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emière hypothèse" sheetId="1" r:id="rId4"/>
    <sheet name="Seconde hypothèse" sheetId="2" r:id="rId5"/>
    <sheet name="Troisième hypothèse" sheetId="3" r:id="rId6"/>
  </sheets>
</workbook>
</file>

<file path=xl/sharedStrings.xml><?xml version="1.0" encoding="utf-8"?>
<sst xmlns="http://schemas.openxmlformats.org/spreadsheetml/2006/main" uniqueCount="16">
  <si>
    <t>Emprunt</t>
  </si>
  <si>
    <t>Durée (années)</t>
  </si>
  <si>
    <t>Périodicité</t>
  </si>
  <si>
    <t>Annuelle</t>
  </si>
  <si>
    <t>Nbre de périodes</t>
  </si>
  <si>
    <t>Taux annuel</t>
  </si>
  <si>
    <t>Taux proportionnel</t>
  </si>
  <si>
    <t>TABLEAU À AMORTISSEMENTS CONSTANTS</t>
  </si>
  <si>
    <t>TABLEAU À ANNUITÉS CONSTANTES</t>
  </si>
  <si>
    <t>Période</t>
  </si>
  <si>
    <t>KRD</t>
  </si>
  <si>
    <t>Intérêts</t>
  </si>
  <si>
    <t>Amortissements</t>
  </si>
  <si>
    <t>Annuité</t>
  </si>
  <si>
    <t>Mensuelle</t>
  </si>
  <si>
    <t>Semestrielle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</si>
</sst>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[$€-2]&quot; &quot;#,##0.00"/>
    <numFmt numFmtId="60" formatCode="[$€-2] #,##0.00"/>
    <numFmt numFmtId="61" formatCode="[$€-2] 0.00"/>
    <numFmt numFmtId="62" formatCode="0.0%"/>
  </numFmts>
  <fonts count="3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59" fontId="0" fillId="2" borderId="1" applyNumberFormat="1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  <xf numFmtId="0" fontId="0" fillId="2" borderId="1" applyNumberFormat="1" applyFont="1" applyFill="1" applyBorder="1" applyAlignment="1" applyProtection="0">
      <alignment vertical="top" wrapText="1"/>
    </xf>
    <xf numFmtId="9" fontId="0" fillId="2" borderId="1" applyNumberFormat="1" applyFont="1" applyFill="1" applyBorder="1" applyAlignment="1" applyProtection="0">
      <alignment vertical="top" wrapText="1"/>
    </xf>
    <xf numFmtId="0" fontId="0" fillId="2" borderId="2" applyNumberFormat="0" applyFont="1" applyFill="1" applyBorder="1" applyAlignment="1" applyProtection="0">
      <alignment vertical="top" wrapText="1"/>
    </xf>
    <xf numFmtId="49" fontId="0" fillId="2" borderId="3" applyNumberFormat="1" applyFont="1" applyFill="1" applyBorder="1" applyAlignment="1" applyProtection="0">
      <alignment vertical="top" wrapText="1"/>
    </xf>
    <xf numFmtId="0" fontId="0" fillId="2" borderId="4" applyNumberFormat="0" applyFont="1" applyFill="1" applyBorder="1" applyAlignment="1" applyProtection="0">
      <alignment vertical="top" wrapText="1"/>
    </xf>
    <xf numFmtId="0" fontId="0" fillId="2" borderId="3" applyNumberFormat="1" applyFont="1" applyFill="1" applyBorder="1" applyAlignment="1" applyProtection="0">
      <alignment vertical="top" wrapText="1"/>
    </xf>
    <xf numFmtId="60" fontId="0" fillId="2" borderId="3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10" fontId="0" fillId="2" borderId="1" applyNumberFormat="1" applyFont="1" applyFill="1" applyBorder="1" applyAlignment="1" applyProtection="0">
      <alignment vertical="top" wrapText="1"/>
    </xf>
    <xf numFmtId="61" fontId="0" fillId="2" borderId="3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2" borderId="1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93"/>
  <sheetViews>
    <sheetView workbookViewId="0" showGridLines="0" defaultGridColor="1"/>
  </sheetViews>
  <sheetFormatPr defaultColWidth="16.3333" defaultRowHeight="19.9" customHeight="1" outlineLevelRow="0" outlineLevelCol="0"/>
  <cols>
    <col min="1" max="11" width="16.3516" style="1" customWidth="1"/>
    <col min="12" max="16384" width="16.3516" style="1" customWidth="1"/>
  </cols>
  <sheetData>
    <row r="1" ht="20.05" customHeight="1">
      <c r="A1" t="s" s="2">
        <v>0</v>
      </c>
      <c r="B1" s="3">
        <v>300000</v>
      </c>
      <c r="C1" s="4"/>
      <c r="D1" s="4"/>
      <c r="E1" s="4"/>
      <c r="F1" s="4"/>
      <c r="G1" s="4"/>
      <c r="H1" s="4"/>
      <c r="I1" s="4"/>
      <c r="J1" s="4"/>
      <c r="K1" s="4"/>
    </row>
    <row r="2" ht="20.05" customHeight="1">
      <c r="A2" t="s" s="2">
        <v>1</v>
      </c>
      <c r="B2" s="5">
        <v>15</v>
      </c>
      <c r="C2" s="4"/>
      <c r="D2" s="4"/>
      <c r="E2" s="4"/>
      <c r="F2" s="4"/>
      <c r="G2" s="4"/>
      <c r="H2" s="4"/>
      <c r="I2" s="4"/>
      <c r="J2" s="4"/>
      <c r="K2" s="4"/>
    </row>
    <row r="3" ht="20.05" customHeight="1">
      <c r="A3" t="s" s="2">
        <v>2</v>
      </c>
      <c r="B3" t="s" s="2">
        <v>3</v>
      </c>
      <c r="C3" s="4"/>
      <c r="D3" s="4"/>
      <c r="E3" s="4"/>
      <c r="F3" s="4"/>
      <c r="G3" s="4"/>
      <c r="H3" s="4"/>
      <c r="I3" s="4"/>
      <c r="J3" s="4"/>
      <c r="K3" s="4"/>
    </row>
    <row r="4" ht="20.05" customHeight="1">
      <c r="A4" t="s" s="2">
        <v>4</v>
      </c>
      <c r="B4" s="5">
        <f>IF(B3="Annuelle",B2*1,IF(B3="Semestrielle",B2*2,IF(B3="Trimestrielle",B2*4,B2*12)))</f>
        <v>15</v>
      </c>
      <c r="C4" s="4"/>
      <c r="D4" s="4"/>
      <c r="E4" s="4"/>
      <c r="F4" s="4"/>
      <c r="G4" s="4"/>
      <c r="H4" s="4"/>
      <c r="I4" s="4"/>
      <c r="J4" s="4"/>
      <c r="K4" s="4"/>
    </row>
    <row r="5" ht="20.0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ht="20.05" customHeight="1">
      <c r="A6" t="s" s="2">
        <v>5</v>
      </c>
      <c r="B6" s="6">
        <v>0.04</v>
      </c>
      <c r="C6" s="4"/>
      <c r="D6" s="4"/>
      <c r="E6" s="4"/>
      <c r="F6" s="4"/>
      <c r="G6" s="4"/>
      <c r="H6" s="4"/>
      <c r="I6" s="4"/>
      <c r="J6" s="4"/>
      <c r="K6" s="4"/>
    </row>
    <row r="7" ht="20.05" customHeight="1">
      <c r="A7" t="s" s="2">
        <v>6</v>
      </c>
      <c r="B7" s="6">
        <f>IF(B3="Annuelle",B6/1,IF(B3="Semestrielle",B6/2,IF(B3="Trimestrielle",B6/4,B6/12)))</f>
        <v>0.04</v>
      </c>
      <c r="C7" s="4"/>
      <c r="D7" s="4"/>
      <c r="E7" s="4"/>
      <c r="F7" s="4"/>
      <c r="G7" s="4"/>
      <c r="H7" s="4"/>
      <c r="I7" s="4"/>
      <c r="J7" s="4"/>
      <c r="K7" s="4"/>
    </row>
    <row r="8" ht="20.0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ht="20.0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ht="20.05" customHeight="1">
      <c r="A10" t="s" s="2">
        <v>7</v>
      </c>
      <c r="B10" s="4"/>
      <c r="C10" s="4"/>
      <c r="D10" s="4"/>
      <c r="E10" s="4"/>
      <c r="F10" s="4"/>
      <c r="G10" t="s" s="2">
        <v>8</v>
      </c>
      <c r="H10" s="4"/>
      <c r="I10" s="4"/>
      <c r="J10" s="4"/>
      <c r="K10" s="4"/>
    </row>
    <row r="11" ht="20.35" customHeight="1">
      <c r="A11" s="7"/>
      <c r="B11" s="7"/>
      <c r="C11" s="7"/>
      <c r="D11" s="7"/>
      <c r="E11" s="7"/>
      <c r="F11" s="4"/>
      <c r="G11" s="7"/>
      <c r="H11" s="7"/>
      <c r="I11" s="7"/>
      <c r="J11" s="7"/>
      <c r="K11" s="7"/>
    </row>
    <row r="12" ht="20.7" customHeight="1">
      <c r="A12" t="s" s="8">
        <v>9</v>
      </c>
      <c r="B12" t="s" s="8">
        <v>10</v>
      </c>
      <c r="C12" t="s" s="8">
        <v>11</v>
      </c>
      <c r="D12" t="s" s="8">
        <v>12</v>
      </c>
      <c r="E12" t="s" s="8">
        <v>13</v>
      </c>
      <c r="F12" s="9"/>
      <c r="G12" t="s" s="8">
        <v>9</v>
      </c>
      <c r="H12" t="s" s="8">
        <v>10</v>
      </c>
      <c r="I12" t="s" s="8">
        <v>11</v>
      </c>
      <c r="J12" t="s" s="8">
        <v>12</v>
      </c>
      <c r="K12" t="s" s="8">
        <v>13</v>
      </c>
    </row>
    <row r="13" ht="20.7" customHeight="1">
      <c r="A13" s="10">
        <f>IF((ROW(A13)-12&lt;=$B$4),ROW(A13)-12,"")</f>
        <v>1</v>
      </c>
      <c r="B13" s="11">
        <f>B1</f>
        <v>300000</v>
      </c>
      <c r="C13" s="11">
        <f>IF(NOT(A13=""),$B$7*B13,"")</f>
        <v>12000</v>
      </c>
      <c r="D13" s="11">
        <f>IF(NOT(A13=""),$B$1/$B$4,"")</f>
        <v>20000</v>
      </c>
      <c r="E13" s="11">
        <f>IF(NOT(A13=""),C13+D13,"")</f>
        <v>32000</v>
      </c>
      <c r="F13" s="9"/>
      <c r="G13" s="10">
        <f>IF(ROW(G13)-12&lt;=$B$4,ROW(A13)-12,"")</f>
        <v>1</v>
      </c>
      <c r="H13" s="11">
        <f>B1</f>
        <v>300000</v>
      </c>
      <c r="I13" s="11">
        <f>IF(NOT(G13=""),$B$7*H13,"")</f>
        <v>12000</v>
      </c>
      <c r="J13" s="11">
        <f>IF(NOT(G13=""),K13-I13,"")</f>
        <v>14982.3301112919</v>
      </c>
      <c r="K13" s="11">
        <f>IF(G13&lt;=$B$4,PMT($B$7,$B$4,-$B$1),"")</f>
        <v>26982.3301112919</v>
      </c>
    </row>
    <row r="14" ht="20.7" customHeight="1">
      <c r="A14" s="10">
        <f>IF((ROW(A14)-12&lt;=$B$4),ROW(A14)-12,"")</f>
        <v>2</v>
      </c>
      <c r="B14" s="11">
        <f>IF(NOT(A14=""),B13-D13,"")</f>
        <v>280000</v>
      </c>
      <c r="C14" s="11">
        <f>IF(NOT(A14=""),$B$7*B14,"")</f>
        <v>11200</v>
      </c>
      <c r="D14" s="11">
        <f>IF(NOT(A14=""),$B$1/$B$4,"")</f>
        <v>20000</v>
      </c>
      <c r="E14" s="11">
        <f>IF(NOT(A14=""),C14+D14,"")</f>
        <v>31200</v>
      </c>
      <c r="F14" s="9"/>
      <c r="G14" s="10">
        <f>IF(ROW(G14)-12&lt;=$B$4,ROW(A14)-12,"")</f>
        <v>2</v>
      </c>
      <c r="H14" s="11">
        <f>IF(NOT(G14=""),H13-J13,"")</f>
        <v>285017.669888708</v>
      </c>
      <c r="I14" s="11">
        <f>IF(NOT(G14=""),$B$7*H14,"")</f>
        <v>11400.7067955483</v>
      </c>
      <c r="J14" s="11">
        <f>IF(NOT(G14=""),K14-I14,"")</f>
        <v>15581.6233157436</v>
      </c>
      <c r="K14" s="11">
        <f>IF(G14&lt;=$B$4,PMT($B$7,$B$4,-$B$1),"")</f>
        <v>26982.3301112919</v>
      </c>
    </row>
    <row r="15" ht="20.7" customHeight="1">
      <c r="A15" s="10">
        <f>IF((ROW(A15)-12&lt;=$B$4),ROW(A15)-12,"")</f>
        <v>3</v>
      </c>
      <c r="B15" s="11">
        <f>IF(NOT(A15=""),B14-D14,"")</f>
        <v>260000</v>
      </c>
      <c r="C15" s="11">
        <f>IF(NOT(A15=""),$B$7*B15,"")</f>
        <v>10400</v>
      </c>
      <c r="D15" s="11">
        <f>IF(NOT(A15=""),$B$1/$B$4,"")</f>
        <v>20000</v>
      </c>
      <c r="E15" s="11">
        <f>IF(NOT(A15=""),C15+D15,"")</f>
        <v>30400</v>
      </c>
      <c r="F15" s="9"/>
      <c r="G15" s="10">
        <f>IF(ROW(G15)-12&lt;=$B$4,ROW(A15)-12,"")</f>
        <v>3</v>
      </c>
      <c r="H15" s="11">
        <f>IF(NOT(G15=""),H14-J14,"")</f>
        <v>269436.046572964</v>
      </c>
      <c r="I15" s="11">
        <f>IF(NOT(G15=""),$B$7*H15,"")</f>
        <v>10777.4418629186</v>
      </c>
      <c r="J15" s="11">
        <f>IF(NOT(G15=""),K15-I15,"")</f>
        <v>16204.8882483733</v>
      </c>
      <c r="K15" s="11">
        <f>IF(G15&lt;=$B$4,PMT($B$7,$B$4,-$B$1),"")</f>
        <v>26982.3301112919</v>
      </c>
    </row>
    <row r="16" ht="20.7" customHeight="1">
      <c r="A16" s="10">
        <f>IF((ROW(A16)-12&lt;=$B$4),ROW(A16)-12,"")</f>
        <v>4</v>
      </c>
      <c r="B16" s="11">
        <f>IF(NOT(A16=""),B15-D15,"")</f>
        <v>240000</v>
      </c>
      <c r="C16" s="11">
        <f>IF(NOT(A16=""),$B$7*B16,"")</f>
        <v>9600</v>
      </c>
      <c r="D16" s="11">
        <f>IF(NOT(A16=""),$B$1/$B$4,"")</f>
        <v>20000</v>
      </c>
      <c r="E16" s="11">
        <f>IF(NOT(A16=""),C16+D16,"")</f>
        <v>29600</v>
      </c>
      <c r="F16" s="9"/>
      <c r="G16" s="10">
        <f>IF(ROW(G16)-12&lt;=$B$4,ROW(A16)-12,"")</f>
        <v>4</v>
      </c>
      <c r="H16" s="11">
        <f>IF(NOT(G16=""),H15-J15,"")</f>
        <v>253231.158324591</v>
      </c>
      <c r="I16" s="11">
        <f>IF(NOT(G16=""),$B$7*H16,"")</f>
        <v>10129.2463329836</v>
      </c>
      <c r="J16" s="11">
        <f>IF(NOT(G16=""),K16-I16,"")</f>
        <v>16853.0837783083</v>
      </c>
      <c r="K16" s="11">
        <f>IF(G16&lt;=$B$4,PMT($B$7,$B$4,-$B$1),"")</f>
        <v>26982.3301112919</v>
      </c>
    </row>
    <row r="17" ht="20.7" customHeight="1">
      <c r="A17" s="10">
        <f>IF((ROW(A17)-12&lt;=$B$4),ROW(A17)-12,"")</f>
        <v>5</v>
      </c>
      <c r="B17" s="11">
        <f>IF(NOT(A17=""),B16-D16,"")</f>
        <v>220000</v>
      </c>
      <c r="C17" s="11">
        <f>IF(NOT(A17=""),$B$7*B17,"")</f>
        <v>8800</v>
      </c>
      <c r="D17" s="11">
        <f>IF(NOT(A17=""),$B$1/$B$4,"")</f>
        <v>20000</v>
      </c>
      <c r="E17" s="11">
        <f>IF(NOT(A17=""),C17+D17,"")</f>
        <v>28800</v>
      </c>
      <c r="F17" s="9"/>
      <c r="G17" s="10">
        <f>IF(ROW(G17)-12&lt;=$B$4,ROW(A17)-12,"")</f>
        <v>5</v>
      </c>
      <c r="H17" s="11">
        <f>IF(NOT(G17=""),H16-J16,"")</f>
        <v>236378.074546283</v>
      </c>
      <c r="I17" s="11">
        <f>IF(NOT(G17=""),$B$7*H17,"")</f>
        <v>9455.122981851320</v>
      </c>
      <c r="J17" s="11">
        <f>IF(NOT(G17=""),K17-I17,"")</f>
        <v>17527.2071294406</v>
      </c>
      <c r="K17" s="11">
        <f>IF(G17&lt;=$B$4,PMT($B$7,$B$4,-$B$1),"")</f>
        <v>26982.3301112919</v>
      </c>
    </row>
    <row r="18" ht="20.7" customHeight="1">
      <c r="A18" s="10">
        <f>IF((ROW(A18)-12&lt;=$B$4),ROW(A18)-12,"")</f>
        <v>6</v>
      </c>
      <c r="B18" s="11">
        <f>IF(NOT(A18=""),B17-D17,"")</f>
        <v>200000</v>
      </c>
      <c r="C18" s="11">
        <f>IF(NOT(A18=""),$B$7*B18,"")</f>
        <v>8000</v>
      </c>
      <c r="D18" s="11">
        <f>IF(NOT(A18=""),$B$1/$B$4,"")</f>
        <v>20000</v>
      </c>
      <c r="E18" s="11">
        <f>IF(NOT(A18=""),C18+D18,"")</f>
        <v>28000</v>
      </c>
      <c r="F18" s="9"/>
      <c r="G18" s="10">
        <f>IF(ROW(G18)-12&lt;=$B$4,ROW(A18)-12,"")</f>
        <v>6</v>
      </c>
      <c r="H18" s="11">
        <f>IF(NOT(G18=""),H17-J17,"")</f>
        <v>218850.867416842</v>
      </c>
      <c r="I18" s="11">
        <f>IF(NOT(G18=""),$B$7*H18,"")</f>
        <v>8754.034696673680</v>
      </c>
      <c r="J18" s="11">
        <f>IF(NOT(G18=""),K18-I18,"")</f>
        <v>18228.2954146182</v>
      </c>
      <c r="K18" s="11">
        <f>IF(NOT(G18=""),PMT($B$7,$B$4,-$B$1),"")</f>
        <v>26982.3301112919</v>
      </c>
    </row>
    <row r="19" ht="20.7" customHeight="1">
      <c r="A19" s="10">
        <f>IF((ROW(A19)-12&lt;=$B$4),ROW(A19)-12,"")</f>
        <v>7</v>
      </c>
      <c r="B19" s="11">
        <f>IF(NOT(A19=""),B18-D18,"")</f>
        <v>180000</v>
      </c>
      <c r="C19" s="11">
        <f>IF(NOT(A19=""),$B$7*B19,"")</f>
        <v>7200</v>
      </c>
      <c r="D19" s="11">
        <f>IF(NOT(A19=""),$B$1/$B$4,"")</f>
        <v>20000</v>
      </c>
      <c r="E19" s="11">
        <f>IF(NOT(A19=""),C19+D19,"")</f>
        <v>27200</v>
      </c>
      <c r="F19" s="9"/>
      <c r="G19" s="10">
        <f>IF(ROW(G19)-12&lt;=$B$4,ROW(A19)-12,"")</f>
        <v>7</v>
      </c>
      <c r="H19" s="11">
        <f>IF(NOT(G19=""),H18-J18,"")</f>
        <v>200622.572002224</v>
      </c>
      <c r="I19" s="11">
        <f>IF(NOT(G19=""),$B$7*H19,"")</f>
        <v>8024.902880088960</v>
      </c>
      <c r="J19" s="11">
        <f>IF(NOT(G19=""),K19-I19,"")</f>
        <v>18957.4272312029</v>
      </c>
      <c r="K19" s="11">
        <f>IF(NOT(G19=""),PMT($B$7,$B$4,-$B$1),"")</f>
        <v>26982.3301112919</v>
      </c>
    </row>
    <row r="20" ht="20.7" customHeight="1">
      <c r="A20" s="10">
        <f>IF((ROW(A20)-12&lt;=$B$4),ROW(A20)-12,"")</f>
        <v>8</v>
      </c>
      <c r="B20" s="11">
        <f>IF(NOT(A20=""),B19-D19,"")</f>
        <v>160000</v>
      </c>
      <c r="C20" s="11">
        <f>IF(NOT(A20=""),$B$7*B20,"")</f>
        <v>6400</v>
      </c>
      <c r="D20" s="11">
        <f>IF(NOT(A20=""),$B$1/$B$4,"")</f>
        <v>20000</v>
      </c>
      <c r="E20" s="11">
        <f>IF(NOT(A20=""),C20+D20,"")</f>
        <v>26400</v>
      </c>
      <c r="F20" s="9"/>
      <c r="G20" s="10">
        <f>IF(ROW(G20)-12&lt;=$B$4,ROW(A20)-12,"")</f>
        <v>8</v>
      </c>
      <c r="H20" s="11">
        <f>IF(NOT(G20=""),H19-J19,"")</f>
        <v>181665.144771021</v>
      </c>
      <c r="I20" s="11">
        <f>IF(NOT(G20=""),$B$7*H20,"")</f>
        <v>7266.605790840840</v>
      </c>
      <c r="J20" s="11">
        <f>IF(NOT(G20=""),K20-I20,"")</f>
        <v>19715.7243204511</v>
      </c>
      <c r="K20" s="11">
        <f>IF(NOT(G20=""),PMT($B$7,$B$4,-$B$1),"")</f>
        <v>26982.3301112919</v>
      </c>
    </row>
    <row r="21" ht="20.7" customHeight="1">
      <c r="A21" s="10">
        <f>IF((ROW(A21)-12&lt;=$B$4),ROW(A21)-12,"")</f>
        <v>9</v>
      </c>
      <c r="B21" s="11">
        <f>IF(NOT(A21=""),B20-D20,"")</f>
        <v>140000</v>
      </c>
      <c r="C21" s="11">
        <f>IF(NOT(A21=""),$B$7*B21,"")</f>
        <v>5600</v>
      </c>
      <c r="D21" s="11">
        <f>IF(NOT(A21=""),$B$1/$B$4,"")</f>
        <v>20000</v>
      </c>
      <c r="E21" s="11">
        <f>IF(NOT(A21=""),C21+D21,"")</f>
        <v>25600</v>
      </c>
      <c r="F21" s="9"/>
      <c r="G21" s="10">
        <f>IF(ROW(G21)-12&lt;=$B$4,ROW(A21)-12,"")</f>
        <v>9</v>
      </c>
      <c r="H21" s="11">
        <f>IF(NOT(G21=""),H20-J20,"")</f>
        <v>161949.42045057</v>
      </c>
      <c r="I21" s="11">
        <f>IF(NOT(G21=""),$B$7*H21,"")</f>
        <v>6477.9768180228</v>
      </c>
      <c r="J21" s="11">
        <f>IF(NOT(G21=""),K21-I21,"")</f>
        <v>20504.3532932691</v>
      </c>
      <c r="K21" s="11">
        <f>IF(NOT(G21=""),PMT($B$7,$B$4,-$B$1),"")</f>
        <v>26982.3301112919</v>
      </c>
    </row>
    <row r="22" ht="20.7" customHeight="1">
      <c r="A22" s="10">
        <f>IF((ROW(A22)-12&lt;=$B$4),ROW(A22)-12,"")</f>
        <v>10</v>
      </c>
      <c r="B22" s="11">
        <f>IF(NOT(A22=""),B21-D21,"")</f>
        <v>120000</v>
      </c>
      <c r="C22" s="11">
        <f>IF(NOT(A22=""),$B$7*B22,"")</f>
        <v>4800</v>
      </c>
      <c r="D22" s="11">
        <f>IF(NOT(A22=""),$B$1/$B$4,"")</f>
        <v>20000</v>
      </c>
      <c r="E22" s="11">
        <f>IF(NOT(A22=""),C22+D22,"")</f>
        <v>24800</v>
      </c>
      <c r="F22" s="9"/>
      <c r="G22" s="10">
        <f>IF(ROW(G22)-12&lt;=$B$4,ROW(A22)-12,"")</f>
        <v>10</v>
      </c>
      <c r="H22" s="11">
        <f>IF(NOT(G22=""),H21-J21,"")</f>
        <v>141445.067157301</v>
      </c>
      <c r="I22" s="11">
        <f>IF(NOT(G22=""),$B$7*H22,"")</f>
        <v>5657.802686292040</v>
      </c>
      <c r="J22" s="11">
        <f>IF(NOT(G22=""),K22-I22,"")</f>
        <v>21324.5274249999</v>
      </c>
      <c r="K22" s="11">
        <f>IF(NOT(G22=""),PMT($B$7,$B$4,-$B$1),"")</f>
        <v>26982.3301112919</v>
      </c>
    </row>
    <row r="23" ht="20.7" customHeight="1">
      <c r="A23" s="10">
        <f>IF((ROW(A23)-12&lt;=$B$4),ROW(A23)-12,"")</f>
        <v>11</v>
      </c>
      <c r="B23" s="11">
        <f>IF(NOT(A23=""),B22-D22,"")</f>
        <v>100000</v>
      </c>
      <c r="C23" s="11">
        <f>IF(NOT(A23=""),$B$7*B23,"")</f>
        <v>4000</v>
      </c>
      <c r="D23" s="11">
        <f>IF(NOT(A23=""),$B$1/$B$4,"")</f>
        <v>20000</v>
      </c>
      <c r="E23" s="11">
        <f>IF(NOT(A23=""),C23+D23,"")</f>
        <v>24000</v>
      </c>
      <c r="F23" s="9"/>
      <c r="G23" s="10">
        <f>IF(ROW(G23)-12&lt;=$B$4,ROW(A23)-12,"")</f>
        <v>11</v>
      </c>
      <c r="H23" s="11">
        <f>IF(NOT(G23=""),H22-J22,"")</f>
        <v>120120.539732301</v>
      </c>
      <c r="I23" s="11">
        <f>IF(NOT(G23=""),$B$7*H23,"")</f>
        <v>4804.821589292040</v>
      </c>
      <c r="J23" s="11">
        <f>IF(NOT(G23=""),K23-I23,"")</f>
        <v>22177.5085219999</v>
      </c>
      <c r="K23" s="11">
        <f>IF(NOT(G23=""),PMT($B$7,$B$4,-$B$1),"")</f>
        <v>26982.3301112919</v>
      </c>
    </row>
    <row r="24" ht="20.7" customHeight="1">
      <c r="A24" s="10">
        <f>IF((ROW(A24)-12&lt;=$B$4),ROW(A24)-12,"")</f>
        <v>12</v>
      </c>
      <c r="B24" s="11">
        <f>IF(NOT(A24=""),B23-D23,"")</f>
        <v>80000</v>
      </c>
      <c r="C24" s="11">
        <f>IF(NOT(A24=""),$B$7*B24,"")</f>
        <v>3200</v>
      </c>
      <c r="D24" s="11">
        <f>IF(NOT(A24=""),$B$1/$B$4,"")</f>
        <v>20000</v>
      </c>
      <c r="E24" s="11">
        <f>IF(NOT(A24=""),C24+D24,"")</f>
        <v>23200</v>
      </c>
      <c r="F24" s="9"/>
      <c r="G24" s="10">
        <f>IF(ROW(G24)-12&lt;=$B$4,ROW(A24)-12,"")</f>
        <v>12</v>
      </c>
      <c r="H24" s="11">
        <f>IF(NOT(G24=""),H23-J23,"")</f>
        <v>97943.031210301095</v>
      </c>
      <c r="I24" s="11">
        <f>IF(NOT(G24=""),$B$7*H24,"")</f>
        <v>3917.721248412040</v>
      </c>
      <c r="J24" s="11">
        <f>IF(NOT(G24=""),K24-I24,"")</f>
        <v>23064.6088628799</v>
      </c>
      <c r="K24" s="11">
        <f>IF(NOT(G24=""),PMT($B$7,$B$4,-$B$1),"")</f>
        <v>26982.3301112919</v>
      </c>
    </row>
    <row r="25" ht="20.7" customHeight="1">
      <c r="A25" s="10">
        <f>IF((ROW(A25)-12&lt;=$B$4),ROW(A25)-12,"")</f>
        <v>13</v>
      </c>
      <c r="B25" s="11">
        <f>IF(NOT(A25=""),B24-D24,"")</f>
        <v>60000</v>
      </c>
      <c r="C25" s="11">
        <f>IF(NOT(A25=""),$B$7*B25,"")</f>
        <v>2400</v>
      </c>
      <c r="D25" s="11">
        <f>IF(NOT(A25=""),$B$1/$B$4,"")</f>
        <v>20000</v>
      </c>
      <c r="E25" s="11">
        <f>IF(NOT(A25=""),C25+D25,"")</f>
        <v>22400</v>
      </c>
      <c r="F25" s="9"/>
      <c r="G25" s="10">
        <f>IF(ROW(G25)-12&lt;=$B$4,ROW(A25)-12,"")</f>
        <v>13</v>
      </c>
      <c r="H25" s="11">
        <f>IF(NOT(G25=""),H24-J24,"")</f>
        <v>74878.4223474212</v>
      </c>
      <c r="I25" s="11">
        <f>IF(NOT(G25=""),$B$7*H25,"")</f>
        <v>2995.136893896850</v>
      </c>
      <c r="J25" s="11">
        <f>IF(NOT(G25=""),K25-I25,"")</f>
        <v>23987.1932173951</v>
      </c>
      <c r="K25" s="11">
        <f>IF(NOT(G25=""),PMT($B$7,$B$4,-$B$1),"")</f>
        <v>26982.3301112919</v>
      </c>
    </row>
    <row r="26" ht="20.7" customHeight="1">
      <c r="A26" s="10">
        <f>IF((ROW(A26)-12&lt;=$B$4),ROW(A26)-12,"")</f>
        <v>14</v>
      </c>
      <c r="B26" s="11">
        <f>IF(NOT(A26=""),B25-D25,"")</f>
        <v>40000</v>
      </c>
      <c r="C26" s="11">
        <f>IF(NOT(A26=""),$B$7*B26,"")</f>
        <v>1600</v>
      </c>
      <c r="D26" s="11">
        <f>IF(NOT(A26=""),$B$1/$B$4,"")</f>
        <v>20000</v>
      </c>
      <c r="E26" s="11">
        <f>IF(NOT(A26=""),C26+D26,"")</f>
        <v>21600</v>
      </c>
      <c r="F26" s="9"/>
      <c r="G26" s="10">
        <f>IF(ROW(G26)-12&lt;=$B$4,ROW(A26)-12,"")</f>
        <v>14</v>
      </c>
      <c r="H26" s="11">
        <f>IF(NOT(G26=""),H25-J25,"")</f>
        <v>50891.2291300261</v>
      </c>
      <c r="I26" s="11">
        <f>IF(NOT(G26=""),$B$7*H26,"")</f>
        <v>2035.649165201040</v>
      </c>
      <c r="J26" s="11">
        <f>IF(NOT(G26=""),K26-I26,"")</f>
        <v>24946.6809460909</v>
      </c>
      <c r="K26" s="11">
        <f>IF(NOT(G26=""),PMT($B$7,$B$4,-$B$1),"")</f>
        <v>26982.3301112919</v>
      </c>
    </row>
    <row r="27" ht="20.7" customHeight="1">
      <c r="A27" s="10">
        <f>IF((ROW(A27)-12&lt;=$B$4),ROW(A27)-12,"")</f>
        <v>15</v>
      </c>
      <c r="B27" s="11">
        <f>IF(NOT(A27=""),B26-D26,"")</f>
        <v>20000</v>
      </c>
      <c r="C27" s="11">
        <f>IF(NOT(A27=""),$B$7*B27,"")</f>
        <v>800</v>
      </c>
      <c r="D27" s="11">
        <f>IF(NOT(A27=""),$B$1/$B$4,"")</f>
        <v>20000</v>
      </c>
      <c r="E27" s="11">
        <f>IF(NOT(A27=""),C27+D27,"")</f>
        <v>20800</v>
      </c>
      <c r="F27" s="9"/>
      <c r="G27" s="10">
        <f>IF(ROW(G27)-12&lt;=$B$4,ROW(A27)-12,"")</f>
        <v>15</v>
      </c>
      <c r="H27" s="11">
        <f>IF(NOT(G27=""),H26-J26,"")</f>
        <v>25944.5481839352</v>
      </c>
      <c r="I27" s="11">
        <f>IF(NOT(G27=""),$B$7*H27,"")</f>
        <v>1037.781927357410</v>
      </c>
      <c r="J27" s="11">
        <f>IF(NOT(G27=""),K27-I27,"")</f>
        <v>25944.5481839345</v>
      </c>
      <c r="K27" s="11">
        <f>IF(NOT(G27=""),PMT($B$7,$B$4,-$B$1),"")</f>
        <v>26982.3301112919</v>
      </c>
    </row>
    <row r="28" ht="20.7" customHeight="1">
      <c r="A28" t="s" s="8">
        <f>IF((ROW(A28)-12&lt;=$B$4),ROW(A28)-12,"")</f>
      </c>
      <c r="B28" t="s" s="8">
        <f>IF(NOT(A28=""),B27-D27,"")</f>
      </c>
      <c r="C28" t="s" s="8">
        <f>IF(NOT(A28=""),$B$7*B28,"")</f>
      </c>
      <c r="D28" t="s" s="8">
        <f>IF(NOT(A28=""),$B$1/$B$4,"")</f>
      </c>
      <c r="E28" t="s" s="8">
        <f>IF(NOT(A28=""),C28+D28,"")</f>
      </c>
      <c r="F28" s="9"/>
      <c r="G28" t="s" s="8">
        <f>IF(ROW(G28)-12&lt;=$B$4,ROW(A28)-12,"")</f>
      </c>
      <c r="H28" t="s" s="8">
        <f>IF(NOT(G28=""),H27-J27,"")</f>
      </c>
      <c r="I28" t="s" s="8">
        <f>IF(NOT(G28=""),$B$7*H28,"")</f>
      </c>
      <c r="J28" t="s" s="8">
        <f>IF(NOT(G28=""),K28-I28,"")</f>
      </c>
      <c r="K28" t="s" s="8">
        <f>IF(NOT(G28=""),PMT($B$7,$B$4,-$B$1),"")</f>
      </c>
    </row>
    <row r="29" ht="20.7" customHeight="1">
      <c r="A29" t="s" s="8">
        <f>IF((ROW(A29)-12&lt;=$B$4),ROW(A29)-12,"")</f>
      </c>
      <c r="B29" t="s" s="8">
        <f>IF(NOT(A29=""),B28-D28,"")</f>
      </c>
      <c r="C29" t="s" s="8">
        <f>IF(NOT(A29=""),$B$7*B29,"")</f>
      </c>
      <c r="D29" t="s" s="8">
        <f>IF(NOT(A29=""),$B$1/$B$4,"")</f>
      </c>
      <c r="E29" t="s" s="8">
        <f>IF(NOT(A29=""),C29+D29,"")</f>
      </c>
      <c r="F29" s="9"/>
      <c r="G29" t="s" s="8">
        <f>IF(ROW(G29)-12&lt;=$B$4,ROW(A29)-12,"")</f>
      </c>
      <c r="H29" t="s" s="8">
        <f>IF(NOT(G29=""),H28-J28,"")</f>
      </c>
      <c r="I29" t="s" s="8">
        <f>IF(NOT(G29=""),$B$7*H29,"")</f>
      </c>
      <c r="J29" t="s" s="8">
        <f>IF(NOT(G29=""),K29-I29,"")</f>
      </c>
      <c r="K29" t="s" s="8">
        <f>IF(NOT(G29=""),PMT($B$7,$B$4,-$B$1),"")</f>
      </c>
    </row>
    <row r="30" ht="20.7" customHeight="1">
      <c r="A30" t="s" s="8">
        <f>IF((ROW(A30)-12&lt;=$B$4),ROW(A30)-12,"")</f>
      </c>
      <c r="B30" t="s" s="8">
        <f>IF(NOT(A30=""),B29-D29,"")</f>
      </c>
      <c r="C30" t="s" s="8">
        <f>IF(NOT(A30=""),$B$7*B30,"")</f>
      </c>
      <c r="D30" t="s" s="8">
        <f>IF(NOT(A30=""),$B$1/$B$4,"")</f>
      </c>
      <c r="E30" t="s" s="8">
        <f>IF(NOT(A30=""),C30+D30,"")</f>
      </c>
      <c r="F30" s="9"/>
      <c r="G30" t="s" s="8">
        <f>IF(ROW(G30)-12&lt;=$B$4,ROW(A30)-12,"")</f>
      </c>
      <c r="H30" t="s" s="8">
        <f>IF(NOT(G30=""),H29-J29,"")</f>
      </c>
      <c r="I30" t="s" s="8">
        <f>IF(NOT(G30=""),$B$7*H30,"")</f>
      </c>
      <c r="J30" t="s" s="8">
        <f>IF(NOT(G30=""),K30-I30,"")</f>
      </c>
      <c r="K30" t="s" s="8">
        <f>IF(NOT(G30=""),PMT($B$7,$B$4,-$B$1),"")</f>
      </c>
    </row>
    <row r="31" ht="20.7" customHeight="1">
      <c r="A31" t="s" s="8">
        <f>IF((ROW(A31)-12&lt;=$B$4),ROW(A31)-12,"")</f>
      </c>
      <c r="B31" t="s" s="8">
        <f>IF(NOT(A31=""),B30-D30,"")</f>
      </c>
      <c r="C31" t="s" s="8">
        <f>IF(NOT(A31=""),$B$7*B31,"")</f>
      </c>
      <c r="D31" t="s" s="8">
        <f>IF(NOT(A31=""),$B$1/$B$4,"")</f>
      </c>
      <c r="E31" t="s" s="8">
        <f>IF(NOT(A31=""),C31+D31,"")</f>
      </c>
      <c r="F31" s="9"/>
      <c r="G31" t="s" s="8">
        <f>IF(ROW(G31)-12&lt;=$B$4,ROW(A31)-12,"")</f>
      </c>
      <c r="H31" t="s" s="8">
        <f>IF(NOT(G31=""),H30-J30,"")</f>
      </c>
      <c r="I31" t="s" s="8">
        <f>IF(NOT(G31=""),$B$7*H31,"")</f>
      </c>
      <c r="J31" t="s" s="8">
        <f>IF(NOT(G31=""),K31-I31,"")</f>
      </c>
      <c r="K31" t="s" s="8">
        <f>IF(NOT(G31=""),PMT($B$7,$B$4,-$B$1),"")</f>
      </c>
    </row>
    <row r="32" ht="20.7" customHeight="1">
      <c r="A32" t="s" s="8">
        <f>IF((ROW(A32)-12&lt;=$B$4),ROW(A32)-12,"")</f>
      </c>
      <c r="B32" t="s" s="8">
        <f>IF(NOT(A32=""),B31-D31,"")</f>
      </c>
      <c r="C32" t="s" s="8">
        <f>IF(NOT(A32=""),$B$7*B32,"")</f>
      </c>
      <c r="D32" t="s" s="8">
        <f>IF(NOT(A32=""),$B$1/$B$4,"")</f>
      </c>
      <c r="E32" t="s" s="8">
        <f>IF(NOT(A32=""),C32+D32,"")</f>
      </c>
      <c r="F32" s="9"/>
      <c r="G32" t="s" s="8">
        <f>IF(ROW(G32)-12&lt;=$B$4,ROW(A32)-12,"")</f>
      </c>
      <c r="H32" t="s" s="8">
        <f>IF(NOT(G32=""),H31-J31,"")</f>
      </c>
      <c r="I32" t="s" s="8">
        <f>IF(NOT(G32=""),$B$7*H32,"")</f>
      </c>
      <c r="J32" t="s" s="8">
        <f>IF(NOT(G32=""),K32-I32,"")</f>
      </c>
      <c r="K32" t="s" s="8">
        <f>IF(NOT(G32=""),PMT($B$7,$B$4,-$B$1),"")</f>
      </c>
    </row>
    <row r="33" ht="20.7" customHeight="1">
      <c r="A33" t="s" s="8">
        <f>IF((ROW(A33)-12&lt;=$B$4),ROW(A33)-12,"")</f>
      </c>
      <c r="B33" t="s" s="8">
        <f>IF(NOT(A33=""),B32-D32,"")</f>
      </c>
      <c r="C33" t="s" s="8">
        <f>IF(NOT(A33=""),$B$7*B33,"")</f>
      </c>
      <c r="D33" t="s" s="8">
        <f>IF(NOT(A33=""),$B$1/$B$4,"")</f>
      </c>
      <c r="E33" t="s" s="8">
        <f>IF(NOT(A33=""),C33+D33,"")</f>
      </c>
      <c r="F33" s="9"/>
      <c r="G33" t="s" s="8">
        <f>IF(ROW(G33)-12&lt;=$B$4,ROW(A33)-12,"")</f>
      </c>
      <c r="H33" t="s" s="8">
        <f>IF(NOT(G33=""),H32-J32,"")</f>
      </c>
      <c r="I33" t="s" s="8">
        <f>IF(NOT(G33=""),$B$7*H33,"")</f>
      </c>
      <c r="J33" t="s" s="8">
        <f>IF(NOT(G33=""),K33-I33,"")</f>
      </c>
      <c r="K33" t="s" s="8">
        <f>IF(NOT(G33=""),PMT($B$7,$B$4,-$B$1),"")</f>
      </c>
    </row>
    <row r="34" ht="20.7" customHeight="1">
      <c r="A34" t="s" s="8">
        <f>IF((ROW(A34)-12&lt;=$B$4),ROW(A34)-12,"")</f>
      </c>
      <c r="B34" t="s" s="8">
        <f>IF(NOT(A34=""),B33-D33,"")</f>
      </c>
      <c r="C34" t="s" s="8">
        <f>IF(NOT(A34=""),$B$7*B34,"")</f>
      </c>
      <c r="D34" t="s" s="8">
        <f>IF(NOT(A34=""),$B$1/$B$4,"")</f>
      </c>
      <c r="E34" t="s" s="8">
        <f>IF(NOT(A34=""),C34+D34,"")</f>
      </c>
      <c r="F34" s="9"/>
      <c r="G34" t="s" s="8">
        <f>IF(ROW(G34)-12&lt;=$B$4,ROW(A34)-12,"")</f>
      </c>
      <c r="H34" t="s" s="8">
        <f>IF(NOT(G34=""),H33-J33,"")</f>
      </c>
      <c r="I34" t="s" s="8">
        <f>IF(NOT(G34=""),$B$7*H34,"")</f>
      </c>
      <c r="J34" t="s" s="8">
        <f>IF(NOT(G34=""),K34-I34,"")</f>
      </c>
      <c r="K34" t="s" s="8">
        <f>IF(NOT(G34=""),PMT($B$7,$B$4,-$B$1),"")</f>
      </c>
    </row>
    <row r="35" ht="20.7" customHeight="1">
      <c r="A35" t="s" s="8">
        <f>IF((ROW(A35)-12&lt;=$B$4),ROW(A35)-12,"")</f>
      </c>
      <c r="B35" t="s" s="8">
        <f>IF(NOT(A35=""),B34-D34,"")</f>
      </c>
      <c r="C35" t="s" s="8">
        <f>IF(NOT(A35=""),$B$7*B35,"")</f>
      </c>
      <c r="D35" t="s" s="8">
        <f>IF(NOT(A35=""),$B$1/$B$4,"")</f>
      </c>
      <c r="E35" t="s" s="8">
        <f>IF(NOT(A35=""),C35+D35,"")</f>
      </c>
      <c r="F35" s="9"/>
      <c r="G35" t="s" s="8">
        <f>IF(ROW(G35)-12&lt;=$B$4,ROW(A35)-12,"")</f>
      </c>
      <c r="H35" t="s" s="8">
        <f>IF(NOT(G35=""),H34-J34,"")</f>
      </c>
      <c r="I35" t="s" s="8">
        <f>IF(NOT(G35=""),$B$7*H35,"")</f>
      </c>
      <c r="J35" t="s" s="8">
        <f>IF(NOT(G35=""),K35-I35,"")</f>
      </c>
      <c r="K35" t="s" s="8">
        <f>IF(NOT(G35=""),PMT($B$7,$B$4,-$B$1),"")</f>
      </c>
    </row>
    <row r="36" ht="20.7" customHeight="1">
      <c r="A36" t="s" s="8">
        <f>IF((ROW(A36)-12&lt;=$B$4),ROW(A36)-12,"")</f>
      </c>
      <c r="B36" t="s" s="8">
        <f>IF(NOT(A36=""),B35-D35,"")</f>
      </c>
      <c r="C36" t="s" s="8">
        <f>IF(NOT(A36=""),$B$7*B36,"")</f>
      </c>
      <c r="D36" t="s" s="8">
        <f>IF(NOT(A36=""),$B$1/$B$4,"")</f>
      </c>
      <c r="E36" t="s" s="8">
        <f>IF(NOT(A36=""),C36+D36,"")</f>
      </c>
      <c r="F36" s="9"/>
      <c r="G36" t="s" s="8">
        <f>IF(ROW(G36)-12&lt;=$B$4,ROW(A36)-12,"")</f>
      </c>
      <c r="H36" t="s" s="8">
        <f>IF(NOT(G36=""),H35-J35,"")</f>
      </c>
      <c r="I36" t="s" s="8">
        <f>IF(NOT(G36=""),$B$7*H36,"")</f>
      </c>
      <c r="J36" t="s" s="8">
        <f>IF(NOT(G36=""),K36-I36,"")</f>
      </c>
      <c r="K36" t="s" s="8">
        <f>IF(NOT(G36=""),PMT($B$7,$B$4,-$B$1),"")</f>
      </c>
    </row>
    <row r="37" ht="20.7" customHeight="1">
      <c r="A37" t="s" s="8">
        <f>IF((ROW(A37)-12&lt;=$B$4),ROW(A37)-12,"")</f>
      </c>
      <c r="B37" t="s" s="8">
        <f>IF(NOT(A37=""),B36-D36,"")</f>
      </c>
      <c r="C37" t="s" s="8">
        <f>IF(NOT(A37=""),$B$7*B37,"")</f>
      </c>
      <c r="D37" t="s" s="8">
        <f>IF(NOT(A37=""),$B$1/$B$4,"")</f>
      </c>
      <c r="E37" t="s" s="8">
        <f>IF(NOT(A37=""),C37+D37,"")</f>
      </c>
      <c r="F37" s="9"/>
      <c r="G37" t="s" s="8">
        <f>IF(ROW(G37)-12&lt;=$B$4,ROW(A37)-12,"")</f>
      </c>
      <c r="H37" t="s" s="8">
        <f>IF(NOT(G37=""),H36-J36,"")</f>
      </c>
      <c r="I37" t="s" s="8">
        <f>IF(NOT(G37=""),$B$7*H37,"")</f>
      </c>
      <c r="J37" t="s" s="8">
        <f>IF(NOT(G37=""),K37-I37,"")</f>
      </c>
      <c r="K37" t="s" s="8">
        <f>IF(NOT(G37=""),PMT($B$7,$B$4,-$B$1),"")</f>
      </c>
    </row>
    <row r="38" ht="20.7" customHeight="1">
      <c r="A38" t="s" s="8">
        <f>IF((ROW(A38)-12&lt;=$B$4),ROW(A38)-12,"")</f>
      </c>
      <c r="B38" t="s" s="8">
        <f>IF(NOT(A38=""),B37-D37,"")</f>
      </c>
      <c r="C38" t="s" s="8">
        <f>IF(NOT(A38=""),$B$7*B38,"")</f>
      </c>
      <c r="D38" t="s" s="8">
        <f>IF(NOT(A38=""),$B$1/$B$4,"")</f>
      </c>
      <c r="E38" t="s" s="8">
        <f>IF(NOT(A38=""),C38+D38,"")</f>
      </c>
      <c r="F38" s="9"/>
      <c r="G38" t="s" s="8">
        <f>IF(ROW(G38)-12&lt;=$B$4,ROW(A38)-12,"")</f>
      </c>
      <c r="H38" t="s" s="8">
        <f>IF(NOT(G38=""),H37-J37,"")</f>
      </c>
      <c r="I38" t="s" s="8">
        <f>IF(NOT(G38=""),$B$7*H38,"")</f>
      </c>
      <c r="J38" t="s" s="8">
        <f>IF(NOT(G38=""),K38-I38,"")</f>
      </c>
      <c r="K38" t="s" s="8">
        <f>IF(NOT(G38=""),PMT($B$7,$B$4,-$B$1),"")</f>
      </c>
    </row>
    <row r="39" ht="20.7" customHeight="1">
      <c r="A39" t="s" s="8">
        <f>IF((ROW(A39)-12&lt;=$B$4),ROW(A39)-12,"")</f>
      </c>
      <c r="B39" t="s" s="8">
        <f>IF(NOT(A39=""),B38-D38,"")</f>
      </c>
      <c r="C39" t="s" s="8">
        <f>IF(NOT(A39=""),$B$7*B39,"")</f>
      </c>
      <c r="D39" t="s" s="8">
        <f>IF(NOT(A39=""),$B$1/$B$4,"")</f>
      </c>
      <c r="E39" t="s" s="8">
        <f>IF(NOT(A39=""),C39+D39,"")</f>
      </c>
      <c r="F39" s="9"/>
      <c r="G39" t="s" s="8">
        <f>IF(ROW(G39)-12&lt;=$B$4,ROW(A39)-12,"")</f>
      </c>
      <c r="H39" t="s" s="8">
        <f>IF(NOT(G39=""),H38-J38,"")</f>
      </c>
      <c r="I39" t="s" s="8">
        <f>IF(NOT(G39=""),$B$7*H39,"")</f>
      </c>
      <c r="J39" t="s" s="8">
        <f>IF(NOT(G39=""),K39-I39,"")</f>
      </c>
      <c r="K39" t="s" s="8">
        <f>IF(NOT(G39=""),PMT($B$7,$B$4,-$B$1),"")</f>
      </c>
    </row>
    <row r="40" ht="20.7" customHeight="1">
      <c r="A40" t="s" s="8">
        <f>IF((ROW(A40)-12&lt;=$B$4),ROW(A40)-12,"")</f>
      </c>
      <c r="B40" t="s" s="8">
        <f>IF(NOT(A40=""),B39-D39,"")</f>
      </c>
      <c r="C40" t="s" s="8">
        <f>IF(NOT(A40=""),$B$7*B40,"")</f>
      </c>
      <c r="D40" t="s" s="8">
        <f>IF(NOT(A40=""),$B$1/$B$4,"")</f>
      </c>
      <c r="E40" t="s" s="8">
        <f>IF(NOT(A40=""),C40+D40,"")</f>
      </c>
      <c r="F40" s="9"/>
      <c r="G40" t="s" s="8">
        <f>IF(ROW(G40)-12&lt;=$B$4,ROW(A40)-12,"")</f>
      </c>
      <c r="H40" t="s" s="8">
        <f>IF(NOT(G40=""),H39-J39,"")</f>
      </c>
      <c r="I40" t="s" s="8">
        <f>IF(NOT(G40=""),$B$7*H40,"")</f>
      </c>
      <c r="J40" t="s" s="8">
        <f>IF(NOT(G40=""),K40-I40,"")</f>
      </c>
      <c r="K40" t="s" s="8">
        <f>IF(NOT(G40=""),PMT($B$7,$B$4,-$B$1),"")</f>
      </c>
    </row>
    <row r="41" ht="20.7" customHeight="1">
      <c r="A41" t="s" s="8">
        <f>IF((ROW(A41)-12&lt;=$B$4),ROW(A41)-12,"")</f>
      </c>
      <c r="B41" t="s" s="8">
        <f>IF(NOT(A41=""),B40-D40,"")</f>
      </c>
      <c r="C41" t="s" s="8">
        <f>IF(NOT(A41=""),$B$7*B41,"")</f>
      </c>
      <c r="D41" t="s" s="8">
        <f>IF(NOT(A41=""),$B$1/$B$4,"")</f>
      </c>
      <c r="E41" t="s" s="8">
        <f>IF(NOT(A41=""),C41+D41,"")</f>
      </c>
      <c r="F41" s="9"/>
      <c r="G41" t="s" s="8">
        <f>IF(ROW(G41)-12&lt;=$B$4,ROW(A41)-12,"")</f>
      </c>
      <c r="H41" t="s" s="8">
        <f>IF(NOT(G41=""),H40-J40,"")</f>
      </c>
      <c r="I41" t="s" s="8">
        <f>IF(NOT(G41=""),$B$7*H41,"")</f>
      </c>
      <c r="J41" t="s" s="8">
        <f>IF(NOT(G41=""),K41-I41,"")</f>
      </c>
      <c r="K41" t="s" s="8">
        <f>IF(NOT(G41=""),PMT($B$7,$B$4,-$B$1),"")</f>
      </c>
    </row>
    <row r="42" ht="20.7" customHeight="1">
      <c r="A42" t="s" s="8">
        <f>IF((ROW(A42)-12&lt;=$B$4),ROW(A42)-12,"")</f>
      </c>
      <c r="B42" t="s" s="8">
        <f>IF(NOT(A42=""),B41-D41,"")</f>
      </c>
      <c r="C42" t="s" s="8">
        <f>IF(NOT(A42=""),$B$7*B42,"")</f>
      </c>
      <c r="D42" t="s" s="8">
        <f>IF(NOT(A42=""),$B$1/$B$4,"")</f>
      </c>
      <c r="E42" t="s" s="8">
        <f>IF(NOT(A42=""),C42+D42,"")</f>
      </c>
      <c r="F42" s="9"/>
      <c r="G42" t="s" s="8">
        <f>IF(ROW(G42)-12&lt;=$B$4,ROW(A42)-12,"")</f>
      </c>
      <c r="H42" t="s" s="8">
        <f>IF(NOT(G42=""),H41-J41,"")</f>
      </c>
      <c r="I42" t="s" s="8">
        <f>IF(NOT(G42=""),$B$7*H42,"")</f>
      </c>
      <c r="J42" t="s" s="8">
        <f>IF(NOT(G42=""),K42-I42,"")</f>
      </c>
      <c r="K42" t="s" s="8">
        <f>IF(NOT(G42=""),PMT($B$7,$B$4,-$B$1),"")</f>
      </c>
    </row>
    <row r="43" ht="20.7" customHeight="1">
      <c r="A43" t="s" s="8">
        <f>IF((ROW(A43)-12&lt;=$B$4),ROW(A43)-12,"")</f>
      </c>
      <c r="B43" t="s" s="8">
        <f>IF(NOT(A43=""),B42-D42,"")</f>
      </c>
      <c r="C43" t="s" s="8">
        <f>IF(NOT(A43=""),$B$7*B43,"")</f>
      </c>
      <c r="D43" t="s" s="8">
        <f>IF(NOT(A43=""),$B$1/$B$4,"")</f>
      </c>
      <c r="E43" t="s" s="8">
        <f>IF(NOT(A43=""),C43+D43,"")</f>
      </c>
      <c r="F43" s="9"/>
      <c r="G43" t="s" s="8">
        <f>IF(ROW(G43)-12&lt;=$B$4,ROW(A43)-12,"")</f>
      </c>
      <c r="H43" t="s" s="8">
        <f>IF(NOT(G43=""),H42-J42,"")</f>
      </c>
      <c r="I43" t="s" s="8">
        <f>IF(NOT(G43=""),$B$7*H43,"")</f>
      </c>
      <c r="J43" t="s" s="8">
        <f>IF(NOT(G43=""),K43-I43,"")</f>
      </c>
      <c r="K43" t="s" s="8">
        <f>IF(NOT(G43=""),PMT($B$7,$B$4,-$B$1),"")</f>
      </c>
    </row>
    <row r="44" ht="20.7" customHeight="1">
      <c r="A44" t="s" s="8">
        <f>IF((ROW(A44)-12&lt;=$B$4),ROW(A44)-12,"")</f>
      </c>
      <c r="B44" t="s" s="8">
        <f>IF(NOT(A44=""),B43-D43,"")</f>
      </c>
      <c r="C44" t="s" s="8">
        <f>IF(NOT(A44=""),$B$7*B44,"")</f>
      </c>
      <c r="D44" t="s" s="8">
        <f>IF(NOT(A44=""),$B$1/$B$4,"")</f>
      </c>
      <c r="E44" t="s" s="8">
        <f>IF(NOT(A44=""),C44+D44,"")</f>
      </c>
      <c r="F44" s="9"/>
      <c r="G44" t="s" s="8">
        <f>IF(ROW(G44)-12&lt;=$B$4,ROW(A44)-12,"")</f>
      </c>
      <c r="H44" t="s" s="8">
        <f>IF(NOT(G44=""),H43-J43,"")</f>
      </c>
      <c r="I44" t="s" s="8">
        <f>IF(NOT(G44=""),$B$7*H44,"")</f>
      </c>
      <c r="J44" t="s" s="8">
        <f>IF(NOT(G44=""),K44-I44,"")</f>
      </c>
      <c r="K44" t="s" s="8">
        <f>IF(NOT(G44=""),PMT($B$7,$B$4,-$B$1),"")</f>
      </c>
    </row>
    <row r="45" ht="20.7" customHeight="1">
      <c r="A45" t="s" s="8">
        <f>IF((ROW(A45)-12&lt;=$B$4),ROW(A45)-12,"")</f>
      </c>
      <c r="B45" t="s" s="8">
        <f>IF(NOT(A45=""),B44-D44,"")</f>
      </c>
      <c r="C45" t="s" s="8">
        <f>IF(NOT(A45=""),$B$7*B45,"")</f>
      </c>
      <c r="D45" t="s" s="8">
        <f>IF(NOT(A45=""),$B$1/$B$4,"")</f>
      </c>
      <c r="E45" t="s" s="8">
        <f>IF(NOT(A45=""),C45+D45,"")</f>
      </c>
      <c r="F45" s="9"/>
      <c r="G45" t="s" s="8">
        <f>IF(ROW(G45)-12&lt;=$B$4,ROW(A45)-12,"")</f>
      </c>
      <c r="H45" t="s" s="8">
        <f>IF(NOT(G45=""),H44-J44,"")</f>
      </c>
      <c r="I45" t="s" s="8">
        <f>IF(NOT(G45=""),$B$7*H45,"")</f>
      </c>
      <c r="J45" t="s" s="8">
        <f>IF(NOT(G45=""),K45-I45,"")</f>
      </c>
      <c r="K45" t="s" s="8">
        <f>IF(NOT(G45=""),PMT($B$7,$B$4,-$B$1),"")</f>
      </c>
    </row>
    <row r="46" ht="20.7" customHeight="1">
      <c r="A46" t="s" s="8">
        <f>IF((ROW(A46)-12&lt;=$B$4),ROW(A46)-12,"")</f>
      </c>
      <c r="B46" t="s" s="8">
        <f>IF(NOT(A46=""),B45-D45,"")</f>
      </c>
      <c r="C46" t="s" s="8">
        <f>IF(NOT(A46=""),$B$7*B46,"")</f>
      </c>
      <c r="D46" t="s" s="8">
        <f>IF(NOT(A46=""),$B$1/$B$4,"")</f>
      </c>
      <c r="E46" t="s" s="8">
        <f>IF(NOT(A46=""),C46+D46,"")</f>
      </c>
      <c r="F46" s="9"/>
      <c r="G46" t="s" s="8">
        <f>IF(ROW(G46)-12&lt;=$B$4,ROW(A46)-12,"")</f>
      </c>
      <c r="H46" t="s" s="8">
        <f>IF(NOT(G46=""),H45-J45,"")</f>
      </c>
      <c r="I46" t="s" s="8">
        <f>IF(NOT(G46=""),$B$7*H46,"")</f>
      </c>
      <c r="J46" t="s" s="8">
        <f>IF(NOT(G46=""),K46-I46,"")</f>
      </c>
      <c r="K46" t="s" s="8">
        <f>IF(NOT(G46=""),PMT($B$7,$B$4,-$B$1),"")</f>
      </c>
    </row>
    <row r="47" ht="20.7" customHeight="1">
      <c r="A47" t="s" s="8">
        <f>IF((ROW(A47)-12&lt;=$B$4),ROW(A47)-12,"")</f>
      </c>
      <c r="B47" t="s" s="8">
        <f>IF(NOT(A47=""),B46-D46,"")</f>
      </c>
      <c r="C47" t="s" s="8">
        <f>IF(NOT(A47=""),$B$7*B47,"")</f>
      </c>
      <c r="D47" t="s" s="8">
        <f>IF(NOT(A47=""),$B$1/$B$4,"")</f>
      </c>
      <c r="E47" t="s" s="8">
        <f>IF(NOT(A47=""),C47+D47,"")</f>
      </c>
      <c r="F47" s="9"/>
      <c r="G47" t="s" s="8">
        <f>IF(ROW(G47)-12&lt;=$B$4,ROW(A47)-12,"")</f>
      </c>
      <c r="H47" t="s" s="8">
        <f>IF(NOT(G47=""),H46-J46,"")</f>
      </c>
      <c r="I47" t="s" s="8">
        <f>IF(NOT(G47=""),$B$7*H47,"")</f>
      </c>
      <c r="J47" t="s" s="8">
        <f>IF(NOT(G47=""),K47-I47,"")</f>
      </c>
      <c r="K47" t="s" s="8">
        <f>IF(NOT(G47=""),PMT($B$7,$B$4,-$B$1),"")</f>
      </c>
    </row>
    <row r="48" ht="20.7" customHeight="1">
      <c r="A48" t="s" s="8">
        <f>IF((ROW(A48)-12&lt;=$B$4),ROW(A48)-12,"")</f>
      </c>
      <c r="B48" t="s" s="8">
        <f>IF(NOT(A48=""),B47-D47,"")</f>
      </c>
      <c r="C48" t="s" s="8">
        <f>IF(NOT(A48=""),$B$7*B48,"")</f>
      </c>
      <c r="D48" t="s" s="8">
        <f>IF(NOT(A48=""),$B$1/$B$4,"")</f>
      </c>
      <c r="E48" t="s" s="8">
        <f>IF(NOT(A48=""),C48+D48,"")</f>
      </c>
      <c r="F48" s="9"/>
      <c r="G48" t="s" s="8">
        <f>IF(ROW(G48)-12&lt;=$B$4,ROW(A48)-12,"")</f>
      </c>
      <c r="H48" t="s" s="8">
        <f>IF(NOT(G48=""),H47-J47,"")</f>
      </c>
      <c r="I48" t="s" s="8">
        <f>IF(NOT(G48=""),$B$7*H48,"")</f>
      </c>
      <c r="J48" t="s" s="8">
        <f>IF(NOT(G48=""),K48-I48,"")</f>
      </c>
      <c r="K48" t="s" s="8">
        <f>IF(NOT(G48=""),PMT($B$7,$B$4,-$B$1),"")</f>
      </c>
    </row>
    <row r="49" ht="20.7" customHeight="1">
      <c r="A49" t="s" s="8">
        <f>IF((ROW(A49)-12&lt;=$B$4),ROW(A49)-12,"")</f>
      </c>
      <c r="B49" t="s" s="8">
        <f>IF(NOT(A49=""),B48-D48,"")</f>
      </c>
      <c r="C49" t="s" s="8">
        <f>IF(NOT(A49=""),$B$7*B49,"")</f>
      </c>
      <c r="D49" t="s" s="8">
        <f>IF(NOT(A49=""),$B$1/$B$4,"")</f>
      </c>
      <c r="E49" t="s" s="8">
        <f>IF(NOT(A49=""),C49+D49,"")</f>
      </c>
      <c r="F49" s="9"/>
      <c r="G49" t="s" s="8">
        <f>IF(ROW(G49)-12&lt;=$B$4,ROW(A49)-12,"")</f>
      </c>
      <c r="H49" t="s" s="8">
        <f>IF(NOT(G49=""),H48-J48,"")</f>
      </c>
      <c r="I49" t="s" s="8">
        <f>IF(NOT(G49=""),$B$7*H49,"")</f>
      </c>
      <c r="J49" t="s" s="8">
        <f>IF(NOT(G49=""),K49-I49,"")</f>
      </c>
      <c r="K49" t="s" s="8">
        <f>IF(NOT(G49=""),PMT($B$7,$B$4,-$B$1),"")</f>
      </c>
    </row>
    <row r="50" ht="20.7" customHeight="1">
      <c r="A50" t="s" s="8">
        <f>IF((ROW(A50)-12&lt;=$B$4),ROW(A50)-12,"")</f>
      </c>
      <c r="B50" t="s" s="8">
        <f>IF(NOT(A50=""),B49-D49,"")</f>
      </c>
      <c r="C50" t="s" s="8">
        <f>IF(NOT(A50=""),$B$7*B50,"")</f>
      </c>
      <c r="D50" t="s" s="8">
        <f>IF(NOT(A50=""),$B$1/$B$4,"")</f>
      </c>
      <c r="E50" t="s" s="8">
        <f>IF(NOT(A50=""),C50+D50,"")</f>
      </c>
      <c r="F50" s="9"/>
      <c r="G50" t="s" s="8">
        <f>IF(ROW(G50)-12&lt;=$B$4,ROW(A50)-12,"")</f>
      </c>
      <c r="H50" t="s" s="8">
        <f>IF(NOT(G50=""),H49-J49,"")</f>
      </c>
      <c r="I50" t="s" s="8">
        <f>IF(NOT(G50=""),$B$7*H50,"")</f>
      </c>
      <c r="J50" t="s" s="8">
        <f>IF(NOT(G50=""),K50-I50,"")</f>
      </c>
      <c r="K50" t="s" s="8">
        <f>IF(NOT(G50=""),PMT($B$7,$B$4,-$B$1),"")</f>
      </c>
    </row>
    <row r="51" ht="20.7" customHeight="1">
      <c r="A51" t="s" s="8">
        <f>IF((ROW(A51)-12&lt;=$B$4),ROW(A51)-12,"")</f>
      </c>
      <c r="B51" t="s" s="8">
        <f>IF(NOT(A51=""),B50-D50,"")</f>
      </c>
      <c r="C51" t="s" s="8">
        <f>IF(NOT(A51=""),$B$7*B51,"")</f>
      </c>
      <c r="D51" t="s" s="8">
        <f>IF(NOT(A51=""),$B$1/$B$4,"")</f>
      </c>
      <c r="E51" t="s" s="8">
        <f>IF(NOT(A51=""),C51+D51,"")</f>
      </c>
      <c r="F51" s="9"/>
      <c r="G51" t="s" s="8">
        <f>IF(ROW(G51)-12&lt;=$B$4,ROW(A51)-12,"")</f>
      </c>
      <c r="H51" t="s" s="8">
        <f>IF(NOT(G51=""),H50-J50,"")</f>
      </c>
      <c r="I51" t="s" s="8">
        <f>IF(NOT(G51=""),$B$7*H51,"")</f>
      </c>
      <c r="J51" t="s" s="8">
        <f>IF(NOT(G51=""),K51-I51,"")</f>
      </c>
      <c r="K51" t="s" s="8">
        <f>IF(NOT(G51=""),PMT($B$7,$B$4,-$B$1),"")</f>
      </c>
    </row>
    <row r="52" ht="20.7" customHeight="1">
      <c r="A52" t="s" s="8">
        <f>IF((ROW(A52)-12&lt;=$B$4),ROW(A52)-12,"")</f>
      </c>
      <c r="B52" t="s" s="8">
        <f>IF(NOT(A52=""),B51-D51,"")</f>
      </c>
      <c r="C52" t="s" s="8">
        <f>IF(NOT(A52=""),$B$7*B52,"")</f>
      </c>
      <c r="D52" t="s" s="8">
        <f>IF(NOT(A52=""),$B$1/$B$4,"")</f>
      </c>
      <c r="E52" t="s" s="8">
        <f>IF(NOT(A52=""),C52+D52,"")</f>
      </c>
      <c r="F52" s="9"/>
      <c r="G52" t="s" s="8">
        <f>IF(ROW(G52)-12&lt;=$B$4,ROW(A52)-12,"")</f>
      </c>
      <c r="H52" t="s" s="8">
        <f>IF(NOT(G52=""),H51-J51,"")</f>
      </c>
      <c r="I52" t="s" s="8">
        <f>IF(NOT(G52=""),$B$7*H52,"")</f>
      </c>
      <c r="J52" t="s" s="8">
        <f>IF(NOT(G52=""),K52-I52,"")</f>
      </c>
      <c r="K52" t="s" s="8">
        <f>IF(NOT(G52=""),PMT($B$7,$B$4,-$B$1),"")</f>
      </c>
    </row>
    <row r="53" ht="20.7" customHeight="1">
      <c r="A53" t="s" s="8">
        <f>IF((ROW(A53)-12&lt;=$B$4),ROW(A53)-12,"")</f>
      </c>
      <c r="B53" t="s" s="8">
        <f>IF(NOT(A53=""),B52-D52,"")</f>
      </c>
      <c r="C53" t="s" s="8">
        <f>IF(NOT(A53=""),$B$7*B53,"")</f>
      </c>
      <c r="D53" t="s" s="8">
        <f>IF(NOT(A53=""),$B$1/$B$4,"")</f>
      </c>
      <c r="E53" t="s" s="8">
        <f>IF(NOT(A53=""),C53+D53,"")</f>
      </c>
      <c r="F53" s="9"/>
      <c r="G53" t="s" s="8">
        <f>IF(ROW(G53)-12&lt;=$B$4,ROW(A53)-12,"")</f>
      </c>
      <c r="H53" t="s" s="8">
        <f>IF(NOT(G53=""),H52-J52,"")</f>
      </c>
      <c r="I53" t="s" s="8">
        <f>IF(NOT(G53=""),$B$7*H53,"")</f>
      </c>
      <c r="J53" t="s" s="8">
        <f>IF(NOT(G53=""),K53-I53,"")</f>
      </c>
      <c r="K53" t="s" s="8">
        <f>IF(NOT(G53=""),PMT($B$7,$B$4,-$B$1),"")</f>
      </c>
    </row>
    <row r="54" ht="20.7" customHeight="1">
      <c r="A54" t="s" s="8">
        <f>IF((ROW(A54)-12&lt;=$B$4),ROW(A54)-12,"")</f>
      </c>
      <c r="B54" t="s" s="8">
        <f>IF(NOT(A54=""),B53-D53,"")</f>
      </c>
      <c r="C54" t="s" s="8">
        <f>IF(NOT(A54=""),$B$7*B54,"")</f>
      </c>
      <c r="D54" t="s" s="8">
        <f>IF(NOT(A54=""),$B$1/$B$4,"")</f>
      </c>
      <c r="E54" t="s" s="8">
        <f>IF(NOT(A54=""),C54+D54,"")</f>
      </c>
      <c r="F54" s="9"/>
      <c r="G54" t="s" s="8">
        <f>IF(ROW(G54)-12&lt;=$B$4,ROW(A54)-12,"")</f>
      </c>
      <c r="H54" t="s" s="8">
        <f>IF(NOT(G54=""),H53-J53,"")</f>
      </c>
      <c r="I54" t="s" s="8">
        <f>IF(NOT(G54=""),$B$7*H54,"")</f>
      </c>
      <c r="J54" t="s" s="8">
        <f>IF(NOT(G54=""),K54-I54,"")</f>
      </c>
      <c r="K54" t="s" s="8">
        <f>IF(NOT(G54=""),PMT($B$7,$B$4,-$B$1),"")</f>
      </c>
    </row>
    <row r="55" ht="20.7" customHeight="1">
      <c r="A55" t="s" s="8">
        <f>IF((ROW(A55)-12&lt;=$B$4),ROW(A55)-12,"")</f>
      </c>
      <c r="B55" t="s" s="8">
        <f>IF(NOT(A55=""),B54-D54,"")</f>
      </c>
      <c r="C55" t="s" s="8">
        <f>IF(NOT(A55=""),$B$7*B55,"")</f>
      </c>
      <c r="D55" t="s" s="8">
        <f>IF(NOT(A55=""),$B$1/$B$4,"")</f>
      </c>
      <c r="E55" t="s" s="8">
        <f>IF(NOT(A55=""),C55+D55,"")</f>
      </c>
      <c r="F55" s="9"/>
      <c r="G55" t="s" s="8">
        <f>IF(ROW(G55)-12&lt;=$B$4,ROW(A55)-12,"")</f>
      </c>
      <c r="H55" t="s" s="8">
        <f>IF(NOT(G55=""),H54-J54,"")</f>
      </c>
      <c r="I55" t="s" s="8">
        <f>IF(NOT(G55=""),$B$7*H55,"")</f>
      </c>
      <c r="J55" t="s" s="8">
        <f>IF(NOT(G55=""),K55-I55,"")</f>
      </c>
      <c r="K55" t="s" s="8">
        <f>IF(NOT(G55=""),PMT($B$7,$B$4,-$B$1),"")</f>
      </c>
    </row>
    <row r="56" ht="20.7" customHeight="1">
      <c r="A56" t="s" s="8">
        <f>IF((ROW(A56)-12&lt;=$B$4),ROW(A56)-12,"")</f>
      </c>
      <c r="B56" t="s" s="8">
        <f>IF(NOT(A56=""),B55-D55,"")</f>
      </c>
      <c r="C56" t="s" s="8">
        <f>IF(NOT(A56=""),$B$7*B56,"")</f>
      </c>
      <c r="D56" t="s" s="8">
        <f>IF(NOT(A56=""),$B$1/$B$4,"")</f>
      </c>
      <c r="E56" t="s" s="8">
        <f>IF(NOT(A56=""),C56+D56,"")</f>
      </c>
      <c r="F56" s="9"/>
      <c r="G56" t="s" s="8">
        <f>IF(ROW(G56)-12&lt;=$B$4,ROW(A56)-12,"")</f>
      </c>
      <c r="H56" t="s" s="8">
        <f>IF(NOT(G56=""),H55-J55,"")</f>
      </c>
      <c r="I56" t="s" s="8">
        <f>IF(NOT(G56=""),$B$7*H56,"")</f>
      </c>
      <c r="J56" t="s" s="8">
        <f>IF(NOT(G56=""),K56-I56,"")</f>
      </c>
      <c r="K56" t="s" s="8">
        <f>IF(NOT(G56=""),PMT($B$7,$B$4,-$B$1),"")</f>
      </c>
    </row>
    <row r="57" ht="20.7" customHeight="1">
      <c r="A57" t="s" s="8">
        <f>IF((ROW(A57)-12&lt;=$B$4),ROW(A57)-12,"")</f>
      </c>
      <c r="B57" t="s" s="8">
        <f>IF(NOT(A57=""),B56-D56,"")</f>
      </c>
      <c r="C57" t="s" s="8">
        <f>IF(NOT(A57=""),$B$7*B57,"")</f>
      </c>
      <c r="D57" t="s" s="8">
        <f>IF(NOT(A57=""),$B$1/$B$4,"")</f>
      </c>
      <c r="E57" t="s" s="8">
        <f>IF(NOT(A57=""),C57+D57,"")</f>
      </c>
      <c r="F57" s="9"/>
      <c r="G57" t="s" s="8">
        <f>IF(ROW(G57)-12&lt;=$B$4,ROW(A57)-12,"")</f>
      </c>
      <c r="H57" t="s" s="8">
        <f>IF(NOT(G57=""),H56-J56,"")</f>
      </c>
      <c r="I57" t="s" s="8">
        <f>IF(NOT(G57=""),$B$7*H57,"")</f>
      </c>
      <c r="J57" t="s" s="8">
        <f>IF(NOT(G57=""),K57-I57,"")</f>
      </c>
      <c r="K57" t="s" s="8">
        <f>IF(NOT(G57=""),PMT($B$7,$B$4,-$B$1),"")</f>
      </c>
    </row>
    <row r="58" ht="20.7" customHeight="1">
      <c r="A58" t="s" s="8">
        <f>IF((ROW(A58)-12&lt;=$B$4),ROW(A58)-12,"")</f>
      </c>
      <c r="B58" t="s" s="8">
        <f>IF(NOT(A58=""),B57-D57,"")</f>
      </c>
      <c r="C58" t="s" s="8">
        <f>IF(NOT(A58=""),$B$7*B58,"")</f>
      </c>
      <c r="D58" t="s" s="8">
        <f>IF(NOT(A58=""),$B$1/$B$4,"")</f>
      </c>
      <c r="E58" t="s" s="8">
        <f>IF(NOT(A58=""),C58+D58,"")</f>
      </c>
      <c r="F58" s="9"/>
      <c r="G58" t="s" s="8">
        <f>IF(ROW(G58)-12&lt;=$B$4,ROW(A58)-12,"")</f>
      </c>
      <c r="H58" t="s" s="8">
        <f>IF(NOT(G58=""),H57-J57,"")</f>
      </c>
      <c r="I58" t="s" s="8">
        <f>IF(NOT(G58=""),$B$7*H58,"")</f>
      </c>
      <c r="J58" t="s" s="8">
        <f>IF(NOT(G58=""),K58-I58,"")</f>
      </c>
      <c r="K58" t="s" s="8">
        <f>IF(NOT(G58=""),PMT($B$7,$B$4,-$B$1),"")</f>
      </c>
    </row>
    <row r="59" ht="20.7" customHeight="1">
      <c r="A59" t="s" s="8">
        <f>IF((ROW(A59)-12&lt;=$B$4),ROW(A59)-12,"")</f>
      </c>
      <c r="B59" t="s" s="8">
        <f>IF(NOT(A59=""),B58-D58,"")</f>
      </c>
      <c r="C59" t="s" s="8">
        <f>IF(NOT(A59=""),$B$7*B59,"")</f>
      </c>
      <c r="D59" t="s" s="8">
        <f>IF(NOT(A59=""),$B$1/$B$4,"")</f>
      </c>
      <c r="E59" t="s" s="8">
        <f>IF(NOT(A59=""),C59+D59,"")</f>
      </c>
      <c r="F59" s="9"/>
      <c r="G59" t="s" s="8">
        <f>IF(ROW(G59)-12&lt;=$B$4,ROW(A59)-12,"")</f>
      </c>
      <c r="H59" t="s" s="8">
        <f>IF(NOT(G59=""),H58-J58,"")</f>
      </c>
      <c r="I59" t="s" s="8">
        <f>IF(NOT(G59=""),$B$7*H59,"")</f>
      </c>
      <c r="J59" t="s" s="8">
        <f>IF(NOT(G59=""),K59-I59,"")</f>
      </c>
      <c r="K59" t="s" s="8">
        <f>IF(NOT(G59=""),PMT($B$7,$B$4,-$B$1),"")</f>
      </c>
    </row>
    <row r="60" ht="20.7" customHeight="1">
      <c r="A60" t="s" s="8">
        <f>IF((ROW(A60)-12&lt;=$B$4),ROW(A60)-12,"")</f>
      </c>
      <c r="B60" t="s" s="8">
        <f>IF(NOT(A60=""),B59-D59,"")</f>
      </c>
      <c r="C60" t="s" s="8">
        <f>IF(NOT(A60=""),$B$7*B60,"")</f>
      </c>
      <c r="D60" t="s" s="8">
        <f>IF(NOT(A60=""),$B$1/$B$4,"")</f>
      </c>
      <c r="E60" t="s" s="8">
        <f>IF(NOT(A60=""),C60+D60,"")</f>
      </c>
      <c r="F60" s="9"/>
      <c r="G60" t="s" s="8">
        <f>IF(ROW(G60)-12&lt;=$B$4,ROW(A60)-12,"")</f>
      </c>
      <c r="H60" t="s" s="8">
        <f>IF(NOT(G60=""),H59-J59,"")</f>
      </c>
      <c r="I60" t="s" s="8">
        <f>IF(NOT(G60=""),$B$7*H60,"")</f>
      </c>
      <c r="J60" t="s" s="8">
        <f>IF(NOT(G60=""),K60-I60,"")</f>
      </c>
      <c r="K60" t="s" s="8">
        <f>IF(NOT(G60=""),PMT($B$7,$B$4,-$B$1),"")</f>
      </c>
    </row>
    <row r="61" ht="20.7" customHeight="1">
      <c r="A61" t="s" s="8">
        <f>IF((ROW(A61)-12&lt;=$B$4),ROW(A61)-12,"")</f>
      </c>
      <c r="B61" t="s" s="8">
        <f>IF(NOT(A61=""),B60-D60,"")</f>
      </c>
      <c r="C61" t="s" s="8">
        <f>IF(NOT(A61=""),$B$7*B61,"")</f>
      </c>
      <c r="D61" t="s" s="8">
        <f>IF(NOT(A61=""),$B$1/$B$4,"")</f>
      </c>
      <c r="E61" t="s" s="8">
        <f>IF(NOT(A61=""),C61+D61,"")</f>
      </c>
      <c r="F61" s="9"/>
      <c r="G61" t="s" s="8">
        <f>IF(ROW(G61)-12&lt;=$B$4,ROW(A61)-12,"")</f>
      </c>
      <c r="H61" t="s" s="8">
        <f>IF(NOT(G61=""),H60-J60,"")</f>
      </c>
      <c r="I61" t="s" s="8">
        <f>IF(NOT(G61=""),$B$7*H61,"")</f>
      </c>
      <c r="J61" t="s" s="8">
        <f>IF(NOT(G61=""),K61-I61,"")</f>
      </c>
      <c r="K61" t="s" s="8">
        <f>IF(NOT(G61=""),PMT($B$7,$B$4,-$B$1),"")</f>
      </c>
    </row>
    <row r="62" ht="20.7" customHeight="1">
      <c r="A62" t="s" s="8">
        <f>IF((ROW(A62)-12&lt;=$B$4),ROW(A62)-12,"")</f>
      </c>
      <c r="B62" t="s" s="8">
        <f>IF(NOT(A62=""),B61-D61,"")</f>
      </c>
      <c r="C62" t="s" s="8">
        <f>IF(NOT(A62=""),$B$7*B62,"")</f>
      </c>
      <c r="D62" t="s" s="8">
        <f>IF(NOT(A62=""),$B$1/$B$4,"")</f>
      </c>
      <c r="E62" t="s" s="8">
        <f>IF(NOT(A62=""),C62+D62,"")</f>
      </c>
      <c r="F62" s="9"/>
      <c r="G62" t="s" s="8">
        <f>IF(ROW(G62)-12&lt;=$B$4,ROW(A62)-12,"")</f>
      </c>
      <c r="H62" t="s" s="8">
        <f>IF(NOT(G62=""),H61-J61,"")</f>
      </c>
      <c r="I62" t="s" s="8">
        <f>IF(NOT(G62=""),$B$7*H62,"")</f>
      </c>
      <c r="J62" t="s" s="8">
        <f>IF(NOT(G62=""),K62-I62,"")</f>
      </c>
      <c r="K62" t="s" s="8">
        <f>IF(NOT(G62=""),PMT($B$7,$B$4,-$B$1),"")</f>
      </c>
    </row>
    <row r="63" ht="20.7" customHeight="1">
      <c r="A63" t="s" s="8">
        <f>IF((ROW(A63)-12&lt;=$B$4),ROW(A63)-12,"")</f>
      </c>
      <c r="B63" t="s" s="8">
        <f>IF(NOT(A63=""),B62-D62,"")</f>
      </c>
      <c r="C63" t="s" s="8">
        <f>IF(NOT(A63=""),$B$7*B63,"")</f>
      </c>
      <c r="D63" t="s" s="8">
        <f>IF(NOT(A63=""),$B$1/$B$4,"")</f>
      </c>
      <c r="E63" t="s" s="8">
        <f>IF(NOT(A63=""),C63+D63,"")</f>
      </c>
      <c r="F63" s="9"/>
      <c r="G63" t="s" s="8">
        <f>IF(ROW(G63)-12&lt;=$B$4,ROW(A63)-12,"")</f>
      </c>
      <c r="H63" t="s" s="8">
        <f>IF(NOT(G63=""),H62-J62,"")</f>
      </c>
      <c r="I63" t="s" s="8">
        <f>IF(NOT(G63=""),$B$7*H63,"")</f>
      </c>
      <c r="J63" t="s" s="8">
        <f>IF(NOT(G63=""),K63-I63,"")</f>
      </c>
      <c r="K63" t="s" s="8">
        <f>IF(NOT(G63=""),PMT($B$7,$B$4,-$B$1),"")</f>
      </c>
    </row>
    <row r="64" ht="20.7" customHeight="1">
      <c r="A64" t="s" s="8">
        <f>IF((ROW(A64)-12&lt;=$B$4),ROW(A64)-12,"")</f>
      </c>
      <c r="B64" t="s" s="8">
        <f>IF(NOT(A64=""),B63-D63,"")</f>
      </c>
      <c r="C64" t="s" s="8">
        <f>IF(NOT(A64=""),$B$7*B64,"")</f>
      </c>
      <c r="D64" t="s" s="8">
        <f>IF(NOT(A64=""),$B$1/$B$4,"")</f>
      </c>
      <c r="E64" t="s" s="8">
        <f>IF(NOT(A64=""),C64+D64,"")</f>
      </c>
      <c r="F64" s="9"/>
      <c r="G64" t="s" s="8">
        <f>IF(ROW(G64)-12&lt;=$B$4,ROW(A64)-12,"")</f>
      </c>
      <c r="H64" t="s" s="8">
        <f>IF(NOT(G64=""),H63-J63,"")</f>
      </c>
      <c r="I64" t="s" s="8">
        <f>IF(NOT(G64=""),$B$7*H64,"")</f>
      </c>
      <c r="J64" t="s" s="8">
        <f>IF(NOT(G64=""),K64-I64,"")</f>
      </c>
      <c r="K64" t="s" s="8">
        <f>IF(NOT(G64=""),PMT($B$7,$B$4,-$B$1),"")</f>
      </c>
    </row>
    <row r="65" ht="20.7" customHeight="1">
      <c r="A65" t="s" s="8">
        <f>IF((ROW(A65)-12&lt;=$B$4),ROW(A65)-12,"")</f>
      </c>
      <c r="B65" t="s" s="8">
        <f>IF(NOT(A65=""),B64-D64,"")</f>
      </c>
      <c r="C65" t="s" s="8">
        <f>IF(NOT(A65=""),$B$7*B65,"")</f>
      </c>
      <c r="D65" t="s" s="8">
        <f>IF(NOT(A65=""),$B$1/$B$4,"")</f>
      </c>
      <c r="E65" t="s" s="8">
        <f>IF(NOT(A65=""),C65+D65,"")</f>
      </c>
      <c r="F65" s="9"/>
      <c r="G65" t="s" s="8">
        <f>IF(ROW(G65)-12&lt;=$B$4,ROW(A65)-12,"")</f>
      </c>
      <c r="H65" t="s" s="8">
        <f>IF(NOT(G65=""),H64-J64,"")</f>
      </c>
      <c r="I65" t="s" s="8">
        <f>IF(NOT(G65=""),$B$7*H65,"")</f>
      </c>
      <c r="J65" t="s" s="8">
        <f>IF(NOT(G65=""),K65-I65,"")</f>
      </c>
      <c r="K65" t="s" s="8">
        <f>IF(NOT(G65=""),PMT($B$7,$B$4,-$B$1),"")</f>
      </c>
    </row>
    <row r="66" ht="20.7" customHeight="1">
      <c r="A66" t="s" s="8">
        <f>IF((ROW(A66)-12&lt;=$B$4),ROW(A66)-12,"")</f>
      </c>
      <c r="B66" t="s" s="8">
        <f>IF(NOT(A66=""),B65-D65,"")</f>
      </c>
      <c r="C66" t="s" s="8">
        <f>IF(NOT(A66=""),$B$7*B66,"")</f>
      </c>
      <c r="D66" t="s" s="8">
        <f>IF(NOT(A66=""),$B$1/$B$4,"")</f>
      </c>
      <c r="E66" t="s" s="8">
        <f>IF(NOT(A66=""),C66+D66,"")</f>
      </c>
      <c r="F66" s="9"/>
      <c r="G66" t="s" s="8">
        <f>IF(ROW(G66)-12&lt;=$B$4,ROW(A66)-12,"")</f>
      </c>
      <c r="H66" t="s" s="8">
        <f>IF(NOT(G66=""),H65-J65,"")</f>
      </c>
      <c r="I66" t="s" s="8">
        <f>IF(NOT(G66=""),$B$7*H66,"")</f>
      </c>
      <c r="J66" t="s" s="8">
        <f>IF(NOT(G66=""),K66-I66,"")</f>
      </c>
      <c r="K66" t="s" s="8">
        <f>IF(NOT(G66=""),PMT($B$7,$B$4,-$B$1),"")</f>
      </c>
    </row>
    <row r="67" ht="20.7" customHeight="1">
      <c r="A67" t="s" s="8">
        <f>IF((ROW(A67)-12&lt;=$B$4),ROW(A67)-12,"")</f>
      </c>
      <c r="B67" t="s" s="8">
        <f>IF(NOT(A67=""),B66-D66,"")</f>
      </c>
      <c r="C67" t="s" s="8">
        <f>IF(NOT(A67=""),$B$7*B67,"")</f>
      </c>
      <c r="D67" t="s" s="8">
        <f>IF(NOT(A67=""),$B$1/$B$4,"")</f>
      </c>
      <c r="E67" t="s" s="8">
        <f>IF(NOT(A67=""),C67+D67,"")</f>
      </c>
      <c r="F67" s="9"/>
      <c r="G67" t="s" s="8">
        <f>IF(ROW(G67)-12&lt;=$B$4,ROW(A67)-12,"")</f>
      </c>
      <c r="H67" t="s" s="8">
        <f>IF(NOT(G67=""),H66-J66,"")</f>
      </c>
      <c r="I67" t="s" s="8">
        <f>IF(NOT(G67=""),$B$7*H67,"")</f>
      </c>
      <c r="J67" t="s" s="8">
        <f>IF(NOT(G67=""),K67-I67,"")</f>
      </c>
      <c r="K67" t="s" s="8">
        <f>IF(NOT(G67=""),PMT($B$7,$B$4,-$B$1),"")</f>
      </c>
    </row>
    <row r="68" ht="20.7" customHeight="1">
      <c r="A68" t="s" s="8">
        <f>IF((ROW(A68)-12&lt;=$B$4),ROW(A68)-12,"")</f>
      </c>
      <c r="B68" t="s" s="8">
        <f>IF(NOT(A68=""),B67-D67,"")</f>
      </c>
      <c r="C68" t="s" s="8">
        <f>IF(NOT(A68=""),$B$7*B68,"")</f>
      </c>
      <c r="D68" t="s" s="8">
        <f>IF(NOT(A68=""),$B$1/$B$4,"")</f>
      </c>
      <c r="E68" t="s" s="8">
        <f>IF(NOT(A68=""),C68+D68,"")</f>
      </c>
      <c r="F68" s="9"/>
      <c r="G68" t="s" s="8">
        <f>IF(ROW(G68)-12&lt;=$B$4,ROW(A68)-12,"")</f>
      </c>
      <c r="H68" t="s" s="8">
        <f>IF(NOT(G68=""),H67-J67,"")</f>
      </c>
      <c r="I68" t="s" s="8">
        <f>IF(NOT(G68=""),$B$7*H68,"")</f>
      </c>
      <c r="J68" t="s" s="8">
        <f>IF(NOT(G68=""),K68-I68,"")</f>
      </c>
      <c r="K68" t="s" s="8">
        <f>IF(NOT(G68=""),PMT($B$7,$B$4,-$B$1),"")</f>
      </c>
    </row>
    <row r="69" ht="20.7" customHeight="1">
      <c r="A69" t="s" s="8">
        <f>IF((ROW(A69)-12&lt;=$B$4),ROW(A69)-12,"")</f>
      </c>
      <c r="B69" t="s" s="8">
        <f>IF(NOT(A69=""),B68-D68,"")</f>
      </c>
      <c r="C69" t="s" s="8">
        <f>IF(NOT(A69=""),$B$7*B69,"")</f>
      </c>
      <c r="D69" t="s" s="8">
        <f>IF(NOT(A69=""),$B$1/$B$4,"")</f>
      </c>
      <c r="E69" t="s" s="8">
        <f>IF(NOT(A69=""),C69+D69,"")</f>
      </c>
      <c r="F69" s="9"/>
      <c r="G69" t="s" s="8">
        <f>IF(ROW(G69)-12&lt;=$B$4,ROW(A69)-12,"")</f>
      </c>
      <c r="H69" t="s" s="8">
        <f>IF(NOT(G69=""),H68-J68,"")</f>
      </c>
      <c r="I69" t="s" s="8">
        <f>IF(NOT(G69=""),$B$7*H69,"")</f>
      </c>
      <c r="J69" t="s" s="8">
        <f>IF(NOT(G69=""),K69-I69,"")</f>
      </c>
      <c r="K69" t="s" s="8">
        <f>IF(NOT(G69=""),PMT($B$7,$B$4,-$B$1),"")</f>
      </c>
    </row>
    <row r="70" ht="20.7" customHeight="1">
      <c r="A70" t="s" s="8">
        <f>IF((ROW(A70)-12&lt;=$B$4),ROW(A70)-12,"")</f>
      </c>
      <c r="B70" t="s" s="8">
        <f>IF(NOT(A70=""),B69-D69,"")</f>
      </c>
      <c r="C70" t="s" s="8">
        <f>IF(NOT(A70=""),$B$7*B70,"")</f>
      </c>
      <c r="D70" t="s" s="8">
        <f>IF(NOT(A70=""),$B$1/$B$4,"")</f>
      </c>
      <c r="E70" t="s" s="8">
        <f>IF(NOT(A70=""),C70+D70,"")</f>
      </c>
      <c r="F70" s="9"/>
      <c r="G70" t="s" s="8">
        <f>IF(ROW(G70)-12&lt;=$B$4,ROW(A70)-12,"")</f>
      </c>
      <c r="H70" t="s" s="8">
        <f>IF(NOT(G70=""),H69-J69,"")</f>
      </c>
      <c r="I70" t="s" s="8">
        <f>IF(NOT(G70=""),$B$7*H70,"")</f>
      </c>
      <c r="J70" t="s" s="8">
        <f>IF(NOT(G70=""),K70-I70,"")</f>
      </c>
      <c r="K70" t="s" s="8">
        <f>IF(NOT(G70=""),PMT($B$7,$B$4,-$B$1),"")</f>
      </c>
    </row>
    <row r="71" ht="20.7" customHeight="1">
      <c r="A71" t="s" s="8">
        <f>IF((ROW(A71)-12&lt;=$B$4),ROW(A71)-12,"")</f>
      </c>
      <c r="B71" t="s" s="8">
        <f>IF(NOT(A71=""),B70-D70,"")</f>
      </c>
      <c r="C71" t="s" s="8">
        <f>IF(NOT(A71=""),$B$7*B71,"")</f>
      </c>
      <c r="D71" t="s" s="8">
        <f>IF(NOT(A71=""),$B$1/$B$4,"")</f>
      </c>
      <c r="E71" t="s" s="8">
        <f>IF(NOT(A71=""),C71+D71,"")</f>
      </c>
      <c r="F71" s="9"/>
      <c r="G71" t="s" s="8">
        <f>IF(ROW(G71)-12&lt;=$B$4,ROW(A71)-12,"")</f>
      </c>
      <c r="H71" t="s" s="8">
        <f>IF(NOT(G71=""),H70-J70,"")</f>
      </c>
      <c r="I71" t="s" s="8">
        <f>IF(NOT(G71=""),$B$7*H71,"")</f>
      </c>
      <c r="J71" t="s" s="8">
        <f>IF(NOT(G71=""),K71-I71,"")</f>
      </c>
      <c r="K71" t="s" s="8">
        <f>IF(NOT(G71=""),PMT($B$7,$B$4,-$B$1),"")</f>
      </c>
    </row>
    <row r="72" ht="20.7" customHeight="1">
      <c r="A72" t="s" s="8">
        <f>IF((ROW(A72)-12&lt;=$B$4),ROW(A72)-12,"")</f>
      </c>
      <c r="B72" t="s" s="8">
        <f>IF(NOT(A72=""),B71-D71,"")</f>
      </c>
      <c r="C72" t="s" s="8">
        <f>IF(NOT(A72=""),$B$7*B72,"")</f>
      </c>
      <c r="D72" t="s" s="8">
        <f>IF(NOT(A72=""),$B$1/$B$4,"")</f>
      </c>
      <c r="E72" t="s" s="8">
        <f>IF(NOT(A72=""),C72+D72,"")</f>
      </c>
      <c r="F72" s="9"/>
      <c r="G72" t="s" s="8">
        <f>IF(ROW(G72)-12&lt;=$B$4,ROW(A72)-12,"")</f>
      </c>
      <c r="H72" t="s" s="8">
        <f>IF(NOT(G72=""),H71-J71,"")</f>
      </c>
      <c r="I72" t="s" s="8">
        <f>IF(NOT(G72=""),$B$7*H72,"")</f>
      </c>
      <c r="J72" t="s" s="8">
        <f>IF(NOT(G72=""),K72-I72,"")</f>
      </c>
      <c r="K72" t="s" s="8">
        <f>IF(NOT(G72=""),PMT($B$7,$B$4,-$B$1),"")</f>
      </c>
    </row>
    <row r="73" ht="20.7" customHeight="1">
      <c r="A73" t="s" s="8">
        <f>IF((ROW(A73)-12&lt;=$B$4),ROW(A73)-12,"")</f>
      </c>
      <c r="B73" t="s" s="8">
        <f>IF(NOT(A73=""),B72-D72,"")</f>
      </c>
      <c r="C73" t="s" s="8">
        <f>IF(NOT(A73=""),$B$7*B73,"")</f>
      </c>
      <c r="D73" t="s" s="8">
        <f>IF(NOT(A73=""),$B$1/$B$4,"")</f>
      </c>
      <c r="E73" t="s" s="8">
        <f>IF(NOT(A73=""),C73+D73,"")</f>
      </c>
      <c r="F73" s="9"/>
      <c r="G73" t="s" s="8">
        <f>IF(ROW(G73)-12&lt;=$B$4,ROW(A73)-12,"")</f>
      </c>
      <c r="H73" t="s" s="8">
        <f>IF(NOT(G73=""),H72-J72,"")</f>
      </c>
      <c r="I73" t="s" s="8">
        <f>IF(NOT(G73=""),$B$7*H73,"")</f>
      </c>
      <c r="J73" t="s" s="8">
        <f>IF(NOT(G73=""),K73-I73,"")</f>
      </c>
      <c r="K73" t="s" s="8">
        <f>IF(NOT(G73=""),PMT($B$7,$B$4,-$B$1),"")</f>
      </c>
    </row>
    <row r="74" ht="20.7" customHeight="1">
      <c r="A74" t="s" s="8">
        <f>IF((ROW(A74)-12&lt;=$B$4),ROW(A74)-12,"")</f>
      </c>
      <c r="B74" t="s" s="8">
        <f>IF(NOT(A74=""),B73-D73,"")</f>
      </c>
      <c r="C74" t="s" s="8">
        <f>IF(NOT(A74=""),$B$7*B74,"")</f>
      </c>
      <c r="D74" t="s" s="8">
        <f>IF(NOT(A74=""),$B$1/$B$4,"")</f>
      </c>
      <c r="E74" t="s" s="8">
        <f>IF(NOT(A74=""),C74+D74,"")</f>
      </c>
      <c r="F74" s="9"/>
      <c r="G74" t="s" s="8">
        <f>IF(ROW(G74)-12&lt;=$B$4,ROW(A74)-12,"")</f>
      </c>
      <c r="H74" t="s" s="8">
        <f>IF(NOT(G74=""),H73-J73,"")</f>
      </c>
      <c r="I74" t="s" s="8">
        <f>IF(NOT(G74=""),$B$7*H74,"")</f>
      </c>
      <c r="J74" t="s" s="8">
        <f>IF(NOT(G74=""),K74-I74,"")</f>
      </c>
      <c r="K74" t="s" s="8">
        <f>IF(NOT(G74=""),PMT($B$7,$B$4,-$B$1),"")</f>
      </c>
    </row>
    <row r="75" ht="20.7" customHeight="1">
      <c r="A75" t="s" s="8">
        <f>IF((ROW(A75)-12&lt;=$B$4),ROW(A75)-12,"")</f>
      </c>
      <c r="B75" t="s" s="8">
        <f>IF(NOT(A75=""),B74-D74,"")</f>
      </c>
      <c r="C75" t="s" s="8">
        <f>IF(NOT(A75=""),$B$7*B75,"")</f>
      </c>
      <c r="D75" t="s" s="8">
        <f>IF(NOT(A75=""),$B$1/$B$4,"")</f>
      </c>
      <c r="E75" t="s" s="8">
        <f>IF(NOT(A75=""),C75+D75,"")</f>
      </c>
      <c r="F75" s="9"/>
      <c r="G75" t="s" s="8">
        <f>IF(ROW(G75)-12&lt;=$B$4,ROW(A75)-12,"")</f>
      </c>
      <c r="H75" t="s" s="8">
        <f>IF(NOT(G75=""),H74-J74,"")</f>
      </c>
      <c r="I75" t="s" s="8">
        <f>IF(NOT(G75=""),$B$7*H75,"")</f>
      </c>
      <c r="J75" t="s" s="8">
        <f>IF(NOT(G75=""),K75-I75,"")</f>
      </c>
      <c r="K75" t="s" s="8">
        <f>IF(NOT(G75=""),PMT($B$7,$B$4,-$B$1),"")</f>
      </c>
    </row>
    <row r="76" ht="20.7" customHeight="1">
      <c r="A76" t="s" s="8">
        <f>IF((ROW(A76)-12&lt;=$B$4),ROW(A76)-12,"")</f>
      </c>
      <c r="B76" t="s" s="8">
        <f>IF(NOT(A76=""),B75-D75,"")</f>
      </c>
      <c r="C76" t="s" s="8">
        <f>IF(NOT(A76=""),$B$7*B76,"")</f>
      </c>
      <c r="D76" t="s" s="8">
        <f>IF(NOT(A76=""),$B$1/$B$4,"")</f>
      </c>
      <c r="E76" t="s" s="8">
        <f>IF(NOT(A76=""),C76+D76,"")</f>
      </c>
      <c r="F76" s="9"/>
      <c r="G76" t="s" s="8">
        <f>IF(ROW(G76)-12&lt;=$B$4,ROW(A76)-12,"")</f>
      </c>
      <c r="H76" t="s" s="8">
        <f>IF(NOT(G76=""),H75-J75,"")</f>
      </c>
      <c r="I76" t="s" s="8">
        <f>IF(NOT(G76=""),$B$7*H76,"")</f>
      </c>
      <c r="J76" t="s" s="8">
        <f>IF(NOT(G76=""),K76-I76,"")</f>
      </c>
      <c r="K76" t="s" s="8">
        <f>IF(NOT(G76=""),PMT($B$7,$B$4,-$B$1),"")</f>
      </c>
    </row>
    <row r="77" ht="20.7" customHeight="1">
      <c r="A77" t="s" s="8">
        <f>IF((ROW(A77)-12&lt;=$B$4),ROW(A77)-12,"")</f>
      </c>
      <c r="B77" t="s" s="8">
        <f>IF(NOT(A77=""),B76-D76,"")</f>
      </c>
      <c r="C77" t="s" s="8">
        <f>IF(NOT(A77=""),$B$7*B77,"")</f>
      </c>
      <c r="D77" t="s" s="8">
        <f>IF(NOT(A77=""),$B$1/$B$4,"")</f>
      </c>
      <c r="E77" t="s" s="8">
        <f>IF(NOT(A77=""),C77+D77,"")</f>
      </c>
      <c r="F77" s="9"/>
      <c r="G77" t="s" s="8">
        <f>IF(ROW(G77)-12&lt;=$B$4,ROW(A77)-12,"")</f>
      </c>
      <c r="H77" t="s" s="8">
        <f>IF(NOT(G77=""),H76-J76,"")</f>
      </c>
      <c r="I77" t="s" s="8">
        <f>IF(NOT(G77=""),$B$7*H77,"")</f>
      </c>
      <c r="J77" t="s" s="8">
        <f>IF(NOT(G77=""),K77-I77,"")</f>
      </c>
      <c r="K77" t="s" s="8">
        <f>IF(NOT(G77=""),PMT($B$7,$B$4,-$B$1),"")</f>
      </c>
    </row>
    <row r="78" ht="20.7" customHeight="1">
      <c r="A78" t="s" s="8">
        <f>IF((ROW(A78)-12&lt;=$B$4),ROW(A78)-12,"")</f>
      </c>
      <c r="B78" t="s" s="8">
        <f>IF(NOT(A78=""),B77-D77,"")</f>
      </c>
      <c r="C78" t="s" s="8">
        <f>IF(NOT(A78=""),$B$7*B78,"")</f>
      </c>
      <c r="D78" t="s" s="8">
        <f>IF(NOT(A78=""),$B$1/$B$4,"")</f>
      </c>
      <c r="E78" t="s" s="8">
        <f>IF(NOT(A78=""),C78+D78,"")</f>
      </c>
      <c r="F78" s="9"/>
      <c r="G78" t="s" s="8">
        <f>IF(ROW(G78)-12&lt;=$B$4,ROW(A78)-12,"")</f>
      </c>
      <c r="H78" t="s" s="8">
        <f>IF(NOT(G78=""),H77-J77,"")</f>
      </c>
      <c r="I78" t="s" s="8">
        <f>IF(NOT(G78=""),$B$7*H78,"")</f>
      </c>
      <c r="J78" t="s" s="8">
        <f>IF(NOT(G78=""),K78-I78,"")</f>
      </c>
      <c r="K78" t="s" s="8">
        <f>IF(NOT(G78=""),PMT($B$7,$B$4,-$B$1),"")</f>
      </c>
    </row>
    <row r="79" ht="20.7" customHeight="1">
      <c r="A79" t="s" s="8">
        <f>IF((ROW(A79)-12&lt;=$B$4),ROW(A79)-12,"")</f>
      </c>
      <c r="B79" t="s" s="8">
        <f>IF(NOT(A79=""),B78-D78,"")</f>
      </c>
      <c r="C79" t="s" s="8">
        <f>IF(NOT(A79=""),$B$7*B79,"")</f>
      </c>
      <c r="D79" t="s" s="8">
        <f>IF(NOT(A79=""),$B$1/$B$4,"")</f>
      </c>
      <c r="E79" t="s" s="8">
        <f>IF(NOT(A79=""),C79+D79,"")</f>
      </c>
      <c r="F79" s="9"/>
      <c r="G79" t="s" s="8">
        <f>IF(ROW(G79)-12&lt;=$B$4,ROW(A79)-12,"")</f>
      </c>
      <c r="H79" t="s" s="8">
        <f>IF(NOT(G79=""),H78-J78,"")</f>
      </c>
      <c r="I79" t="s" s="8">
        <f>IF(NOT(G79=""),$B$7*H79,"")</f>
      </c>
      <c r="J79" t="s" s="8">
        <f>IF(NOT(G79=""),K79-I79,"")</f>
      </c>
      <c r="K79" t="s" s="8">
        <f>IF(NOT(G79=""),PMT($B$7,$B$4,-$B$1),"")</f>
      </c>
    </row>
    <row r="80" ht="20.7" customHeight="1">
      <c r="A80" t="s" s="8">
        <f>IF((ROW(A80)-12&lt;=$B$4),ROW(A80)-12,"")</f>
      </c>
      <c r="B80" t="s" s="8">
        <f>IF(NOT(A80=""),B79-D79,"")</f>
      </c>
      <c r="C80" t="s" s="8">
        <f>IF(NOT(A80=""),$B$7*B80,"")</f>
      </c>
      <c r="D80" t="s" s="8">
        <f>IF(NOT(A80=""),$B$1/$B$4,"")</f>
      </c>
      <c r="E80" t="s" s="8">
        <f>IF(NOT(A80=""),C80+D80,"")</f>
      </c>
      <c r="F80" s="9"/>
      <c r="G80" t="s" s="8">
        <f>IF(ROW(G80)-12&lt;=$B$4,ROW(A80)-12,"")</f>
      </c>
      <c r="H80" t="s" s="8">
        <f>IF(NOT(G80=""),H79-J79,"")</f>
      </c>
      <c r="I80" t="s" s="8">
        <f>IF(NOT(G80=""),$B$7*H80,"")</f>
      </c>
      <c r="J80" t="s" s="8">
        <f>IF(NOT(G80=""),K80-I80,"")</f>
      </c>
      <c r="K80" t="s" s="8">
        <f>IF(NOT(G80=""),PMT($B$7,$B$4,-$B$1),"")</f>
      </c>
    </row>
    <row r="81" ht="20.7" customHeight="1">
      <c r="A81" t="s" s="8">
        <f>IF((ROW(A81)-12&lt;=$B$4),ROW(A81)-12,"")</f>
      </c>
      <c r="B81" t="s" s="8">
        <f>IF(NOT(A81=""),B80-D80,"")</f>
      </c>
      <c r="C81" t="s" s="8">
        <f>IF(NOT(A81=""),$B$7*B81,"")</f>
      </c>
      <c r="D81" t="s" s="8">
        <f>IF(NOT(A81=""),$B$1/$B$4,"")</f>
      </c>
      <c r="E81" t="s" s="8">
        <f>IF(NOT(A81=""),C81+D81,"")</f>
      </c>
      <c r="F81" s="9"/>
      <c r="G81" t="s" s="8">
        <f>IF(ROW(G81)-12&lt;=$B$4,ROW(A81)-12,"")</f>
      </c>
      <c r="H81" t="s" s="8">
        <f>IF(NOT(G81=""),H80-J80,"")</f>
      </c>
      <c r="I81" t="s" s="8">
        <f>IF(NOT(G81=""),$B$7*H81,"")</f>
      </c>
      <c r="J81" t="s" s="8">
        <f>IF(NOT(G81=""),K81-I81,"")</f>
      </c>
      <c r="K81" t="s" s="8">
        <f>IF(NOT(G81=""),PMT($B$7,$B$4,-$B$1),"")</f>
      </c>
    </row>
    <row r="82" ht="20.7" customHeight="1">
      <c r="A82" t="s" s="8">
        <f>IF((ROW(A82)-12&lt;=$B$4),ROW(A82)-12,"")</f>
      </c>
      <c r="B82" t="s" s="8">
        <f>IF(NOT(A82=""),B81-D81,"")</f>
      </c>
      <c r="C82" t="s" s="8">
        <f>IF(NOT(A82=""),$B$7*B82,"")</f>
      </c>
      <c r="D82" t="s" s="8">
        <f>IF(NOT(A82=""),$B$1/$B$4,"")</f>
      </c>
      <c r="E82" t="s" s="8">
        <f>IF(NOT(A82=""),C82+D82,"")</f>
      </c>
      <c r="F82" s="9"/>
      <c r="G82" t="s" s="8">
        <f>IF(ROW(G82)-12&lt;=$B$4,ROW(A82)-12,"")</f>
      </c>
      <c r="H82" t="s" s="8">
        <f>IF(NOT(G82=""),H81-J81,"")</f>
      </c>
      <c r="I82" t="s" s="8">
        <f>IF(NOT(G82=""),$B$7*H82,"")</f>
      </c>
      <c r="J82" t="s" s="8">
        <f>IF(NOT(G82=""),K82-I82,"")</f>
      </c>
      <c r="K82" t="s" s="8">
        <f>IF(NOT(G82=""),PMT($B$7,$B$4,-$B$1),"")</f>
      </c>
    </row>
    <row r="83" ht="20.7" customHeight="1">
      <c r="A83" t="s" s="8">
        <f>IF((ROW(A83)-12&lt;=$B$4),ROW(A83)-12,"")</f>
      </c>
      <c r="B83" t="s" s="8">
        <f>IF(NOT(A83=""),B82-D82,"")</f>
      </c>
      <c r="C83" t="s" s="8">
        <f>IF(NOT(A83=""),$B$7*B83,"")</f>
      </c>
      <c r="D83" t="s" s="8">
        <f>IF(NOT(A83=""),$B$1/$B$4,"")</f>
      </c>
      <c r="E83" t="s" s="8">
        <f>IF(NOT(A83=""),C83+D83,"")</f>
      </c>
      <c r="F83" s="9"/>
      <c r="G83" t="s" s="8">
        <f>IF(ROW(G83)-12&lt;=$B$4,ROW(A83)-12,"")</f>
      </c>
      <c r="H83" t="s" s="8">
        <f>IF(NOT(G83=""),H82-J82,"")</f>
      </c>
      <c r="I83" t="s" s="8">
        <f>IF(NOT(G83=""),$B$7*H83,"")</f>
      </c>
      <c r="J83" t="s" s="8">
        <f>IF(NOT(G83=""),K83-I83,"")</f>
      </c>
      <c r="K83" t="s" s="8">
        <f>IF(NOT(G83=""),PMT($B$7,$B$4,-$B$1),"")</f>
      </c>
    </row>
    <row r="84" ht="20.7" customHeight="1">
      <c r="A84" t="s" s="8">
        <f>IF((ROW(A84)-12&lt;=$B$4),ROW(A84)-12,"")</f>
      </c>
      <c r="B84" t="s" s="8">
        <f>IF(NOT(A84=""),B83-D83,"")</f>
      </c>
      <c r="C84" t="s" s="8">
        <f>IF(NOT(A84=""),$B$7*B84,"")</f>
      </c>
      <c r="D84" t="s" s="8">
        <f>IF(NOT(A84=""),$B$1/$B$4,"")</f>
      </c>
      <c r="E84" t="s" s="8">
        <f>IF(NOT(A84=""),C84+D84,"")</f>
      </c>
      <c r="F84" s="9"/>
      <c r="G84" t="s" s="8">
        <f>IF(ROW(G84)-12&lt;=$B$4,ROW(A84)-12,"")</f>
      </c>
      <c r="H84" t="s" s="8">
        <f>IF(NOT(G84=""),H83-J83,"")</f>
      </c>
      <c r="I84" t="s" s="8">
        <f>IF(NOT(G84=""),$B$7*H84,"")</f>
      </c>
      <c r="J84" t="s" s="8">
        <f>IF(NOT(G84=""),K84-I84,"")</f>
      </c>
      <c r="K84" t="s" s="8">
        <f>IF(NOT(G84=""),PMT($B$7,$B$4,-$B$1),"")</f>
      </c>
    </row>
    <row r="85" ht="20.7" customHeight="1">
      <c r="A85" t="s" s="8">
        <f>IF((ROW(A85)-12&lt;=$B$4),ROW(A85)-12,"")</f>
      </c>
      <c r="B85" t="s" s="8">
        <f>IF(NOT(A85=""),B84-D84,"")</f>
      </c>
      <c r="C85" t="s" s="8">
        <f>IF(NOT(A85=""),$B$7*B85,"")</f>
      </c>
      <c r="D85" t="s" s="8">
        <f>IF(NOT(A85=""),$B$1/$B$4,"")</f>
      </c>
      <c r="E85" t="s" s="8">
        <f>IF(NOT(A85=""),C85+D85,"")</f>
      </c>
      <c r="F85" s="9"/>
      <c r="G85" t="s" s="8">
        <f>IF(ROW(G85)-12&lt;=$B$4,ROW(A85)-12,"")</f>
      </c>
      <c r="H85" t="s" s="8">
        <f>IF(NOT(G85=""),H84-J84,"")</f>
      </c>
      <c r="I85" t="s" s="8">
        <f>IF(NOT(G85=""),$B$7*H85,"")</f>
      </c>
      <c r="J85" t="s" s="8">
        <f>IF(NOT(G85=""),K85-I85,"")</f>
      </c>
      <c r="K85" t="s" s="8">
        <f>IF(NOT(G85=""),PMT($B$7,$B$4,-$B$1),"")</f>
      </c>
    </row>
    <row r="86" ht="20.7" customHeight="1">
      <c r="A86" t="s" s="8">
        <f>IF((ROW(A86)-12&lt;=$B$4),ROW(A86)-12,"")</f>
      </c>
      <c r="B86" t="s" s="8">
        <f>IF(NOT(A86=""),B85-D85,"")</f>
      </c>
      <c r="C86" t="s" s="8">
        <f>IF(NOT(A86=""),$B$7*B86,"")</f>
      </c>
      <c r="D86" t="s" s="8">
        <f>IF(NOT(A86=""),$B$1/$B$4,"")</f>
      </c>
      <c r="E86" t="s" s="8">
        <f>IF(NOT(A86=""),C86+D86,"")</f>
      </c>
      <c r="F86" s="9"/>
      <c r="G86" t="s" s="8">
        <f>IF(ROW(G86)-12&lt;=$B$4,ROW(A86)-12,"")</f>
      </c>
      <c r="H86" t="s" s="8">
        <f>IF(NOT(G86=""),H85-J85,"")</f>
      </c>
      <c r="I86" t="s" s="8">
        <f>IF(NOT(G86=""),$B$7*H86,"")</f>
      </c>
      <c r="J86" t="s" s="8">
        <f>IF(NOT(G86=""),K86-I86,"")</f>
      </c>
      <c r="K86" t="s" s="8">
        <f>IF(NOT(G86=""),PMT($B$7,$B$4,-$B$1),"")</f>
      </c>
    </row>
    <row r="87" ht="20.7" customHeight="1">
      <c r="A87" t="s" s="8">
        <f>IF((ROW(A87)-12&lt;=$B$4),ROW(A87)-12,"")</f>
      </c>
      <c r="B87" t="s" s="8">
        <f>IF(NOT(A87=""),B86-D86,"")</f>
      </c>
      <c r="C87" t="s" s="8">
        <f>IF(NOT(A87=""),$B$7*B87,"")</f>
      </c>
      <c r="D87" t="s" s="8">
        <f>IF(NOT(A87=""),$B$1/$B$4,"")</f>
      </c>
      <c r="E87" t="s" s="8">
        <f>IF(NOT(A87=""),C87+D87,"")</f>
      </c>
      <c r="F87" s="9"/>
      <c r="G87" t="s" s="8">
        <f>IF(ROW(G87)-12&lt;=$B$4,ROW(A87)-12,"")</f>
      </c>
      <c r="H87" t="s" s="8">
        <f>IF(NOT(G87=""),H86-J86,"")</f>
      </c>
      <c r="I87" t="s" s="8">
        <f>IF(NOT(G87=""),$B$7*H87,"")</f>
      </c>
      <c r="J87" t="s" s="8">
        <f>IF(NOT(G87=""),K87-I87,"")</f>
      </c>
      <c r="K87" t="s" s="8">
        <f>IF(NOT(G87=""),PMT($B$7,$B$4,-$B$1),"")</f>
      </c>
    </row>
    <row r="88" ht="20.7" customHeight="1">
      <c r="A88" t="s" s="8">
        <f>IF((ROW(A88)-12&lt;=$B$4),ROW(A88)-12,"")</f>
      </c>
      <c r="B88" t="s" s="8">
        <f>IF(NOT(A88=""),B87-D87,"")</f>
      </c>
      <c r="C88" t="s" s="8">
        <f>IF(NOT(A88=""),$B$7*B88,"")</f>
      </c>
      <c r="D88" t="s" s="8">
        <f>IF(NOT(A88=""),$B$1/$B$4,"")</f>
      </c>
      <c r="E88" t="s" s="8">
        <f>IF(NOT(A88=""),C88+D88,"")</f>
      </c>
      <c r="F88" s="9"/>
      <c r="G88" t="s" s="8">
        <f>IF(ROW(G88)-12&lt;=$B$4,ROW(A88)-12,"")</f>
      </c>
      <c r="H88" t="s" s="8">
        <f>IF(NOT(G88=""),H87-J87,"")</f>
      </c>
      <c r="I88" t="s" s="8">
        <f>IF(NOT(G88=""),$B$7*H88,"")</f>
      </c>
      <c r="J88" t="s" s="8">
        <f>IF(NOT(G88=""),K88-I88,"")</f>
      </c>
      <c r="K88" t="s" s="8">
        <f>IF(NOT(G88=""),PMT($B$7,$B$4,-$B$1),"")</f>
      </c>
    </row>
    <row r="89" ht="20.7" customHeight="1">
      <c r="A89" t="s" s="8">
        <f>IF((ROW(A89)-12&lt;=$B$4),ROW(A89)-12,"")</f>
      </c>
      <c r="B89" t="s" s="8">
        <f>IF(NOT(A89=""),B88-D88,"")</f>
      </c>
      <c r="C89" t="s" s="8">
        <f>IF(NOT(A89=""),$B$7*B89,"")</f>
      </c>
      <c r="D89" t="s" s="8">
        <f>IF(NOT(A89=""),$B$1/$B$4,"")</f>
      </c>
      <c r="E89" t="s" s="8">
        <f>IF(NOT(A89=""),C89+D89,"")</f>
      </c>
      <c r="F89" s="9"/>
      <c r="G89" t="s" s="8">
        <f>IF(ROW(G89)-12&lt;=$B$4,ROW(A89)-12,"")</f>
      </c>
      <c r="H89" t="s" s="8">
        <f>IF(NOT(G89=""),H88-J88,"")</f>
      </c>
      <c r="I89" t="s" s="8">
        <f>IF(NOT(G89=""),$B$7*H89,"")</f>
      </c>
      <c r="J89" t="s" s="8">
        <f>IF(NOT(G89=""),K89-I89,"")</f>
      </c>
      <c r="K89" t="s" s="8">
        <f>IF(NOT(G89=""),PMT($B$7,$B$4,-$B$1),"")</f>
      </c>
    </row>
    <row r="90" ht="20.7" customHeight="1">
      <c r="A90" t="s" s="8">
        <f>IF((ROW(A90)-12&lt;=$B$4),ROW(A90)-12,"")</f>
      </c>
      <c r="B90" t="s" s="8">
        <f>IF(NOT(A90=""),B89-D89,"")</f>
      </c>
      <c r="C90" t="s" s="8">
        <f>IF(NOT(A90=""),$B$7*B90,"")</f>
      </c>
      <c r="D90" t="s" s="8">
        <f>IF(NOT(A90=""),$B$1/$B$4,"")</f>
      </c>
      <c r="E90" t="s" s="8">
        <f>IF(NOT(A90=""),C90+D90,"")</f>
      </c>
      <c r="F90" s="9"/>
      <c r="G90" t="s" s="8">
        <f>IF(ROW(G90)-12&lt;=$B$4,ROW(A90)-12,"")</f>
      </c>
      <c r="H90" t="s" s="8">
        <f>IF(NOT(G90=""),H89-J89,"")</f>
      </c>
      <c r="I90" t="s" s="8">
        <f>IF(NOT(G90=""),$B$7*H90,"")</f>
      </c>
      <c r="J90" t="s" s="8">
        <f>IF(NOT(G90=""),K90-I90,"")</f>
      </c>
      <c r="K90" t="s" s="8">
        <f>IF(NOT(G90=""),PMT($B$7,$B$4,-$B$1),"")</f>
      </c>
    </row>
    <row r="91" ht="20.7" customHeight="1">
      <c r="A91" t="s" s="8">
        <f>IF((ROW(A91)-12&lt;=$B$4),ROW(A91)-12,"")</f>
      </c>
      <c r="B91" t="s" s="8">
        <f>IF(NOT(A91=""),B90-D90,"")</f>
      </c>
      <c r="C91" t="s" s="8">
        <f>IF(NOT(A91=""),$B$7*B91,"")</f>
      </c>
      <c r="D91" t="s" s="8">
        <f>IF(NOT(A91=""),$B$1/$B$4,"")</f>
      </c>
      <c r="E91" t="s" s="8">
        <f>IF(NOT(A91=""),C91+D91,"")</f>
      </c>
      <c r="F91" s="9"/>
      <c r="G91" t="s" s="8">
        <f>IF(ROW(G91)-12&lt;=$B$4,ROW(A91)-12,"")</f>
      </c>
      <c r="H91" t="s" s="8">
        <f>IF(NOT(G91=""),H90-J90,"")</f>
      </c>
      <c r="I91" t="s" s="8">
        <f>IF(NOT(G91=""),$B$7*H91,"")</f>
      </c>
      <c r="J91" t="s" s="8">
        <f>IF(NOT(G91=""),K91-I91,"")</f>
      </c>
      <c r="K91" t="s" s="8">
        <f>IF(NOT(G91=""),PMT($B$7,$B$4,-$B$1),"")</f>
      </c>
    </row>
    <row r="92" ht="20.7" customHeight="1">
      <c r="A92" t="s" s="8">
        <f>IF((ROW(A92)-12&lt;=$B$4),ROW(A92)-12,"")</f>
      </c>
      <c r="B92" t="s" s="8">
        <f>IF(NOT(A92=""),B91-D91,"")</f>
      </c>
      <c r="C92" t="s" s="8">
        <f>IF(NOT(A92=""),$B$7*B92,"")</f>
      </c>
      <c r="D92" t="s" s="8">
        <f>IF(NOT(A92=""),$B$1/$B$4,"")</f>
      </c>
      <c r="E92" t="s" s="8">
        <f>IF(NOT(A92=""),C92+D92,"")</f>
      </c>
      <c r="F92" s="9"/>
      <c r="G92" t="s" s="8">
        <f>IF(ROW(G92)-12&lt;=$B$4,ROW(A92)-12,"")</f>
      </c>
      <c r="H92" t="s" s="8">
        <f>IF(NOT(G92=""),H91-J91,"")</f>
      </c>
      <c r="I92" t="s" s="8">
        <f>IF(NOT(G92=""),$B$7*H92,"")</f>
      </c>
      <c r="J92" t="s" s="8">
        <f>IF(NOT(G92=""),K92-I92,"")</f>
      </c>
      <c r="K92" t="s" s="8">
        <f>IF(NOT(G92=""),PMT($B$7,$B$4,-$B$1),"")</f>
      </c>
    </row>
    <row r="93" ht="20.7" customHeight="1">
      <c r="A93" t="s" s="8">
        <f>IF((ROW(A93)-12&lt;=$B$4),ROW(A93)-12,"")</f>
      </c>
      <c r="B93" t="s" s="8">
        <f>IF(NOT(A93=""),B92-D92,"")</f>
      </c>
      <c r="C93" t="s" s="8">
        <f>IF(NOT(A93=""),$B$7*B93,"")</f>
      </c>
      <c r="D93" t="s" s="8">
        <f>IF(NOT(A93=""),$B$1/$B$4,"")</f>
      </c>
      <c r="E93" t="s" s="8">
        <f>IF(NOT(A93=""),C93+D93,"")</f>
      </c>
      <c r="F93" s="9"/>
      <c r="G93" t="s" s="8">
        <f>IF(ROW(G93)-12&lt;=$B$4,ROW(A93)-12,"")</f>
      </c>
      <c r="H93" t="s" s="8">
        <f>IF(NOT(G93=""),H92-J92,"")</f>
      </c>
      <c r="I93" t="s" s="8">
        <f>IF(NOT(G93=""),$B$7*H93,"")</f>
      </c>
      <c r="J93" t="s" s="8">
        <f>IF(NOT(G93=""),K93-I93,"")</f>
      </c>
      <c r="K93" t="s" s="8">
        <f>IF(NOT(G93=""),PMT($B$7,$B$4,-$B$1),"")</f>
      </c>
    </row>
    <row r="94" ht="20.7" customHeight="1">
      <c r="A94" t="s" s="8">
        <f>IF((ROW(A94)-12&lt;=$B$4),ROW(A94)-12,"")</f>
      </c>
      <c r="B94" t="s" s="8">
        <f>IF(NOT(A94=""),B93-D93,"")</f>
      </c>
      <c r="C94" t="s" s="8">
        <f>IF(NOT(A94=""),$B$7*B94,"")</f>
      </c>
      <c r="D94" t="s" s="8">
        <f>IF(NOT(A94=""),$B$1/$B$4,"")</f>
      </c>
      <c r="E94" t="s" s="8">
        <f>IF(NOT(A94=""),C94+D94,"")</f>
      </c>
      <c r="F94" s="9"/>
      <c r="G94" t="s" s="8">
        <f>IF(ROW(G94)-12&lt;=$B$4,ROW(A94)-12,"")</f>
      </c>
      <c r="H94" t="s" s="8">
        <f>IF(NOT(G94=""),H93-J93,"")</f>
      </c>
      <c r="I94" t="s" s="8">
        <f>IF(NOT(G94=""),$B$7*H94,"")</f>
      </c>
      <c r="J94" t="s" s="8">
        <f>IF(NOT(G94=""),K94-I94,"")</f>
      </c>
      <c r="K94" t="s" s="8">
        <f>IF(NOT(G94=""),PMT($B$7,$B$4,-$B$1),"")</f>
      </c>
    </row>
    <row r="95" ht="20.7" customHeight="1">
      <c r="A95" t="s" s="8">
        <f>IF((ROW(A95)-12&lt;=$B$4),ROW(A95)-12,"")</f>
      </c>
      <c r="B95" t="s" s="8">
        <f>IF(NOT(A95=""),B94-D94,"")</f>
      </c>
      <c r="C95" t="s" s="8">
        <f>IF(NOT(A95=""),$B$7*B95,"")</f>
      </c>
      <c r="D95" t="s" s="8">
        <f>IF(NOT(A95=""),$B$1/$B$4,"")</f>
      </c>
      <c r="E95" t="s" s="8">
        <f>IF(NOT(A95=""),C95+D95,"")</f>
      </c>
      <c r="F95" s="9"/>
      <c r="G95" t="s" s="8">
        <f>IF(ROW(G95)-12&lt;=$B$4,ROW(A95)-12,"")</f>
      </c>
      <c r="H95" t="s" s="8">
        <f>IF(NOT(G95=""),H94-J94,"")</f>
      </c>
      <c r="I95" t="s" s="8">
        <f>IF(NOT(G95=""),$B$7*H95,"")</f>
      </c>
      <c r="J95" t="s" s="8">
        <f>IF(NOT(G95=""),K95-I95,"")</f>
      </c>
      <c r="K95" t="s" s="8">
        <f>IF(NOT(G95=""),PMT($B$7,$B$4,-$B$1),"")</f>
      </c>
    </row>
    <row r="96" ht="20.7" customHeight="1">
      <c r="A96" t="s" s="8">
        <f>IF((ROW(A96)-12&lt;=$B$4),ROW(A96)-12,"")</f>
      </c>
      <c r="B96" t="s" s="8">
        <f>IF(NOT(A96=""),B95-D95,"")</f>
      </c>
      <c r="C96" t="s" s="8">
        <f>IF(NOT(A96=""),$B$7*B96,"")</f>
      </c>
      <c r="D96" t="s" s="8">
        <f>IF(NOT(A96=""),$B$1/$B$4,"")</f>
      </c>
      <c r="E96" t="s" s="8">
        <f>IF(NOT(A96=""),C96+D96,"")</f>
      </c>
      <c r="F96" s="9"/>
      <c r="G96" t="s" s="8">
        <f>IF(ROW(G96)-12&lt;=$B$4,ROW(A96)-12,"")</f>
      </c>
      <c r="H96" t="s" s="8">
        <f>IF(NOT(G96=""),H95-J95,"")</f>
      </c>
      <c r="I96" t="s" s="8">
        <f>IF(NOT(G96=""),$B$7*H96,"")</f>
      </c>
      <c r="J96" t="s" s="8">
        <f>IF(NOT(G96=""),K96-I96,"")</f>
      </c>
      <c r="K96" t="s" s="8">
        <f>IF(NOT(G96=""),PMT($B$7,$B$4,-$B$1),"")</f>
      </c>
    </row>
    <row r="97" ht="20.7" customHeight="1">
      <c r="A97" t="s" s="8">
        <f>IF((ROW(A97)-12&lt;=$B$4),ROW(A97)-12,"")</f>
      </c>
      <c r="B97" t="s" s="8">
        <f>IF(NOT(A97=""),B96-D96,"")</f>
      </c>
      <c r="C97" t="s" s="8">
        <f>IF(NOT(A97=""),$B$7*B97,"")</f>
      </c>
      <c r="D97" t="s" s="8">
        <f>IF(NOT(A97=""),$B$1/$B$4,"")</f>
      </c>
      <c r="E97" t="s" s="8">
        <f>IF(NOT(A97=""),C97+D97,"")</f>
      </c>
      <c r="F97" s="9"/>
      <c r="G97" t="s" s="8">
        <f>IF(ROW(G97)-12&lt;=$B$4,ROW(A97)-12,"")</f>
      </c>
      <c r="H97" t="s" s="8">
        <f>IF(NOT(G97=""),H96-J96,"")</f>
      </c>
      <c r="I97" t="s" s="8">
        <f>IF(NOT(G97=""),$B$7*H97,"")</f>
      </c>
      <c r="J97" t="s" s="8">
        <f>IF(NOT(G97=""),K97-I97,"")</f>
      </c>
      <c r="K97" t="s" s="8">
        <f>IF(NOT(G97=""),PMT($B$7,$B$4,-$B$1),"")</f>
      </c>
    </row>
    <row r="98" ht="20.7" customHeight="1">
      <c r="A98" t="s" s="8">
        <f>IF((ROW(A98)-12&lt;=$B$4),ROW(A98)-12,"")</f>
      </c>
      <c r="B98" t="s" s="8">
        <f>IF(NOT(A98=""),B97-D97,"")</f>
      </c>
      <c r="C98" t="s" s="8">
        <f>IF(NOT(A98=""),$B$7*B98,"")</f>
      </c>
      <c r="D98" t="s" s="8">
        <f>IF(NOT(A98=""),$B$1/$B$4,"")</f>
      </c>
      <c r="E98" t="s" s="8">
        <f>IF(NOT(A98=""),C98+D98,"")</f>
      </c>
      <c r="F98" s="9"/>
      <c r="G98" t="s" s="8">
        <f>IF(ROW(G98)-12&lt;=$B$4,ROW(A98)-12,"")</f>
      </c>
      <c r="H98" t="s" s="8">
        <f>IF(NOT(G98=""),H97-J97,"")</f>
      </c>
      <c r="I98" t="s" s="8">
        <f>IF(NOT(G98=""),$B$7*H98,"")</f>
      </c>
      <c r="J98" t="s" s="8">
        <f>IF(NOT(G98=""),K98-I98,"")</f>
      </c>
      <c r="K98" t="s" s="8">
        <f>IF(NOT(G98=""),PMT($B$7,$B$4,-$B$1),"")</f>
      </c>
    </row>
    <row r="99" ht="20.7" customHeight="1">
      <c r="A99" t="s" s="8">
        <f>IF((ROW(A99)-12&lt;=$B$4),ROW(A99)-12,"")</f>
      </c>
      <c r="B99" t="s" s="8">
        <f>IF(NOT(A99=""),B98-D98,"")</f>
      </c>
      <c r="C99" t="s" s="8">
        <f>IF(NOT(A99=""),$B$7*B99,"")</f>
      </c>
      <c r="D99" t="s" s="8">
        <f>IF(NOT(A99=""),$B$1/$B$4,"")</f>
      </c>
      <c r="E99" t="s" s="8">
        <f>IF(NOT(A99=""),C99+D99,"")</f>
      </c>
      <c r="F99" s="9"/>
      <c r="G99" t="s" s="8">
        <f>IF(ROW(G99)-12&lt;=$B$4,ROW(A99)-12,"")</f>
      </c>
      <c r="H99" t="s" s="8">
        <f>IF(NOT(G99=""),H98-J98,"")</f>
      </c>
      <c r="I99" t="s" s="8">
        <f>IF(NOT(G99=""),$B$7*H99,"")</f>
      </c>
      <c r="J99" t="s" s="8">
        <f>IF(NOT(G99=""),K99-I99,"")</f>
      </c>
      <c r="K99" t="s" s="8">
        <f>IF(NOT(G99=""),PMT($B$7,$B$4,-$B$1),"")</f>
      </c>
    </row>
    <row r="100" ht="20.7" customHeight="1">
      <c r="A100" t="s" s="8">
        <f>IF((ROW(A100)-12&lt;=$B$4),ROW(A100)-12,"")</f>
      </c>
      <c r="B100" t="s" s="8">
        <f>IF(NOT(A100=""),B99-D99,"")</f>
      </c>
      <c r="C100" t="s" s="8">
        <f>IF(NOT(A100=""),$B$7*B100,"")</f>
      </c>
      <c r="D100" t="s" s="8">
        <f>IF(NOT(A100=""),$B$1/$B$4,"")</f>
      </c>
      <c r="E100" t="s" s="8">
        <f>IF(NOT(A100=""),C100+D100,"")</f>
      </c>
      <c r="F100" s="9"/>
      <c r="G100" t="s" s="8">
        <f>IF(ROW(G100)-12&lt;=$B$4,ROW(A100)-12,"")</f>
      </c>
      <c r="H100" t="s" s="8">
        <f>IF(NOT(G100=""),H99-J99,"")</f>
      </c>
      <c r="I100" t="s" s="8">
        <f>IF(NOT(G100=""),$B$7*H100,"")</f>
      </c>
      <c r="J100" t="s" s="8">
        <f>IF(NOT(G100=""),K100-I100,"")</f>
      </c>
      <c r="K100" t="s" s="8">
        <f>IF(NOT(G100=""),PMT($B$7,$B$4,-$B$1),"")</f>
      </c>
    </row>
    <row r="101" ht="20.7" customHeight="1">
      <c r="A101" t="s" s="8">
        <f>IF((ROW(A101)-12&lt;=$B$4),ROW(A101)-12,"")</f>
      </c>
      <c r="B101" t="s" s="8">
        <f>IF(NOT(A101=""),B100-D100,"")</f>
      </c>
      <c r="C101" t="s" s="8">
        <f>IF(NOT(A101=""),$B$7*B101,"")</f>
      </c>
      <c r="D101" t="s" s="8">
        <f>IF(NOT(A101=""),$B$1/$B$4,"")</f>
      </c>
      <c r="E101" t="s" s="8">
        <f>IF(NOT(A101=""),C101+D101,"")</f>
      </c>
      <c r="F101" s="9"/>
      <c r="G101" t="s" s="8">
        <f>IF(ROW(G101)-12&lt;=$B$4,ROW(A101)-12,"")</f>
      </c>
      <c r="H101" t="s" s="8">
        <f>IF(NOT(G101=""),H100-J100,"")</f>
      </c>
      <c r="I101" t="s" s="8">
        <f>IF(NOT(G101=""),$B$7*H101,"")</f>
      </c>
      <c r="J101" t="s" s="8">
        <f>IF(NOT(G101=""),K101-I101,"")</f>
      </c>
      <c r="K101" t="s" s="8">
        <f>IF(NOT(G101=""),PMT($B$7,$B$4,-$B$1),"")</f>
      </c>
    </row>
    <row r="102" ht="20.7" customHeight="1">
      <c r="A102" t="s" s="8">
        <f>IF((ROW(A102)-12&lt;=$B$4),ROW(A102)-12,"")</f>
      </c>
      <c r="B102" t="s" s="8">
        <f>IF(NOT(A102=""),B101-D101,"")</f>
      </c>
      <c r="C102" t="s" s="8">
        <f>IF(NOT(A102=""),$B$7*B102,"")</f>
      </c>
      <c r="D102" t="s" s="8">
        <f>IF(NOT(A102=""),$B$1/$B$4,"")</f>
      </c>
      <c r="E102" t="s" s="8">
        <f>IF(NOT(A102=""),C102+D102,"")</f>
      </c>
      <c r="F102" s="9"/>
      <c r="G102" t="s" s="8">
        <f>IF(ROW(G102)-12&lt;=$B$4,ROW(A102)-12,"")</f>
      </c>
      <c r="H102" t="s" s="8">
        <f>IF(NOT(G102=""),H101-J101,"")</f>
      </c>
      <c r="I102" t="s" s="8">
        <f>IF(NOT(G102=""),$B$7*H102,"")</f>
      </c>
      <c r="J102" t="s" s="8">
        <f>IF(NOT(G102=""),K102-I102,"")</f>
      </c>
      <c r="K102" t="s" s="8">
        <f>IF(NOT(G102=""),PMT($B$7,$B$4,-$B$1),"")</f>
      </c>
    </row>
    <row r="103" ht="20.7" customHeight="1">
      <c r="A103" t="s" s="8">
        <f>IF((ROW(A103)-12&lt;=$B$4),ROW(A103)-12,"")</f>
      </c>
      <c r="B103" t="s" s="8">
        <f>IF(NOT(A103=""),B102-D102,"")</f>
      </c>
      <c r="C103" t="s" s="8">
        <f>IF(NOT(A103=""),$B$7*B103,"")</f>
      </c>
      <c r="D103" t="s" s="8">
        <f>IF(NOT(A103=""),$B$1/$B$4,"")</f>
      </c>
      <c r="E103" t="s" s="8">
        <f>IF(NOT(A103=""),C103+D103,"")</f>
      </c>
      <c r="F103" s="9"/>
      <c r="G103" t="s" s="8">
        <f>IF(ROW(G103)-12&lt;=$B$4,ROW(A103)-12,"")</f>
      </c>
      <c r="H103" t="s" s="8">
        <f>IF(NOT(G103=""),H102-J102,"")</f>
      </c>
      <c r="I103" t="s" s="8">
        <f>IF(NOT(G103=""),$B$7*H103,"")</f>
      </c>
      <c r="J103" t="s" s="8">
        <f>IF(NOT(G103=""),K103-I103,"")</f>
      </c>
      <c r="K103" t="s" s="8">
        <f>IF(NOT(G103=""),PMT($B$7,$B$4,-$B$1),"")</f>
      </c>
    </row>
    <row r="104" ht="20.7" customHeight="1">
      <c r="A104" t="s" s="8">
        <f>IF((ROW(A104)-12&lt;=$B$4),ROW(A104)-12,"")</f>
      </c>
      <c r="B104" t="s" s="8">
        <f>IF(NOT(A104=""),B103-D103,"")</f>
      </c>
      <c r="C104" t="s" s="8">
        <f>IF(NOT(A104=""),$B$7*B104,"")</f>
      </c>
      <c r="D104" t="s" s="8">
        <f>IF(NOT(A104=""),$B$1/$B$4,"")</f>
      </c>
      <c r="E104" t="s" s="8">
        <f>IF(NOT(A104=""),C104+D104,"")</f>
      </c>
      <c r="F104" s="9"/>
      <c r="G104" t="s" s="8">
        <f>IF(ROW(G104)-12&lt;=$B$4,ROW(A104)-12,"")</f>
      </c>
      <c r="H104" t="s" s="8">
        <f>IF(NOT(G104=""),H103-J103,"")</f>
      </c>
      <c r="I104" t="s" s="8">
        <f>IF(NOT(G104=""),$B$7*H104,"")</f>
      </c>
      <c r="J104" t="s" s="8">
        <f>IF(NOT(G104=""),K104-I104,"")</f>
      </c>
      <c r="K104" t="s" s="8">
        <f>IF(NOT(G104=""),PMT($B$7,$B$4,-$B$1),"")</f>
      </c>
    </row>
    <row r="105" ht="20.7" customHeight="1">
      <c r="A105" t="s" s="8">
        <f>IF((ROW(A105)-12&lt;=$B$4),ROW(A105)-12,"")</f>
      </c>
      <c r="B105" t="s" s="8">
        <f>IF(NOT(A105=""),B104-D104,"")</f>
      </c>
      <c r="C105" t="s" s="8">
        <f>IF(NOT(A105=""),$B$7*B105,"")</f>
      </c>
      <c r="D105" t="s" s="8">
        <f>IF(NOT(A105=""),$B$1/$B$4,"")</f>
      </c>
      <c r="E105" t="s" s="8">
        <f>IF(NOT(A105=""),C105+D105,"")</f>
      </c>
      <c r="F105" s="9"/>
      <c r="G105" t="s" s="8">
        <f>IF(ROW(G105)-12&lt;=$B$4,ROW(A105)-12,"")</f>
      </c>
      <c r="H105" t="s" s="8">
        <f>IF(NOT(G105=""),H104-J104,"")</f>
      </c>
      <c r="I105" t="s" s="8">
        <f>IF(NOT(G105=""),$B$7*H105,"")</f>
      </c>
      <c r="J105" t="s" s="8">
        <f>IF(NOT(G105=""),K105-I105,"")</f>
      </c>
      <c r="K105" t="s" s="8">
        <f>IF(NOT(G105=""),PMT($B$7,$B$4,-$B$1),"")</f>
      </c>
    </row>
    <row r="106" ht="20.7" customHeight="1">
      <c r="A106" t="s" s="8">
        <f>IF((ROW(A106)-12&lt;=$B$4),ROW(A106)-12,"")</f>
      </c>
      <c r="B106" t="s" s="8">
        <f>IF(NOT(A106=""),B105-D105,"")</f>
      </c>
      <c r="C106" t="s" s="8">
        <f>IF(NOT(A106=""),$B$7*B106,"")</f>
      </c>
      <c r="D106" t="s" s="8">
        <f>IF(NOT(A106=""),$B$1/$B$4,"")</f>
      </c>
      <c r="E106" t="s" s="8">
        <f>IF(NOT(A106=""),C106+D106,"")</f>
      </c>
      <c r="F106" s="9"/>
      <c r="G106" t="s" s="8">
        <f>IF(ROW(G106)-12&lt;=$B$4,ROW(A106)-12,"")</f>
      </c>
      <c r="H106" t="s" s="8">
        <f>IF(NOT(G106=""),H105-J105,"")</f>
      </c>
      <c r="I106" t="s" s="8">
        <f>IF(NOT(G106=""),$B$7*H106,"")</f>
      </c>
      <c r="J106" t="s" s="8">
        <f>IF(NOT(G106=""),K106-I106,"")</f>
      </c>
      <c r="K106" t="s" s="8">
        <f>IF(NOT(G106=""),PMT($B$7,$B$4,-$B$1),"")</f>
      </c>
    </row>
    <row r="107" ht="20.7" customHeight="1">
      <c r="A107" t="s" s="8">
        <f>IF((ROW(A107)-12&lt;=$B$4),ROW(A107)-12,"")</f>
      </c>
      <c r="B107" t="s" s="8">
        <f>IF(NOT(A107=""),B106-D106,"")</f>
      </c>
      <c r="C107" t="s" s="8">
        <f>IF(NOT(A107=""),$B$7*B107,"")</f>
      </c>
      <c r="D107" t="s" s="8">
        <f>IF(NOT(A107=""),$B$1/$B$4,"")</f>
      </c>
      <c r="E107" t="s" s="8">
        <f>IF(NOT(A107=""),C107+D107,"")</f>
      </c>
      <c r="F107" s="9"/>
      <c r="G107" t="s" s="8">
        <f>IF(ROW(G107)-12&lt;=$B$4,ROW(A107)-12,"")</f>
      </c>
      <c r="H107" t="s" s="8">
        <f>IF(NOT(G107=""),H106-J106,"")</f>
      </c>
      <c r="I107" t="s" s="8">
        <f>IF(NOT(G107=""),$B$7*H107,"")</f>
      </c>
      <c r="J107" t="s" s="8">
        <f>IF(NOT(G107=""),K107-I107,"")</f>
      </c>
      <c r="K107" t="s" s="8">
        <f>IF(NOT(G107=""),PMT($B$7,$B$4,-$B$1),"")</f>
      </c>
    </row>
    <row r="108" ht="20.7" customHeight="1">
      <c r="A108" t="s" s="8">
        <f>IF((ROW(A108)-12&lt;=$B$4),ROW(A108)-12,"")</f>
      </c>
      <c r="B108" t="s" s="8">
        <f>IF(NOT(A108=""),B107-D107,"")</f>
      </c>
      <c r="C108" t="s" s="8">
        <f>IF(NOT(A108=""),$B$7*B108,"")</f>
      </c>
      <c r="D108" t="s" s="8">
        <f>IF(NOT(A108=""),$B$1/$B$4,"")</f>
      </c>
      <c r="E108" t="s" s="8">
        <f>IF(NOT(A108=""),C108+D108,"")</f>
      </c>
      <c r="F108" s="9"/>
      <c r="G108" t="s" s="8">
        <f>IF(ROW(G108)-12&lt;=$B$4,ROW(A108)-12,"")</f>
      </c>
      <c r="H108" t="s" s="8">
        <f>IF(NOT(G108=""),H107-J107,"")</f>
      </c>
      <c r="I108" t="s" s="8">
        <f>IF(NOT(G108=""),$B$7*H108,"")</f>
      </c>
      <c r="J108" t="s" s="8">
        <f>IF(NOT(G108=""),K108-I108,"")</f>
      </c>
      <c r="K108" t="s" s="8">
        <f>IF(NOT(G108=""),PMT($B$7,$B$4,-$B$1),"")</f>
      </c>
    </row>
    <row r="109" ht="20.7" customHeight="1">
      <c r="A109" t="s" s="8">
        <f>IF((ROW(A109)-12&lt;=$B$4),ROW(A109)-12,"")</f>
      </c>
      <c r="B109" t="s" s="8">
        <f>IF(NOT(A109=""),B108-D108,"")</f>
      </c>
      <c r="C109" t="s" s="8">
        <f>IF(NOT(A109=""),$B$7*B109,"")</f>
      </c>
      <c r="D109" t="s" s="8">
        <f>IF(NOT(A109=""),$B$1/$B$4,"")</f>
      </c>
      <c r="E109" t="s" s="8">
        <f>IF(NOT(A109=""),C109+D109,"")</f>
      </c>
      <c r="F109" s="9"/>
      <c r="G109" t="s" s="8">
        <f>IF(ROW(G109)-12&lt;=$B$4,ROW(A109)-12,"")</f>
      </c>
      <c r="H109" t="s" s="8">
        <f>IF(NOT(G109=""),H108-J108,"")</f>
      </c>
      <c r="I109" t="s" s="8">
        <f>IF(NOT(G109=""),$B$7*H109,"")</f>
      </c>
      <c r="J109" t="s" s="8">
        <f>IF(NOT(G109=""),K109-I109,"")</f>
      </c>
      <c r="K109" t="s" s="8">
        <f>IF(NOT(G109=""),PMT($B$7,$B$4,-$B$1),"")</f>
      </c>
    </row>
    <row r="110" ht="20.7" customHeight="1">
      <c r="A110" t="s" s="8">
        <f>IF((ROW(A110)-12&lt;=$B$4),ROW(A110)-12,"")</f>
      </c>
      <c r="B110" t="s" s="8">
        <f>IF(NOT(A110=""),B109-D109,"")</f>
      </c>
      <c r="C110" t="s" s="8">
        <f>IF(NOT(A110=""),$B$7*B110,"")</f>
      </c>
      <c r="D110" t="s" s="8">
        <f>IF(NOT(A110=""),$B$1/$B$4,"")</f>
      </c>
      <c r="E110" t="s" s="8">
        <f>IF(NOT(A110=""),C110+D110,"")</f>
      </c>
      <c r="F110" s="9"/>
      <c r="G110" t="s" s="8">
        <f>IF(ROW(G110)-12&lt;=$B$4,ROW(A110)-12,"")</f>
      </c>
      <c r="H110" t="s" s="8">
        <f>IF(NOT(G110=""),H109-J109,"")</f>
      </c>
      <c r="I110" t="s" s="8">
        <f>IF(NOT(G110=""),$B$7*H110,"")</f>
      </c>
      <c r="J110" t="s" s="8">
        <f>IF(NOT(G110=""),K110-I110,"")</f>
      </c>
      <c r="K110" t="s" s="8">
        <f>IF(NOT(G110=""),PMT($B$7,$B$4,-$B$1),"")</f>
      </c>
    </row>
    <row r="111" ht="20.7" customHeight="1">
      <c r="A111" t="s" s="8">
        <f>IF((ROW(A111)-12&lt;=$B$4),ROW(A111)-12,"")</f>
      </c>
      <c r="B111" t="s" s="8">
        <f>IF(NOT(A111=""),B110-D110,"")</f>
      </c>
      <c r="C111" t="s" s="8">
        <f>IF(NOT(A111=""),$B$7*B111,"")</f>
      </c>
      <c r="D111" t="s" s="8">
        <f>IF(NOT(A111=""),$B$1/$B$4,"")</f>
      </c>
      <c r="E111" t="s" s="8">
        <f>IF(NOT(A111=""),C111+D111,"")</f>
      </c>
      <c r="F111" s="9"/>
      <c r="G111" t="s" s="8">
        <f>IF(ROW(G111)-12&lt;=$B$4,ROW(A111)-12,"")</f>
      </c>
      <c r="H111" t="s" s="8">
        <f>IF(NOT(G111=""),H110-J110,"")</f>
      </c>
      <c r="I111" t="s" s="8">
        <f>IF(NOT(G111=""),$B$7*H111,"")</f>
      </c>
      <c r="J111" t="s" s="8">
        <f>IF(NOT(G111=""),K111-I111,"")</f>
      </c>
      <c r="K111" t="s" s="8">
        <f>IF(NOT(G111=""),PMT($B$7,$B$4,-$B$1),"")</f>
      </c>
    </row>
    <row r="112" ht="20.7" customHeight="1">
      <c r="A112" t="s" s="8">
        <f>IF((ROW(A112)-12&lt;=$B$4),ROW(A112)-12,"")</f>
      </c>
      <c r="B112" t="s" s="8">
        <f>IF(NOT(A112=""),B111-D111,"")</f>
      </c>
      <c r="C112" t="s" s="8">
        <f>IF(NOT(A112=""),$B$7*B112,"")</f>
      </c>
      <c r="D112" t="s" s="8">
        <f>IF(NOT(A112=""),$B$1/$B$4,"")</f>
      </c>
      <c r="E112" t="s" s="8">
        <f>IF(NOT(A112=""),C112+D112,"")</f>
      </c>
      <c r="F112" s="9"/>
      <c r="G112" t="s" s="8">
        <f>IF(ROW(G112)-12&lt;=$B$4,ROW(A112)-12,"")</f>
      </c>
      <c r="H112" t="s" s="8">
        <f>IF(NOT(G112=""),H111-J111,"")</f>
      </c>
      <c r="I112" t="s" s="8">
        <f>IF(NOT(G112=""),$B$7*H112,"")</f>
      </c>
      <c r="J112" t="s" s="8">
        <f>IF(NOT(G112=""),K112-I112,"")</f>
      </c>
      <c r="K112" t="s" s="8">
        <f>IF(NOT(G112=""),PMT($B$7,$B$4,-$B$1),"")</f>
      </c>
    </row>
    <row r="113" ht="20.7" customHeight="1">
      <c r="A113" t="s" s="8">
        <f>IF((ROW(A113)-12&lt;=$B$4),ROW(A113)-12,"")</f>
      </c>
      <c r="B113" t="s" s="8">
        <f>IF(NOT(A113=""),B112-D112,"")</f>
      </c>
      <c r="C113" t="s" s="8">
        <f>IF(NOT(A113=""),$B$7*B113,"")</f>
      </c>
      <c r="D113" t="s" s="8">
        <f>IF(NOT(A113=""),$B$1/$B$4,"")</f>
      </c>
      <c r="E113" t="s" s="8">
        <f>IF(NOT(A113=""),C113+D113,"")</f>
      </c>
      <c r="F113" s="9"/>
      <c r="G113" t="s" s="8">
        <f>IF(ROW(G113)-12&lt;=$B$4,ROW(A113)-12,"")</f>
      </c>
      <c r="H113" t="s" s="8">
        <f>IF(NOT(G113=""),H112-J112,"")</f>
      </c>
      <c r="I113" t="s" s="8">
        <f>IF(NOT(G113=""),$B$7*H113,"")</f>
      </c>
      <c r="J113" t="s" s="8">
        <f>IF(NOT(G113=""),K113-I113,"")</f>
      </c>
      <c r="K113" t="s" s="8">
        <f>IF(NOT(G113=""),PMT($B$7,$B$4,-$B$1),"")</f>
      </c>
    </row>
    <row r="114" ht="20.7" customHeight="1">
      <c r="A114" t="s" s="8">
        <f>IF((ROW(A114)-12&lt;=$B$4),ROW(A114)-12,"")</f>
      </c>
      <c r="B114" t="s" s="8">
        <f>IF(NOT(A114=""),B113-D113,"")</f>
      </c>
      <c r="C114" t="s" s="8">
        <f>IF(NOT(A114=""),$B$7*B114,"")</f>
      </c>
      <c r="D114" t="s" s="8">
        <f>IF(NOT(A114=""),$B$1/$B$4,"")</f>
      </c>
      <c r="E114" t="s" s="8">
        <f>IF(NOT(A114=""),C114+D114,"")</f>
      </c>
      <c r="F114" s="9"/>
      <c r="G114" t="s" s="8">
        <f>IF(ROW(G114)-12&lt;=$B$4,ROW(A114)-12,"")</f>
      </c>
      <c r="H114" t="s" s="8">
        <f>IF(NOT(G114=""),H113-J113,"")</f>
      </c>
      <c r="I114" t="s" s="8">
        <f>IF(NOT(G114=""),$B$7*H114,"")</f>
      </c>
      <c r="J114" t="s" s="8">
        <f>IF(NOT(G114=""),K114-I114,"")</f>
      </c>
      <c r="K114" t="s" s="8">
        <f>IF(NOT(G114=""),PMT($B$7,$B$4,-$B$1),"")</f>
      </c>
    </row>
    <row r="115" ht="20.7" customHeight="1">
      <c r="A115" t="s" s="8">
        <f>IF((ROW(A115)-12&lt;=$B$4),ROW(A115)-12,"")</f>
      </c>
      <c r="B115" t="s" s="8">
        <f>IF(NOT(A115=""),B114-D114,"")</f>
      </c>
      <c r="C115" t="s" s="8">
        <f>IF(NOT(A115=""),$B$7*B115,"")</f>
      </c>
      <c r="D115" t="s" s="8">
        <f>IF(NOT(A115=""),$B$1/$B$4,"")</f>
      </c>
      <c r="E115" t="s" s="8">
        <f>IF(NOT(A115=""),C115+D115,"")</f>
      </c>
      <c r="F115" s="9"/>
      <c r="G115" t="s" s="8">
        <f>IF(ROW(G115)-12&lt;=$B$4,ROW(A115)-12,"")</f>
      </c>
      <c r="H115" t="s" s="8">
        <f>IF(NOT(G115=""),H114-J114,"")</f>
      </c>
      <c r="I115" t="s" s="8">
        <f>IF(NOT(G115=""),$B$7*H115,"")</f>
      </c>
      <c r="J115" t="s" s="8">
        <f>IF(NOT(G115=""),K115-I115,"")</f>
      </c>
      <c r="K115" t="s" s="8">
        <f>IF(NOT(G115=""),PMT($B$7,$B$4,-$B$1),"")</f>
      </c>
    </row>
    <row r="116" ht="20.7" customHeight="1">
      <c r="A116" t="s" s="8">
        <f>IF((ROW(A116)-12&lt;=$B$4),ROW(A116)-12,"")</f>
      </c>
      <c r="B116" t="s" s="8">
        <f>IF(NOT(A116=""),B115-D115,"")</f>
      </c>
      <c r="C116" t="s" s="8">
        <f>IF(NOT(A116=""),$B$7*B116,"")</f>
      </c>
      <c r="D116" t="s" s="8">
        <f>IF(NOT(A116=""),$B$1/$B$4,"")</f>
      </c>
      <c r="E116" t="s" s="8">
        <f>IF(NOT(A116=""),C116+D116,"")</f>
      </c>
      <c r="F116" s="9"/>
      <c r="G116" t="s" s="8">
        <f>IF(ROW(G116)-12&lt;=$B$4,ROW(A116)-12,"")</f>
      </c>
      <c r="H116" t="s" s="8">
        <f>IF(NOT(G116=""),H115-J115,"")</f>
      </c>
      <c r="I116" t="s" s="8">
        <f>IF(NOT(G116=""),$B$7*H116,"")</f>
      </c>
      <c r="J116" t="s" s="8">
        <f>IF(NOT(G116=""),K116-I116,"")</f>
      </c>
      <c r="K116" t="s" s="8">
        <f>IF(NOT(G116=""),PMT($B$7,$B$4,-$B$1),"")</f>
      </c>
    </row>
    <row r="117" ht="20.7" customHeight="1">
      <c r="A117" t="s" s="8">
        <f>IF((ROW(A117)-12&lt;=$B$4),ROW(A117)-12,"")</f>
      </c>
      <c r="B117" t="s" s="8">
        <f>IF(NOT(A117=""),B116-D116,"")</f>
      </c>
      <c r="C117" t="s" s="8">
        <f>IF(NOT(A117=""),$B$7*B117,"")</f>
      </c>
      <c r="D117" t="s" s="8">
        <f>IF(NOT(A117=""),$B$1/$B$4,"")</f>
      </c>
      <c r="E117" t="s" s="8">
        <f>IF(NOT(A117=""),C117+D117,"")</f>
      </c>
      <c r="F117" s="9"/>
      <c r="G117" t="s" s="8">
        <f>IF(ROW(G117)-12&lt;=$B$4,ROW(A117)-12,"")</f>
      </c>
      <c r="H117" t="s" s="8">
        <f>IF(NOT(G117=""),H116-J116,"")</f>
      </c>
      <c r="I117" t="s" s="8">
        <f>IF(NOT(G117=""),$B$7*H117,"")</f>
      </c>
      <c r="J117" t="s" s="8">
        <f>IF(NOT(G117=""),K117-I117,"")</f>
      </c>
      <c r="K117" t="s" s="8">
        <f>IF(NOT(G117=""),PMT($B$7,$B$4,-$B$1),"")</f>
      </c>
    </row>
    <row r="118" ht="20.7" customHeight="1">
      <c r="A118" t="s" s="8">
        <f>IF((ROW(A118)-12&lt;=$B$4),ROW(A118)-12,"")</f>
      </c>
      <c r="B118" t="s" s="8">
        <f>IF(NOT(A118=""),B117-D117,"")</f>
      </c>
      <c r="C118" t="s" s="8">
        <f>IF(NOT(A118=""),$B$7*B118,"")</f>
      </c>
      <c r="D118" t="s" s="8">
        <f>IF(NOT(A118=""),$B$1/$B$4,"")</f>
      </c>
      <c r="E118" t="s" s="8">
        <f>IF(NOT(A118=""),C118+D118,"")</f>
      </c>
      <c r="F118" s="9"/>
      <c r="G118" t="s" s="8">
        <f>IF(ROW(G118)-12&lt;=$B$4,ROW(A118)-12,"")</f>
      </c>
      <c r="H118" t="s" s="8">
        <f>IF(NOT(G118=""),H117-J117,"")</f>
      </c>
      <c r="I118" t="s" s="8">
        <f>IF(NOT(G118=""),$B$7*H118,"")</f>
      </c>
      <c r="J118" t="s" s="8">
        <f>IF(NOT(G118=""),K118-I118,"")</f>
      </c>
      <c r="K118" t="s" s="8">
        <f>IF(NOT(G118=""),PMT($B$7,$B$4,-$B$1),"")</f>
      </c>
    </row>
    <row r="119" ht="20.7" customHeight="1">
      <c r="A119" t="s" s="8">
        <f>IF((ROW(A119)-12&lt;=$B$4),ROW(A119)-12,"")</f>
      </c>
      <c r="B119" t="s" s="8">
        <f>IF(NOT(A119=""),B118-D118,"")</f>
      </c>
      <c r="C119" t="s" s="8">
        <f>IF(NOT(A119=""),$B$7*B119,"")</f>
      </c>
      <c r="D119" t="s" s="8">
        <f>IF(NOT(A119=""),$B$1/$B$4,"")</f>
      </c>
      <c r="E119" t="s" s="8">
        <f>IF(NOT(A119=""),C119+D119,"")</f>
      </c>
      <c r="F119" s="9"/>
      <c r="G119" t="s" s="8">
        <f>IF(ROW(G119)-12&lt;=$B$4,ROW(A119)-12,"")</f>
      </c>
      <c r="H119" t="s" s="8">
        <f>IF(NOT(G119=""),H118-J118,"")</f>
      </c>
      <c r="I119" t="s" s="8">
        <f>IF(NOT(G119=""),$B$7*H119,"")</f>
      </c>
      <c r="J119" t="s" s="8">
        <f>IF(NOT(G119=""),K119-I119,"")</f>
      </c>
      <c r="K119" t="s" s="8">
        <f>IF(NOT(G119=""),PMT($B$7,$B$4,-$B$1),"")</f>
      </c>
    </row>
    <row r="120" ht="20.7" customHeight="1">
      <c r="A120" t="s" s="8">
        <f>IF((ROW(A120)-12&lt;=$B$4),ROW(A120)-12,"")</f>
      </c>
      <c r="B120" t="s" s="8">
        <f>IF(NOT(A120=""),B119-D119,"")</f>
      </c>
      <c r="C120" t="s" s="8">
        <f>IF(NOT(A120=""),$B$7*B120,"")</f>
      </c>
      <c r="D120" t="s" s="8">
        <f>IF(NOT(A120=""),$B$1/$B$4,"")</f>
      </c>
      <c r="E120" t="s" s="8">
        <f>IF(NOT(A120=""),C120+D120,"")</f>
      </c>
      <c r="F120" s="9"/>
      <c r="G120" t="s" s="8">
        <f>IF(ROW(G120)-12&lt;=$B$4,ROW(A120)-12,"")</f>
      </c>
      <c r="H120" t="s" s="8">
        <f>IF(NOT(G120=""),H119-J119,"")</f>
      </c>
      <c r="I120" t="s" s="8">
        <f>IF(NOT(G120=""),$B$7*H120,"")</f>
      </c>
      <c r="J120" t="s" s="8">
        <f>IF(NOT(G120=""),K120-I120,"")</f>
      </c>
      <c r="K120" t="s" s="8">
        <f>IF(NOT(G120=""),PMT($B$7,$B$4,-$B$1),"")</f>
      </c>
    </row>
    <row r="121" ht="20.7" customHeight="1">
      <c r="A121" t="s" s="8">
        <f>IF((ROW(A121)-12&lt;=$B$4),ROW(A121)-12,"")</f>
      </c>
      <c r="B121" t="s" s="8">
        <f>IF(NOT(A121=""),B120-D120,"")</f>
      </c>
      <c r="C121" t="s" s="8">
        <f>IF(NOT(A121=""),$B$7*B121,"")</f>
      </c>
      <c r="D121" t="s" s="8">
        <f>IF(NOT(A121=""),$B$1/$B$4,"")</f>
      </c>
      <c r="E121" t="s" s="8">
        <f>IF(NOT(A121=""),C121+D121,"")</f>
      </c>
      <c r="F121" s="9"/>
      <c r="G121" t="s" s="8">
        <f>IF(ROW(G121)-12&lt;=$B$4,ROW(A121)-12,"")</f>
      </c>
      <c r="H121" t="s" s="8">
        <f>IF(NOT(G121=""),H120-J120,"")</f>
      </c>
      <c r="I121" t="s" s="8">
        <f>IF(NOT(G121=""),$B$7*H121,"")</f>
      </c>
      <c r="J121" t="s" s="8">
        <f>IF(NOT(G121=""),K121-I121,"")</f>
      </c>
      <c r="K121" t="s" s="8">
        <f>IF(NOT(G121=""),PMT($B$7,$B$4,-$B$1),"")</f>
      </c>
    </row>
    <row r="122" ht="20.7" customHeight="1">
      <c r="A122" t="s" s="8">
        <f>IF((ROW(A122)-12&lt;=$B$4),ROW(A122)-12,"")</f>
      </c>
      <c r="B122" t="s" s="8">
        <f>IF(NOT(A122=""),B121-D121,"")</f>
      </c>
      <c r="C122" t="s" s="8">
        <f>IF(NOT(A122=""),$B$7*B122,"")</f>
      </c>
      <c r="D122" t="s" s="8">
        <f>IF(NOT(A122=""),$B$1/$B$4,"")</f>
      </c>
      <c r="E122" t="s" s="8">
        <f>IF(NOT(A122=""),C122+D122,"")</f>
      </c>
      <c r="F122" s="9"/>
      <c r="G122" t="s" s="8">
        <f>IF(ROW(G122)-12&lt;=$B$4,ROW(A122)-12,"")</f>
      </c>
      <c r="H122" t="s" s="8">
        <f>IF(NOT(G122=""),H121-J121,"")</f>
      </c>
      <c r="I122" t="s" s="8">
        <f>IF(NOT(G122=""),$B$7*H122,"")</f>
      </c>
      <c r="J122" t="s" s="8">
        <f>IF(NOT(G122=""),K122-I122,"")</f>
      </c>
      <c r="K122" t="s" s="8">
        <f>IF(NOT(G122=""),PMT($B$7,$B$4,-$B$1),"")</f>
      </c>
    </row>
    <row r="123" ht="20.7" customHeight="1">
      <c r="A123" t="s" s="8">
        <f>IF((ROW(A123)-12&lt;=$B$4),ROW(A123)-12,"")</f>
      </c>
      <c r="B123" t="s" s="8">
        <f>IF(NOT(A123=""),B122-D122,"")</f>
      </c>
      <c r="C123" t="s" s="8">
        <f>IF(NOT(A123=""),$B$7*B123,"")</f>
      </c>
      <c r="D123" t="s" s="8">
        <f>IF(NOT(A123=""),$B$1/$B$4,"")</f>
      </c>
      <c r="E123" t="s" s="8">
        <f>IF(NOT(A123=""),C123+D123,"")</f>
      </c>
      <c r="F123" s="9"/>
      <c r="G123" t="s" s="8">
        <f>IF(ROW(G123)-12&lt;=$B$4,ROW(A123)-12,"")</f>
      </c>
      <c r="H123" t="s" s="8">
        <f>IF(NOT(G123=""),H122-J122,"")</f>
      </c>
      <c r="I123" t="s" s="8">
        <f>IF(NOT(G123=""),$B$7*H123,"")</f>
      </c>
      <c r="J123" t="s" s="8">
        <f>IF(NOT(G123=""),K123-I123,"")</f>
      </c>
      <c r="K123" t="s" s="8">
        <f>IF(NOT(G123=""),PMT($B$7,$B$4,-$B$1),"")</f>
      </c>
    </row>
    <row r="124" ht="20.7" customHeight="1">
      <c r="A124" t="s" s="8">
        <f>IF((ROW(A124)-12&lt;=$B$4),ROW(A124)-12,"")</f>
      </c>
      <c r="B124" t="s" s="8">
        <f>IF(NOT(A124=""),B123-D123,"")</f>
      </c>
      <c r="C124" t="s" s="8">
        <f>IF(NOT(A124=""),$B$7*B124,"")</f>
      </c>
      <c r="D124" t="s" s="8">
        <f>IF(NOT(A124=""),$B$1/$B$4,"")</f>
      </c>
      <c r="E124" t="s" s="8">
        <f>IF(NOT(A124=""),C124+D124,"")</f>
      </c>
      <c r="F124" s="9"/>
      <c r="G124" t="s" s="8">
        <f>IF(ROW(G124)-12&lt;=$B$4,ROW(A124)-12,"")</f>
      </c>
      <c r="H124" t="s" s="8">
        <f>IF(NOT(G124=""),H123-J123,"")</f>
      </c>
      <c r="I124" t="s" s="8">
        <f>IF(NOT(G124=""),$B$7*H124,"")</f>
      </c>
      <c r="J124" t="s" s="8">
        <f>IF(NOT(G124=""),K124-I124,"")</f>
      </c>
      <c r="K124" t="s" s="8">
        <f>IF(NOT(G124=""),PMT($B$7,$B$4,-$B$1),"")</f>
      </c>
    </row>
    <row r="125" ht="20.7" customHeight="1">
      <c r="A125" t="s" s="8">
        <f>IF((ROW(A125)-12&lt;=$B$4),ROW(A125)-12,"")</f>
      </c>
      <c r="B125" t="s" s="8">
        <f>IF(NOT(A125=""),B124-D124,"")</f>
      </c>
      <c r="C125" t="s" s="8">
        <f>IF(NOT(A125=""),$B$7*B125,"")</f>
      </c>
      <c r="D125" t="s" s="8">
        <f>IF(NOT(A125=""),$B$1/$B$4,"")</f>
      </c>
      <c r="E125" t="s" s="8">
        <f>IF(NOT(A125=""),C125+D125,"")</f>
      </c>
      <c r="F125" s="9"/>
      <c r="G125" t="s" s="8">
        <f>IF(ROW(G125)-12&lt;=$B$4,ROW(A125)-12,"")</f>
      </c>
      <c r="H125" t="s" s="8">
        <f>IF(NOT(G125=""),H124-J124,"")</f>
      </c>
      <c r="I125" t="s" s="8">
        <f>IF(NOT(G125=""),$B$7*H125,"")</f>
      </c>
      <c r="J125" t="s" s="8">
        <f>IF(NOT(G125=""),K125-I125,"")</f>
      </c>
      <c r="K125" t="s" s="8">
        <f>IF(NOT(G125=""),PMT($B$7,$B$4,-$B$1),"")</f>
      </c>
    </row>
    <row r="126" ht="20.7" customHeight="1">
      <c r="A126" t="s" s="8">
        <f>IF((ROW(A126)-12&lt;=$B$4),ROW(A126)-12,"")</f>
      </c>
      <c r="B126" t="s" s="8">
        <f>IF(NOT(A126=""),B125-D125,"")</f>
      </c>
      <c r="C126" t="s" s="8">
        <f>IF(NOT(A126=""),$B$7*B126,"")</f>
      </c>
      <c r="D126" t="s" s="8">
        <f>IF(NOT(A126=""),$B$1/$B$4,"")</f>
      </c>
      <c r="E126" t="s" s="8">
        <f>IF(NOT(A126=""),C126+D126,"")</f>
      </c>
      <c r="F126" s="9"/>
      <c r="G126" t="s" s="8">
        <f>IF(ROW(G126)-12&lt;=$B$4,ROW(A126)-12,"")</f>
      </c>
      <c r="H126" t="s" s="8">
        <f>IF(NOT(G126=""),H125-J125,"")</f>
      </c>
      <c r="I126" t="s" s="8">
        <f>IF(NOT(G126=""),$B$7*H126,"")</f>
      </c>
      <c r="J126" t="s" s="8">
        <f>IF(NOT(G126=""),K126-I126,"")</f>
      </c>
      <c r="K126" t="s" s="8">
        <f>IF(NOT(G126=""),PMT($B$7,$B$4,-$B$1),"")</f>
      </c>
    </row>
    <row r="127" ht="20.7" customHeight="1">
      <c r="A127" t="s" s="8">
        <f>IF((ROW(A127)-12&lt;=$B$4),ROW(A127)-12,"")</f>
      </c>
      <c r="B127" t="s" s="8">
        <f>IF(NOT(A127=""),B126-D126,"")</f>
      </c>
      <c r="C127" t="s" s="8">
        <f>IF(NOT(A127=""),$B$7*B127,"")</f>
      </c>
      <c r="D127" t="s" s="8">
        <f>IF(NOT(A127=""),$B$1/$B$4,"")</f>
      </c>
      <c r="E127" t="s" s="8">
        <f>IF(NOT(A127=""),C127+D127,"")</f>
      </c>
      <c r="F127" s="9"/>
      <c r="G127" t="s" s="8">
        <f>IF(ROW(G127)-12&lt;=$B$4,ROW(A127)-12,"")</f>
      </c>
      <c r="H127" t="s" s="8">
        <f>IF(NOT(G127=""),H126-J126,"")</f>
      </c>
      <c r="I127" t="s" s="8">
        <f>IF(NOT(G127=""),$B$7*H127,"")</f>
      </c>
      <c r="J127" t="s" s="8">
        <f>IF(NOT(G127=""),K127-I127,"")</f>
      </c>
      <c r="K127" t="s" s="8">
        <f>IF(NOT(G127=""),PMT($B$7,$B$4,-$B$1),"")</f>
      </c>
    </row>
    <row r="128" ht="20.7" customHeight="1">
      <c r="A128" t="s" s="8">
        <f>IF((ROW(A128)-12&lt;=$B$4),ROW(A128)-12,"")</f>
      </c>
      <c r="B128" t="s" s="8">
        <f>IF(NOT(A128=""),B127-D127,"")</f>
      </c>
      <c r="C128" t="s" s="8">
        <f>IF(NOT(A128=""),$B$7*B128,"")</f>
      </c>
      <c r="D128" t="s" s="8">
        <f>IF(NOT(A128=""),$B$1/$B$4,"")</f>
      </c>
      <c r="E128" t="s" s="8">
        <f>IF(NOT(A128=""),C128+D128,"")</f>
      </c>
      <c r="F128" s="9"/>
      <c r="G128" t="s" s="8">
        <f>IF(ROW(G128)-12&lt;=$B$4,ROW(A128)-12,"")</f>
      </c>
      <c r="H128" t="s" s="8">
        <f>IF(NOT(G128=""),H127-J127,"")</f>
      </c>
      <c r="I128" t="s" s="8">
        <f>IF(NOT(G128=""),$B$7*H128,"")</f>
      </c>
      <c r="J128" t="s" s="8">
        <f>IF(NOT(G128=""),K128-I128,"")</f>
      </c>
      <c r="K128" t="s" s="8">
        <f>IF(NOT(G128=""),PMT($B$7,$B$4,-$B$1),"")</f>
      </c>
    </row>
    <row r="129" ht="20.7" customHeight="1">
      <c r="A129" t="s" s="8">
        <f>IF((ROW(A129)-12&lt;=$B$4),ROW(A129)-12,"")</f>
      </c>
      <c r="B129" t="s" s="8">
        <f>IF(NOT(A129=""),B128-D128,"")</f>
      </c>
      <c r="C129" t="s" s="8">
        <f>IF(NOT(A129=""),$B$7*B129,"")</f>
      </c>
      <c r="D129" t="s" s="8">
        <f>IF(NOT(A129=""),$B$1/$B$4,"")</f>
      </c>
      <c r="E129" t="s" s="8">
        <f>IF(NOT(A129=""),C129+D129,"")</f>
      </c>
      <c r="F129" s="9"/>
      <c r="G129" t="s" s="8">
        <f>IF(ROW(G129)-12&lt;=$B$4,ROW(A129)-12,"")</f>
      </c>
      <c r="H129" t="s" s="8">
        <f>IF(NOT(G129=""),H128-J128,"")</f>
      </c>
      <c r="I129" t="s" s="8">
        <f>IF(NOT(G129=""),$B$7*H129,"")</f>
      </c>
      <c r="J129" t="s" s="8">
        <f>IF(NOT(G129=""),K129-I129,"")</f>
      </c>
      <c r="K129" t="s" s="8">
        <f>IF(NOT(G129=""),PMT($B$7,$B$4,-$B$1),"")</f>
      </c>
    </row>
    <row r="130" ht="20.7" customHeight="1">
      <c r="A130" t="s" s="8">
        <f>IF((ROW(A130)-12&lt;=$B$4),ROW(A130)-12,"")</f>
      </c>
      <c r="B130" t="s" s="8">
        <f>IF(NOT(A130=""),B129-D129,"")</f>
      </c>
      <c r="C130" t="s" s="8">
        <f>IF(NOT(A130=""),$B$7*B130,"")</f>
      </c>
      <c r="D130" t="s" s="8">
        <f>IF(NOT(A130=""),$B$1/$B$4,"")</f>
      </c>
      <c r="E130" t="s" s="8">
        <f>IF(NOT(A130=""),C130+D130,"")</f>
      </c>
      <c r="F130" s="9"/>
      <c r="G130" t="s" s="8">
        <f>IF(ROW(G130)-12&lt;=$B$4,ROW(A130)-12,"")</f>
      </c>
      <c r="H130" t="s" s="8">
        <f>IF(NOT(G130=""),H129-J129,"")</f>
      </c>
      <c r="I130" t="s" s="8">
        <f>IF(NOT(G130=""),$B$7*H130,"")</f>
      </c>
      <c r="J130" t="s" s="8">
        <f>IF(NOT(G130=""),K130-I130,"")</f>
      </c>
      <c r="K130" t="s" s="8">
        <f>IF(NOT(G130=""),PMT($B$7,$B$4,-$B$1),"")</f>
      </c>
    </row>
    <row r="131" ht="20.7" customHeight="1">
      <c r="A131" t="s" s="8">
        <f>IF((ROW(A131)-12&lt;=$B$4),ROW(A131)-12,"")</f>
      </c>
      <c r="B131" t="s" s="8">
        <f>IF(NOT(A131=""),B130-D130,"")</f>
      </c>
      <c r="C131" t="s" s="8">
        <f>IF(NOT(A131=""),$B$7*B131,"")</f>
      </c>
      <c r="D131" t="s" s="8">
        <f>IF(NOT(A131=""),$B$1/$B$4,"")</f>
      </c>
      <c r="E131" t="s" s="8">
        <f>IF(NOT(A131=""),C131+D131,"")</f>
      </c>
      <c r="F131" s="9"/>
      <c r="G131" t="s" s="8">
        <f>IF(ROW(G131)-12&lt;=$B$4,ROW(A131)-12,"")</f>
      </c>
      <c r="H131" t="s" s="8">
        <f>IF(NOT(G131=""),H130-J130,"")</f>
      </c>
      <c r="I131" t="s" s="8">
        <f>IF(NOT(G131=""),$B$7*H131,"")</f>
      </c>
      <c r="J131" t="s" s="8">
        <f>IF(NOT(G131=""),K131-I131,"")</f>
      </c>
      <c r="K131" t="s" s="8">
        <f>IF(NOT(G131=""),PMT($B$7,$B$4,-$B$1),"")</f>
      </c>
    </row>
    <row r="132" ht="20.7" customHeight="1">
      <c r="A132" t="s" s="8">
        <f>IF((ROW(A132)-12&lt;=$B$4),ROW(A132)-12,"")</f>
      </c>
      <c r="B132" t="s" s="8">
        <f>IF(NOT(A132=""),B131-D131,"")</f>
      </c>
      <c r="C132" t="s" s="8">
        <f>IF(NOT(A132=""),$B$7*B132,"")</f>
      </c>
      <c r="D132" t="s" s="8">
        <f>IF(NOT(A132=""),$B$1/$B$4,"")</f>
      </c>
      <c r="E132" t="s" s="8">
        <f>IF(NOT(A132=""),C132+D132,"")</f>
      </c>
      <c r="F132" s="9"/>
      <c r="G132" t="s" s="8">
        <f>IF(ROW(G132)-12&lt;=$B$4,ROW(A132)-12,"")</f>
      </c>
      <c r="H132" t="s" s="8">
        <f>IF(NOT(G132=""),H131-J131,"")</f>
      </c>
      <c r="I132" t="s" s="8">
        <f>IF(NOT(G132=""),$B$7*H132,"")</f>
      </c>
      <c r="J132" t="s" s="8">
        <f>IF(NOT(G132=""),K132-I132,"")</f>
      </c>
      <c r="K132" t="s" s="8">
        <f>IF(NOT(G132=""),PMT($B$7,$B$4,-$B$1),"")</f>
      </c>
    </row>
    <row r="133" ht="20.7" customHeight="1">
      <c r="A133" t="s" s="8">
        <f>IF((ROW(A133)-12&lt;=$B$4),ROW(A133)-12,"")</f>
      </c>
      <c r="B133" t="s" s="8">
        <f>IF(NOT(A133=""),B132-D132,"")</f>
      </c>
      <c r="C133" t="s" s="8">
        <f>IF(NOT(A133=""),$B$7*B133,"")</f>
      </c>
      <c r="D133" t="s" s="8">
        <f>IF(NOT(A133=""),$B$1/$B$4,"")</f>
      </c>
      <c r="E133" t="s" s="8">
        <f>IF(NOT(A133=""),C133+D133,"")</f>
      </c>
      <c r="F133" s="9"/>
      <c r="G133" t="s" s="8">
        <f>IF(ROW(G133)-12&lt;=$B$4,ROW(A133)-12,"")</f>
      </c>
      <c r="H133" t="s" s="8">
        <f>IF(NOT(G133=""),H132-J132,"")</f>
      </c>
      <c r="I133" t="s" s="8">
        <f>IF(NOT(G133=""),$B$7*H133,"")</f>
      </c>
      <c r="J133" t="s" s="8">
        <f>IF(NOT(G133=""),K133-I133,"")</f>
      </c>
      <c r="K133" t="s" s="8">
        <f>IF(NOT(G133=""),PMT($B$7,$B$4,-$B$1),"")</f>
      </c>
    </row>
    <row r="134" ht="20.7" customHeight="1">
      <c r="A134" t="s" s="8">
        <f>IF((ROW(A134)-12&lt;=$B$4),ROW(A134)-12,"")</f>
      </c>
      <c r="B134" t="s" s="8">
        <f>IF(NOT(A134=""),B133-D133,"")</f>
      </c>
      <c r="C134" t="s" s="8">
        <f>IF(NOT(A134=""),$B$7*B134,"")</f>
      </c>
      <c r="D134" t="s" s="8">
        <f>IF(NOT(A134=""),$B$1/$B$4,"")</f>
      </c>
      <c r="E134" t="s" s="8">
        <f>IF(NOT(A134=""),C134+D134,"")</f>
      </c>
      <c r="F134" s="9"/>
      <c r="G134" t="s" s="8">
        <f>IF(ROW(G134)-12&lt;=$B$4,ROW(A134)-12,"")</f>
      </c>
      <c r="H134" t="s" s="8">
        <f>IF(NOT(G134=""),H133-J133,"")</f>
      </c>
      <c r="I134" t="s" s="8">
        <f>IF(NOT(G134=""),$B$7*H134,"")</f>
      </c>
      <c r="J134" t="s" s="8">
        <f>IF(NOT(G134=""),K134-I134,"")</f>
      </c>
      <c r="K134" t="s" s="8">
        <f>IF(NOT(G134=""),PMT($B$7,$B$4,-$B$1),"")</f>
      </c>
    </row>
    <row r="135" ht="20.7" customHeight="1">
      <c r="A135" t="s" s="8">
        <f>IF((ROW(A135)-12&lt;=$B$4),ROW(A135)-12,"")</f>
      </c>
      <c r="B135" t="s" s="8">
        <f>IF(NOT(A135=""),B134-D134,"")</f>
      </c>
      <c r="C135" t="s" s="8">
        <f>IF(NOT(A135=""),$B$7*B135,"")</f>
      </c>
      <c r="D135" t="s" s="8">
        <f>IF(NOT(A135=""),$B$1/$B$4,"")</f>
      </c>
      <c r="E135" t="s" s="8">
        <f>IF(NOT(A135=""),C135+D135,"")</f>
      </c>
      <c r="F135" s="9"/>
      <c r="G135" t="s" s="8">
        <f>IF(ROW(G135)-12&lt;=$B$4,ROW(A135)-12,"")</f>
      </c>
      <c r="H135" t="s" s="8">
        <f>IF(NOT(G135=""),H134-J134,"")</f>
      </c>
      <c r="I135" t="s" s="8">
        <f>IF(NOT(G135=""),$B$7*H135,"")</f>
      </c>
      <c r="J135" t="s" s="8">
        <f>IF(NOT(G135=""),K135-I135,"")</f>
      </c>
      <c r="K135" t="s" s="8">
        <f>IF(NOT(G135=""),PMT($B$7,$B$4,-$B$1),"")</f>
      </c>
    </row>
    <row r="136" ht="20.7" customHeight="1">
      <c r="A136" t="s" s="8">
        <f>IF((ROW(A136)-12&lt;=$B$4),ROW(A136)-12,"")</f>
      </c>
      <c r="B136" t="s" s="8">
        <f>IF(NOT(A136=""),B135-D135,"")</f>
      </c>
      <c r="C136" t="s" s="8">
        <f>IF(NOT(A136=""),$B$7*B136,"")</f>
      </c>
      <c r="D136" t="s" s="8">
        <f>IF(NOT(A136=""),$B$1/$B$4,"")</f>
      </c>
      <c r="E136" t="s" s="8">
        <f>IF(NOT(A136=""),C136+D136,"")</f>
      </c>
      <c r="F136" s="9"/>
      <c r="G136" t="s" s="8">
        <f>IF(ROW(G136)-12&lt;=$B$4,ROW(A136)-12,"")</f>
      </c>
      <c r="H136" t="s" s="8">
        <f>IF(NOT(G136=""),H135-J135,"")</f>
      </c>
      <c r="I136" t="s" s="8">
        <f>IF(NOT(G136=""),$B$7*H136,"")</f>
      </c>
      <c r="J136" t="s" s="8">
        <f>IF(NOT(G136=""),K136-I136,"")</f>
      </c>
      <c r="K136" t="s" s="8">
        <f>IF(NOT(G136=""),PMT($B$7,$B$4,-$B$1),"")</f>
      </c>
    </row>
    <row r="137" ht="20.7" customHeight="1">
      <c r="A137" t="s" s="8">
        <f>IF((ROW(A137)-12&lt;=$B$4),ROW(A137)-12,"")</f>
      </c>
      <c r="B137" t="s" s="8">
        <f>IF(NOT(A137=""),B136-D136,"")</f>
      </c>
      <c r="C137" t="s" s="8">
        <f>IF(NOT(A137=""),$B$7*B137,"")</f>
      </c>
      <c r="D137" t="s" s="8">
        <f>IF(NOT(A137=""),$B$1/$B$4,"")</f>
      </c>
      <c r="E137" t="s" s="8">
        <f>IF(NOT(A137=""),C137+D137,"")</f>
      </c>
      <c r="F137" s="9"/>
      <c r="G137" t="s" s="8">
        <f>IF(ROW(G137)-12&lt;=$B$4,ROW(A137)-12,"")</f>
      </c>
      <c r="H137" t="s" s="8">
        <f>IF(NOT(G137=""),H136-J136,"")</f>
      </c>
      <c r="I137" t="s" s="8">
        <f>IF(NOT(G137=""),$B$7*H137,"")</f>
      </c>
      <c r="J137" t="s" s="8">
        <f>IF(NOT(G137=""),K137-I137,"")</f>
      </c>
      <c r="K137" t="s" s="8">
        <f>IF(NOT(G137=""),PMT($B$7,$B$4,-$B$1),"")</f>
      </c>
    </row>
    <row r="138" ht="20.7" customHeight="1">
      <c r="A138" t="s" s="8">
        <f>IF((ROW(A138)-12&lt;=$B$4),ROW(A138)-12,"")</f>
      </c>
      <c r="B138" t="s" s="8">
        <f>IF(NOT(A138=""),B137-D137,"")</f>
      </c>
      <c r="C138" t="s" s="8">
        <f>IF(NOT(A138=""),$B$7*B138,"")</f>
      </c>
      <c r="D138" t="s" s="8">
        <f>IF(NOT(A138=""),$B$1/$B$4,"")</f>
      </c>
      <c r="E138" t="s" s="8">
        <f>IF(NOT(A138=""),C138+D138,"")</f>
      </c>
      <c r="F138" s="9"/>
      <c r="G138" t="s" s="8">
        <f>IF(ROW(G138)-12&lt;=$B$4,ROW(A138)-12,"")</f>
      </c>
      <c r="H138" t="s" s="8">
        <f>IF(NOT(G138=""),H137-J137,"")</f>
      </c>
      <c r="I138" t="s" s="8">
        <f>IF(NOT(G138=""),$B$7*H138,"")</f>
      </c>
      <c r="J138" t="s" s="8">
        <f>IF(NOT(G138=""),K138-I138,"")</f>
      </c>
      <c r="K138" t="s" s="8">
        <f>IF(NOT(G138=""),PMT($B$7,$B$4,-$B$1),"")</f>
      </c>
    </row>
    <row r="139" ht="20.7" customHeight="1">
      <c r="A139" t="s" s="8">
        <f>IF((ROW(A139)-12&lt;=$B$4),ROW(A139)-12,"")</f>
      </c>
      <c r="B139" t="s" s="8">
        <f>IF(NOT(A139=""),B138-D138,"")</f>
      </c>
      <c r="C139" t="s" s="8">
        <f>IF(NOT(A139=""),$B$7*B139,"")</f>
      </c>
      <c r="D139" t="s" s="8">
        <f>IF(NOT(A139=""),$B$1/$B$4,"")</f>
      </c>
      <c r="E139" t="s" s="8">
        <f>IF(NOT(A139=""),C139+D139,"")</f>
      </c>
      <c r="F139" s="9"/>
      <c r="G139" t="s" s="8">
        <f>IF(ROW(G139)-12&lt;=$B$4,ROW(A139)-12,"")</f>
      </c>
      <c r="H139" t="s" s="8">
        <f>IF(NOT(G139=""),H138-J138,"")</f>
      </c>
      <c r="I139" t="s" s="8">
        <f>IF(NOT(G139=""),$B$7*H139,"")</f>
      </c>
      <c r="J139" t="s" s="8">
        <f>IF(NOT(G139=""),K139-I139,"")</f>
      </c>
      <c r="K139" t="s" s="8">
        <f>IF(NOT(G139=""),PMT($B$7,$B$4,-$B$1),"")</f>
      </c>
    </row>
    <row r="140" ht="20.7" customHeight="1">
      <c r="A140" t="s" s="8">
        <f>IF((ROW(A140)-12&lt;=$B$4),ROW(A140)-12,"")</f>
      </c>
      <c r="B140" t="s" s="8">
        <f>IF(NOT(A140=""),B139-D139,"")</f>
      </c>
      <c r="C140" t="s" s="8">
        <f>IF(NOT(A140=""),$B$7*B140,"")</f>
      </c>
      <c r="D140" t="s" s="8">
        <f>IF(NOT(A140=""),$B$1/$B$4,"")</f>
      </c>
      <c r="E140" t="s" s="8">
        <f>IF(NOT(A140=""),C140+D140,"")</f>
      </c>
      <c r="F140" s="9"/>
      <c r="G140" t="s" s="8">
        <f>IF(ROW(G140)-12&lt;=$B$4,ROW(A140)-12,"")</f>
      </c>
      <c r="H140" t="s" s="8">
        <f>IF(NOT(G140=""),H139-J139,"")</f>
      </c>
      <c r="I140" t="s" s="8">
        <f>IF(NOT(G140=""),$B$7*H140,"")</f>
      </c>
      <c r="J140" t="s" s="8">
        <f>IF(NOT(G140=""),K140-I140,"")</f>
      </c>
      <c r="K140" t="s" s="8">
        <f>IF(NOT(G140=""),PMT($B$7,$B$4,-$B$1),"")</f>
      </c>
    </row>
    <row r="141" ht="20.7" customHeight="1">
      <c r="A141" t="s" s="8">
        <f>IF((ROW(A141)-12&lt;=$B$4),ROW(A141)-12,"")</f>
      </c>
      <c r="B141" t="s" s="8">
        <f>IF(NOT(A141=""),B140-D140,"")</f>
      </c>
      <c r="C141" t="s" s="8">
        <f>IF(NOT(A141=""),$B$7*B141,"")</f>
      </c>
      <c r="D141" t="s" s="8">
        <f>IF(NOT(A141=""),$B$1/$B$4,"")</f>
      </c>
      <c r="E141" t="s" s="8">
        <f>IF(NOT(A141=""),C141+D141,"")</f>
      </c>
      <c r="F141" s="9"/>
      <c r="G141" t="s" s="8">
        <f>IF(ROW(G141)-12&lt;=$B$4,ROW(A141)-12,"")</f>
      </c>
      <c r="H141" t="s" s="8">
        <f>IF(NOT(G141=""),H140-J140,"")</f>
      </c>
      <c r="I141" t="s" s="8">
        <f>IF(NOT(G141=""),$B$7*H141,"")</f>
      </c>
      <c r="J141" t="s" s="8">
        <f>IF(NOT(G141=""),K141-I141,"")</f>
      </c>
      <c r="K141" t="s" s="8">
        <f>IF(NOT(G141=""),PMT($B$7,$B$4,-$B$1),"")</f>
      </c>
    </row>
    <row r="142" ht="20.7" customHeight="1">
      <c r="A142" t="s" s="8">
        <f>IF((ROW(A142)-12&lt;=$B$4),ROW(A142)-12,"")</f>
      </c>
      <c r="B142" t="s" s="8">
        <f>IF(NOT(A142=""),B141-D141,"")</f>
      </c>
      <c r="C142" t="s" s="8">
        <f>IF(NOT(A142=""),$B$7*B142,"")</f>
      </c>
      <c r="D142" t="s" s="8">
        <f>IF(NOT(A142=""),$B$1/$B$4,"")</f>
      </c>
      <c r="E142" t="s" s="8">
        <f>IF(NOT(A142=""),C142+D142,"")</f>
      </c>
      <c r="F142" s="9"/>
      <c r="G142" t="s" s="8">
        <f>IF(ROW(G142)-12&lt;=$B$4,ROW(A142)-12,"")</f>
      </c>
      <c r="H142" t="s" s="8">
        <f>IF(NOT(G142=""),H141-J141,"")</f>
      </c>
      <c r="I142" t="s" s="8">
        <f>IF(NOT(G142=""),$B$7*H142,"")</f>
      </c>
      <c r="J142" t="s" s="8">
        <f>IF(NOT(G142=""),K142-I142,"")</f>
      </c>
      <c r="K142" t="s" s="8">
        <f>IF(NOT(G142=""),PMT($B$7,$B$4,-$B$1),"")</f>
      </c>
    </row>
    <row r="143" ht="20.7" customHeight="1">
      <c r="A143" t="s" s="8">
        <f>IF((ROW(A143)-12&lt;=$B$4),ROW(A143)-12,"")</f>
      </c>
      <c r="B143" t="s" s="8">
        <f>IF(NOT(A143=""),B142-D142,"")</f>
      </c>
      <c r="C143" t="s" s="8">
        <f>IF(NOT(A143=""),$B$7*B143,"")</f>
      </c>
      <c r="D143" t="s" s="8">
        <f>IF(NOT(A143=""),$B$1/$B$4,"")</f>
      </c>
      <c r="E143" t="s" s="8">
        <f>IF(NOT(A143=""),C143+D143,"")</f>
      </c>
      <c r="F143" s="9"/>
      <c r="G143" t="s" s="8">
        <f>IF(ROW(G143)-12&lt;=$B$4,ROW(A143)-12,"")</f>
      </c>
      <c r="H143" t="s" s="8">
        <f>IF(NOT(G143=""),H142-J142,"")</f>
      </c>
      <c r="I143" t="s" s="8">
        <f>IF(NOT(G143=""),$B$7*H143,"")</f>
      </c>
      <c r="J143" t="s" s="8">
        <f>IF(NOT(G143=""),K143-I143,"")</f>
      </c>
      <c r="K143" t="s" s="8">
        <f>IF(NOT(G143=""),PMT($B$7,$B$4,-$B$1),"")</f>
      </c>
    </row>
    <row r="144" ht="20.7" customHeight="1">
      <c r="A144" t="s" s="8">
        <f>IF((ROW(A144)-12&lt;=$B$4),ROW(A144)-12,"")</f>
      </c>
      <c r="B144" t="s" s="8">
        <f>IF(NOT(A144=""),B143-D143,"")</f>
      </c>
      <c r="C144" t="s" s="8">
        <f>IF(NOT(A144=""),$B$7*B144,"")</f>
      </c>
      <c r="D144" t="s" s="8">
        <f>IF(NOT(A144=""),$B$1/$B$4,"")</f>
      </c>
      <c r="E144" t="s" s="8">
        <f>IF(NOT(A144=""),C144+D144,"")</f>
      </c>
      <c r="F144" s="9"/>
      <c r="G144" t="s" s="8">
        <f>IF(ROW(G144)-12&lt;=$B$4,ROW(A144)-12,"")</f>
      </c>
      <c r="H144" t="s" s="8">
        <f>IF(NOT(G144=""),H143-J143,"")</f>
      </c>
      <c r="I144" t="s" s="8">
        <f>IF(NOT(G144=""),$B$7*H144,"")</f>
      </c>
      <c r="J144" t="s" s="8">
        <f>IF(NOT(G144=""),K144-I144,"")</f>
      </c>
      <c r="K144" t="s" s="8">
        <f>IF(NOT(G144=""),PMT($B$7,$B$4,-$B$1),"")</f>
      </c>
    </row>
    <row r="145" ht="20.7" customHeight="1">
      <c r="A145" t="s" s="8">
        <f>IF((ROW(A145)-12&lt;=$B$4),ROW(A145)-12,"")</f>
      </c>
      <c r="B145" t="s" s="8">
        <f>IF(NOT(A145=""),B144-D144,"")</f>
      </c>
      <c r="C145" t="s" s="8">
        <f>IF(NOT(A145=""),$B$7*B145,"")</f>
      </c>
      <c r="D145" t="s" s="8">
        <f>IF(NOT(A145=""),$B$1/$B$4,"")</f>
      </c>
      <c r="E145" t="s" s="8">
        <f>IF(NOT(A145=""),C145+D145,"")</f>
      </c>
      <c r="F145" s="9"/>
      <c r="G145" t="s" s="8">
        <f>IF(ROW(G145)-12&lt;=$B$4,ROW(A145)-12,"")</f>
      </c>
      <c r="H145" t="s" s="8">
        <f>IF(NOT(G145=""),H144-J144,"")</f>
      </c>
      <c r="I145" t="s" s="8">
        <f>IF(NOT(G145=""),$B$7*H145,"")</f>
      </c>
      <c r="J145" t="s" s="8">
        <f>IF(NOT(G145=""),K145-I145,"")</f>
      </c>
      <c r="K145" t="s" s="8">
        <f>IF(NOT(G145=""),PMT($B$7,$B$4,-$B$1),"")</f>
      </c>
    </row>
    <row r="146" ht="20.7" customHeight="1">
      <c r="A146" t="s" s="8">
        <f>IF((ROW(A146)-12&lt;=$B$4),ROW(A146)-12,"")</f>
      </c>
      <c r="B146" t="s" s="8">
        <f>IF(NOT(A146=""),B145-D145,"")</f>
      </c>
      <c r="C146" t="s" s="8">
        <f>IF(NOT(A146=""),$B$7*B146,"")</f>
      </c>
      <c r="D146" t="s" s="8">
        <f>IF(NOT(A146=""),$B$1/$B$4,"")</f>
      </c>
      <c r="E146" t="s" s="8">
        <f>IF(NOT(A146=""),C146+D146,"")</f>
      </c>
      <c r="F146" s="9"/>
      <c r="G146" t="s" s="8">
        <f>IF(ROW(G146)-12&lt;=$B$4,ROW(A146)-12,"")</f>
      </c>
      <c r="H146" t="s" s="8">
        <f>IF(NOT(G146=""),H145-J145,"")</f>
      </c>
      <c r="I146" t="s" s="8">
        <f>IF(NOT(G146=""),$B$7*H146,"")</f>
      </c>
      <c r="J146" t="s" s="8">
        <f>IF(NOT(G146=""),K146-I146,"")</f>
      </c>
      <c r="K146" t="s" s="8">
        <f>IF(NOT(G146=""),PMT($B$7,$B$4,-$B$1),"")</f>
      </c>
    </row>
    <row r="147" ht="20.7" customHeight="1">
      <c r="A147" t="s" s="8">
        <f>IF((ROW(A147)-12&lt;=$B$4),ROW(A147)-12,"")</f>
      </c>
      <c r="B147" t="s" s="8">
        <f>IF(NOT(A147=""),B146-D146,"")</f>
      </c>
      <c r="C147" t="s" s="8">
        <f>IF(NOT(A147=""),$B$7*B147,"")</f>
      </c>
      <c r="D147" t="s" s="8">
        <f>IF(NOT(A147=""),$B$1/$B$4,"")</f>
      </c>
      <c r="E147" t="s" s="8">
        <f>IF(NOT(A147=""),C147+D147,"")</f>
      </c>
      <c r="F147" s="9"/>
      <c r="G147" t="s" s="8">
        <f>IF(ROW(G147)-12&lt;=$B$4,ROW(A147)-12,"")</f>
      </c>
      <c r="H147" t="s" s="8">
        <f>IF(NOT(G147=""),H146-J146,"")</f>
      </c>
      <c r="I147" t="s" s="8">
        <f>IF(NOT(G147=""),$B$7*H147,"")</f>
      </c>
      <c r="J147" t="s" s="8">
        <f>IF(NOT(G147=""),K147-I147,"")</f>
      </c>
      <c r="K147" t="s" s="8">
        <f>IF(NOT(G147=""),PMT($B$7,$B$4,-$B$1),"")</f>
      </c>
    </row>
    <row r="148" ht="20.7" customHeight="1">
      <c r="A148" t="s" s="8">
        <f>IF((ROW(A148)-12&lt;=$B$4),ROW(A148)-12,"")</f>
      </c>
      <c r="B148" t="s" s="8">
        <f>IF(NOT(A148=""),B147-D147,"")</f>
      </c>
      <c r="C148" t="s" s="8">
        <f>IF(NOT(A148=""),$B$7*B148,"")</f>
      </c>
      <c r="D148" t="s" s="8">
        <f>IF(NOT(A148=""),$B$1/$B$4,"")</f>
      </c>
      <c r="E148" t="s" s="8">
        <f>IF(NOT(A148=""),C148+D148,"")</f>
      </c>
      <c r="F148" s="9"/>
      <c r="G148" t="s" s="8">
        <f>IF(ROW(G148)-12&lt;=$B$4,ROW(A148)-12,"")</f>
      </c>
      <c r="H148" t="s" s="8">
        <f>IF(NOT(G148=""),H147-J147,"")</f>
      </c>
      <c r="I148" t="s" s="8">
        <f>IF(NOT(G148=""),$B$7*H148,"")</f>
      </c>
      <c r="J148" t="s" s="8">
        <f>IF(NOT(G148=""),K148-I148,"")</f>
      </c>
      <c r="K148" t="s" s="8">
        <f>IF(NOT(G148=""),PMT($B$7,$B$4,-$B$1),"")</f>
      </c>
    </row>
    <row r="149" ht="20.7" customHeight="1">
      <c r="A149" t="s" s="8">
        <f>IF((ROW(A149)-12&lt;=$B$4),ROW(A149)-12,"")</f>
      </c>
      <c r="B149" t="s" s="8">
        <f>IF(NOT(A149=""),B148-D148,"")</f>
      </c>
      <c r="C149" t="s" s="8">
        <f>IF(NOT(A149=""),$B$7*B149,"")</f>
      </c>
      <c r="D149" t="s" s="8">
        <f>IF(NOT(A149=""),$B$1/$B$4,"")</f>
      </c>
      <c r="E149" t="s" s="8">
        <f>IF(NOT(A149=""),C149+D149,"")</f>
      </c>
      <c r="F149" s="9"/>
      <c r="G149" t="s" s="8">
        <f>IF(ROW(G149)-12&lt;=$B$4,ROW(A149)-12,"")</f>
      </c>
      <c r="H149" t="s" s="8">
        <f>IF(NOT(G149=""),H148-J148,"")</f>
      </c>
      <c r="I149" t="s" s="8">
        <f>IF(NOT(G149=""),$B$7*H149,"")</f>
      </c>
      <c r="J149" t="s" s="8">
        <f>IF(NOT(G149=""),K149-I149,"")</f>
      </c>
      <c r="K149" t="s" s="8">
        <f>IF(NOT(G149=""),PMT($B$7,$B$4,-$B$1),"")</f>
      </c>
    </row>
    <row r="150" ht="20.7" customHeight="1">
      <c r="A150" t="s" s="8">
        <f>IF((ROW(A150)-12&lt;=$B$4),ROW(A150)-12,"")</f>
      </c>
      <c r="B150" t="s" s="8">
        <f>IF(NOT(A150=""),B149-D149,"")</f>
      </c>
      <c r="C150" t="s" s="8">
        <f>IF(NOT(A150=""),$B$7*B150,"")</f>
      </c>
      <c r="D150" t="s" s="8">
        <f>IF(NOT(A150=""),$B$1/$B$4,"")</f>
      </c>
      <c r="E150" t="s" s="8">
        <f>IF(NOT(A150=""),C150+D150,"")</f>
      </c>
      <c r="F150" s="9"/>
      <c r="G150" t="s" s="8">
        <f>IF(ROW(G150)-12&lt;=$B$4,ROW(A150)-12,"")</f>
      </c>
      <c r="H150" t="s" s="8">
        <f>IF(NOT(G150=""),H149-J149,"")</f>
      </c>
      <c r="I150" t="s" s="8">
        <f>IF(NOT(G150=""),$B$7*H150,"")</f>
      </c>
      <c r="J150" t="s" s="8">
        <f>IF(NOT(G150=""),K150-I150,"")</f>
      </c>
      <c r="K150" t="s" s="8">
        <f>IF(NOT(G150=""),PMT($B$7,$B$4,-$B$1),"")</f>
      </c>
    </row>
    <row r="151" ht="20.7" customHeight="1">
      <c r="A151" t="s" s="8">
        <f>IF((ROW(A151)-12&lt;=$B$4),ROW(A151)-12,"")</f>
      </c>
      <c r="B151" t="s" s="8">
        <f>IF(NOT(A151=""),B150-D150,"")</f>
      </c>
      <c r="C151" t="s" s="8">
        <f>IF(NOT(A151=""),$B$7*B151,"")</f>
      </c>
      <c r="D151" t="s" s="8">
        <f>IF(NOT(A151=""),$B$1/$B$4,"")</f>
      </c>
      <c r="E151" t="s" s="8">
        <f>IF(NOT(A151=""),C151+D151,"")</f>
      </c>
      <c r="F151" s="9"/>
      <c r="G151" t="s" s="8">
        <f>IF(ROW(G151)-12&lt;=$B$4,ROW(A151)-12,"")</f>
      </c>
      <c r="H151" t="s" s="8">
        <f>IF(NOT(G151=""),H150-J150,"")</f>
      </c>
      <c r="I151" t="s" s="8">
        <f>IF(NOT(G151=""),$B$7*H151,"")</f>
      </c>
      <c r="J151" t="s" s="8">
        <f>IF(NOT(G151=""),K151-I151,"")</f>
      </c>
      <c r="K151" t="s" s="8">
        <f>IF(NOT(G151=""),PMT($B$7,$B$4,-$B$1),"")</f>
      </c>
    </row>
    <row r="152" ht="20.7" customHeight="1">
      <c r="A152" t="s" s="8">
        <f>IF((ROW(A152)-12&lt;=$B$4),ROW(A152)-12,"")</f>
      </c>
      <c r="B152" t="s" s="8">
        <f>IF(NOT(A152=""),B151-D151,"")</f>
      </c>
      <c r="C152" t="s" s="8">
        <f>IF(NOT(A152=""),$B$7*B152,"")</f>
      </c>
      <c r="D152" t="s" s="8">
        <f>IF(NOT(A152=""),$B$1/$B$4,"")</f>
      </c>
      <c r="E152" t="s" s="8">
        <f>IF(NOT(A152=""),C152+D152,"")</f>
      </c>
      <c r="F152" s="9"/>
      <c r="G152" t="s" s="8">
        <f>IF(ROW(G152)-12&lt;=$B$4,ROW(A152)-12,"")</f>
      </c>
      <c r="H152" t="s" s="8">
        <f>IF(NOT(G152=""),H151-J151,"")</f>
      </c>
      <c r="I152" t="s" s="8">
        <f>IF(NOT(G152=""),$B$7*H152,"")</f>
      </c>
      <c r="J152" t="s" s="8">
        <f>IF(NOT(G152=""),K152-I152,"")</f>
      </c>
      <c r="K152" t="s" s="8">
        <f>IF(NOT(G152=""),PMT($B$7,$B$4,-$B$1),"")</f>
      </c>
    </row>
    <row r="153" ht="20.7" customHeight="1">
      <c r="A153" t="s" s="8">
        <f>IF((ROW(A153)-12&lt;=$B$4),ROW(A153)-12,"")</f>
      </c>
      <c r="B153" t="s" s="8">
        <f>IF(NOT(A153=""),B152-D152,"")</f>
      </c>
      <c r="C153" t="s" s="8">
        <f>IF(NOT(A153=""),$B$7*B153,"")</f>
      </c>
      <c r="D153" t="s" s="8">
        <f>IF(NOT(A153=""),$B$1/$B$4,"")</f>
      </c>
      <c r="E153" t="s" s="8">
        <f>IF(NOT(A153=""),C153+D153,"")</f>
      </c>
      <c r="F153" s="9"/>
      <c r="G153" t="s" s="8">
        <f>IF(ROW(G153)-12&lt;=$B$4,ROW(A153)-12,"")</f>
      </c>
      <c r="H153" t="s" s="8">
        <f>IF(NOT(G153=""),H152-J152,"")</f>
      </c>
      <c r="I153" t="s" s="8">
        <f>IF(NOT(G153=""),$B$7*H153,"")</f>
      </c>
      <c r="J153" t="s" s="8">
        <f>IF(NOT(G153=""),K153-I153,"")</f>
      </c>
      <c r="K153" t="s" s="8">
        <f>IF(NOT(G153=""),PMT($B$7,$B$4,-$B$1),"")</f>
      </c>
    </row>
    <row r="154" ht="20.7" customHeight="1">
      <c r="A154" t="s" s="8">
        <f>IF((ROW(A154)-12&lt;=$B$4),ROW(A154)-12,"")</f>
      </c>
      <c r="B154" t="s" s="8">
        <f>IF(NOT(A154=""),B153-D153,"")</f>
      </c>
      <c r="C154" t="s" s="8">
        <f>IF(NOT(A154=""),$B$7*B154,"")</f>
      </c>
      <c r="D154" t="s" s="8">
        <f>IF(NOT(A154=""),$B$1/$B$4,"")</f>
      </c>
      <c r="E154" t="s" s="8">
        <f>IF(NOT(A154=""),C154+D154,"")</f>
      </c>
      <c r="F154" s="9"/>
      <c r="G154" t="s" s="8">
        <f>IF(ROW(G154)-12&lt;=$B$4,ROW(A154)-12,"")</f>
      </c>
      <c r="H154" t="s" s="8">
        <f>IF(NOT(G154=""),H153-J153,"")</f>
      </c>
      <c r="I154" t="s" s="8">
        <f>IF(NOT(G154=""),$B$7*H154,"")</f>
      </c>
      <c r="J154" t="s" s="8">
        <f>IF(NOT(G154=""),K154-I154,"")</f>
      </c>
      <c r="K154" t="s" s="8">
        <f>IF(NOT(G154=""),PMT($B$7,$B$4,-$B$1),"")</f>
      </c>
    </row>
    <row r="155" ht="20.7" customHeight="1">
      <c r="A155" t="s" s="8">
        <f>IF((ROW(A155)-12&lt;=$B$4),ROW(A155)-12,"")</f>
      </c>
      <c r="B155" t="s" s="8">
        <f>IF(NOT(A155=""),B154-D154,"")</f>
      </c>
      <c r="C155" t="s" s="8">
        <f>IF(NOT(A155=""),$B$7*B155,"")</f>
      </c>
      <c r="D155" t="s" s="8">
        <f>IF(NOT(A155=""),$B$1/$B$4,"")</f>
      </c>
      <c r="E155" t="s" s="8">
        <f>IF(NOT(A155=""),C155+D155,"")</f>
      </c>
      <c r="F155" s="9"/>
      <c r="G155" t="s" s="8">
        <f>IF(ROW(G155)-12&lt;=$B$4,ROW(A155)-12,"")</f>
      </c>
      <c r="H155" t="s" s="8">
        <f>IF(NOT(G155=""),H154-J154,"")</f>
      </c>
      <c r="I155" t="s" s="8">
        <f>IF(NOT(G155=""),$B$7*H155,"")</f>
      </c>
      <c r="J155" t="s" s="8">
        <f>IF(NOT(G155=""),K155-I155,"")</f>
      </c>
      <c r="K155" t="s" s="8">
        <f>IF(NOT(G155=""),PMT($B$7,$B$4,-$B$1),"")</f>
      </c>
    </row>
    <row r="156" ht="20.7" customHeight="1">
      <c r="A156" t="s" s="8">
        <f>IF((ROW(A156)-12&lt;=$B$4),ROW(A156)-12,"")</f>
      </c>
      <c r="B156" t="s" s="8">
        <f>IF(NOT(A156=""),B155-D155,"")</f>
      </c>
      <c r="C156" t="s" s="8">
        <f>IF(NOT(A156=""),$B$7*B156,"")</f>
      </c>
      <c r="D156" t="s" s="8">
        <f>IF(NOT(A156=""),$B$1/$B$4,"")</f>
      </c>
      <c r="E156" t="s" s="8">
        <f>IF(NOT(A156=""),C156+D156,"")</f>
      </c>
      <c r="F156" s="9"/>
      <c r="G156" t="s" s="8">
        <f>IF(ROW(G156)-12&lt;=$B$4,ROW(A156)-12,"")</f>
      </c>
      <c r="H156" t="s" s="8">
        <f>IF(NOT(G156=""),H155-J155,"")</f>
      </c>
      <c r="I156" t="s" s="8">
        <f>IF(NOT(G156=""),$B$7*H156,"")</f>
      </c>
      <c r="J156" t="s" s="8">
        <f>IF(NOT(G156=""),K156-I156,"")</f>
      </c>
      <c r="K156" t="s" s="8">
        <f>IF(NOT(G156=""),PMT($B$7,$B$4,-$B$1),"")</f>
      </c>
    </row>
    <row r="157" ht="20.7" customHeight="1">
      <c r="A157" t="s" s="8">
        <f>IF((ROW(A157)-12&lt;=$B$4),ROW(A157)-12,"")</f>
      </c>
      <c r="B157" t="s" s="8">
        <f>IF(NOT(A157=""),B156-D156,"")</f>
      </c>
      <c r="C157" t="s" s="8">
        <f>IF(NOT(A157=""),$B$7*B157,"")</f>
      </c>
      <c r="D157" t="s" s="8">
        <f>IF(NOT(A157=""),$B$1/$B$4,"")</f>
      </c>
      <c r="E157" t="s" s="8">
        <f>IF(NOT(A157=""),C157+D157,"")</f>
      </c>
      <c r="F157" s="9"/>
      <c r="G157" t="s" s="8">
        <f>IF(ROW(G157)-12&lt;=$B$4,ROW(A157)-12,"")</f>
      </c>
      <c r="H157" t="s" s="8">
        <f>IF(NOT(G157=""),H156-J156,"")</f>
      </c>
      <c r="I157" t="s" s="8">
        <f>IF(NOT(G157=""),$B$7*H157,"")</f>
      </c>
      <c r="J157" t="s" s="8">
        <f>IF(NOT(G157=""),K157-I157,"")</f>
      </c>
      <c r="K157" t="s" s="8">
        <f>IF(NOT(G157=""),PMT($B$7,$B$4,-$B$1),"")</f>
      </c>
    </row>
    <row r="158" ht="20.7" customHeight="1">
      <c r="A158" t="s" s="8">
        <f>IF((ROW(A158)-12&lt;=$B$4),ROW(A158)-12,"")</f>
      </c>
      <c r="B158" t="s" s="8">
        <f>IF(NOT(A158=""),B157-D157,"")</f>
      </c>
      <c r="C158" t="s" s="8">
        <f>IF(NOT(A158=""),$B$7*B158,"")</f>
      </c>
      <c r="D158" t="s" s="8">
        <f>IF(NOT(A158=""),$B$1/$B$4,"")</f>
      </c>
      <c r="E158" t="s" s="8">
        <f>IF(NOT(A158=""),C158+D158,"")</f>
      </c>
      <c r="F158" s="9"/>
      <c r="G158" t="s" s="8">
        <f>IF(ROW(G158)-12&lt;=$B$4,ROW(A158)-12,"")</f>
      </c>
      <c r="H158" t="s" s="8">
        <f>IF(NOT(G158=""),H157-J157,"")</f>
      </c>
      <c r="I158" t="s" s="8">
        <f>IF(NOT(G158=""),$B$7*H158,"")</f>
      </c>
      <c r="J158" t="s" s="8">
        <f>IF(NOT(G158=""),K158-I158,"")</f>
      </c>
      <c r="K158" t="s" s="8">
        <f>IF(NOT(G158=""),PMT($B$7,$B$4,-$B$1),"")</f>
      </c>
    </row>
    <row r="159" ht="20.7" customHeight="1">
      <c r="A159" t="s" s="8">
        <f>IF((ROW(A159)-12&lt;=$B$4),ROW(A159)-12,"")</f>
      </c>
      <c r="B159" t="s" s="8">
        <f>IF(NOT(A159=""),B158-D158,"")</f>
      </c>
      <c r="C159" t="s" s="8">
        <f>IF(NOT(A159=""),$B$7*B159,"")</f>
      </c>
      <c r="D159" t="s" s="8">
        <f>IF(NOT(A159=""),$B$1/$B$4,"")</f>
      </c>
      <c r="E159" t="s" s="8">
        <f>IF(NOT(A159=""),C159+D159,"")</f>
      </c>
      <c r="F159" s="9"/>
      <c r="G159" t="s" s="8">
        <f>IF(ROW(G159)-12&lt;=$B$4,ROW(A159)-12,"")</f>
      </c>
      <c r="H159" t="s" s="8">
        <f>IF(NOT(G159=""),H158-J158,"")</f>
      </c>
      <c r="I159" t="s" s="8">
        <f>IF(NOT(G159=""),$B$7*H159,"")</f>
      </c>
      <c r="J159" t="s" s="8">
        <f>IF(NOT(G159=""),K159-I159,"")</f>
      </c>
      <c r="K159" t="s" s="8">
        <f>IF(NOT(G159=""),PMT($B$7,$B$4,-$B$1),"")</f>
      </c>
    </row>
    <row r="160" ht="20.7" customHeight="1">
      <c r="A160" t="s" s="8">
        <f>IF((ROW(A160)-12&lt;=$B$4),ROW(A160)-12,"")</f>
      </c>
      <c r="B160" t="s" s="8">
        <f>IF(NOT(A160=""),B159-D159,"")</f>
      </c>
      <c r="C160" t="s" s="8">
        <f>IF(NOT(A160=""),$B$7*B160,"")</f>
      </c>
      <c r="D160" t="s" s="8">
        <f>IF(NOT(A160=""),$B$1/$B$4,"")</f>
      </c>
      <c r="E160" t="s" s="8">
        <f>IF(NOT(A160=""),C160+D160,"")</f>
      </c>
      <c r="F160" s="9"/>
      <c r="G160" t="s" s="8">
        <f>IF(ROW(G160)-12&lt;=$B$4,ROW(A160)-12,"")</f>
      </c>
      <c r="H160" t="s" s="8">
        <f>IF(NOT(G160=""),H159-J159,"")</f>
      </c>
      <c r="I160" t="s" s="8">
        <f>IF(NOT(G160=""),$B$7*H160,"")</f>
      </c>
      <c r="J160" t="s" s="8">
        <f>IF(NOT(G160=""),K160-I160,"")</f>
      </c>
      <c r="K160" t="s" s="8">
        <f>IF(NOT(G160=""),PMT($B$7,$B$4,-$B$1),"")</f>
      </c>
    </row>
    <row r="161" ht="20.7" customHeight="1">
      <c r="A161" t="s" s="8">
        <f>IF((ROW(A161)-12&lt;=$B$4),ROW(A161)-12,"")</f>
      </c>
      <c r="B161" t="s" s="8">
        <f>IF(NOT(A161=""),B160-D160,"")</f>
      </c>
      <c r="C161" t="s" s="8">
        <f>IF(NOT(A161=""),$B$7*B161,"")</f>
      </c>
      <c r="D161" t="s" s="8">
        <f>IF(NOT(A161=""),$B$1/$B$4,"")</f>
      </c>
      <c r="E161" t="s" s="8">
        <f>IF(NOT(A161=""),C161+D161,"")</f>
      </c>
      <c r="F161" s="9"/>
      <c r="G161" t="s" s="8">
        <f>IF(ROW(G161)-12&lt;=$B$4,ROW(A161)-12,"")</f>
      </c>
      <c r="H161" t="s" s="8">
        <f>IF(NOT(G161=""),H160-J160,"")</f>
      </c>
      <c r="I161" t="s" s="8">
        <f>IF(NOT(G161=""),$B$7*H161,"")</f>
      </c>
      <c r="J161" t="s" s="8">
        <f>IF(NOT(G161=""),K161-I161,"")</f>
      </c>
      <c r="K161" t="s" s="8">
        <f>IF(NOT(G161=""),PMT($B$7,$B$4,-$B$1),"")</f>
      </c>
    </row>
    <row r="162" ht="20.7" customHeight="1">
      <c r="A162" t="s" s="8">
        <f>IF((ROW(A162)-12&lt;=$B$4),ROW(A162)-12,"")</f>
      </c>
      <c r="B162" t="s" s="8">
        <f>IF(NOT(A162=""),B161-D161,"")</f>
      </c>
      <c r="C162" t="s" s="8">
        <f>IF(NOT(A162=""),$B$7*B162,"")</f>
      </c>
      <c r="D162" t="s" s="8">
        <f>IF(NOT(A162=""),$B$1/$B$4,"")</f>
      </c>
      <c r="E162" t="s" s="8">
        <f>IF(NOT(A162=""),C162+D162,"")</f>
      </c>
      <c r="F162" s="9"/>
      <c r="G162" t="s" s="8">
        <f>IF(ROW(G162)-12&lt;=$B$4,ROW(A162)-12,"")</f>
      </c>
      <c r="H162" t="s" s="8">
        <f>IF(NOT(G162=""),H161-J161,"")</f>
      </c>
      <c r="I162" t="s" s="8">
        <f>IF(NOT(G162=""),$B$7*H162,"")</f>
      </c>
      <c r="J162" t="s" s="8">
        <f>IF(NOT(G162=""),K162-I162,"")</f>
      </c>
      <c r="K162" t="s" s="8">
        <f>IF(NOT(G162=""),PMT($B$7,$B$4,-$B$1),"")</f>
      </c>
    </row>
    <row r="163" ht="20.7" customHeight="1">
      <c r="A163" t="s" s="8">
        <f>IF((ROW(A163)-12&lt;=$B$4),ROW(A163)-12,"")</f>
      </c>
      <c r="B163" t="s" s="8">
        <f>IF(NOT(A163=""),B162-D162,"")</f>
      </c>
      <c r="C163" t="s" s="8">
        <f>IF(NOT(A163=""),$B$7*B163,"")</f>
      </c>
      <c r="D163" t="s" s="8">
        <f>IF(NOT(A163=""),$B$1/$B$4,"")</f>
      </c>
      <c r="E163" t="s" s="8">
        <f>IF(NOT(A163=""),C163+D163,"")</f>
      </c>
      <c r="F163" s="9"/>
      <c r="G163" t="s" s="8">
        <f>IF(ROW(G163)-12&lt;=$B$4,ROW(A163)-12,"")</f>
      </c>
      <c r="H163" t="s" s="8">
        <f>IF(NOT(G163=""),H162-J162,"")</f>
      </c>
      <c r="I163" t="s" s="8">
        <f>IF(NOT(G163=""),$B$7*H163,"")</f>
      </c>
      <c r="J163" t="s" s="8">
        <f>IF(NOT(G163=""),K163-I163,"")</f>
      </c>
      <c r="K163" t="s" s="8">
        <f>IF(NOT(G163=""),PMT($B$7,$B$4,-$B$1),"")</f>
      </c>
    </row>
    <row r="164" ht="20.7" customHeight="1">
      <c r="A164" t="s" s="8">
        <f>IF((ROW(A164)-12&lt;=$B$4),ROW(A164)-12,"")</f>
      </c>
      <c r="B164" t="s" s="8">
        <f>IF(NOT(A164=""),B163-D163,"")</f>
      </c>
      <c r="C164" t="s" s="8">
        <f>IF(NOT(A164=""),$B$7*B164,"")</f>
      </c>
      <c r="D164" t="s" s="8">
        <f>IF(NOT(A164=""),$B$1/$B$4,"")</f>
      </c>
      <c r="E164" t="s" s="8">
        <f>IF(NOT(A164=""),C164+D164,"")</f>
      </c>
      <c r="F164" s="9"/>
      <c r="G164" t="s" s="8">
        <f>IF(ROW(G164)-12&lt;=$B$4,ROW(A164)-12,"")</f>
      </c>
      <c r="H164" t="s" s="8">
        <f>IF(NOT(G164=""),H163-J163,"")</f>
      </c>
      <c r="I164" t="s" s="8">
        <f>IF(NOT(G164=""),$B$7*H164,"")</f>
      </c>
      <c r="J164" t="s" s="8">
        <f>IF(NOT(G164=""),K164-I164,"")</f>
      </c>
      <c r="K164" t="s" s="8">
        <f>IF(NOT(G164=""),PMT($B$7,$B$4,-$B$1),"")</f>
      </c>
    </row>
    <row r="165" ht="20.7" customHeight="1">
      <c r="A165" t="s" s="8">
        <f>IF((ROW(A165)-12&lt;=$B$4),ROW(A165)-12,"")</f>
      </c>
      <c r="B165" t="s" s="8">
        <f>IF(NOT(A165=""),B164-D164,"")</f>
      </c>
      <c r="C165" t="s" s="8">
        <f>IF(NOT(A165=""),$B$7*B165,"")</f>
      </c>
      <c r="D165" t="s" s="8">
        <f>IF(NOT(A165=""),$B$1/$B$4,"")</f>
      </c>
      <c r="E165" t="s" s="8">
        <f>IF(NOT(A165=""),C165+D165,"")</f>
      </c>
      <c r="F165" s="9"/>
      <c r="G165" t="s" s="8">
        <f>IF(ROW(G165)-12&lt;=$B$4,ROW(A165)-12,"")</f>
      </c>
      <c r="H165" t="s" s="8">
        <f>IF(NOT(G165=""),H164-J164,"")</f>
      </c>
      <c r="I165" t="s" s="8">
        <f>IF(NOT(G165=""),$B$7*H165,"")</f>
      </c>
      <c r="J165" t="s" s="8">
        <f>IF(NOT(G165=""),K165-I165,"")</f>
      </c>
      <c r="K165" t="s" s="8">
        <f>IF(NOT(G165=""),PMT($B$7,$B$4,-$B$1),"")</f>
      </c>
    </row>
    <row r="166" ht="20.7" customHeight="1">
      <c r="A166" t="s" s="8">
        <f>IF((ROW(A166)-12&lt;=$B$4),ROW(A166)-12,"")</f>
      </c>
      <c r="B166" t="s" s="8">
        <f>IF(NOT(A166=""),B165-D165,"")</f>
      </c>
      <c r="C166" t="s" s="8">
        <f>IF(NOT(A166=""),$B$7*B166,"")</f>
      </c>
      <c r="D166" t="s" s="8">
        <f>IF(NOT(A166=""),$B$1/$B$4,"")</f>
      </c>
      <c r="E166" t="s" s="8">
        <f>IF(NOT(A166=""),C166+D166,"")</f>
      </c>
      <c r="F166" s="9"/>
      <c r="G166" t="s" s="8">
        <f>IF(ROW(G166)-12&lt;=$B$4,ROW(A166)-12,"")</f>
      </c>
      <c r="H166" t="s" s="8">
        <f>IF(NOT(G166=""),H165-J165,"")</f>
      </c>
      <c r="I166" t="s" s="8">
        <f>IF(NOT(G166=""),$B$7*H166,"")</f>
      </c>
      <c r="J166" t="s" s="8">
        <f>IF(NOT(G166=""),K166-I166,"")</f>
      </c>
      <c r="K166" t="s" s="8">
        <f>IF(NOT(G166=""),PMT($B$7,$B$4,-$B$1),"")</f>
      </c>
    </row>
    <row r="167" ht="20.7" customHeight="1">
      <c r="A167" t="s" s="8">
        <f>IF((ROW(A167)-12&lt;=$B$4),ROW(A167)-12,"")</f>
      </c>
      <c r="B167" t="s" s="8">
        <f>IF(NOT(A167=""),B166-D166,"")</f>
      </c>
      <c r="C167" t="s" s="8">
        <f>IF(NOT(A167=""),$B$7*B167,"")</f>
      </c>
      <c r="D167" t="s" s="8">
        <f>IF(NOT(A167=""),$B$1/$B$4,"")</f>
      </c>
      <c r="E167" t="s" s="8">
        <f>IF(NOT(A167=""),C167+D167,"")</f>
      </c>
      <c r="F167" s="9"/>
      <c r="G167" t="s" s="8">
        <f>IF(ROW(G167)-12&lt;=$B$4,ROW(A167)-12,"")</f>
      </c>
      <c r="H167" t="s" s="8">
        <f>IF(NOT(G167=""),H166-J166,"")</f>
      </c>
      <c r="I167" t="s" s="8">
        <f>IF(NOT(G167=""),$B$7*H167,"")</f>
      </c>
      <c r="J167" t="s" s="8">
        <f>IF(NOT(G167=""),K167-I167,"")</f>
      </c>
      <c r="K167" t="s" s="8">
        <f>IF(NOT(G167=""),PMT($B$7,$B$4,-$B$1),"")</f>
      </c>
    </row>
    <row r="168" ht="20.7" customHeight="1">
      <c r="A168" t="s" s="8">
        <f>IF((ROW(A168)-12&lt;=$B$4),ROW(A168)-12,"")</f>
      </c>
      <c r="B168" t="s" s="8">
        <f>IF(NOT(A168=""),B167-D167,"")</f>
      </c>
      <c r="C168" t="s" s="8">
        <f>IF(NOT(A168=""),$B$7*B168,"")</f>
      </c>
      <c r="D168" t="s" s="8">
        <f>IF(NOT(A168=""),$B$1/$B$4,"")</f>
      </c>
      <c r="E168" t="s" s="8">
        <f>IF(NOT(A168=""),C168+D168,"")</f>
      </c>
      <c r="F168" s="9"/>
      <c r="G168" t="s" s="8">
        <f>IF(ROW(G168)-12&lt;=$B$4,ROW(A168)-12,"")</f>
      </c>
      <c r="H168" t="s" s="8">
        <f>IF(NOT(G168=""),H167-J167,"")</f>
      </c>
      <c r="I168" t="s" s="8">
        <f>IF(NOT(G168=""),$B$7*H168,"")</f>
      </c>
      <c r="J168" t="s" s="8">
        <f>IF(NOT(G168=""),K168-I168,"")</f>
      </c>
      <c r="K168" t="s" s="8">
        <f>IF(NOT(G168=""),PMT($B$7,$B$4,-$B$1),"")</f>
      </c>
    </row>
    <row r="169" ht="20.7" customHeight="1">
      <c r="A169" t="s" s="8">
        <f>IF((ROW(A169)-12&lt;=$B$4),ROW(A169)-12,"")</f>
      </c>
      <c r="B169" t="s" s="8">
        <f>IF(NOT(A169=""),B168-D168,"")</f>
      </c>
      <c r="C169" t="s" s="8">
        <f>IF(NOT(A169=""),$B$7*B169,"")</f>
      </c>
      <c r="D169" t="s" s="8">
        <f>IF(NOT(A169=""),$B$1/$B$4,"")</f>
      </c>
      <c r="E169" t="s" s="8">
        <f>IF(NOT(A169=""),C169+D169,"")</f>
      </c>
      <c r="F169" s="9"/>
      <c r="G169" t="s" s="8">
        <f>IF(ROW(G169)-12&lt;=$B$4,ROW(A169)-12,"")</f>
      </c>
      <c r="H169" t="s" s="8">
        <f>IF(NOT(G169=""),H168-J168,"")</f>
      </c>
      <c r="I169" t="s" s="8">
        <f>IF(NOT(G169=""),$B$7*H169,"")</f>
      </c>
      <c r="J169" t="s" s="8">
        <f>IF(NOT(G169=""),K169-I169,"")</f>
      </c>
      <c r="K169" t="s" s="8">
        <f>IF(NOT(G169=""),PMT($B$7,$B$4,-$B$1),"")</f>
      </c>
    </row>
    <row r="170" ht="20.7" customHeight="1">
      <c r="A170" t="s" s="8">
        <f>IF((ROW(A170)-12&lt;=$B$4),ROW(A170)-12,"")</f>
      </c>
      <c r="B170" t="s" s="8">
        <f>IF(NOT(A170=""),B169-D169,"")</f>
      </c>
      <c r="C170" t="s" s="8">
        <f>IF(NOT(A170=""),$B$7*B170,"")</f>
      </c>
      <c r="D170" t="s" s="8">
        <f>IF(NOT(A170=""),$B$1/$B$4,"")</f>
      </c>
      <c r="E170" t="s" s="8">
        <f>IF(NOT(A170=""),C170+D170,"")</f>
      </c>
      <c r="F170" s="9"/>
      <c r="G170" t="s" s="8">
        <f>IF(ROW(G170)-12&lt;=$B$4,ROW(A170)-12,"")</f>
      </c>
      <c r="H170" t="s" s="8">
        <f>IF(NOT(G170=""),H169-J169,"")</f>
      </c>
      <c r="I170" t="s" s="8">
        <f>IF(NOT(G170=""),$B$7*H170,"")</f>
      </c>
      <c r="J170" t="s" s="8">
        <f>IF(NOT(G170=""),K170-I170,"")</f>
      </c>
      <c r="K170" t="s" s="8">
        <f>IF(NOT(G170=""),PMT($B$7,$B$4,-$B$1),"")</f>
      </c>
    </row>
    <row r="171" ht="20.7" customHeight="1">
      <c r="A171" t="s" s="8">
        <f>IF((ROW(A171)-12&lt;=$B$4),ROW(A171)-12,"")</f>
      </c>
      <c r="B171" t="s" s="8">
        <f>IF(NOT(A171=""),B170-D170,"")</f>
      </c>
      <c r="C171" t="s" s="8">
        <f>IF(NOT(A171=""),$B$7*B171,"")</f>
      </c>
      <c r="D171" t="s" s="8">
        <f>IF(NOT(A171=""),$B$1/$B$4,"")</f>
      </c>
      <c r="E171" t="s" s="8">
        <f>IF(NOT(A171=""),C171+D171,"")</f>
      </c>
      <c r="F171" s="9"/>
      <c r="G171" t="s" s="8">
        <f>IF(ROW(G171)-12&lt;=$B$4,ROW(A171)-12,"")</f>
      </c>
      <c r="H171" t="s" s="8">
        <f>IF(NOT(G171=""),H170-J170,"")</f>
      </c>
      <c r="I171" t="s" s="8">
        <f>IF(NOT(G171=""),$B$7*H171,"")</f>
      </c>
      <c r="J171" t="s" s="8">
        <f>IF(NOT(G171=""),K171-I171,"")</f>
      </c>
      <c r="K171" t="s" s="8">
        <f>IF(NOT(G171=""),PMT($B$7,$B$4,-$B$1),"")</f>
      </c>
    </row>
    <row r="172" ht="20.7" customHeight="1">
      <c r="A172" t="s" s="8">
        <f>IF((ROW(A172)-12&lt;=$B$4),ROW(A172)-12,"")</f>
      </c>
      <c r="B172" t="s" s="8">
        <f>IF(NOT(A172=""),B171-D171,"")</f>
      </c>
      <c r="C172" t="s" s="8">
        <f>IF(NOT(A172=""),$B$7*B172,"")</f>
      </c>
      <c r="D172" t="s" s="8">
        <f>IF(NOT(A172=""),$B$1/$B$4,"")</f>
      </c>
      <c r="E172" t="s" s="8">
        <f>IF(NOT(A172=""),C172+D172,"")</f>
      </c>
      <c r="F172" s="9"/>
      <c r="G172" t="s" s="8">
        <f>IF(ROW(G172)-12&lt;=$B$4,ROW(A172)-12,"")</f>
      </c>
      <c r="H172" t="s" s="8">
        <f>IF(NOT(G172=""),H171-J171,"")</f>
      </c>
      <c r="I172" t="s" s="8">
        <f>IF(NOT(G172=""),$B$7*H172,"")</f>
      </c>
      <c r="J172" t="s" s="8">
        <f>IF(NOT(G172=""),K172-I172,"")</f>
      </c>
      <c r="K172" t="s" s="8">
        <f>IF(NOT(G172=""),PMT($B$7,$B$4,-$B$1),"")</f>
      </c>
    </row>
    <row r="173" ht="20.7" customHeight="1">
      <c r="A173" t="s" s="8">
        <f>IF((ROW(A173)-12&lt;=$B$4),ROW(A173)-12,"")</f>
      </c>
      <c r="B173" t="s" s="8">
        <f>IF(NOT(A173=""),B172-D172,"")</f>
      </c>
      <c r="C173" t="s" s="8">
        <f>IF(NOT(A173=""),$B$7*B173,"")</f>
      </c>
      <c r="D173" t="s" s="8">
        <f>IF(NOT(A173=""),$B$1/$B$4,"")</f>
      </c>
      <c r="E173" t="s" s="8">
        <f>IF(NOT(A173=""),C173+D173,"")</f>
      </c>
      <c r="F173" s="9"/>
      <c r="G173" t="s" s="8">
        <f>IF(ROW(G173)-12&lt;=$B$4,ROW(A173)-12,"")</f>
      </c>
      <c r="H173" t="s" s="8">
        <f>IF(NOT(G173=""),H172-J172,"")</f>
      </c>
      <c r="I173" t="s" s="8">
        <f>IF(NOT(G173=""),$B$7*H173,"")</f>
      </c>
      <c r="J173" t="s" s="8">
        <f>IF(NOT(G173=""),K173-I173,"")</f>
      </c>
      <c r="K173" t="s" s="8">
        <f>IF(NOT(G173=""),PMT($B$7,$B$4,-$B$1),"")</f>
      </c>
    </row>
    <row r="174" ht="20.7" customHeight="1">
      <c r="A174" t="s" s="8">
        <f>IF((ROW(A174)-12&lt;=$B$4),ROW(A174)-12,"")</f>
      </c>
      <c r="B174" t="s" s="8">
        <f>IF(NOT(A174=""),B173-D173,"")</f>
      </c>
      <c r="C174" t="s" s="8">
        <f>IF(NOT(A174=""),$B$7*B174,"")</f>
      </c>
      <c r="D174" t="s" s="8">
        <f>IF(NOT(A174=""),$B$1/$B$4,"")</f>
      </c>
      <c r="E174" t="s" s="8">
        <f>IF(NOT(A174=""),C174+D174,"")</f>
      </c>
      <c r="F174" s="9"/>
      <c r="G174" t="s" s="8">
        <f>IF(ROW(G174)-12&lt;=$B$4,ROW(A174)-12,"")</f>
      </c>
      <c r="H174" t="s" s="8">
        <f>IF(NOT(G174=""),H173-J173,"")</f>
      </c>
      <c r="I174" t="s" s="8">
        <f>IF(NOT(G174=""),$B$7*H174,"")</f>
      </c>
      <c r="J174" t="s" s="8">
        <f>IF(NOT(G174=""),K174-I174,"")</f>
      </c>
      <c r="K174" t="s" s="8">
        <f>IF(NOT(G174=""),PMT($B$7,$B$4,-$B$1),"")</f>
      </c>
    </row>
    <row r="175" ht="20.7" customHeight="1">
      <c r="A175" t="s" s="8">
        <f>IF((ROW(A175)-12&lt;=$B$4),ROW(A175)-12,"")</f>
      </c>
      <c r="B175" t="s" s="8">
        <f>IF(NOT(A175=""),B174-D174,"")</f>
      </c>
      <c r="C175" t="s" s="8">
        <f>IF(NOT(A175=""),$B$7*B175,"")</f>
      </c>
      <c r="D175" t="s" s="8">
        <f>IF(NOT(A175=""),$B$1/$B$4,"")</f>
      </c>
      <c r="E175" t="s" s="8">
        <f>IF(NOT(A175=""),C175+D175,"")</f>
      </c>
      <c r="F175" s="9"/>
      <c r="G175" t="s" s="8">
        <f>IF(ROW(G175)-12&lt;=$B$4,ROW(A175)-12,"")</f>
      </c>
      <c r="H175" t="s" s="8">
        <f>IF(NOT(G175=""),H174-J174,"")</f>
      </c>
      <c r="I175" t="s" s="8">
        <f>IF(NOT(G175=""),$B$7*H175,"")</f>
      </c>
      <c r="J175" t="s" s="8">
        <f>IF(NOT(G175=""),K175-I175,"")</f>
      </c>
      <c r="K175" t="s" s="8">
        <f>IF(NOT(G175=""),PMT($B$7,$B$4,-$B$1),"")</f>
      </c>
    </row>
    <row r="176" ht="20.7" customHeight="1">
      <c r="A176" t="s" s="8">
        <f>IF((ROW(A176)-12&lt;=$B$4),ROW(A176)-12,"")</f>
      </c>
      <c r="B176" t="s" s="8">
        <f>IF(NOT(A176=""),B175-D175,"")</f>
      </c>
      <c r="C176" t="s" s="8">
        <f>IF(NOT(A176=""),$B$7*B176,"")</f>
      </c>
      <c r="D176" t="s" s="8">
        <f>IF(NOT(A176=""),$B$1/$B$4,"")</f>
      </c>
      <c r="E176" t="s" s="8">
        <f>IF(NOT(A176=""),C176+D176,"")</f>
      </c>
      <c r="F176" s="9"/>
      <c r="G176" t="s" s="8">
        <f>IF(ROW(G176)-12&lt;=$B$4,ROW(A176)-12,"")</f>
      </c>
      <c r="H176" t="s" s="8">
        <f>IF(NOT(G176=""),H175-J175,"")</f>
      </c>
      <c r="I176" t="s" s="8">
        <f>IF(NOT(G176=""),$B$7*H176,"")</f>
      </c>
      <c r="J176" t="s" s="8">
        <f>IF(NOT(G176=""),K176-I176,"")</f>
      </c>
      <c r="K176" t="s" s="8">
        <f>IF(NOT(G176=""),PMT($B$7,$B$4,-$B$1),"")</f>
      </c>
    </row>
    <row r="177" ht="20.7" customHeight="1">
      <c r="A177" t="s" s="8">
        <f>IF((ROW(A177)-12&lt;=$B$4),ROW(A177)-12,"")</f>
      </c>
      <c r="B177" t="s" s="8">
        <f>IF(NOT(A177=""),B176-D176,"")</f>
      </c>
      <c r="C177" t="s" s="8">
        <f>IF(NOT(A177=""),$B$7*B177,"")</f>
      </c>
      <c r="D177" t="s" s="8">
        <f>IF(NOT(A177=""),$B$1/$B$4,"")</f>
      </c>
      <c r="E177" t="s" s="8">
        <f>IF(NOT(A177=""),C177+D177,"")</f>
      </c>
      <c r="F177" s="9"/>
      <c r="G177" t="s" s="8">
        <f>IF(ROW(G177)-12&lt;=$B$4,ROW(A177)-12,"")</f>
      </c>
      <c r="H177" t="s" s="8">
        <f>IF(NOT(G177=""),H176-J176,"")</f>
      </c>
      <c r="I177" t="s" s="8">
        <f>IF(NOT(G177=""),$B$7*H177,"")</f>
      </c>
      <c r="J177" t="s" s="8">
        <f>IF(NOT(G177=""),K177-I177,"")</f>
      </c>
      <c r="K177" t="s" s="8">
        <f>IF(NOT(G177=""),PMT($B$7,$B$4,-$B$1),"")</f>
      </c>
    </row>
    <row r="178" ht="20.7" customHeight="1">
      <c r="A178" t="s" s="8">
        <f>IF((ROW(A178)-12&lt;=$B$4),ROW(A178)-12,"")</f>
      </c>
      <c r="B178" t="s" s="8">
        <f>IF(NOT(A178=""),B177-D177,"")</f>
      </c>
      <c r="C178" t="s" s="8">
        <f>IF(NOT(A178=""),$B$7*B178,"")</f>
      </c>
      <c r="D178" t="s" s="8">
        <f>IF(NOT(A178=""),$B$1/$B$4,"")</f>
      </c>
      <c r="E178" t="s" s="8">
        <f>IF(NOT(A178=""),C178+D178,"")</f>
      </c>
      <c r="F178" s="9"/>
      <c r="G178" t="s" s="8">
        <f>IF(ROW(G178)-12&lt;=$B$4,ROW(A178)-12,"")</f>
      </c>
      <c r="H178" t="s" s="8">
        <f>IF(NOT(G178=""),H177-J177,"")</f>
      </c>
      <c r="I178" t="s" s="8">
        <f>IF(NOT(G178=""),$B$7*H178,"")</f>
      </c>
      <c r="J178" t="s" s="8">
        <f>IF(NOT(G178=""),K178-I178,"")</f>
      </c>
      <c r="K178" t="s" s="8">
        <f>IF(NOT(G178=""),PMT($B$7,$B$4,-$B$1),"")</f>
      </c>
    </row>
    <row r="179" ht="20.7" customHeight="1">
      <c r="A179" t="s" s="8">
        <f>IF((ROW(A179)-12&lt;=$B$4),ROW(A179)-12,"")</f>
      </c>
      <c r="B179" t="s" s="8">
        <f>IF(NOT(A179=""),B178-D178,"")</f>
      </c>
      <c r="C179" t="s" s="8">
        <f>IF(NOT(A179=""),$B$7*B179,"")</f>
      </c>
      <c r="D179" t="s" s="8">
        <f>IF(NOT(A179=""),$B$1/$B$4,"")</f>
      </c>
      <c r="E179" t="s" s="8">
        <f>IF(NOT(A179=""),C179+D179,"")</f>
      </c>
      <c r="F179" s="9"/>
      <c r="G179" t="s" s="8">
        <f>IF(ROW(G179)-12&lt;=$B$4,ROW(A179)-12,"")</f>
      </c>
      <c r="H179" t="s" s="8">
        <f>IF(NOT(G179=""),H178-J178,"")</f>
      </c>
      <c r="I179" t="s" s="8">
        <f>IF(NOT(G179=""),$B$7*H179,"")</f>
      </c>
      <c r="J179" t="s" s="8">
        <f>IF(NOT(G179=""),K179-I179,"")</f>
      </c>
      <c r="K179" t="s" s="8">
        <f>IF(NOT(G179=""),PMT($B$7,$B$4,-$B$1),"")</f>
      </c>
    </row>
    <row r="180" ht="20.7" customHeight="1">
      <c r="A180" t="s" s="8">
        <f>IF((ROW(A180)-12&lt;=$B$4),ROW(A180)-12,"")</f>
      </c>
      <c r="B180" t="s" s="8">
        <f>IF(NOT(A180=""),B179-D179,"")</f>
      </c>
      <c r="C180" t="s" s="8">
        <f>IF(NOT(A180=""),$B$7*B180,"")</f>
      </c>
      <c r="D180" t="s" s="8">
        <f>IF(NOT(A180=""),$B$1/$B$4,"")</f>
      </c>
      <c r="E180" t="s" s="8">
        <f>IF(NOT(A180=""),C180+D180,"")</f>
      </c>
      <c r="F180" s="9"/>
      <c r="G180" t="s" s="8">
        <f>IF(ROW(G180)-12&lt;=$B$4,ROW(A180)-12,"")</f>
      </c>
      <c r="H180" t="s" s="8">
        <f>IF(NOT(G180=""),H179-J179,"")</f>
      </c>
      <c r="I180" t="s" s="8">
        <f>IF(NOT(G180=""),$B$7*H180,"")</f>
      </c>
      <c r="J180" t="s" s="8">
        <f>IF(NOT(G180=""),K180-I180,"")</f>
      </c>
      <c r="K180" t="s" s="8">
        <f>IF(NOT(G180=""),PMT($B$7,$B$4,-$B$1),"")</f>
      </c>
    </row>
    <row r="181" ht="20.7" customHeight="1">
      <c r="A181" t="s" s="8">
        <f>IF((ROW(A181)-12&lt;=$B$4),ROW(A181)-12,"")</f>
      </c>
      <c r="B181" t="s" s="8">
        <f>IF(NOT(A181=""),B180-D180,"")</f>
      </c>
      <c r="C181" t="s" s="8">
        <f>IF(NOT(A181=""),$B$7*B181,"")</f>
      </c>
      <c r="D181" t="s" s="8">
        <f>IF(NOT(A181=""),$B$1/$B$4,"")</f>
      </c>
      <c r="E181" t="s" s="8">
        <f>IF(NOT(A181=""),C181+D181,"")</f>
      </c>
      <c r="F181" s="9"/>
      <c r="G181" t="s" s="8">
        <f>IF(ROW(G181)-12&lt;=$B$4,ROW(A181)-12,"")</f>
      </c>
      <c r="H181" t="s" s="8">
        <f>IF(NOT(G181=""),H180-J180,"")</f>
      </c>
      <c r="I181" t="s" s="8">
        <f>IF(NOT(G181=""),$B$7*H181,"")</f>
      </c>
      <c r="J181" t="s" s="8">
        <f>IF(NOT(G181=""),K181-I181,"")</f>
      </c>
      <c r="K181" t="s" s="8">
        <f>IF(NOT(G181=""),PMT($B$7,$B$4,-$B$1),"")</f>
      </c>
    </row>
    <row r="182" ht="20.7" customHeight="1">
      <c r="A182" t="s" s="8">
        <f>IF((ROW(A182)-12&lt;=$B$4),ROW(A182)-12,"")</f>
      </c>
      <c r="B182" t="s" s="8">
        <f>IF(NOT(A182=""),B181-D181,"")</f>
      </c>
      <c r="C182" t="s" s="8">
        <f>IF(NOT(A182=""),$B$7*B182,"")</f>
      </c>
      <c r="D182" t="s" s="8">
        <f>IF(NOT(A182=""),$B$1/$B$4,"")</f>
      </c>
      <c r="E182" t="s" s="8">
        <f>IF(NOT(A182=""),C182+D182,"")</f>
      </c>
      <c r="F182" s="9"/>
      <c r="G182" t="s" s="8">
        <f>IF(ROW(G182)-12&lt;=$B$4,ROW(A182)-12,"")</f>
      </c>
      <c r="H182" t="s" s="8">
        <f>IF(NOT(G182=""),H181-J181,"")</f>
      </c>
      <c r="I182" t="s" s="8">
        <f>IF(NOT(G182=""),$B$7*H182,"")</f>
      </c>
      <c r="J182" t="s" s="8">
        <f>IF(NOT(G182=""),K182-I182,"")</f>
      </c>
      <c r="K182" t="s" s="8">
        <f>IF(NOT(G182=""),PMT($B$7,$B$4,-$B$1),"")</f>
      </c>
    </row>
    <row r="183" ht="20.7" customHeight="1">
      <c r="A183" t="s" s="8">
        <f>IF((ROW(A183)-12&lt;=$B$4),ROW(A183)-12,"")</f>
      </c>
      <c r="B183" t="s" s="8">
        <f>IF(NOT(A183=""),B182-D182,"")</f>
      </c>
      <c r="C183" t="s" s="8">
        <f>IF(NOT(A183=""),$B$7*B183,"")</f>
      </c>
      <c r="D183" t="s" s="8">
        <f>IF(NOT(A183=""),$B$1/$B$4,"")</f>
      </c>
      <c r="E183" t="s" s="8">
        <f>IF(NOT(A183=""),C183+D183,"")</f>
      </c>
      <c r="F183" s="9"/>
      <c r="G183" t="s" s="8">
        <f>IF(ROW(G183)-12&lt;=$B$4,ROW(A183)-12,"")</f>
      </c>
      <c r="H183" t="s" s="8">
        <f>IF(NOT(G183=""),H182-J182,"")</f>
      </c>
      <c r="I183" t="s" s="8">
        <f>IF(NOT(G183=""),$B$7*H183,"")</f>
      </c>
      <c r="J183" t="s" s="8">
        <f>IF(NOT(G183=""),K183-I183,"")</f>
      </c>
      <c r="K183" t="s" s="8">
        <f>IF(NOT(G183=""),PMT($B$7,$B$4,-$B$1),"")</f>
      </c>
    </row>
    <row r="184" ht="20.7" customHeight="1">
      <c r="A184" t="s" s="8">
        <f>IF((ROW(A184)-12&lt;=$B$4),ROW(A184)-12,"")</f>
      </c>
      <c r="B184" t="s" s="8">
        <f>IF(NOT(A184=""),B183-D183,"")</f>
      </c>
      <c r="C184" t="s" s="8">
        <f>IF(NOT(A184=""),$B$7*B184,"")</f>
      </c>
      <c r="D184" t="s" s="8">
        <f>IF(NOT(A184=""),$B$1/$B$4,"")</f>
      </c>
      <c r="E184" t="s" s="8">
        <f>IF(NOT(A184=""),C184+D184,"")</f>
      </c>
      <c r="F184" s="9"/>
      <c r="G184" t="s" s="8">
        <f>IF(ROW(G184)-12&lt;=$B$4,ROW(A184)-12,"")</f>
      </c>
      <c r="H184" t="s" s="8">
        <f>IF(NOT(G184=""),H183-J183,"")</f>
      </c>
      <c r="I184" t="s" s="8">
        <f>IF(NOT(G184=""),$B$7*H184,"")</f>
      </c>
      <c r="J184" t="s" s="8">
        <f>IF(NOT(G184=""),K184-I184,"")</f>
      </c>
      <c r="K184" t="s" s="8">
        <f>IF(NOT(G184=""),PMT($B$7,$B$4,-$B$1),"")</f>
      </c>
    </row>
    <row r="185" ht="20.7" customHeight="1">
      <c r="A185" t="s" s="8">
        <f>IF((ROW(A185)-12&lt;=$B$4),ROW(A185)-12,"")</f>
      </c>
      <c r="B185" t="s" s="8">
        <f>IF(NOT(A185=""),B184-D184,"")</f>
      </c>
      <c r="C185" t="s" s="8">
        <f>IF(NOT(A185=""),$B$7*B185,"")</f>
      </c>
      <c r="D185" t="s" s="8">
        <f>IF(NOT(A185=""),$B$1/$B$4,"")</f>
      </c>
      <c r="E185" t="s" s="8">
        <f>IF(NOT(A185=""),C185+D185,"")</f>
      </c>
      <c r="F185" s="9"/>
      <c r="G185" t="s" s="8">
        <f>IF(ROW(G185)-12&lt;=$B$4,ROW(A185)-12,"")</f>
      </c>
      <c r="H185" t="s" s="8">
        <f>IF(NOT(G185=""),H184-J184,"")</f>
      </c>
      <c r="I185" t="s" s="8">
        <f>IF(NOT(G185=""),$B$7*H185,"")</f>
      </c>
      <c r="J185" t="s" s="8">
        <f>IF(NOT(G185=""),K185-I185,"")</f>
      </c>
      <c r="K185" t="s" s="8">
        <f>IF(NOT(G185=""),PMT($B$7,$B$4,-$B$1),"")</f>
      </c>
    </row>
    <row r="186" ht="20.7" customHeight="1">
      <c r="A186" t="s" s="8">
        <f>IF((ROW(A186)-12&lt;=$B$4),ROW(A186)-12,"")</f>
      </c>
      <c r="B186" t="s" s="8">
        <f>IF(NOT(A186=""),B185-D185,"")</f>
      </c>
      <c r="C186" t="s" s="8">
        <f>IF(NOT(A186=""),$B$7*B186,"")</f>
      </c>
      <c r="D186" t="s" s="8">
        <f>IF(NOT(A186=""),$B$1/$B$4,"")</f>
      </c>
      <c r="E186" t="s" s="8">
        <f>IF(NOT(A186=""),C186+D186,"")</f>
      </c>
      <c r="F186" s="9"/>
      <c r="G186" t="s" s="8">
        <f>IF(ROW(G186)-12&lt;=$B$4,ROW(A186)-12,"")</f>
      </c>
      <c r="H186" t="s" s="8">
        <f>IF(NOT(G186=""),H185-J185,"")</f>
      </c>
      <c r="I186" t="s" s="8">
        <f>IF(NOT(G186=""),$B$7*H186,"")</f>
      </c>
      <c r="J186" t="s" s="8">
        <f>IF(NOT(G186=""),K186-I186,"")</f>
      </c>
      <c r="K186" t="s" s="8">
        <f>IF(NOT(G186=""),PMT($B$7,$B$4,-$B$1),"")</f>
      </c>
    </row>
    <row r="187" ht="20.7" customHeight="1">
      <c r="A187" t="s" s="8">
        <f>IF((ROW(A187)-12&lt;=$B$4),ROW(A187)-12,"")</f>
      </c>
      <c r="B187" t="s" s="8">
        <f>IF(NOT(A187=""),B186-D186,"")</f>
      </c>
      <c r="C187" t="s" s="8">
        <f>IF(NOT(A187=""),$B$7*B187,"")</f>
      </c>
      <c r="D187" t="s" s="8">
        <f>IF(NOT(A187=""),$B$1/$B$4,"")</f>
      </c>
      <c r="E187" t="s" s="8">
        <f>IF(NOT(A187=""),C187+D187,"")</f>
      </c>
      <c r="F187" s="9"/>
      <c r="G187" t="s" s="8">
        <f>IF(ROW(G187)-12&lt;=$B$4,ROW(A187)-12,"")</f>
      </c>
      <c r="H187" t="s" s="8">
        <f>IF(NOT(G187=""),H186-J186,"")</f>
      </c>
      <c r="I187" t="s" s="8">
        <f>IF(NOT(G187=""),$B$7*H187,"")</f>
      </c>
      <c r="J187" t="s" s="8">
        <f>IF(NOT(G187=""),K187-I187,"")</f>
      </c>
      <c r="K187" t="s" s="8">
        <f>IF(NOT(G187=""),PMT($B$7,$B$4,-$B$1),"")</f>
      </c>
    </row>
    <row r="188" ht="20.7" customHeight="1">
      <c r="A188" t="s" s="8">
        <f>IF((ROW(A188)-12&lt;=$B$4),ROW(A188)-12,"")</f>
      </c>
      <c r="B188" t="s" s="8">
        <f>IF(NOT(A188=""),B187-D187,"")</f>
      </c>
      <c r="C188" t="s" s="8">
        <f>IF(NOT(A188=""),$B$7*B188,"")</f>
      </c>
      <c r="D188" t="s" s="8">
        <f>IF(NOT(A188=""),$B$1/$B$4,"")</f>
      </c>
      <c r="E188" t="s" s="8">
        <f>IF(NOT(A188=""),C188+D188,"")</f>
      </c>
      <c r="F188" s="9"/>
      <c r="G188" t="s" s="8">
        <f>IF(ROW(G188)-12&lt;=$B$4,ROW(A188)-12,"")</f>
      </c>
      <c r="H188" t="s" s="8">
        <f>IF(NOT(G188=""),H187-J187,"")</f>
      </c>
      <c r="I188" t="s" s="8">
        <f>IF(NOT(G188=""),$B$7*H188,"")</f>
      </c>
      <c r="J188" t="s" s="8">
        <f>IF(NOT(G188=""),K188-I188,"")</f>
      </c>
      <c r="K188" t="s" s="8">
        <f>IF(NOT(G188=""),PMT($B$7,$B$4,-$B$1),"")</f>
      </c>
    </row>
    <row r="189" ht="20.7" customHeight="1">
      <c r="A189" t="s" s="8">
        <f>IF((ROW(A189)-12&lt;=$B$4),ROW(A189)-12,"")</f>
      </c>
      <c r="B189" t="s" s="8">
        <f>IF(NOT(A189=""),B188-D188,"")</f>
      </c>
      <c r="C189" t="s" s="8">
        <f>IF(NOT(A189=""),$B$7*B189,"")</f>
      </c>
      <c r="D189" t="s" s="8">
        <f>IF(NOT(A189=""),$B$1/$B$4,"")</f>
      </c>
      <c r="E189" t="s" s="8">
        <f>IF(NOT(A189=""),C189+D189,"")</f>
      </c>
      <c r="F189" s="9"/>
      <c r="G189" t="s" s="8">
        <f>IF(ROW(G189)-12&lt;=$B$4,ROW(A189)-12,"")</f>
      </c>
      <c r="H189" t="s" s="8">
        <f>IF(NOT(G189=""),H188-J188,"")</f>
      </c>
      <c r="I189" t="s" s="8">
        <f>IF(NOT(G189=""),$B$7*H189,"")</f>
      </c>
      <c r="J189" t="s" s="8">
        <f>IF(NOT(G189=""),K189-I189,"")</f>
      </c>
      <c r="K189" t="s" s="8">
        <f>IF(NOT(G189=""),PMT($B$7,$B$4,-$B$1),"")</f>
      </c>
    </row>
    <row r="190" ht="20.7" customHeight="1">
      <c r="A190" t="s" s="8">
        <f>IF((ROW(A190)-12&lt;=$B$4),ROW(A190)-12,"")</f>
      </c>
      <c r="B190" t="s" s="8">
        <f>IF(NOT(A190=""),B189-D189,"")</f>
      </c>
      <c r="C190" t="s" s="8">
        <f>IF(NOT(A190=""),$B$7*B190,"")</f>
      </c>
      <c r="D190" t="s" s="8">
        <f>IF(NOT(A190=""),$B$1/$B$4,"")</f>
      </c>
      <c r="E190" t="s" s="8">
        <f>IF(NOT(A190=""),C190+D190,"")</f>
      </c>
      <c r="F190" s="9"/>
      <c r="G190" t="s" s="8">
        <f>IF(ROW(G190)-12&lt;=$B$4,ROW(A190)-12,"")</f>
      </c>
      <c r="H190" t="s" s="8">
        <f>IF(NOT(G190=""),H189-J189,"")</f>
      </c>
      <c r="I190" t="s" s="8">
        <f>IF(NOT(G190=""),$B$7*H190,"")</f>
      </c>
      <c r="J190" t="s" s="8">
        <f>IF(NOT(G190=""),K190-I190,"")</f>
      </c>
      <c r="K190" t="s" s="8">
        <f>IF(NOT(G190=""),PMT($B$7,$B$4,-$B$1),"")</f>
      </c>
    </row>
    <row r="191" ht="20.7" customHeight="1">
      <c r="A191" t="s" s="8">
        <f>IF((ROW(A191)-12&lt;=$B$4),ROW(A191)-12,"")</f>
      </c>
      <c r="B191" t="s" s="8">
        <f>IF(NOT(A191=""),B190-D190,"")</f>
      </c>
      <c r="C191" t="s" s="8">
        <f>IF(NOT(A191=""),$B$7*B191,"")</f>
      </c>
      <c r="D191" t="s" s="8">
        <f>IF(NOT(A191=""),$B$1/$B$4,"")</f>
      </c>
      <c r="E191" t="s" s="8">
        <f>IF(NOT(A191=""),C191+D191,"")</f>
      </c>
      <c r="F191" s="9"/>
      <c r="G191" t="s" s="8">
        <f>IF(ROW(G191)-12&lt;=$B$4,ROW(A191)-12,"")</f>
      </c>
      <c r="H191" t="s" s="8">
        <f>IF(NOT(G191=""),H190-J190,"")</f>
      </c>
      <c r="I191" t="s" s="8">
        <f>IF(NOT(G191=""),$B$7*H191,"")</f>
      </c>
      <c r="J191" t="s" s="8">
        <f>IF(NOT(G191=""),K191-I191,"")</f>
      </c>
      <c r="K191" t="s" s="8">
        <f>IF(NOT(G191=""),PMT($B$7,$B$4,-$B$1),"")</f>
      </c>
    </row>
    <row r="192" ht="20.7" customHeight="1">
      <c r="A192" t="s" s="8">
        <f>IF((ROW(A192)-12&lt;=$B$4),ROW(A192)-12,"")</f>
      </c>
      <c r="B192" t="s" s="8">
        <f>IF(NOT(A192=""),B191-D191,"")</f>
      </c>
      <c r="C192" t="s" s="8">
        <f>IF(NOT(A192=""),$B$7*B192,"")</f>
      </c>
      <c r="D192" t="s" s="8">
        <f>IF(NOT(A192=""),$B$1/$B$4,"")</f>
      </c>
      <c r="E192" t="s" s="8">
        <f>IF(NOT(A192=""),C192+D192,"")</f>
      </c>
      <c r="F192" s="9"/>
      <c r="G192" t="s" s="8">
        <f>IF(ROW(G192)-12&lt;=$B$4,ROW(A192)-12,"")</f>
      </c>
      <c r="H192" t="s" s="8">
        <f>IF(NOT(G192=""),H191-J191,"")</f>
      </c>
      <c r="I192" t="s" s="8">
        <f>IF(NOT(G192=""),$B$7*H192,"")</f>
      </c>
      <c r="J192" t="s" s="8">
        <f>IF(NOT(G192=""),K192-I192,"")</f>
      </c>
      <c r="K192" t="s" s="8">
        <f>IF(NOT(G192=""),PMT($B$7,$B$4,-$B$1),"")</f>
      </c>
    </row>
    <row r="193" ht="20.7" customHeight="1">
      <c r="A193" t="s" s="8">
        <f>IF((ROW(A193)-12&lt;=$B$4),ROW(A193)-12,"")</f>
      </c>
      <c r="B193" t="s" s="8">
        <f>IF(NOT(A193=""),B192-D192,"")</f>
      </c>
      <c r="C193" t="s" s="8">
        <f>IF(NOT(A193=""),$B$7*B193,"")</f>
      </c>
      <c r="D193" t="s" s="8">
        <f>IF(NOT(A193=""),$B$1/$B$4,"")</f>
      </c>
      <c r="E193" t="s" s="8">
        <f>IF(NOT(A193=""),C193+D193,"")</f>
      </c>
      <c r="F193" s="9"/>
      <c r="G193" t="s" s="8">
        <f>IF(ROW(G193)-12&lt;=$B$4,ROW(A193)-12,"")</f>
      </c>
      <c r="H193" t="s" s="8">
        <f>IF(NOT(G193=""),H192-J192,"")</f>
      </c>
      <c r="I193" t="s" s="8">
        <f>IF(NOT(G193=""),$B$7*H193,"")</f>
      </c>
      <c r="J193" t="s" s="8">
        <f>IF(NOT(G193=""),K193-I193,"")</f>
      </c>
      <c r="K193" t="s" s="8">
        <f>IF(NOT(G193=""),PMT($B$7,$B$4,-$B$1),"")</f>
      </c>
    </row>
  </sheetData>
  <mergeCells count="2">
    <mergeCell ref="A10:C10"/>
    <mergeCell ref="G10:I10"/>
  </mergeCells>
  <dataValidations count="1">
    <dataValidation type="list" allowBlank="1" showInputMessage="1" showErrorMessage="1" sqref="B3">
      <formula1>"Annuelle,Semestrielle,Trimestrielle,Mensuelle"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K193"/>
  <sheetViews>
    <sheetView workbookViewId="0" showGridLines="0" defaultGridColor="1"/>
  </sheetViews>
  <sheetFormatPr defaultColWidth="16.3333" defaultRowHeight="19.9" customHeight="1" outlineLevelRow="0" outlineLevelCol="0"/>
  <cols>
    <col min="1" max="11" width="16.3516" style="12" customWidth="1"/>
    <col min="12" max="16384" width="16.3516" style="12" customWidth="1"/>
  </cols>
  <sheetData>
    <row r="1" ht="20.05" customHeight="1">
      <c r="A1" t="s" s="2">
        <v>0</v>
      </c>
      <c r="B1" s="3">
        <v>300000</v>
      </c>
      <c r="C1" s="4"/>
      <c r="D1" s="4"/>
      <c r="E1" s="4"/>
      <c r="F1" s="4"/>
      <c r="G1" s="4"/>
      <c r="H1" s="4"/>
      <c r="I1" s="4"/>
      <c r="J1" s="4"/>
      <c r="K1" s="4"/>
    </row>
    <row r="2" ht="20.05" customHeight="1">
      <c r="A2" t="s" s="2">
        <v>1</v>
      </c>
      <c r="B2" s="5">
        <v>12</v>
      </c>
      <c r="C2" s="4"/>
      <c r="D2" s="4"/>
      <c r="E2" s="4"/>
      <c r="F2" s="4"/>
      <c r="G2" s="4"/>
      <c r="H2" s="4"/>
      <c r="I2" s="4"/>
      <c r="J2" s="4"/>
      <c r="K2" s="4"/>
    </row>
    <row r="3" ht="20.05" customHeight="1">
      <c r="A3" t="s" s="2">
        <v>2</v>
      </c>
      <c r="B3" t="s" s="2">
        <v>14</v>
      </c>
      <c r="C3" s="4"/>
      <c r="D3" s="4"/>
      <c r="E3" s="4"/>
      <c r="F3" s="4"/>
      <c r="G3" s="4"/>
      <c r="H3" s="4"/>
      <c r="I3" s="4"/>
      <c r="J3" s="4"/>
      <c r="K3" s="4"/>
    </row>
    <row r="4" ht="20.05" customHeight="1">
      <c r="A4" t="s" s="2">
        <v>4</v>
      </c>
      <c r="B4" s="5">
        <f>IF(B3="Annuelle",B2*1,IF(B3="Semestrielle",B2*2,IF(B3="Trimestrielle",B2*4,B2*12)))</f>
        <v>144</v>
      </c>
      <c r="C4" s="4"/>
      <c r="D4" s="4"/>
      <c r="E4" s="4"/>
      <c r="F4" s="4"/>
      <c r="G4" s="4"/>
      <c r="H4" s="4"/>
      <c r="I4" s="4"/>
      <c r="J4" s="4"/>
      <c r="K4" s="4"/>
    </row>
    <row r="5" ht="20.0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ht="20.05" customHeight="1">
      <c r="A6" t="s" s="2">
        <v>5</v>
      </c>
      <c r="B6" s="6">
        <v>0.03</v>
      </c>
      <c r="C6" s="4"/>
      <c r="D6" s="4"/>
      <c r="E6" s="4"/>
      <c r="F6" s="4"/>
      <c r="G6" s="4"/>
      <c r="H6" s="4"/>
      <c r="I6" s="4"/>
      <c r="J6" s="4"/>
      <c r="K6" s="4"/>
    </row>
    <row r="7" ht="20.05" customHeight="1">
      <c r="A7" t="s" s="2">
        <v>6</v>
      </c>
      <c r="B7" s="13">
        <f>IF(B3="Annuelle",B6/1,IF(B3="Semestrielle",B6/2,IF(B3="Trimestrielle",B6/4,B6/12)))</f>
        <v>0.0025</v>
      </c>
      <c r="C7" s="4"/>
      <c r="D7" s="4"/>
      <c r="E7" s="4"/>
      <c r="F7" s="4"/>
      <c r="G7" s="4"/>
      <c r="H7" s="4"/>
      <c r="I7" s="4"/>
      <c r="J7" s="4"/>
      <c r="K7" s="4"/>
    </row>
    <row r="8" ht="20.0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ht="20.0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ht="20.05" customHeight="1">
      <c r="A10" t="s" s="2">
        <v>7</v>
      </c>
      <c r="B10" s="4"/>
      <c r="C10" s="4"/>
      <c r="D10" s="4"/>
      <c r="E10" s="4"/>
      <c r="F10" s="4"/>
      <c r="G10" t="s" s="2">
        <v>8</v>
      </c>
      <c r="H10" s="4"/>
      <c r="I10" s="4"/>
      <c r="J10" s="4"/>
      <c r="K10" s="4"/>
    </row>
    <row r="11" ht="20.35" customHeight="1">
      <c r="A11" s="7"/>
      <c r="B11" s="7"/>
      <c r="C11" s="7"/>
      <c r="D11" s="7"/>
      <c r="E11" s="7"/>
      <c r="F11" s="4"/>
      <c r="G11" s="7"/>
      <c r="H11" s="7"/>
      <c r="I11" s="7"/>
      <c r="J11" s="7"/>
      <c r="K11" s="7"/>
    </row>
    <row r="12" ht="20.7" customHeight="1">
      <c r="A12" t="s" s="8">
        <v>9</v>
      </c>
      <c r="B12" t="s" s="8">
        <v>10</v>
      </c>
      <c r="C12" t="s" s="8">
        <v>11</v>
      </c>
      <c r="D12" t="s" s="8">
        <v>12</v>
      </c>
      <c r="E12" t="s" s="8">
        <v>13</v>
      </c>
      <c r="F12" s="9"/>
      <c r="G12" t="s" s="8">
        <v>9</v>
      </c>
      <c r="H12" t="s" s="8">
        <v>10</v>
      </c>
      <c r="I12" t="s" s="8">
        <v>11</v>
      </c>
      <c r="J12" t="s" s="8">
        <v>12</v>
      </c>
      <c r="K12" t="s" s="8">
        <v>13</v>
      </c>
    </row>
    <row r="13" ht="20.7" customHeight="1">
      <c r="A13" s="10">
        <f>IF((ROW(A13)-12&lt;=$B$4),ROW(A13)-12,"")</f>
        <v>1</v>
      </c>
      <c r="B13" s="11">
        <f>B1</f>
        <v>300000</v>
      </c>
      <c r="C13" s="11">
        <f>IF(NOT(A13=""),$B$7*B13,"")</f>
        <v>750</v>
      </c>
      <c r="D13" s="11">
        <f>IF(NOT(A13=""),$B$1/$B$4,"")</f>
        <v>2083.333333333330</v>
      </c>
      <c r="E13" s="11">
        <f>IF(NOT(A13=""),C13+D13,"")</f>
        <v>2833.333333333330</v>
      </c>
      <c r="F13" s="9"/>
      <c r="G13" s="10">
        <f>IF(ROW(G13)-12&lt;=$B$4,ROW(A13)-12,"")</f>
        <v>1</v>
      </c>
      <c r="H13" s="11">
        <f>B1</f>
        <v>300000</v>
      </c>
      <c r="I13" s="11">
        <f>IF(NOT(G13=""),$B$7*H13,"")</f>
        <v>750</v>
      </c>
      <c r="J13" s="11">
        <f>IF(NOT(G13=""),K13-I13,"")</f>
        <v>1733.360068344160</v>
      </c>
      <c r="K13" s="11">
        <f>IF(G13&lt;=$B$4,PMT($B$7,$B$4,-$B$1),"")</f>
        <v>2483.360068344160</v>
      </c>
    </row>
    <row r="14" ht="20.7" customHeight="1">
      <c r="A14" s="10">
        <f>IF((ROW(A14)-12&lt;=$B$4),ROW(A14)-12,"")</f>
        <v>2</v>
      </c>
      <c r="B14" s="11">
        <f>IF(NOT(A14=""),B13-D13,"")</f>
        <v>297916.666666667</v>
      </c>
      <c r="C14" s="11">
        <f>IF(NOT(A14=""),$B$7*B14,"")</f>
        <v>744.791666666668</v>
      </c>
      <c r="D14" s="11">
        <f>IF(NOT(A14=""),$B$1/$B$4,"")</f>
        <v>2083.333333333330</v>
      </c>
      <c r="E14" s="11">
        <f>IF(NOT(A14=""),C14+D14,"")</f>
        <v>2828.125</v>
      </c>
      <c r="F14" s="9"/>
      <c r="G14" s="10">
        <f>IF(ROW(G14)-12&lt;=$B$4,ROW(A14)-12,"")</f>
        <v>2</v>
      </c>
      <c r="H14" s="11">
        <f>IF(NOT(G14=""),H13-J13,"")</f>
        <v>298266.639931656</v>
      </c>
      <c r="I14" s="11">
        <f>IF(NOT(G14=""),$B$7*H14,"")</f>
        <v>745.666599829140</v>
      </c>
      <c r="J14" s="11">
        <f>IF(NOT(G14=""),K14-I14,"")</f>
        <v>1737.693468515020</v>
      </c>
      <c r="K14" s="11">
        <f>IF(G14&lt;=$B$4,PMT($B$7,$B$4,-$B$1),"")</f>
        <v>2483.360068344160</v>
      </c>
    </row>
    <row r="15" ht="20.7" customHeight="1">
      <c r="A15" s="10">
        <f>IF((ROW(A15)-12&lt;=$B$4),ROW(A15)-12,"")</f>
        <v>3</v>
      </c>
      <c r="B15" s="11">
        <f>IF(NOT(A15=""),B14-D14,"")</f>
        <v>295833.333333334</v>
      </c>
      <c r="C15" s="11">
        <f>IF(NOT(A15=""),$B$7*B15,"")</f>
        <v>739.583333333335</v>
      </c>
      <c r="D15" s="11">
        <f>IF(NOT(A15=""),$B$1/$B$4,"")</f>
        <v>2083.333333333330</v>
      </c>
      <c r="E15" s="11">
        <f>IF(NOT(A15=""),C15+D15,"")</f>
        <v>2822.916666666670</v>
      </c>
      <c r="F15" s="9"/>
      <c r="G15" s="10">
        <f>IF(ROW(G15)-12&lt;=$B$4,ROW(A15)-12,"")</f>
        <v>3</v>
      </c>
      <c r="H15" s="11">
        <f>IF(NOT(G15=""),H14-J14,"")</f>
        <v>296528.946463141</v>
      </c>
      <c r="I15" s="11">
        <f>IF(NOT(G15=""),$B$7*H15,"")</f>
        <v>741.322366157853</v>
      </c>
      <c r="J15" s="11">
        <f>IF(NOT(G15=""),K15-I15,"")</f>
        <v>1742.037702186310</v>
      </c>
      <c r="K15" s="11">
        <f>IF(G15&lt;=$B$4,PMT($B$7,$B$4,-$B$1),"")</f>
        <v>2483.360068344160</v>
      </c>
    </row>
    <row r="16" ht="20.7" customHeight="1">
      <c r="A16" s="10">
        <f>IF((ROW(A16)-12&lt;=$B$4),ROW(A16)-12,"")</f>
        <v>4</v>
      </c>
      <c r="B16" s="11">
        <f>IF(NOT(A16=""),B15-D15,"")</f>
        <v>293750.000000001</v>
      </c>
      <c r="C16" s="11">
        <f>IF(NOT(A16=""),$B$7*B16,"")</f>
        <v>734.375000000003</v>
      </c>
      <c r="D16" s="11">
        <f>IF(NOT(A16=""),$B$1/$B$4,"")</f>
        <v>2083.333333333330</v>
      </c>
      <c r="E16" s="11">
        <f>IF(NOT(A16=""),C16+D16,"")</f>
        <v>2817.708333333330</v>
      </c>
      <c r="F16" s="9"/>
      <c r="G16" s="10">
        <f>IF(ROW(G16)-12&lt;=$B$4,ROW(A16)-12,"")</f>
        <v>4</v>
      </c>
      <c r="H16" s="11">
        <f>IF(NOT(G16=""),H15-J15,"")</f>
        <v>294786.908760955</v>
      </c>
      <c r="I16" s="11">
        <f>IF(NOT(G16=""),$B$7*H16,"")</f>
        <v>736.967271902388</v>
      </c>
      <c r="J16" s="11">
        <f>IF(NOT(G16=""),K16-I16,"")</f>
        <v>1746.392796441770</v>
      </c>
      <c r="K16" s="11">
        <f>IF(G16&lt;=$B$4,PMT($B$7,$B$4,-$B$1),"")</f>
        <v>2483.360068344160</v>
      </c>
    </row>
    <row r="17" ht="20.7" customHeight="1">
      <c r="A17" s="10">
        <f>IF((ROW(A17)-12&lt;=$B$4),ROW(A17)-12,"")</f>
        <v>5</v>
      </c>
      <c r="B17" s="11">
        <f>IF(NOT(A17=""),B16-D16,"")</f>
        <v>291666.666666668</v>
      </c>
      <c r="C17" s="11">
        <f>IF(NOT(A17=""),$B$7*B17,"")</f>
        <v>729.166666666670</v>
      </c>
      <c r="D17" s="11">
        <f>IF(NOT(A17=""),$B$1/$B$4,"")</f>
        <v>2083.333333333330</v>
      </c>
      <c r="E17" s="11">
        <f>IF(NOT(A17=""),C17+D17,"")</f>
        <v>2812.5</v>
      </c>
      <c r="F17" s="9"/>
      <c r="G17" s="10">
        <f>IF(ROW(G17)-12&lt;=$B$4,ROW(A17)-12,"")</f>
        <v>5</v>
      </c>
      <c r="H17" s="11">
        <f>IF(NOT(G17=""),H16-J16,"")</f>
        <v>293040.515964513</v>
      </c>
      <c r="I17" s="11">
        <f>IF(NOT(G17=""),$B$7*H17,"")</f>
        <v>732.6012899112829</v>
      </c>
      <c r="J17" s="11">
        <f>IF(NOT(G17=""),K17-I17,"")</f>
        <v>1750.758778432880</v>
      </c>
      <c r="K17" s="11">
        <f>IF(G17&lt;=$B$4,PMT($B$7,$B$4,-$B$1),"")</f>
        <v>2483.360068344160</v>
      </c>
    </row>
    <row r="18" ht="20.7" customHeight="1">
      <c r="A18" s="10">
        <f>IF((ROW(A18)-12&lt;=$B$4),ROW(A18)-12,"")</f>
        <v>6</v>
      </c>
      <c r="B18" s="11">
        <f>IF(NOT(A18=""),B17-D17,"")</f>
        <v>289583.333333335</v>
      </c>
      <c r="C18" s="11">
        <f>IF(NOT(A18=""),$B$7*B18,"")</f>
        <v>723.958333333338</v>
      </c>
      <c r="D18" s="11">
        <f>IF(NOT(A18=""),$B$1/$B$4,"")</f>
        <v>2083.333333333330</v>
      </c>
      <c r="E18" s="11">
        <f>IF(NOT(A18=""),C18+D18,"")</f>
        <v>2807.291666666670</v>
      </c>
      <c r="F18" s="9"/>
      <c r="G18" s="10">
        <f>IF(ROW(G18)-12&lt;=$B$4,ROW(A18)-12,"")</f>
        <v>6</v>
      </c>
      <c r="H18" s="11">
        <f>IF(NOT(G18=""),H17-J17,"")</f>
        <v>291289.75718608</v>
      </c>
      <c r="I18" s="11">
        <f>IF(NOT(G18=""),$B$7*H18,"")</f>
        <v>728.2243929652</v>
      </c>
      <c r="J18" s="11">
        <f>IF(NOT(G18=""),K18-I18,"")</f>
        <v>1755.135675378960</v>
      </c>
      <c r="K18" s="11">
        <f>IF(NOT(G18=""),PMT($B$7,$B$4,-$B$1),"")</f>
        <v>2483.360068344160</v>
      </c>
    </row>
    <row r="19" ht="20.7" customHeight="1">
      <c r="A19" s="10">
        <f>IF((ROW(A19)-12&lt;=$B$4),ROW(A19)-12,"")</f>
        <v>7</v>
      </c>
      <c r="B19" s="11">
        <f>IF(NOT(A19=""),B18-D18,"")</f>
        <v>287500.000000002</v>
      </c>
      <c r="C19" s="11">
        <f>IF(NOT(A19=""),$B$7*B19,"")</f>
        <v>718.750000000005</v>
      </c>
      <c r="D19" s="11">
        <f>IF(NOT(A19=""),$B$1/$B$4,"")</f>
        <v>2083.333333333330</v>
      </c>
      <c r="E19" s="11">
        <f>IF(NOT(A19=""),C19+D19,"")</f>
        <v>2802.083333333340</v>
      </c>
      <c r="F19" s="9"/>
      <c r="G19" s="10">
        <f>IF(ROW(G19)-12&lt;=$B$4,ROW(A19)-12,"")</f>
        <v>7</v>
      </c>
      <c r="H19" s="11">
        <f>IF(NOT(G19=""),H18-J18,"")</f>
        <v>289534.621510701</v>
      </c>
      <c r="I19" s="11">
        <f>IF(NOT(G19=""),$B$7*H19,"")</f>
        <v>723.836553776753</v>
      </c>
      <c r="J19" s="11">
        <f>IF(NOT(G19=""),K19-I19,"")</f>
        <v>1759.523514567410</v>
      </c>
      <c r="K19" s="11">
        <f>IF(NOT(G19=""),PMT($B$7,$B$4,-$B$1),"")</f>
        <v>2483.360068344160</v>
      </c>
    </row>
    <row r="20" ht="20.7" customHeight="1">
      <c r="A20" s="10">
        <f>IF((ROW(A20)-12&lt;=$B$4),ROW(A20)-12,"")</f>
        <v>8</v>
      </c>
      <c r="B20" s="11">
        <f>IF(NOT(A20=""),B19-D19,"")</f>
        <v>285416.666666669</v>
      </c>
      <c r="C20" s="11">
        <f>IF(NOT(A20=""),$B$7*B20,"")</f>
        <v>713.541666666673</v>
      </c>
      <c r="D20" s="11">
        <f>IF(NOT(A20=""),$B$1/$B$4,"")</f>
        <v>2083.333333333330</v>
      </c>
      <c r="E20" s="11">
        <f>IF(NOT(A20=""),C20+D20,"")</f>
        <v>2796.875</v>
      </c>
      <c r="F20" s="9"/>
      <c r="G20" s="10">
        <f>IF(ROW(G20)-12&lt;=$B$4,ROW(A20)-12,"")</f>
        <v>8</v>
      </c>
      <c r="H20" s="11">
        <f>IF(NOT(G20=""),H19-J19,"")</f>
        <v>287775.097996134</v>
      </c>
      <c r="I20" s="11">
        <f>IF(NOT(G20=""),$B$7*H20,"")</f>
        <v>719.437744990335</v>
      </c>
      <c r="J20" s="11">
        <f>IF(NOT(G20=""),K20-I20,"")</f>
        <v>1763.922323353830</v>
      </c>
      <c r="K20" s="11">
        <f>IF(NOT(G20=""),PMT($B$7,$B$4,-$B$1),"")</f>
        <v>2483.360068344160</v>
      </c>
    </row>
    <row r="21" ht="20.7" customHeight="1">
      <c r="A21" s="10">
        <f>IF((ROW(A21)-12&lt;=$B$4),ROW(A21)-12,"")</f>
        <v>9</v>
      </c>
      <c r="B21" s="11">
        <f>IF(NOT(A21=""),B20-D20,"")</f>
        <v>283333.333333336</v>
      </c>
      <c r="C21" s="11">
        <f>IF(NOT(A21=""),$B$7*B21,"")</f>
        <v>708.333333333340</v>
      </c>
      <c r="D21" s="11">
        <f>IF(NOT(A21=""),$B$1/$B$4,"")</f>
        <v>2083.333333333330</v>
      </c>
      <c r="E21" s="11">
        <f>IF(NOT(A21=""),C21+D21,"")</f>
        <v>2791.666666666670</v>
      </c>
      <c r="F21" s="9"/>
      <c r="G21" s="10">
        <f>IF(ROW(G21)-12&lt;=$B$4,ROW(A21)-12,"")</f>
        <v>9</v>
      </c>
      <c r="H21" s="11">
        <f>IF(NOT(G21=""),H20-J20,"")</f>
        <v>286011.17567278</v>
      </c>
      <c r="I21" s="11">
        <f>IF(NOT(G21=""),$B$7*H21,"")</f>
        <v>715.027939181950</v>
      </c>
      <c r="J21" s="11">
        <f>IF(NOT(G21=""),K21-I21,"")</f>
        <v>1768.332129162210</v>
      </c>
      <c r="K21" s="11">
        <f>IF(NOT(G21=""),PMT($B$7,$B$4,-$B$1),"")</f>
        <v>2483.360068344160</v>
      </c>
    </row>
    <row r="22" ht="20.7" customHeight="1">
      <c r="A22" s="10">
        <f>IF((ROW(A22)-12&lt;=$B$4),ROW(A22)-12,"")</f>
        <v>10</v>
      </c>
      <c r="B22" s="11">
        <f>IF(NOT(A22=""),B21-D21,"")</f>
        <v>281250.000000003</v>
      </c>
      <c r="C22" s="11">
        <f>IF(NOT(A22=""),$B$7*B22,"")</f>
        <v>703.125000000008</v>
      </c>
      <c r="D22" s="11">
        <f>IF(NOT(A22=""),$B$1/$B$4,"")</f>
        <v>2083.333333333330</v>
      </c>
      <c r="E22" s="11">
        <f>IF(NOT(A22=""),C22+D22,"")</f>
        <v>2786.458333333340</v>
      </c>
      <c r="F22" s="9"/>
      <c r="G22" s="10">
        <f>IF(ROW(G22)-12&lt;=$B$4,ROW(A22)-12,"")</f>
        <v>10</v>
      </c>
      <c r="H22" s="11">
        <f>IF(NOT(G22=""),H21-J21,"")</f>
        <v>284242.843543618</v>
      </c>
      <c r="I22" s="11">
        <f>IF(NOT(G22=""),$B$7*H22,"")</f>
        <v>710.607108859045</v>
      </c>
      <c r="J22" s="11">
        <f>IF(NOT(G22=""),K22-I22,"")</f>
        <v>1772.752959485120</v>
      </c>
      <c r="K22" s="11">
        <f>IF(NOT(G22=""),PMT($B$7,$B$4,-$B$1),"")</f>
        <v>2483.360068344160</v>
      </c>
    </row>
    <row r="23" ht="20.7" customHeight="1">
      <c r="A23" s="10">
        <f>IF((ROW(A23)-12&lt;=$B$4),ROW(A23)-12,"")</f>
        <v>11</v>
      </c>
      <c r="B23" s="11">
        <f>IF(NOT(A23=""),B22-D22,"")</f>
        <v>279166.66666667</v>
      </c>
      <c r="C23" s="11">
        <f>IF(NOT(A23=""),$B$7*B23,"")</f>
        <v>697.916666666675</v>
      </c>
      <c r="D23" s="11">
        <f>IF(NOT(A23=""),$B$1/$B$4,"")</f>
        <v>2083.333333333330</v>
      </c>
      <c r="E23" s="11">
        <f>IF(NOT(A23=""),C23+D23,"")</f>
        <v>2781.250000000010</v>
      </c>
      <c r="F23" s="9"/>
      <c r="G23" s="10">
        <f>IF(ROW(G23)-12&lt;=$B$4,ROW(A23)-12,"")</f>
        <v>11</v>
      </c>
      <c r="H23" s="11">
        <f>IF(NOT(G23=""),H22-J22,"")</f>
        <v>282470.090584133</v>
      </c>
      <c r="I23" s="11">
        <f>IF(NOT(G23=""),$B$7*H23,"")</f>
        <v>706.175226460333</v>
      </c>
      <c r="J23" s="11">
        <f>IF(NOT(G23=""),K23-I23,"")</f>
        <v>1777.184841883830</v>
      </c>
      <c r="K23" s="11">
        <f>IF(NOT(G23=""),PMT($B$7,$B$4,-$B$1),"")</f>
        <v>2483.360068344160</v>
      </c>
    </row>
    <row r="24" ht="20.7" customHeight="1">
      <c r="A24" s="10">
        <f>IF((ROW(A24)-12&lt;=$B$4),ROW(A24)-12,"")</f>
        <v>12</v>
      </c>
      <c r="B24" s="11">
        <f>IF(NOT(A24=""),B23-D23,"")</f>
        <v>277083.333333337</v>
      </c>
      <c r="C24" s="11">
        <f>IF(NOT(A24=""),$B$7*B24,"")</f>
        <v>692.708333333343</v>
      </c>
      <c r="D24" s="11">
        <f>IF(NOT(A24=""),$B$1/$B$4,"")</f>
        <v>2083.333333333330</v>
      </c>
      <c r="E24" s="11">
        <f>IF(NOT(A24=""),C24+D24,"")</f>
        <v>2776.041666666670</v>
      </c>
      <c r="F24" s="9"/>
      <c r="G24" s="10">
        <f>IF(ROW(G24)-12&lt;=$B$4,ROW(A24)-12,"")</f>
        <v>12</v>
      </c>
      <c r="H24" s="11">
        <f>IF(NOT(G24=""),H23-J23,"")</f>
        <v>280692.905742249</v>
      </c>
      <c r="I24" s="11">
        <f>IF(NOT(G24=""),$B$7*H24,"")</f>
        <v>701.732264355623</v>
      </c>
      <c r="J24" s="11">
        <f>IF(NOT(G24=""),K24-I24,"")</f>
        <v>1781.627803988540</v>
      </c>
      <c r="K24" s="11">
        <f>IF(NOT(G24=""),PMT($B$7,$B$4,-$B$1),"")</f>
        <v>2483.360068344160</v>
      </c>
    </row>
    <row r="25" ht="20.7" customHeight="1">
      <c r="A25" s="10">
        <f>IF((ROW(A25)-12&lt;=$B$4),ROW(A25)-12,"")</f>
        <v>13</v>
      </c>
      <c r="B25" s="11">
        <f>IF(NOT(A25=""),B24-D24,"")</f>
        <v>275000.000000004</v>
      </c>
      <c r="C25" s="11">
        <f>IF(NOT(A25=""),$B$7*B25,"")</f>
        <v>687.500000000010</v>
      </c>
      <c r="D25" s="11">
        <f>IF(NOT(A25=""),$B$1/$B$4,"")</f>
        <v>2083.333333333330</v>
      </c>
      <c r="E25" s="11">
        <f>IF(NOT(A25=""),C25+D25,"")</f>
        <v>2770.833333333340</v>
      </c>
      <c r="F25" s="9"/>
      <c r="G25" s="10">
        <f>IF(ROW(G25)-12&lt;=$B$4,ROW(A25)-12,"")</f>
        <v>13</v>
      </c>
      <c r="H25" s="11">
        <f>IF(NOT(G25=""),H24-J24,"")</f>
        <v>278911.27793826</v>
      </c>
      <c r="I25" s="11">
        <f>IF(NOT(G25=""),$B$7*H25,"")</f>
        <v>697.278194845650</v>
      </c>
      <c r="J25" s="11">
        <f>IF(NOT(G25=""),K25-I25,"")</f>
        <v>1786.081873498510</v>
      </c>
      <c r="K25" s="11">
        <f>IF(NOT(G25=""),PMT($B$7,$B$4,-$B$1),"")</f>
        <v>2483.360068344160</v>
      </c>
    </row>
    <row r="26" ht="20.7" customHeight="1">
      <c r="A26" s="10">
        <f>IF((ROW(A26)-12&lt;=$B$4),ROW(A26)-12,"")</f>
        <v>14</v>
      </c>
      <c r="B26" s="11">
        <f>IF(NOT(A26=""),B25-D25,"")</f>
        <v>272916.666666671</v>
      </c>
      <c r="C26" s="11">
        <f>IF(NOT(A26=""),$B$7*B26,"")</f>
        <v>682.291666666678</v>
      </c>
      <c r="D26" s="11">
        <f>IF(NOT(A26=""),$B$1/$B$4,"")</f>
        <v>2083.333333333330</v>
      </c>
      <c r="E26" s="11">
        <f>IF(NOT(A26=""),C26+D26,"")</f>
        <v>2765.625000000010</v>
      </c>
      <c r="F26" s="9"/>
      <c r="G26" s="10">
        <f>IF(ROW(G26)-12&lt;=$B$4,ROW(A26)-12,"")</f>
        <v>14</v>
      </c>
      <c r="H26" s="11">
        <f>IF(NOT(G26=""),H25-J25,"")</f>
        <v>277125.196064761</v>
      </c>
      <c r="I26" s="11">
        <f>IF(NOT(G26=""),$B$7*H26,"")</f>
        <v>692.812990161903</v>
      </c>
      <c r="J26" s="11">
        <f>IF(NOT(G26=""),K26-I26,"")</f>
        <v>1790.547078182260</v>
      </c>
      <c r="K26" s="11">
        <f>IF(NOT(G26=""),PMT($B$7,$B$4,-$B$1),"")</f>
        <v>2483.360068344160</v>
      </c>
    </row>
    <row r="27" ht="20.7" customHeight="1">
      <c r="A27" s="10">
        <f>IF((ROW(A27)-12&lt;=$B$4),ROW(A27)-12,"")</f>
        <v>15</v>
      </c>
      <c r="B27" s="11">
        <f>IF(NOT(A27=""),B26-D26,"")</f>
        <v>270833.333333338</v>
      </c>
      <c r="C27" s="11">
        <f>IF(NOT(A27=""),$B$7*B27,"")</f>
        <v>677.083333333345</v>
      </c>
      <c r="D27" s="11">
        <f>IF(NOT(A27=""),$B$1/$B$4,"")</f>
        <v>2083.333333333330</v>
      </c>
      <c r="E27" s="11">
        <f>IF(NOT(A27=""),C27+D27,"")</f>
        <v>2760.416666666680</v>
      </c>
      <c r="F27" s="9"/>
      <c r="G27" s="10">
        <f>IF(ROW(G27)-12&lt;=$B$4,ROW(A27)-12,"")</f>
        <v>15</v>
      </c>
      <c r="H27" s="11">
        <f>IF(NOT(G27=""),H26-J26,"")</f>
        <v>275334.648986579</v>
      </c>
      <c r="I27" s="11">
        <f>IF(NOT(G27=""),$B$7*H27,"")</f>
        <v>688.336622466448</v>
      </c>
      <c r="J27" s="11">
        <f>IF(NOT(G27=""),K27-I27,"")</f>
        <v>1795.023445877710</v>
      </c>
      <c r="K27" s="11">
        <f>IF(NOT(G27=""),PMT($B$7,$B$4,-$B$1),"")</f>
        <v>2483.360068344160</v>
      </c>
    </row>
    <row r="28" ht="20.7" customHeight="1">
      <c r="A28" s="10">
        <f>IF((ROW(A28)-12&lt;=$B$4),ROW(A28)-12,"")</f>
        <v>16</v>
      </c>
      <c r="B28" s="11">
        <f>IF(NOT(A28=""),B27-D27,"")</f>
        <v>268750.000000005</v>
      </c>
      <c r="C28" s="14">
        <f>IF(NOT(A28=""),$B$7*B28,"")</f>
        <v>671.875000000013</v>
      </c>
      <c r="D28" s="14">
        <f>IF(NOT(A28=""),$B$1/$B$4,"")</f>
        <v>2083.333333333330</v>
      </c>
      <c r="E28" s="14">
        <f>IF(NOT(A28=""),C28+D28,"")</f>
        <v>2755.208333333340</v>
      </c>
      <c r="F28" s="9"/>
      <c r="G28" s="10">
        <f>IF(ROW(G28)-12&lt;=$B$4,ROW(A28)-12,"")</f>
        <v>16</v>
      </c>
      <c r="H28" s="11">
        <f>IF(NOT(G28=""),H27-J27,"")</f>
        <v>273539.625540701</v>
      </c>
      <c r="I28" s="14">
        <f>IF(NOT(G28=""),$B$7*H28,"")</f>
        <v>683.849063851753</v>
      </c>
      <c r="J28" s="14">
        <f>IF(NOT(G28=""),K28-I28,"")</f>
        <v>1799.511004492410</v>
      </c>
      <c r="K28" s="11">
        <f>IF(NOT(G28=""),PMT($B$7,$B$4,-$B$1),"")</f>
        <v>2483.360068344160</v>
      </c>
    </row>
    <row r="29" ht="20.7" customHeight="1">
      <c r="A29" s="10">
        <f>IF((ROW(A29)-12&lt;=$B$4),ROW(A29)-12,"")</f>
        <v>17</v>
      </c>
      <c r="B29" s="11">
        <f>IF(NOT(A29=""),B28-D28,"")</f>
        <v>266666.666666672</v>
      </c>
      <c r="C29" s="14">
        <f>IF(NOT(A29=""),$B$7*B29,"")</f>
        <v>666.666666666680</v>
      </c>
      <c r="D29" s="14">
        <f>IF(NOT(A29=""),$B$1/$B$4,"")</f>
        <v>2083.333333333330</v>
      </c>
      <c r="E29" s="14">
        <f>IF(NOT(A29=""),C29+D29,"")</f>
        <v>2750.000000000010</v>
      </c>
      <c r="F29" s="9"/>
      <c r="G29" s="10">
        <f>IF(ROW(G29)-12&lt;=$B$4,ROW(A29)-12,"")</f>
        <v>17</v>
      </c>
      <c r="H29" s="14">
        <f>IF(NOT(G29=""),H28-J28,"")</f>
        <v>271740.114536209</v>
      </c>
      <c r="I29" s="14">
        <f>IF(NOT(G29=""),$B$7*H29,"")</f>
        <v>679.350286340523</v>
      </c>
      <c r="J29" s="14">
        <f>IF(NOT(G29=""),K29-I29,"")</f>
        <v>1804.009782003640</v>
      </c>
      <c r="K29" s="11">
        <f>IF(NOT(G29=""),PMT($B$7,$B$4,-$B$1),"")</f>
        <v>2483.360068344160</v>
      </c>
    </row>
    <row r="30" ht="20.7" customHeight="1">
      <c r="A30" s="10">
        <f>IF((ROW(A30)-12&lt;=$B$4),ROW(A30)-12,"")</f>
        <v>18</v>
      </c>
      <c r="B30" s="11">
        <f>IF(NOT(A30=""),B29-D29,"")</f>
        <v>264583.333333339</v>
      </c>
      <c r="C30" s="14">
        <f>IF(NOT(A30=""),$B$7*B30,"")</f>
        <v>661.458333333348</v>
      </c>
      <c r="D30" s="14">
        <f>IF(NOT(A30=""),$B$1/$B$4,"")</f>
        <v>2083.333333333330</v>
      </c>
      <c r="E30" s="14">
        <f>IF(NOT(A30=""),C30+D30,"")</f>
        <v>2744.791666666680</v>
      </c>
      <c r="F30" s="9"/>
      <c r="G30" s="10">
        <f>IF(ROW(G30)-12&lt;=$B$4,ROW(A30)-12,"")</f>
        <v>18</v>
      </c>
      <c r="H30" s="14">
        <f>IF(NOT(G30=""),H29-J29,"")</f>
        <v>269936.104754205</v>
      </c>
      <c r="I30" s="14">
        <f>IF(NOT(G30=""),$B$7*H30,"")</f>
        <v>674.840261885513</v>
      </c>
      <c r="J30" s="14">
        <f>IF(NOT(G30=""),K30-I30,"")</f>
        <v>1808.519806458650</v>
      </c>
      <c r="K30" s="11">
        <f>IF(NOT(G30=""),PMT($B$7,$B$4,-$B$1),"")</f>
        <v>2483.360068344160</v>
      </c>
    </row>
    <row r="31" ht="20.7" customHeight="1">
      <c r="A31" s="10">
        <f>IF((ROW(A31)-12&lt;=$B$4),ROW(A31)-12,"")</f>
        <v>19</v>
      </c>
      <c r="B31" s="11">
        <f>IF(NOT(A31=""),B30-D30,"")</f>
        <v>262500.000000006</v>
      </c>
      <c r="C31" s="14">
        <f>IF(NOT(A31=""),$B$7*B31,"")</f>
        <v>656.250000000015</v>
      </c>
      <c r="D31" s="14">
        <f>IF(NOT(A31=""),$B$1/$B$4,"")</f>
        <v>2083.333333333330</v>
      </c>
      <c r="E31" s="14">
        <f>IF(NOT(A31=""),C31+D31,"")</f>
        <v>2739.583333333350</v>
      </c>
      <c r="F31" s="9"/>
      <c r="G31" s="10">
        <f>IF(ROW(G31)-12&lt;=$B$4,ROW(A31)-12,"")</f>
        <v>19</v>
      </c>
      <c r="H31" s="14">
        <f>IF(NOT(G31=""),H30-J30,"")</f>
        <v>268127.584947746</v>
      </c>
      <c r="I31" s="14">
        <f>IF(NOT(G31=""),$B$7*H31,"")</f>
        <v>670.318962369365</v>
      </c>
      <c r="J31" s="14">
        <f>IF(NOT(G31=""),K31-I31,"")</f>
        <v>1813.0411059748</v>
      </c>
      <c r="K31" s="11">
        <f>IF(NOT(G31=""),PMT($B$7,$B$4,-$B$1),"")</f>
        <v>2483.360068344160</v>
      </c>
    </row>
    <row r="32" ht="20.7" customHeight="1">
      <c r="A32" s="10">
        <f>IF((ROW(A32)-12&lt;=$B$4),ROW(A32)-12,"")</f>
        <v>20</v>
      </c>
      <c r="B32" s="11">
        <f>IF(NOT(A32=""),B31-D31,"")</f>
        <v>260416.666666673</v>
      </c>
      <c r="C32" s="14">
        <f>IF(NOT(A32=""),$B$7*B32,"")</f>
        <v>651.041666666683</v>
      </c>
      <c r="D32" s="14">
        <f>IF(NOT(A32=""),$B$1/$B$4,"")</f>
        <v>2083.333333333330</v>
      </c>
      <c r="E32" s="14">
        <f>IF(NOT(A32=""),C32+D32,"")</f>
        <v>2734.375000000010</v>
      </c>
      <c r="F32" s="9"/>
      <c r="G32" s="10">
        <f>IF(ROW(G32)-12&lt;=$B$4,ROW(A32)-12,"")</f>
        <v>20</v>
      </c>
      <c r="H32" s="14">
        <f>IF(NOT(G32=""),H31-J31,"")</f>
        <v>266314.543841771</v>
      </c>
      <c r="I32" s="14">
        <f>IF(NOT(G32=""),$B$7*H32,"")</f>
        <v>665.786359604428</v>
      </c>
      <c r="J32" s="14">
        <f>IF(NOT(G32=""),K32-I32,"")</f>
        <v>1817.573708739730</v>
      </c>
      <c r="K32" s="11">
        <f>IF(NOT(G32=""),PMT($B$7,$B$4,-$B$1),"")</f>
        <v>2483.360068344160</v>
      </c>
    </row>
    <row r="33" ht="20.7" customHeight="1">
      <c r="A33" s="10">
        <f>IF((ROW(A33)-12&lt;=$B$4),ROW(A33)-12,"")</f>
        <v>21</v>
      </c>
      <c r="B33" s="11">
        <f>IF(NOT(A33=""),B32-D32,"")</f>
        <v>258333.33333334</v>
      </c>
      <c r="C33" s="14">
        <f>IF(NOT(A33=""),$B$7*B33,"")</f>
        <v>645.833333333350</v>
      </c>
      <c r="D33" s="14">
        <f>IF(NOT(A33=""),$B$1/$B$4,"")</f>
        <v>2083.333333333330</v>
      </c>
      <c r="E33" s="14">
        <f>IF(NOT(A33=""),C33+D33,"")</f>
        <v>2729.166666666680</v>
      </c>
      <c r="F33" s="9"/>
      <c r="G33" s="10">
        <f>IF(ROW(G33)-12&lt;=$B$4,ROW(A33)-12,"")</f>
        <v>21</v>
      </c>
      <c r="H33" s="14">
        <f>IF(NOT(G33=""),H32-J32,"")</f>
        <v>264496.970133031</v>
      </c>
      <c r="I33" s="14">
        <f>IF(NOT(G33=""),$B$7*H33,"")</f>
        <v>661.242425332578</v>
      </c>
      <c r="J33" s="14">
        <f>IF(NOT(G33=""),K33-I33,"")</f>
        <v>1822.117643011580</v>
      </c>
      <c r="K33" s="11">
        <f>IF(NOT(G33=""),PMT($B$7,$B$4,-$B$1),"")</f>
        <v>2483.360068344160</v>
      </c>
    </row>
    <row r="34" ht="20.7" customHeight="1">
      <c r="A34" s="10">
        <f>IF((ROW(A34)-12&lt;=$B$4),ROW(A34)-12,"")</f>
        <v>22</v>
      </c>
      <c r="B34" s="11">
        <f>IF(NOT(A34=""),B33-D33,"")</f>
        <v>256250.000000007</v>
      </c>
      <c r="C34" s="14">
        <f>IF(NOT(A34=""),$B$7*B34,"")</f>
        <v>640.625000000018</v>
      </c>
      <c r="D34" s="14">
        <f>IF(NOT(A34=""),$B$1/$B$4,"")</f>
        <v>2083.333333333330</v>
      </c>
      <c r="E34" s="14">
        <f>IF(NOT(A34=""),C34+D34,"")</f>
        <v>2723.958333333350</v>
      </c>
      <c r="F34" s="9"/>
      <c r="G34" s="10">
        <f>IF(ROW(G34)-12&lt;=$B$4,ROW(A34)-12,"")</f>
        <v>22</v>
      </c>
      <c r="H34" s="14">
        <f>IF(NOT(G34=""),H33-J33,"")</f>
        <v>262674.852490019</v>
      </c>
      <c r="I34" s="14">
        <f>IF(NOT(G34=""),$B$7*H34,"")</f>
        <v>656.687131225048</v>
      </c>
      <c r="J34" s="14">
        <f>IF(NOT(G34=""),K34-I34,"")</f>
        <v>1826.672937119110</v>
      </c>
      <c r="K34" s="11">
        <f>IF(NOT(G34=""),PMT($B$7,$B$4,-$B$1),"")</f>
        <v>2483.360068344160</v>
      </c>
    </row>
    <row r="35" ht="20.7" customHeight="1">
      <c r="A35" s="10">
        <f>IF((ROW(A35)-12&lt;=$B$4),ROW(A35)-12,"")</f>
        <v>23</v>
      </c>
      <c r="B35" s="11">
        <f>IF(NOT(A35=""),B34-D34,"")</f>
        <v>254166.666666674</v>
      </c>
      <c r="C35" s="14">
        <f>IF(NOT(A35=""),$B$7*B35,"")</f>
        <v>635.416666666685</v>
      </c>
      <c r="D35" s="14">
        <f>IF(NOT(A35=""),$B$1/$B$4,"")</f>
        <v>2083.333333333330</v>
      </c>
      <c r="E35" s="14">
        <f>IF(NOT(A35=""),C35+D35,"")</f>
        <v>2718.750000000020</v>
      </c>
      <c r="F35" s="9"/>
      <c r="G35" s="10">
        <f>IF(ROW(G35)-12&lt;=$B$4,ROW(A35)-12,"")</f>
        <v>23</v>
      </c>
      <c r="H35" s="14">
        <f>IF(NOT(G35=""),H34-J34,"")</f>
        <v>260848.1795529</v>
      </c>
      <c r="I35" s="14">
        <f>IF(NOT(G35=""),$B$7*H35,"")</f>
        <v>652.120448882250</v>
      </c>
      <c r="J35" s="14">
        <f>IF(NOT(G35=""),K35-I35,"")</f>
        <v>1831.239619461910</v>
      </c>
      <c r="K35" s="11">
        <f>IF(NOT(G35=""),PMT($B$7,$B$4,-$B$1),"")</f>
        <v>2483.360068344160</v>
      </c>
    </row>
    <row r="36" ht="20.7" customHeight="1">
      <c r="A36" s="10">
        <f>IF((ROW(A36)-12&lt;=$B$4),ROW(A36)-12,"")</f>
        <v>24</v>
      </c>
      <c r="B36" s="11">
        <f>IF(NOT(A36=""),B35-D35,"")</f>
        <v>252083.333333341</v>
      </c>
      <c r="C36" s="14">
        <f>IF(NOT(A36=""),$B$7*B36,"")</f>
        <v>630.208333333353</v>
      </c>
      <c r="D36" s="14">
        <f>IF(NOT(A36=""),$B$1/$B$4,"")</f>
        <v>2083.333333333330</v>
      </c>
      <c r="E36" s="14">
        <f>IF(NOT(A36=""),C36+D36,"")</f>
        <v>2713.541666666680</v>
      </c>
      <c r="F36" s="9"/>
      <c r="G36" s="10">
        <f>IF(ROW(G36)-12&lt;=$B$4,ROW(A36)-12,"")</f>
        <v>24</v>
      </c>
      <c r="H36" s="14">
        <f>IF(NOT(G36=""),H35-J35,"")</f>
        <v>259016.939933438</v>
      </c>
      <c r="I36" s="14">
        <f>IF(NOT(G36=""),$B$7*H36,"")</f>
        <v>647.542349833595</v>
      </c>
      <c r="J36" s="14">
        <f>IF(NOT(G36=""),K36-I36,"")</f>
        <v>1835.817718510570</v>
      </c>
      <c r="K36" s="11">
        <f>IF(NOT(G36=""),PMT($B$7,$B$4,-$B$1),"")</f>
        <v>2483.360068344160</v>
      </c>
    </row>
    <row r="37" ht="20.7" customHeight="1">
      <c r="A37" s="10">
        <f>IF((ROW(A37)-12&lt;=$B$4),ROW(A37)-12,"")</f>
        <v>25</v>
      </c>
      <c r="B37" s="11">
        <f>IF(NOT(A37=""),B36-D36,"")</f>
        <v>250000.000000008</v>
      </c>
      <c r="C37" s="14">
        <f>IF(NOT(A37=""),$B$7*B37,"")</f>
        <v>625.000000000020</v>
      </c>
      <c r="D37" s="14">
        <f>IF(NOT(A37=""),$B$1/$B$4,"")</f>
        <v>2083.333333333330</v>
      </c>
      <c r="E37" s="14">
        <f>IF(NOT(A37=""),C37+D37,"")</f>
        <v>2708.333333333350</v>
      </c>
      <c r="F37" s="9"/>
      <c r="G37" s="10">
        <f>IF(ROW(G37)-12&lt;=$B$4,ROW(A37)-12,"")</f>
        <v>25</v>
      </c>
      <c r="H37" s="14">
        <f>IF(NOT(G37=""),H36-J36,"")</f>
        <v>257181.122214927</v>
      </c>
      <c r="I37" s="14">
        <f>IF(NOT(G37=""),$B$7*H37,"")</f>
        <v>642.952805537318</v>
      </c>
      <c r="J37" s="14">
        <f>IF(NOT(G37=""),K37-I37,"")</f>
        <v>1840.407262806840</v>
      </c>
      <c r="K37" s="11">
        <f>IF(NOT(G37=""),PMT($B$7,$B$4,-$B$1),"")</f>
        <v>2483.360068344160</v>
      </c>
    </row>
    <row r="38" ht="20.7" customHeight="1">
      <c r="A38" s="10">
        <f>IF((ROW(A38)-12&lt;=$B$4),ROW(A38)-12,"")</f>
        <v>26</v>
      </c>
      <c r="B38" s="11">
        <f>IF(NOT(A38=""),B37-D37,"")</f>
        <v>247916.666666675</v>
      </c>
      <c r="C38" s="14">
        <f>IF(NOT(A38=""),$B$7*B38,"")</f>
        <v>619.791666666688</v>
      </c>
      <c r="D38" s="14">
        <f>IF(NOT(A38=""),$B$1/$B$4,"")</f>
        <v>2083.333333333330</v>
      </c>
      <c r="E38" s="14">
        <f>IF(NOT(A38=""),C38+D38,"")</f>
        <v>2703.125000000020</v>
      </c>
      <c r="F38" s="9"/>
      <c r="G38" s="10">
        <f>IF(ROW(G38)-12&lt;=$B$4,ROW(A38)-12,"")</f>
        <v>26</v>
      </c>
      <c r="H38" s="14">
        <f>IF(NOT(G38=""),H37-J37,"")</f>
        <v>255340.71495212</v>
      </c>
      <c r="I38" s="14">
        <f>IF(NOT(G38=""),$B$7*H38,"")</f>
        <v>638.3517873803</v>
      </c>
      <c r="J38" s="14">
        <f>IF(NOT(G38=""),K38-I38,"")</f>
        <v>1845.008280963860</v>
      </c>
      <c r="K38" s="11">
        <f>IF(NOT(G38=""),PMT($B$7,$B$4,-$B$1),"")</f>
        <v>2483.360068344160</v>
      </c>
    </row>
    <row r="39" ht="20.7" customHeight="1">
      <c r="A39" s="10">
        <f>IF((ROW(A39)-12&lt;=$B$4),ROW(A39)-12,"")</f>
        <v>27</v>
      </c>
      <c r="B39" s="11">
        <f>IF(NOT(A39=""),B38-D38,"")</f>
        <v>245833.333333342</v>
      </c>
      <c r="C39" s="14">
        <f>IF(NOT(A39=""),$B$7*B39,"")</f>
        <v>614.583333333355</v>
      </c>
      <c r="D39" s="14">
        <f>IF(NOT(A39=""),$B$1/$B$4,"")</f>
        <v>2083.333333333330</v>
      </c>
      <c r="E39" s="14">
        <f>IF(NOT(A39=""),C39+D39,"")</f>
        <v>2697.916666666690</v>
      </c>
      <c r="F39" s="9"/>
      <c r="G39" s="10">
        <f>IF(ROW(G39)-12&lt;=$B$4,ROW(A39)-12,"")</f>
        <v>27</v>
      </c>
      <c r="H39" s="14">
        <f>IF(NOT(G39=""),H38-J38,"")</f>
        <v>253495.706671156</v>
      </c>
      <c r="I39" s="14">
        <f>IF(NOT(G39=""),$B$7*H39,"")</f>
        <v>633.739266677890</v>
      </c>
      <c r="J39" s="14">
        <f>IF(NOT(G39=""),K39-I39,"")</f>
        <v>1849.620801666270</v>
      </c>
      <c r="K39" s="11">
        <f>IF(NOT(G39=""),PMT($B$7,$B$4,-$B$1),"")</f>
        <v>2483.360068344160</v>
      </c>
    </row>
    <row r="40" ht="20.7" customHeight="1">
      <c r="A40" s="10">
        <f>IF((ROW(A40)-12&lt;=$B$4),ROW(A40)-12,"")</f>
        <v>28</v>
      </c>
      <c r="B40" s="11">
        <f>IF(NOT(A40=""),B39-D39,"")</f>
        <v>243750.000000009</v>
      </c>
      <c r="C40" s="14">
        <f>IF(NOT(A40=""),$B$7*B40,"")</f>
        <v>609.375000000023</v>
      </c>
      <c r="D40" s="14">
        <f>IF(NOT(A40=""),$B$1/$B$4,"")</f>
        <v>2083.333333333330</v>
      </c>
      <c r="E40" s="14">
        <f>IF(NOT(A40=""),C40+D40,"")</f>
        <v>2692.708333333350</v>
      </c>
      <c r="F40" s="9"/>
      <c r="G40" s="10">
        <f>IF(ROW(G40)-12&lt;=$B$4,ROW(A40)-12,"")</f>
        <v>28</v>
      </c>
      <c r="H40" s="14">
        <f>IF(NOT(G40=""),H39-J39,"")</f>
        <v>251646.08586949</v>
      </c>
      <c r="I40" s="14">
        <f>IF(NOT(G40=""),$B$7*H40,"")</f>
        <v>629.1152146737249</v>
      </c>
      <c r="J40" s="14">
        <f>IF(NOT(G40=""),K40-I40,"")</f>
        <v>1854.244853670440</v>
      </c>
      <c r="K40" s="11">
        <f>IF(NOT(G40=""),PMT($B$7,$B$4,-$B$1),"")</f>
        <v>2483.360068344160</v>
      </c>
    </row>
    <row r="41" ht="20.7" customHeight="1">
      <c r="A41" s="10">
        <f>IF((ROW(A41)-12&lt;=$B$4),ROW(A41)-12,"")</f>
        <v>29</v>
      </c>
      <c r="B41" s="11">
        <f>IF(NOT(A41=""),B40-D40,"")</f>
        <v>241666.666666676</v>
      </c>
      <c r="C41" s="14">
        <f>IF(NOT(A41=""),$B$7*B41,"")</f>
        <v>604.166666666690</v>
      </c>
      <c r="D41" s="14">
        <f>IF(NOT(A41=""),$B$1/$B$4,"")</f>
        <v>2083.333333333330</v>
      </c>
      <c r="E41" s="14">
        <f>IF(NOT(A41=""),C41+D41,"")</f>
        <v>2687.500000000020</v>
      </c>
      <c r="F41" s="9"/>
      <c r="G41" s="10">
        <f>IF(ROW(G41)-12&lt;=$B$4,ROW(A41)-12,"")</f>
        <v>29</v>
      </c>
      <c r="H41" s="14">
        <f>IF(NOT(G41=""),H40-J40,"")</f>
        <v>249791.84101582</v>
      </c>
      <c r="I41" s="14">
        <f>IF(NOT(G41=""),$B$7*H41,"")</f>
        <v>624.479602539550</v>
      </c>
      <c r="J41" s="14">
        <f>IF(NOT(G41=""),K41-I41,"")</f>
        <v>1858.880465804610</v>
      </c>
      <c r="K41" s="11">
        <f>IF(NOT(G41=""),PMT($B$7,$B$4,-$B$1),"")</f>
        <v>2483.360068344160</v>
      </c>
    </row>
    <row r="42" ht="20.7" customHeight="1">
      <c r="A42" s="10">
        <f>IF((ROW(A42)-12&lt;=$B$4),ROW(A42)-12,"")</f>
        <v>30</v>
      </c>
      <c r="B42" s="11">
        <f>IF(NOT(A42=""),B41-D41,"")</f>
        <v>239583.333333343</v>
      </c>
      <c r="C42" s="14">
        <f>IF(NOT(A42=""),$B$7*B42,"")</f>
        <v>598.958333333358</v>
      </c>
      <c r="D42" s="14">
        <f>IF(NOT(A42=""),$B$1/$B$4,"")</f>
        <v>2083.333333333330</v>
      </c>
      <c r="E42" s="14">
        <f>IF(NOT(A42=""),C42+D42,"")</f>
        <v>2682.291666666690</v>
      </c>
      <c r="F42" s="9"/>
      <c r="G42" s="10">
        <f>IF(ROW(G42)-12&lt;=$B$4,ROW(A42)-12,"")</f>
        <v>30</v>
      </c>
      <c r="H42" s="14">
        <f>IF(NOT(G42=""),H41-J41,"")</f>
        <v>247932.960550015</v>
      </c>
      <c r="I42" s="14">
        <f>IF(NOT(G42=""),$B$7*H42,"")</f>
        <v>619.832401375038</v>
      </c>
      <c r="J42" s="14">
        <f>IF(NOT(G42=""),K42-I42,"")</f>
        <v>1863.527666969120</v>
      </c>
      <c r="K42" s="11">
        <f>IF(NOT(G42=""),PMT($B$7,$B$4,-$B$1),"")</f>
        <v>2483.360068344160</v>
      </c>
    </row>
    <row r="43" ht="20.7" customHeight="1">
      <c r="A43" s="10">
        <f>IF((ROW(A43)-12&lt;=$B$4),ROW(A43)-12,"")</f>
        <v>31</v>
      </c>
      <c r="B43" s="11">
        <f>IF(NOT(A43=""),B42-D42,"")</f>
        <v>237500.00000001</v>
      </c>
      <c r="C43" s="14">
        <f>IF(NOT(A43=""),$B$7*B43,"")</f>
        <v>593.750000000025</v>
      </c>
      <c r="D43" s="14">
        <f>IF(NOT(A43=""),$B$1/$B$4,"")</f>
        <v>2083.333333333330</v>
      </c>
      <c r="E43" s="14">
        <f>IF(NOT(A43=""),C43+D43,"")</f>
        <v>2677.083333333360</v>
      </c>
      <c r="F43" s="9"/>
      <c r="G43" s="10">
        <f>IF(ROW(G43)-12&lt;=$B$4,ROW(A43)-12,"")</f>
        <v>31</v>
      </c>
      <c r="H43" s="14">
        <f>IF(NOT(G43=""),H42-J42,"")</f>
        <v>246069.432883046</v>
      </c>
      <c r="I43" s="14">
        <f>IF(NOT(G43=""),$B$7*H43,"")</f>
        <v>615.173582207615</v>
      </c>
      <c r="J43" s="14">
        <f>IF(NOT(G43=""),K43-I43,"")</f>
        <v>1868.186486136550</v>
      </c>
      <c r="K43" s="11">
        <f>IF(NOT(G43=""),PMT($B$7,$B$4,-$B$1),"")</f>
        <v>2483.360068344160</v>
      </c>
    </row>
    <row r="44" ht="20.7" customHeight="1">
      <c r="A44" s="10">
        <f>IF((ROW(A44)-12&lt;=$B$4),ROW(A44)-12,"")</f>
        <v>32</v>
      </c>
      <c r="B44" s="11">
        <f>IF(NOT(A44=""),B43-D43,"")</f>
        <v>235416.666666677</v>
      </c>
      <c r="C44" s="14">
        <f>IF(NOT(A44=""),$B$7*B44,"")</f>
        <v>588.541666666693</v>
      </c>
      <c r="D44" s="14">
        <f>IF(NOT(A44=""),$B$1/$B$4,"")</f>
        <v>2083.333333333330</v>
      </c>
      <c r="E44" s="14">
        <f>IF(NOT(A44=""),C44+D44,"")</f>
        <v>2671.875000000020</v>
      </c>
      <c r="F44" s="9"/>
      <c r="G44" s="10">
        <f>IF(ROW(G44)-12&lt;=$B$4,ROW(A44)-12,"")</f>
        <v>32</v>
      </c>
      <c r="H44" s="14">
        <f>IF(NOT(G44=""),H43-J43,"")</f>
        <v>244201.246396909</v>
      </c>
      <c r="I44" s="14">
        <f>IF(NOT(G44=""),$B$7*H44,"")</f>
        <v>610.503115992273</v>
      </c>
      <c r="J44" s="14">
        <f>IF(NOT(G44=""),K44-I44,"")</f>
        <v>1872.856952351890</v>
      </c>
      <c r="K44" s="11">
        <f>IF(NOT(G44=""),PMT($B$7,$B$4,-$B$1),"")</f>
        <v>2483.360068344160</v>
      </c>
    </row>
    <row r="45" ht="20.7" customHeight="1">
      <c r="A45" s="10">
        <f>IF((ROW(A45)-12&lt;=$B$4),ROW(A45)-12,"")</f>
        <v>33</v>
      </c>
      <c r="B45" s="11">
        <f>IF(NOT(A45=""),B44-D44,"")</f>
        <v>233333.333333344</v>
      </c>
      <c r="C45" s="14">
        <f>IF(NOT(A45=""),$B$7*B45,"")</f>
        <v>583.333333333360</v>
      </c>
      <c r="D45" s="14">
        <f>IF(NOT(A45=""),$B$1/$B$4,"")</f>
        <v>2083.333333333330</v>
      </c>
      <c r="E45" s="14">
        <f>IF(NOT(A45=""),C45+D45,"")</f>
        <v>2666.666666666690</v>
      </c>
      <c r="F45" s="9"/>
      <c r="G45" s="10">
        <f>IF(ROW(G45)-12&lt;=$B$4,ROW(A45)-12,"")</f>
        <v>33</v>
      </c>
      <c r="H45" s="14">
        <f>IF(NOT(G45=""),H44-J44,"")</f>
        <v>242328.389444557</v>
      </c>
      <c r="I45" s="14">
        <f>IF(NOT(G45=""),$B$7*H45,"")</f>
        <v>605.820973611393</v>
      </c>
      <c r="J45" s="14">
        <f>IF(NOT(G45=""),K45-I45,"")</f>
        <v>1877.539094732770</v>
      </c>
      <c r="K45" s="11">
        <f>IF(NOT(G45=""),PMT($B$7,$B$4,-$B$1),"")</f>
        <v>2483.360068344160</v>
      </c>
    </row>
    <row r="46" ht="20.7" customHeight="1">
      <c r="A46" s="10">
        <f>IF((ROW(A46)-12&lt;=$B$4),ROW(A46)-12,"")</f>
        <v>34</v>
      </c>
      <c r="B46" s="11">
        <f>IF(NOT(A46=""),B45-D45,"")</f>
        <v>231250.000000011</v>
      </c>
      <c r="C46" s="14">
        <f>IF(NOT(A46=""),$B$7*B46,"")</f>
        <v>578.125000000028</v>
      </c>
      <c r="D46" s="14">
        <f>IF(NOT(A46=""),$B$1/$B$4,"")</f>
        <v>2083.333333333330</v>
      </c>
      <c r="E46" s="14">
        <f>IF(NOT(A46=""),C46+D46,"")</f>
        <v>2661.458333333360</v>
      </c>
      <c r="F46" s="9"/>
      <c r="G46" s="10">
        <f>IF(ROW(G46)-12&lt;=$B$4,ROW(A46)-12,"")</f>
        <v>34</v>
      </c>
      <c r="H46" s="14">
        <f>IF(NOT(G46=""),H45-J45,"")</f>
        <v>240450.850349824</v>
      </c>
      <c r="I46" s="14">
        <f>IF(NOT(G46=""),$B$7*H46,"")</f>
        <v>601.127125874560</v>
      </c>
      <c r="J46" s="14">
        <f>IF(NOT(G46=""),K46-I46,"")</f>
        <v>1882.2329424696</v>
      </c>
      <c r="K46" s="11">
        <f>IF(NOT(G46=""),PMT($B$7,$B$4,-$B$1),"")</f>
        <v>2483.360068344160</v>
      </c>
    </row>
    <row r="47" ht="20.7" customHeight="1">
      <c r="A47" s="10">
        <f>IF((ROW(A47)-12&lt;=$B$4),ROW(A47)-12,"")</f>
        <v>35</v>
      </c>
      <c r="B47" s="11">
        <f>IF(NOT(A47=""),B46-D46,"")</f>
        <v>229166.666666678</v>
      </c>
      <c r="C47" s="14">
        <f>IF(NOT(A47=""),$B$7*B47,"")</f>
        <v>572.9166666666951</v>
      </c>
      <c r="D47" s="14">
        <f>IF(NOT(A47=""),$B$1/$B$4,"")</f>
        <v>2083.333333333330</v>
      </c>
      <c r="E47" s="14">
        <f>IF(NOT(A47=""),C47+D47,"")</f>
        <v>2656.250000000030</v>
      </c>
      <c r="F47" s="9"/>
      <c r="G47" s="10">
        <f>IF(ROW(G47)-12&lt;=$B$4,ROW(A47)-12,"")</f>
        <v>35</v>
      </c>
      <c r="H47" s="14">
        <f>IF(NOT(G47=""),H46-J46,"")</f>
        <v>238568.617407354</v>
      </c>
      <c r="I47" s="14">
        <f>IF(NOT(G47=""),$B$7*H47,"")</f>
        <v>596.421543518385</v>
      </c>
      <c r="J47" s="14">
        <f>IF(NOT(G47=""),K47-I47,"")</f>
        <v>1886.938524825780</v>
      </c>
      <c r="K47" s="11">
        <f>IF(NOT(G47=""),PMT($B$7,$B$4,-$B$1),"")</f>
        <v>2483.360068344160</v>
      </c>
    </row>
    <row r="48" ht="20.7" customHeight="1">
      <c r="A48" s="10">
        <f>IF((ROW(A48)-12&lt;=$B$4),ROW(A48)-12,"")</f>
        <v>36</v>
      </c>
      <c r="B48" s="11">
        <f>IF(NOT(A48=""),B47-D47,"")</f>
        <v>227083.333333345</v>
      </c>
      <c r="C48" s="14">
        <f>IF(NOT(A48=""),$B$7*B48,"")</f>
        <v>567.708333333363</v>
      </c>
      <c r="D48" s="14">
        <f>IF(NOT(A48=""),$B$1/$B$4,"")</f>
        <v>2083.333333333330</v>
      </c>
      <c r="E48" s="14">
        <f>IF(NOT(A48=""),C48+D48,"")</f>
        <v>2651.041666666690</v>
      </c>
      <c r="F48" s="9"/>
      <c r="G48" s="10">
        <f>IF(ROW(G48)-12&lt;=$B$4,ROW(A48)-12,"")</f>
        <v>36</v>
      </c>
      <c r="H48" s="14">
        <f>IF(NOT(G48=""),H47-J47,"")</f>
        <v>236681.678882528</v>
      </c>
      <c r="I48" s="14">
        <f>IF(NOT(G48=""),$B$7*H48,"")</f>
        <v>591.704197206320</v>
      </c>
      <c r="J48" s="14">
        <f>IF(NOT(G48=""),K48-I48,"")</f>
        <v>1891.655871137840</v>
      </c>
      <c r="K48" s="11">
        <f>IF(NOT(G48=""),PMT($B$7,$B$4,-$B$1),"")</f>
        <v>2483.360068344160</v>
      </c>
    </row>
    <row r="49" ht="20.7" customHeight="1">
      <c r="A49" s="10">
        <f>IF((ROW(A49)-12&lt;=$B$4),ROW(A49)-12,"")</f>
        <v>37</v>
      </c>
      <c r="B49" s="11">
        <f>IF(NOT(A49=""),B48-D48,"")</f>
        <v>225000.000000012</v>
      </c>
      <c r="C49" s="14">
        <f>IF(NOT(A49=""),$B$7*B49,"")</f>
        <v>562.500000000030</v>
      </c>
      <c r="D49" s="14">
        <f>IF(NOT(A49=""),$B$1/$B$4,"")</f>
        <v>2083.333333333330</v>
      </c>
      <c r="E49" s="14">
        <f>IF(NOT(A49=""),C49+D49,"")</f>
        <v>2645.833333333360</v>
      </c>
      <c r="F49" s="9"/>
      <c r="G49" s="10">
        <f>IF(ROW(G49)-12&lt;=$B$4,ROW(A49)-12,"")</f>
        <v>37</v>
      </c>
      <c r="H49" s="14">
        <f>IF(NOT(G49=""),H48-J48,"")</f>
        <v>234790.02301139</v>
      </c>
      <c r="I49" s="14">
        <f>IF(NOT(G49=""),$B$7*H49,"")</f>
        <v>586.975057528475</v>
      </c>
      <c r="J49" s="14">
        <f>IF(NOT(G49=""),K49-I49,"")</f>
        <v>1896.385010815690</v>
      </c>
      <c r="K49" s="11">
        <f>IF(NOT(G49=""),PMT($B$7,$B$4,-$B$1),"")</f>
        <v>2483.360068344160</v>
      </c>
    </row>
    <row r="50" ht="20.7" customHeight="1">
      <c r="A50" s="10">
        <f>IF((ROW(A50)-12&lt;=$B$4),ROW(A50)-12,"")</f>
        <v>38</v>
      </c>
      <c r="B50" s="11">
        <f>IF(NOT(A50=""),B49-D49,"")</f>
        <v>222916.666666679</v>
      </c>
      <c r="C50" s="14">
        <f>IF(NOT(A50=""),$B$7*B50,"")</f>
        <v>557.291666666698</v>
      </c>
      <c r="D50" s="14">
        <f>IF(NOT(A50=""),$B$1/$B$4,"")</f>
        <v>2083.333333333330</v>
      </c>
      <c r="E50" s="14">
        <f>IF(NOT(A50=""),C50+D50,"")</f>
        <v>2640.625000000030</v>
      </c>
      <c r="F50" s="9"/>
      <c r="G50" s="10">
        <f>IF(ROW(G50)-12&lt;=$B$4,ROW(A50)-12,"")</f>
        <v>38</v>
      </c>
      <c r="H50" s="14">
        <f>IF(NOT(G50=""),H49-J49,"")</f>
        <v>232893.638000574</v>
      </c>
      <c r="I50" s="14">
        <f>IF(NOT(G50=""),$B$7*H50,"")</f>
        <v>582.234095001435</v>
      </c>
      <c r="J50" s="14">
        <f>IF(NOT(G50=""),K50-I50,"")</f>
        <v>1901.125973342730</v>
      </c>
      <c r="K50" s="11">
        <f>IF(NOT(G50=""),PMT($B$7,$B$4,-$B$1),"")</f>
        <v>2483.360068344160</v>
      </c>
    </row>
    <row r="51" ht="20.7" customHeight="1">
      <c r="A51" s="10">
        <f>IF((ROW(A51)-12&lt;=$B$4),ROW(A51)-12,"")</f>
        <v>39</v>
      </c>
      <c r="B51" s="11">
        <f>IF(NOT(A51=""),B50-D50,"")</f>
        <v>220833.333333346</v>
      </c>
      <c r="C51" s="14">
        <f>IF(NOT(A51=""),$B$7*B51,"")</f>
        <v>552.083333333365</v>
      </c>
      <c r="D51" s="14">
        <f>IF(NOT(A51=""),$B$1/$B$4,"")</f>
        <v>2083.333333333330</v>
      </c>
      <c r="E51" s="14">
        <f>IF(NOT(A51=""),C51+D51,"")</f>
        <v>2635.4166666667</v>
      </c>
      <c r="F51" s="9"/>
      <c r="G51" s="10">
        <f>IF(ROW(G51)-12&lt;=$B$4,ROW(A51)-12,"")</f>
        <v>39</v>
      </c>
      <c r="H51" s="14">
        <f>IF(NOT(G51=""),H50-J50,"")</f>
        <v>230992.512027231</v>
      </c>
      <c r="I51" s="14">
        <f>IF(NOT(G51=""),$B$7*H51,"")</f>
        <v>577.481280068078</v>
      </c>
      <c r="J51" s="14">
        <f>IF(NOT(G51=""),K51-I51,"")</f>
        <v>1905.878788276080</v>
      </c>
      <c r="K51" s="11">
        <f>IF(NOT(G51=""),PMT($B$7,$B$4,-$B$1),"")</f>
        <v>2483.360068344160</v>
      </c>
    </row>
    <row r="52" ht="20.7" customHeight="1">
      <c r="A52" s="10">
        <f>IF((ROW(A52)-12&lt;=$B$4),ROW(A52)-12,"")</f>
        <v>40</v>
      </c>
      <c r="B52" s="11">
        <f>IF(NOT(A52=""),B51-D51,"")</f>
        <v>218750.000000013</v>
      </c>
      <c r="C52" s="14">
        <f>IF(NOT(A52=""),$B$7*B52,"")</f>
        <v>546.875000000033</v>
      </c>
      <c r="D52" s="14">
        <f>IF(NOT(A52=""),$B$1/$B$4,"")</f>
        <v>2083.333333333330</v>
      </c>
      <c r="E52" s="14">
        <f>IF(NOT(A52=""),C52+D52,"")</f>
        <v>2630.208333333360</v>
      </c>
      <c r="F52" s="9"/>
      <c r="G52" s="10">
        <f>IF(ROW(G52)-12&lt;=$B$4,ROW(A52)-12,"")</f>
        <v>40</v>
      </c>
      <c r="H52" s="14">
        <f>IF(NOT(G52=""),H51-J51,"")</f>
        <v>229086.633238955</v>
      </c>
      <c r="I52" s="14">
        <f>IF(NOT(G52=""),$B$7*H52,"")</f>
        <v>572.716583097388</v>
      </c>
      <c r="J52" s="14">
        <f>IF(NOT(G52=""),K52-I52,"")</f>
        <v>1910.643485246770</v>
      </c>
      <c r="K52" s="11">
        <f>IF(NOT(G52=""),PMT($B$7,$B$4,-$B$1),"")</f>
        <v>2483.360068344160</v>
      </c>
    </row>
    <row r="53" ht="20.7" customHeight="1">
      <c r="A53" s="10">
        <f>IF((ROW(A53)-12&lt;=$B$4),ROW(A53)-12,"")</f>
        <v>41</v>
      </c>
      <c r="B53" s="11">
        <f>IF(NOT(A53=""),B52-D52,"")</f>
        <v>216666.66666668</v>
      </c>
      <c r="C53" s="14">
        <f>IF(NOT(A53=""),$B$7*B53,"")</f>
        <v>541.6666666667001</v>
      </c>
      <c r="D53" s="14">
        <f>IF(NOT(A53=""),$B$1/$B$4,"")</f>
        <v>2083.333333333330</v>
      </c>
      <c r="E53" s="14">
        <f>IF(NOT(A53=""),C53+D53,"")</f>
        <v>2625.000000000030</v>
      </c>
      <c r="F53" s="9"/>
      <c r="G53" s="10">
        <f>IF(ROW(G53)-12&lt;=$B$4,ROW(A53)-12,"")</f>
        <v>41</v>
      </c>
      <c r="H53" s="14">
        <f>IF(NOT(G53=""),H52-J52,"")</f>
        <v>227175.989753708</v>
      </c>
      <c r="I53" s="14">
        <f>IF(NOT(G53=""),$B$7*H53,"")</f>
        <v>567.939974384270</v>
      </c>
      <c r="J53" s="14">
        <f>IF(NOT(G53=""),K53-I53,"")</f>
        <v>1915.420093959890</v>
      </c>
      <c r="K53" s="11">
        <f>IF(NOT(G53=""),PMT($B$7,$B$4,-$B$1),"")</f>
        <v>2483.360068344160</v>
      </c>
    </row>
    <row r="54" ht="20.7" customHeight="1">
      <c r="A54" s="10">
        <f>IF((ROW(A54)-12&lt;=$B$4),ROW(A54)-12,"")</f>
        <v>42</v>
      </c>
      <c r="B54" s="11">
        <f>IF(NOT(A54=""),B53-D53,"")</f>
        <v>214583.333333347</v>
      </c>
      <c r="C54" s="14">
        <f>IF(NOT(A54=""),$B$7*B54,"")</f>
        <v>536.458333333368</v>
      </c>
      <c r="D54" s="14">
        <f>IF(NOT(A54=""),$B$1/$B$4,"")</f>
        <v>2083.333333333330</v>
      </c>
      <c r="E54" s="14">
        <f>IF(NOT(A54=""),C54+D54,"")</f>
        <v>2619.7916666667</v>
      </c>
      <c r="F54" s="9"/>
      <c r="G54" s="10">
        <f>IF(ROW(G54)-12&lt;=$B$4,ROW(A54)-12,"")</f>
        <v>42</v>
      </c>
      <c r="H54" s="14">
        <f>IF(NOT(G54=""),H53-J53,"")</f>
        <v>225260.569659748</v>
      </c>
      <c r="I54" s="14">
        <f>IF(NOT(G54=""),$B$7*H54,"")</f>
        <v>563.151424149370</v>
      </c>
      <c r="J54" s="14">
        <f>IF(NOT(G54=""),K54-I54,"")</f>
        <v>1920.208644194790</v>
      </c>
      <c r="K54" s="11">
        <f>IF(NOT(G54=""),PMT($B$7,$B$4,-$B$1),"")</f>
        <v>2483.360068344160</v>
      </c>
    </row>
    <row r="55" ht="20.7" customHeight="1">
      <c r="A55" s="10">
        <f>IF((ROW(A55)-12&lt;=$B$4),ROW(A55)-12,"")</f>
        <v>43</v>
      </c>
      <c r="B55" s="11">
        <f>IF(NOT(A55=""),B54-D54,"")</f>
        <v>212500.000000014</v>
      </c>
      <c r="C55" s="14">
        <f>IF(NOT(A55=""),$B$7*B55,"")</f>
        <v>531.250000000035</v>
      </c>
      <c r="D55" s="14">
        <f>IF(NOT(A55=""),$B$1/$B$4,"")</f>
        <v>2083.333333333330</v>
      </c>
      <c r="E55" s="14">
        <f>IF(NOT(A55=""),C55+D55,"")</f>
        <v>2614.583333333370</v>
      </c>
      <c r="F55" s="9"/>
      <c r="G55" s="10">
        <f>IF(ROW(G55)-12&lt;=$B$4,ROW(A55)-12,"")</f>
        <v>43</v>
      </c>
      <c r="H55" s="14">
        <f>IF(NOT(G55=""),H54-J54,"")</f>
        <v>223340.361015553</v>
      </c>
      <c r="I55" s="14">
        <f>IF(NOT(G55=""),$B$7*H55,"")</f>
        <v>558.350902538883</v>
      </c>
      <c r="J55" s="14">
        <f>IF(NOT(G55=""),K55-I55,"")</f>
        <v>1925.009165805280</v>
      </c>
      <c r="K55" s="11">
        <f>IF(NOT(G55=""),PMT($B$7,$B$4,-$B$1),"")</f>
        <v>2483.360068344160</v>
      </c>
    </row>
    <row r="56" ht="20.7" customHeight="1">
      <c r="A56" s="10">
        <f>IF((ROW(A56)-12&lt;=$B$4),ROW(A56)-12,"")</f>
        <v>44</v>
      </c>
      <c r="B56" s="11">
        <f>IF(NOT(A56=""),B55-D55,"")</f>
        <v>210416.666666681</v>
      </c>
      <c r="C56" s="14">
        <f>IF(NOT(A56=""),$B$7*B56,"")</f>
        <v>526.041666666703</v>
      </c>
      <c r="D56" s="14">
        <f>IF(NOT(A56=""),$B$1/$B$4,"")</f>
        <v>2083.333333333330</v>
      </c>
      <c r="E56" s="14">
        <f>IF(NOT(A56=""),C56+D56,"")</f>
        <v>2609.375000000030</v>
      </c>
      <c r="F56" s="9"/>
      <c r="G56" s="10">
        <f>IF(ROW(G56)-12&lt;=$B$4,ROW(A56)-12,"")</f>
        <v>44</v>
      </c>
      <c r="H56" s="14">
        <f>IF(NOT(G56=""),H55-J55,"")</f>
        <v>221415.351849748</v>
      </c>
      <c r="I56" s="14">
        <f>IF(NOT(G56=""),$B$7*H56,"")</f>
        <v>553.538379624370</v>
      </c>
      <c r="J56" s="14">
        <f>IF(NOT(G56=""),K56-I56,"")</f>
        <v>1929.821688719790</v>
      </c>
      <c r="K56" s="11">
        <f>IF(NOT(G56=""),PMT($B$7,$B$4,-$B$1),"")</f>
        <v>2483.360068344160</v>
      </c>
    </row>
    <row r="57" ht="20.7" customHeight="1">
      <c r="A57" s="10">
        <f>IF((ROW(A57)-12&lt;=$B$4),ROW(A57)-12,"")</f>
        <v>45</v>
      </c>
      <c r="B57" s="11">
        <f>IF(NOT(A57=""),B56-D56,"")</f>
        <v>208333.333333348</v>
      </c>
      <c r="C57" s="14">
        <f>IF(NOT(A57=""),$B$7*B57,"")</f>
        <v>520.833333333370</v>
      </c>
      <c r="D57" s="14">
        <f>IF(NOT(A57=""),$B$1/$B$4,"")</f>
        <v>2083.333333333330</v>
      </c>
      <c r="E57" s="14">
        <f>IF(NOT(A57=""),C57+D57,"")</f>
        <v>2604.1666666667</v>
      </c>
      <c r="F57" s="9"/>
      <c r="G57" s="10">
        <f>IF(ROW(G57)-12&lt;=$B$4,ROW(A57)-12,"")</f>
        <v>45</v>
      </c>
      <c r="H57" s="14">
        <f>IF(NOT(G57=""),H56-J56,"")</f>
        <v>219485.530161028</v>
      </c>
      <c r="I57" s="14">
        <f>IF(NOT(G57=""),$B$7*H57,"")</f>
        <v>548.713825402570</v>
      </c>
      <c r="J57" s="14">
        <f>IF(NOT(G57=""),K57-I57,"")</f>
        <v>1934.646242941590</v>
      </c>
      <c r="K57" s="11">
        <f>IF(NOT(G57=""),PMT($B$7,$B$4,-$B$1),"")</f>
        <v>2483.360068344160</v>
      </c>
    </row>
    <row r="58" ht="20.7" customHeight="1">
      <c r="A58" s="10">
        <f>IF((ROW(A58)-12&lt;=$B$4),ROW(A58)-12,"")</f>
        <v>46</v>
      </c>
      <c r="B58" s="11">
        <f>IF(NOT(A58=""),B57-D57,"")</f>
        <v>206250.000000015</v>
      </c>
      <c r="C58" s="14">
        <f>IF(NOT(A58=""),$B$7*B58,"")</f>
        <v>515.625000000038</v>
      </c>
      <c r="D58" s="14">
        <f>IF(NOT(A58=""),$B$1/$B$4,"")</f>
        <v>2083.333333333330</v>
      </c>
      <c r="E58" s="14">
        <f>IF(NOT(A58=""),C58+D58,"")</f>
        <v>2598.958333333370</v>
      </c>
      <c r="F58" s="9"/>
      <c r="G58" s="10">
        <f>IF(ROW(G58)-12&lt;=$B$4,ROW(A58)-12,"")</f>
        <v>46</v>
      </c>
      <c r="H58" s="14">
        <f>IF(NOT(G58=""),H57-J57,"")</f>
        <v>217550.883918086</v>
      </c>
      <c r="I58" s="14">
        <f>IF(NOT(G58=""),$B$7*H58,"")</f>
        <v>543.877209795215</v>
      </c>
      <c r="J58" s="14">
        <f>IF(NOT(G58=""),K58-I58,"")</f>
        <v>1939.482858548950</v>
      </c>
      <c r="K58" s="11">
        <f>IF(NOT(G58=""),PMT($B$7,$B$4,-$B$1),"")</f>
        <v>2483.360068344160</v>
      </c>
    </row>
    <row r="59" ht="20.7" customHeight="1">
      <c r="A59" s="10">
        <f>IF((ROW(A59)-12&lt;=$B$4),ROW(A59)-12,"")</f>
        <v>47</v>
      </c>
      <c r="B59" s="11">
        <f>IF(NOT(A59=""),B58-D58,"")</f>
        <v>204166.666666682</v>
      </c>
      <c r="C59" s="14">
        <f>IF(NOT(A59=""),$B$7*B59,"")</f>
        <v>510.416666666705</v>
      </c>
      <c r="D59" s="14">
        <f>IF(NOT(A59=""),$B$1/$B$4,"")</f>
        <v>2083.333333333330</v>
      </c>
      <c r="E59" s="14">
        <f>IF(NOT(A59=""),C59+D59,"")</f>
        <v>2593.750000000040</v>
      </c>
      <c r="F59" s="9"/>
      <c r="G59" s="10">
        <f>IF(ROW(G59)-12&lt;=$B$4,ROW(A59)-12,"")</f>
        <v>47</v>
      </c>
      <c r="H59" s="14">
        <f>IF(NOT(G59=""),H58-J58,"")</f>
        <v>215611.401059537</v>
      </c>
      <c r="I59" s="14">
        <f>IF(NOT(G59=""),$B$7*H59,"")</f>
        <v>539.028502648843</v>
      </c>
      <c r="J59" s="14">
        <f>IF(NOT(G59=""),K59-I59,"")</f>
        <v>1944.331565695320</v>
      </c>
      <c r="K59" s="11">
        <f>IF(NOT(G59=""),PMT($B$7,$B$4,-$B$1),"")</f>
        <v>2483.360068344160</v>
      </c>
    </row>
    <row r="60" ht="20.7" customHeight="1">
      <c r="A60" s="10">
        <f>IF((ROW(A60)-12&lt;=$B$4),ROW(A60)-12,"")</f>
        <v>48</v>
      </c>
      <c r="B60" s="11">
        <f>IF(NOT(A60=""),B59-D59,"")</f>
        <v>202083.333333349</v>
      </c>
      <c r="C60" s="14">
        <f>IF(NOT(A60=""),$B$7*B60,"")</f>
        <v>505.208333333373</v>
      </c>
      <c r="D60" s="14">
        <f>IF(NOT(A60=""),$B$1/$B$4,"")</f>
        <v>2083.333333333330</v>
      </c>
      <c r="E60" s="14">
        <f>IF(NOT(A60=""),C60+D60,"")</f>
        <v>2588.5416666667</v>
      </c>
      <c r="F60" s="9"/>
      <c r="G60" s="10">
        <f>IF(ROW(G60)-12&lt;=$B$4,ROW(A60)-12,"")</f>
        <v>48</v>
      </c>
      <c r="H60" s="14">
        <f>IF(NOT(G60=""),H59-J59,"")</f>
        <v>213667.069493842</v>
      </c>
      <c r="I60" s="14">
        <f>IF(NOT(G60=""),$B$7*H60,"")</f>
        <v>534.167673734605</v>
      </c>
      <c r="J60" s="14">
        <f>IF(NOT(G60=""),K60-I60,"")</f>
        <v>1949.192394609560</v>
      </c>
      <c r="K60" s="11">
        <f>IF(NOT(G60=""),PMT($B$7,$B$4,-$B$1),"")</f>
        <v>2483.360068344160</v>
      </c>
    </row>
    <row r="61" ht="20.7" customHeight="1">
      <c r="A61" s="10">
        <f>IF((ROW(A61)-12&lt;=$B$4),ROW(A61)-12,"")</f>
        <v>49</v>
      </c>
      <c r="B61" s="11">
        <f>IF(NOT(A61=""),B60-D60,"")</f>
        <v>200000.000000016</v>
      </c>
      <c r="C61" s="14">
        <f>IF(NOT(A61=""),$B$7*B61,"")</f>
        <v>500.000000000040</v>
      </c>
      <c r="D61" s="14">
        <f>IF(NOT(A61=""),$B$1/$B$4,"")</f>
        <v>2083.333333333330</v>
      </c>
      <c r="E61" s="14">
        <f>IF(NOT(A61=""),C61+D61,"")</f>
        <v>2583.333333333370</v>
      </c>
      <c r="F61" s="9"/>
      <c r="G61" s="10">
        <f>IF(ROW(G61)-12&lt;=$B$4,ROW(A61)-12,"")</f>
        <v>49</v>
      </c>
      <c r="H61" s="14">
        <f>IF(NOT(G61=""),H60-J60,"")</f>
        <v>211717.877099232</v>
      </c>
      <c r="I61" s="14">
        <f>IF(NOT(G61=""),$B$7*H61,"")</f>
        <v>529.294692748080</v>
      </c>
      <c r="J61" s="14">
        <f>IF(NOT(G61=""),K61-I61,"")</f>
        <v>1954.065375596080</v>
      </c>
      <c r="K61" s="11">
        <f>IF(NOT(G61=""),PMT($B$7,$B$4,-$B$1),"")</f>
        <v>2483.360068344160</v>
      </c>
    </row>
    <row r="62" ht="20.7" customHeight="1">
      <c r="A62" s="10">
        <f>IF((ROW(A62)-12&lt;=$B$4),ROW(A62)-12,"")</f>
        <v>50</v>
      </c>
      <c r="B62" s="11">
        <f>IF(NOT(A62=""),B61-D61,"")</f>
        <v>197916.666666683</v>
      </c>
      <c r="C62" s="14">
        <f>IF(NOT(A62=""),$B$7*B62,"")</f>
        <v>494.791666666708</v>
      </c>
      <c r="D62" s="14">
        <f>IF(NOT(A62=""),$B$1/$B$4,"")</f>
        <v>2083.333333333330</v>
      </c>
      <c r="E62" s="14">
        <f>IF(NOT(A62=""),C62+D62,"")</f>
        <v>2578.125000000040</v>
      </c>
      <c r="F62" s="9"/>
      <c r="G62" s="10">
        <f>IF(ROW(G62)-12&lt;=$B$4,ROW(A62)-12,"")</f>
        <v>50</v>
      </c>
      <c r="H62" s="14">
        <f>IF(NOT(G62=""),H61-J61,"")</f>
        <v>209763.811723636</v>
      </c>
      <c r="I62" s="14">
        <f>IF(NOT(G62=""),$B$7*H62,"")</f>
        <v>524.409529309090</v>
      </c>
      <c r="J62" s="14">
        <f>IF(NOT(G62=""),K62-I62,"")</f>
        <v>1958.950539035070</v>
      </c>
      <c r="K62" s="11">
        <f>IF(NOT(G62=""),PMT($B$7,$B$4,-$B$1),"")</f>
        <v>2483.360068344160</v>
      </c>
    </row>
    <row r="63" ht="20.7" customHeight="1">
      <c r="A63" s="10">
        <f>IF((ROW(A63)-12&lt;=$B$4),ROW(A63)-12,"")</f>
        <v>51</v>
      </c>
      <c r="B63" s="11">
        <f>IF(NOT(A63=""),B62-D62,"")</f>
        <v>195833.33333335</v>
      </c>
      <c r="C63" s="14">
        <f>IF(NOT(A63=""),$B$7*B63,"")</f>
        <v>489.583333333375</v>
      </c>
      <c r="D63" s="14">
        <f>IF(NOT(A63=""),$B$1/$B$4,"")</f>
        <v>2083.333333333330</v>
      </c>
      <c r="E63" s="14">
        <f>IF(NOT(A63=""),C63+D63,"")</f>
        <v>2572.916666666710</v>
      </c>
      <c r="F63" s="9"/>
      <c r="G63" s="10">
        <f>IF(ROW(G63)-12&lt;=$B$4,ROW(A63)-12,"")</f>
        <v>51</v>
      </c>
      <c r="H63" s="14">
        <f>IF(NOT(G63=""),H62-J62,"")</f>
        <v>207804.861184601</v>
      </c>
      <c r="I63" s="14">
        <f>IF(NOT(G63=""),$B$7*H63,"")</f>
        <v>519.512152961503</v>
      </c>
      <c r="J63" s="14">
        <f>IF(NOT(G63=""),K63-I63,"")</f>
        <v>1963.847915382660</v>
      </c>
      <c r="K63" s="11">
        <f>IF(NOT(G63=""),PMT($B$7,$B$4,-$B$1),"")</f>
        <v>2483.360068344160</v>
      </c>
    </row>
    <row r="64" ht="20.7" customHeight="1">
      <c r="A64" s="10">
        <f>IF((ROW(A64)-12&lt;=$B$4),ROW(A64)-12,"")</f>
        <v>52</v>
      </c>
      <c r="B64" s="11">
        <f>IF(NOT(A64=""),B63-D63,"")</f>
        <v>193750.000000017</v>
      </c>
      <c r="C64" s="14">
        <f>IF(NOT(A64=""),$B$7*B64,"")</f>
        <v>484.375000000043</v>
      </c>
      <c r="D64" s="14">
        <f>IF(NOT(A64=""),$B$1/$B$4,"")</f>
        <v>2083.333333333330</v>
      </c>
      <c r="E64" s="14">
        <f>IF(NOT(A64=""),C64+D64,"")</f>
        <v>2567.708333333370</v>
      </c>
      <c r="F64" s="9"/>
      <c r="G64" s="10">
        <f>IF(ROW(G64)-12&lt;=$B$4,ROW(A64)-12,"")</f>
        <v>52</v>
      </c>
      <c r="H64" s="14">
        <f>IF(NOT(G64=""),H63-J63,"")</f>
        <v>205841.013269218</v>
      </c>
      <c r="I64" s="14">
        <f>IF(NOT(G64=""),$B$7*H64,"")</f>
        <v>514.602533173045</v>
      </c>
      <c r="J64" s="14">
        <f>IF(NOT(G64=""),K64-I64,"")</f>
        <v>1968.757535171120</v>
      </c>
      <c r="K64" s="11">
        <f>IF(NOT(G64=""),PMT($B$7,$B$4,-$B$1),"")</f>
        <v>2483.360068344160</v>
      </c>
    </row>
    <row r="65" ht="20.7" customHeight="1">
      <c r="A65" s="10">
        <f>IF((ROW(A65)-12&lt;=$B$4),ROW(A65)-12,"")</f>
        <v>53</v>
      </c>
      <c r="B65" s="11">
        <f>IF(NOT(A65=""),B64-D64,"")</f>
        <v>191666.666666684</v>
      </c>
      <c r="C65" s="14">
        <f>IF(NOT(A65=""),$B$7*B65,"")</f>
        <v>479.166666666710</v>
      </c>
      <c r="D65" s="14">
        <f>IF(NOT(A65=""),$B$1/$B$4,"")</f>
        <v>2083.333333333330</v>
      </c>
      <c r="E65" s="14">
        <f>IF(NOT(A65=""),C65+D65,"")</f>
        <v>2562.500000000040</v>
      </c>
      <c r="F65" s="9"/>
      <c r="G65" s="10">
        <f>IF(ROW(G65)-12&lt;=$B$4,ROW(A65)-12,"")</f>
        <v>53</v>
      </c>
      <c r="H65" s="14">
        <f>IF(NOT(G65=""),H64-J64,"")</f>
        <v>203872.255734047</v>
      </c>
      <c r="I65" s="14">
        <f>IF(NOT(G65=""),$B$7*H65,"")</f>
        <v>509.680639335118</v>
      </c>
      <c r="J65" s="14">
        <f>IF(NOT(G65=""),K65-I65,"")</f>
        <v>1973.679429009040</v>
      </c>
      <c r="K65" s="11">
        <f>IF(NOT(G65=""),PMT($B$7,$B$4,-$B$1),"")</f>
        <v>2483.360068344160</v>
      </c>
    </row>
    <row r="66" ht="20.7" customHeight="1">
      <c r="A66" s="10">
        <f>IF((ROW(A66)-12&lt;=$B$4),ROW(A66)-12,"")</f>
        <v>54</v>
      </c>
      <c r="B66" s="11">
        <f>IF(NOT(A66=""),B65-D65,"")</f>
        <v>189583.333333351</v>
      </c>
      <c r="C66" s="14">
        <f>IF(NOT(A66=""),$B$7*B66,"")</f>
        <v>473.958333333378</v>
      </c>
      <c r="D66" s="14">
        <f>IF(NOT(A66=""),$B$1/$B$4,"")</f>
        <v>2083.333333333330</v>
      </c>
      <c r="E66" s="14">
        <f>IF(NOT(A66=""),C66+D66,"")</f>
        <v>2557.291666666710</v>
      </c>
      <c r="F66" s="9"/>
      <c r="G66" s="10">
        <f>IF(ROW(G66)-12&lt;=$B$4,ROW(A66)-12,"")</f>
        <v>54</v>
      </c>
      <c r="H66" s="14">
        <f>IF(NOT(G66=""),H65-J65,"")</f>
        <v>201898.576305038</v>
      </c>
      <c r="I66" s="14">
        <f>IF(NOT(G66=""),$B$7*H66,"")</f>
        <v>504.746440762595</v>
      </c>
      <c r="J66" s="14">
        <f>IF(NOT(G66=""),K66-I66,"")</f>
        <v>1978.613627581570</v>
      </c>
      <c r="K66" s="11">
        <f>IF(NOT(G66=""),PMT($B$7,$B$4,-$B$1),"")</f>
        <v>2483.360068344160</v>
      </c>
    </row>
    <row r="67" ht="20.7" customHeight="1">
      <c r="A67" s="10">
        <f>IF((ROW(A67)-12&lt;=$B$4),ROW(A67)-12,"")</f>
        <v>55</v>
      </c>
      <c r="B67" s="11">
        <f>IF(NOT(A67=""),B66-D66,"")</f>
        <v>187500.000000018</v>
      </c>
      <c r="C67" s="14">
        <f>IF(NOT(A67=""),$B$7*B67,"")</f>
        <v>468.750000000045</v>
      </c>
      <c r="D67" s="14">
        <f>IF(NOT(A67=""),$B$1/$B$4,"")</f>
        <v>2083.333333333330</v>
      </c>
      <c r="E67" s="14">
        <f>IF(NOT(A67=""),C67+D67,"")</f>
        <v>2552.083333333380</v>
      </c>
      <c r="F67" s="9"/>
      <c r="G67" s="10">
        <f>IF(ROW(G67)-12&lt;=$B$4,ROW(A67)-12,"")</f>
        <v>55</v>
      </c>
      <c r="H67" s="14">
        <f>IF(NOT(G67=""),H66-J66,"")</f>
        <v>199919.962677456</v>
      </c>
      <c r="I67" s="14">
        <f>IF(NOT(G67=""),$B$7*H67,"")</f>
        <v>499.799906693640</v>
      </c>
      <c r="J67" s="14">
        <f>IF(NOT(G67=""),K67-I67,"")</f>
        <v>1983.560161650520</v>
      </c>
      <c r="K67" s="11">
        <f>IF(NOT(G67=""),PMT($B$7,$B$4,-$B$1),"")</f>
        <v>2483.360068344160</v>
      </c>
    </row>
    <row r="68" ht="20.7" customHeight="1">
      <c r="A68" s="10">
        <f>IF((ROW(A68)-12&lt;=$B$4),ROW(A68)-12,"")</f>
        <v>56</v>
      </c>
      <c r="B68" s="11">
        <f>IF(NOT(A68=""),B67-D67,"")</f>
        <v>185416.666666685</v>
      </c>
      <c r="C68" s="14">
        <f>IF(NOT(A68=""),$B$7*B68,"")</f>
        <v>463.541666666713</v>
      </c>
      <c r="D68" s="14">
        <f>IF(NOT(A68=""),$B$1/$B$4,"")</f>
        <v>2083.333333333330</v>
      </c>
      <c r="E68" s="14">
        <f>IF(NOT(A68=""),C68+D68,"")</f>
        <v>2546.875000000040</v>
      </c>
      <c r="F68" s="9"/>
      <c r="G68" s="10">
        <f>IF(ROW(G68)-12&lt;=$B$4,ROW(A68)-12,"")</f>
        <v>56</v>
      </c>
      <c r="H68" s="14">
        <f>IF(NOT(G68=""),H67-J67,"")</f>
        <v>197936.402515805</v>
      </c>
      <c r="I68" s="14">
        <f>IF(NOT(G68=""),$B$7*H68,"")</f>
        <v>494.841006289513</v>
      </c>
      <c r="J68" s="14">
        <f>IF(NOT(G68=""),K68-I68,"")</f>
        <v>1988.519062054650</v>
      </c>
      <c r="K68" s="11">
        <f>IF(NOT(G68=""),PMT($B$7,$B$4,-$B$1),"")</f>
        <v>2483.360068344160</v>
      </c>
    </row>
    <row r="69" ht="20.7" customHeight="1">
      <c r="A69" s="10">
        <f>IF((ROW(A69)-12&lt;=$B$4),ROW(A69)-12,"")</f>
        <v>57</v>
      </c>
      <c r="B69" s="11">
        <f>IF(NOT(A69=""),B68-D68,"")</f>
        <v>183333.333333352</v>
      </c>
      <c r="C69" s="14">
        <f>IF(NOT(A69=""),$B$7*B69,"")</f>
        <v>458.333333333380</v>
      </c>
      <c r="D69" s="14">
        <f>IF(NOT(A69=""),$B$1/$B$4,"")</f>
        <v>2083.333333333330</v>
      </c>
      <c r="E69" s="14">
        <f>IF(NOT(A69=""),C69+D69,"")</f>
        <v>2541.666666666710</v>
      </c>
      <c r="F69" s="9"/>
      <c r="G69" s="10">
        <f>IF(ROW(G69)-12&lt;=$B$4,ROW(A69)-12,"")</f>
        <v>57</v>
      </c>
      <c r="H69" s="14">
        <f>IF(NOT(G69=""),H68-J68,"")</f>
        <v>195947.88345375</v>
      </c>
      <c r="I69" s="14">
        <f>IF(NOT(G69=""),$B$7*H69,"")</f>
        <v>489.869708634375</v>
      </c>
      <c r="J69" s="14">
        <f>IF(NOT(G69=""),K69-I69,"")</f>
        <v>1993.490359709790</v>
      </c>
      <c r="K69" s="11">
        <f>IF(NOT(G69=""),PMT($B$7,$B$4,-$B$1),"")</f>
        <v>2483.360068344160</v>
      </c>
    </row>
    <row r="70" ht="20.7" customHeight="1">
      <c r="A70" s="10">
        <f>IF((ROW(A70)-12&lt;=$B$4),ROW(A70)-12,"")</f>
        <v>58</v>
      </c>
      <c r="B70" s="11">
        <f>IF(NOT(A70=""),B69-D69,"")</f>
        <v>181250.000000019</v>
      </c>
      <c r="C70" s="14">
        <f>IF(NOT(A70=""),$B$7*B70,"")</f>
        <v>453.125000000048</v>
      </c>
      <c r="D70" s="14">
        <f>IF(NOT(A70=""),$B$1/$B$4,"")</f>
        <v>2083.333333333330</v>
      </c>
      <c r="E70" s="14">
        <f>IF(NOT(A70=""),C70+D70,"")</f>
        <v>2536.458333333380</v>
      </c>
      <c r="F70" s="9"/>
      <c r="G70" s="10">
        <f>IF(ROW(G70)-12&lt;=$B$4,ROW(A70)-12,"")</f>
        <v>58</v>
      </c>
      <c r="H70" s="14">
        <f>IF(NOT(G70=""),H69-J69,"")</f>
        <v>193954.39309404</v>
      </c>
      <c r="I70" s="14">
        <f>IF(NOT(G70=""),$B$7*H70,"")</f>
        <v>484.8859827351</v>
      </c>
      <c r="J70" s="14">
        <f>IF(NOT(G70=""),K70-I70,"")</f>
        <v>1998.474085609060</v>
      </c>
      <c r="K70" s="11">
        <f>IF(NOT(G70=""),PMT($B$7,$B$4,-$B$1),"")</f>
        <v>2483.360068344160</v>
      </c>
    </row>
    <row r="71" ht="20.7" customHeight="1">
      <c r="A71" s="10">
        <f>IF((ROW(A71)-12&lt;=$B$4),ROW(A71)-12,"")</f>
        <v>59</v>
      </c>
      <c r="B71" s="11">
        <f>IF(NOT(A71=""),B70-D70,"")</f>
        <v>179166.666666686</v>
      </c>
      <c r="C71" s="14">
        <f>IF(NOT(A71=""),$B$7*B71,"")</f>
        <v>447.916666666715</v>
      </c>
      <c r="D71" s="14">
        <f>IF(NOT(A71=""),$B$1/$B$4,"")</f>
        <v>2083.333333333330</v>
      </c>
      <c r="E71" s="14">
        <f>IF(NOT(A71=""),C71+D71,"")</f>
        <v>2531.250000000050</v>
      </c>
      <c r="F71" s="9"/>
      <c r="G71" s="10">
        <f>IF(ROW(G71)-12&lt;=$B$4,ROW(A71)-12,"")</f>
        <v>59</v>
      </c>
      <c r="H71" s="14">
        <f>IF(NOT(G71=""),H70-J70,"")</f>
        <v>191955.919008431</v>
      </c>
      <c r="I71" s="14">
        <f>IF(NOT(G71=""),$B$7*H71,"")</f>
        <v>479.889797521078</v>
      </c>
      <c r="J71" s="14">
        <f>IF(NOT(G71=""),K71-I71,"")</f>
        <v>2003.470270823080</v>
      </c>
      <c r="K71" s="11">
        <f>IF(NOT(G71=""),PMT($B$7,$B$4,-$B$1),"")</f>
        <v>2483.360068344160</v>
      </c>
    </row>
    <row r="72" ht="20.7" customHeight="1">
      <c r="A72" s="10">
        <f>IF((ROW(A72)-12&lt;=$B$4),ROW(A72)-12,"")</f>
        <v>60</v>
      </c>
      <c r="B72" s="11">
        <f>IF(NOT(A72=""),B71-D71,"")</f>
        <v>177083.333333353</v>
      </c>
      <c r="C72" s="14">
        <f>IF(NOT(A72=""),$B$7*B72,"")</f>
        <v>442.708333333383</v>
      </c>
      <c r="D72" s="14">
        <f>IF(NOT(A72=""),$B$1/$B$4,"")</f>
        <v>2083.333333333330</v>
      </c>
      <c r="E72" s="14">
        <f>IF(NOT(A72=""),C72+D72,"")</f>
        <v>2526.041666666710</v>
      </c>
      <c r="F72" s="9"/>
      <c r="G72" s="10">
        <f>IF(ROW(G72)-12&lt;=$B$4,ROW(A72)-12,"")</f>
        <v>60</v>
      </c>
      <c r="H72" s="14">
        <f>IF(NOT(G72=""),H71-J71,"")</f>
        <v>189952.448737608</v>
      </c>
      <c r="I72" s="14">
        <f>IF(NOT(G72=""),$B$7*H72,"")</f>
        <v>474.881121844020</v>
      </c>
      <c r="J72" s="14">
        <f>IF(NOT(G72=""),K72-I72,"")</f>
        <v>2008.478946500140</v>
      </c>
      <c r="K72" s="11">
        <f>IF(NOT(G72=""),PMT($B$7,$B$4,-$B$1),"")</f>
        <v>2483.360068344160</v>
      </c>
    </row>
    <row r="73" ht="20.7" customHeight="1">
      <c r="A73" s="10">
        <f>IF((ROW(A73)-12&lt;=$B$4),ROW(A73)-12,"")</f>
        <v>61</v>
      </c>
      <c r="B73" s="11">
        <f>IF(NOT(A73=""),B72-D72,"")</f>
        <v>175000.00000002</v>
      </c>
      <c r="C73" s="14">
        <f>IF(NOT(A73=""),$B$7*B73,"")</f>
        <v>437.500000000050</v>
      </c>
      <c r="D73" s="14">
        <f>IF(NOT(A73=""),$B$1/$B$4,"")</f>
        <v>2083.333333333330</v>
      </c>
      <c r="E73" s="14">
        <f>IF(NOT(A73=""),C73+D73,"")</f>
        <v>2520.833333333380</v>
      </c>
      <c r="F73" s="9"/>
      <c r="G73" s="10">
        <f>IF(ROW(G73)-12&lt;=$B$4,ROW(A73)-12,"")</f>
        <v>61</v>
      </c>
      <c r="H73" s="14">
        <f>IF(NOT(G73=""),H72-J72,"")</f>
        <v>187943.969791108</v>
      </c>
      <c r="I73" s="14">
        <f>IF(NOT(G73=""),$B$7*H73,"")</f>
        <v>469.859924477770</v>
      </c>
      <c r="J73" s="14">
        <f>IF(NOT(G73=""),K73-I73,"")</f>
        <v>2013.500143866390</v>
      </c>
      <c r="K73" s="11">
        <f>IF(NOT(G73=""),PMT($B$7,$B$4,-$B$1),"")</f>
        <v>2483.360068344160</v>
      </c>
    </row>
    <row r="74" ht="20.7" customHeight="1">
      <c r="A74" s="10">
        <f>IF((ROW(A74)-12&lt;=$B$4),ROW(A74)-12,"")</f>
        <v>62</v>
      </c>
      <c r="B74" s="11">
        <f>IF(NOT(A74=""),B73-D73,"")</f>
        <v>172916.666666687</v>
      </c>
      <c r="C74" s="14">
        <f>IF(NOT(A74=""),$B$7*B74,"")</f>
        <v>432.291666666718</v>
      </c>
      <c r="D74" s="14">
        <f>IF(NOT(A74=""),$B$1/$B$4,"")</f>
        <v>2083.333333333330</v>
      </c>
      <c r="E74" s="14">
        <f>IF(NOT(A74=""),C74+D74,"")</f>
        <v>2515.625000000050</v>
      </c>
      <c r="F74" s="9"/>
      <c r="G74" s="10">
        <f>IF(ROW(G74)-12&lt;=$B$4,ROW(A74)-12,"")</f>
        <v>62</v>
      </c>
      <c r="H74" s="14">
        <f>IF(NOT(G74=""),H73-J73,"")</f>
        <v>185930.469647242</v>
      </c>
      <c r="I74" s="14">
        <f>IF(NOT(G74=""),$B$7*H74,"")</f>
        <v>464.826174118105</v>
      </c>
      <c r="J74" s="14">
        <f>IF(NOT(G74=""),K74-I74,"")</f>
        <v>2018.533894226060</v>
      </c>
      <c r="K74" s="11">
        <f>IF(NOT(G74=""),PMT($B$7,$B$4,-$B$1),"")</f>
        <v>2483.360068344160</v>
      </c>
    </row>
    <row r="75" ht="20.7" customHeight="1">
      <c r="A75" s="10">
        <f>IF((ROW(A75)-12&lt;=$B$4),ROW(A75)-12,"")</f>
        <v>63</v>
      </c>
      <c r="B75" s="11">
        <f>IF(NOT(A75=""),B74-D74,"")</f>
        <v>170833.333333354</v>
      </c>
      <c r="C75" s="14">
        <f>IF(NOT(A75=""),$B$7*B75,"")</f>
        <v>427.083333333385</v>
      </c>
      <c r="D75" s="14">
        <f>IF(NOT(A75=""),$B$1/$B$4,"")</f>
        <v>2083.333333333330</v>
      </c>
      <c r="E75" s="14">
        <f>IF(NOT(A75=""),C75+D75,"")</f>
        <v>2510.416666666720</v>
      </c>
      <c r="F75" s="9"/>
      <c r="G75" s="10">
        <f>IF(ROW(G75)-12&lt;=$B$4,ROW(A75)-12,"")</f>
        <v>63</v>
      </c>
      <c r="H75" s="14">
        <f>IF(NOT(G75=""),H74-J74,"")</f>
        <v>183911.935753016</v>
      </c>
      <c r="I75" s="14">
        <f>IF(NOT(G75=""),$B$7*H75,"")</f>
        <v>459.779839382540</v>
      </c>
      <c r="J75" s="14">
        <f>IF(NOT(G75=""),K75-I75,"")</f>
        <v>2023.580228961620</v>
      </c>
      <c r="K75" s="11">
        <f>IF(NOT(G75=""),PMT($B$7,$B$4,-$B$1),"")</f>
        <v>2483.360068344160</v>
      </c>
    </row>
    <row r="76" ht="20.7" customHeight="1">
      <c r="A76" s="10">
        <f>IF((ROW(A76)-12&lt;=$B$4),ROW(A76)-12,"")</f>
        <v>64</v>
      </c>
      <c r="B76" s="11">
        <f>IF(NOT(A76=""),B75-D75,"")</f>
        <v>168750.000000021</v>
      </c>
      <c r="C76" s="14">
        <f>IF(NOT(A76=""),$B$7*B76,"")</f>
        <v>421.875000000053</v>
      </c>
      <c r="D76" s="14">
        <f>IF(NOT(A76=""),$B$1/$B$4,"")</f>
        <v>2083.333333333330</v>
      </c>
      <c r="E76" s="14">
        <f>IF(NOT(A76=""),C76+D76,"")</f>
        <v>2505.208333333380</v>
      </c>
      <c r="F76" s="9"/>
      <c r="G76" s="10">
        <f>IF(ROW(G76)-12&lt;=$B$4,ROW(A76)-12,"")</f>
        <v>64</v>
      </c>
      <c r="H76" s="14">
        <f>IF(NOT(G76=""),H75-J75,"")</f>
        <v>181888.355524054</v>
      </c>
      <c r="I76" s="14">
        <f>IF(NOT(G76=""),$B$7*H76,"")</f>
        <v>454.720888810135</v>
      </c>
      <c r="J76" s="14">
        <f>IF(NOT(G76=""),K76-I76,"")</f>
        <v>2028.639179534030</v>
      </c>
      <c r="K76" s="11">
        <f>IF(NOT(G76=""),PMT($B$7,$B$4,-$B$1),"")</f>
        <v>2483.360068344160</v>
      </c>
    </row>
    <row r="77" ht="20.7" customHeight="1">
      <c r="A77" s="10">
        <f>IF((ROW(A77)-12&lt;=$B$4),ROW(A77)-12,"")</f>
        <v>65</v>
      </c>
      <c r="B77" s="11">
        <f>IF(NOT(A77=""),B76-D76,"")</f>
        <v>166666.666666688</v>
      </c>
      <c r="C77" s="14">
        <f>IF(NOT(A77=""),$B$7*B77,"")</f>
        <v>416.666666666720</v>
      </c>
      <c r="D77" s="14">
        <f>IF(NOT(A77=""),$B$1/$B$4,"")</f>
        <v>2083.333333333330</v>
      </c>
      <c r="E77" s="14">
        <f>IF(NOT(A77=""),C77+D77,"")</f>
        <v>2500.000000000050</v>
      </c>
      <c r="F77" s="9"/>
      <c r="G77" s="10">
        <f>IF(ROW(G77)-12&lt;=$B$4,ROW(A77)-12,"")</f>
        <v>65</v>
      </c>
      <c r="H77" s="14">
        <f>IF(NOT(G77=""),H76-J76,"")</f>
        <v>179859.71634452</v>
      </c>
      <c r="I77" s="14">
        <f>IF(NOT(G77=""),$B$7*H77,"")</f>
        <v>449.6492908613</v>
      </c>
      <c r="J77" s="14">
        <f>IF(NOT(G77=""),K77-I77,"")</f>
        <v>2033.710777482860</v>
      </c>
      <c r="K77" s="11">
        <f>IF(NOT(G77=""),PMT($B$7,$B$4,-$B$1),"")</f>
        <v>2483.360068344160</v>
      </c>
    </row>
    <row r="78" ht="20.7" customHeight="1">
      <c r="A78" s="10">
        <f>IF((ROW(A78)-12&lt;=$B$4),ROW(A78)-12,"")</f>
        <v>66</v>
      </c>
      <c r="B78" s="11">
        <f>IF(NOT(A78=""),B77-D77,"")</f>
        <v>164583.333333355</v>
      </c>
      <c r="C78" s="14">
        <f>IF(NOT(A78=""),$B$7*B78,"")</f>
        <v>411.458333333388</v>
      </c>
      <c r="D78" s="14">
        <f>IF(NOT(A78=""),$B$1/$B$4,"")</f>
        <v>2083.333333333330</v>
      </c>
      <c r="E78" s="14">
        <f>IF(NOT(A78=""),C78+D78,"")</f>
        <v>2494.791666666720</v>
      </c>
      <c r="F78" s="9"/>
      <c r="G78" s="10">
        <f>IF(ROW(G78)-12&lt;=$B$4,ROW(A78)-12,"")</f>
        <v>66</v>
      </c>
      <c r="H78" s="14">
        <f>IF(NOT(G78=""),H77-J77,"")</f>
        <v>177826.005567037</v>
      </c>
      <c r="I78" s="14">
        <f>IF(NOT(G78=""),$B$7*H78,"")</f>
        <v>444.565013917593</v>
      </c>
      <c r="J78" s="14">
        <f>IF(NOT(G78=""),K78-I78,"")</f>
        <v>2038.795054426570</v>
      </c>
      <c r="K78" s="11">
        <f>IF(NOT(G78=""),PMT($B$7,$B$4,-$B$1),"")</f>
        <v>2483.360068344160</v>
      </c>
    </row>
    <row r="79" ht="20.7" customHeight="1">
      <c r="A79" s="10">
        <f>IF((ROW(A79)-12&lt;=$B$4),ROW(A79)-12,"")</f>
        <v>67</v>
      </c>
      <c r="B79" s="11">
        <f>IF(NOT(A79=""),B78-D78,"")</f>
        <v>162500.000000022</v>
      </c>
      <c r="C79" s="14">
        <f>IF(NOT(A79=""),$B$7*B79,"")</f>
        <v>406.250000000055</v>
      </c>
      <c r="D79" s="14">
        <f>IF(NOT(A79=""),$B$1/$B$4,"")</f>
        <v>2083.333333333330</v>
      </c>
      <c r="E79" s="14">
        <f>IF(NOT(A79=""),C79+D79,"")</f>
        <v>2489.583333333390</v>
      </c>
      <c r="F79" s="9"/>
      <c r="G79" s="10">
        <f>IF(ROW(G79)-12&lt;=$B$4,ROW(A79)-12,"")</f>
        <v>67</v>
      </c>
      <c r="H79" s="14">
        <f>IF(NOT(G79=""),H78-J78,"")</f>
        <v>175787.21051261</v>
      </c>
      <c r="I79" s="14">
        <f>IF(NOT(G79=""),$B$7*H79,"")</f>
        <v>439.468026281525</v>
      </c>
      <c r="J79" s="14">
        <f>IF(NOT(G79=""),K79-I79,"")</f>
        <v>2043.892042062640</v>
      </c>
      <c r="K79" s="11">
        <f>IF(NOT(G79=""),PMT($B$7,$B$4,-$B$1),"")</f>
        <v>2483.360068344160</v>
      </c>
    </row>
    <row r="80" ht="20.7" customHeight="1">
      <c r="A80" s="10">
        <f>IF((ROW(A80)-12&lt;=$B$4),ROW(A80)-12,"")</f>
        <v>68</v>
      </c>
      <c r="B80" s="11">
        <f>IF(NOT(A80=""),B79-D79,"")</f>
        <v>160416.666666689</v>
      </c>
      <c r="C80" s="14">
        <f>IF(NOT(A80=""),$B$7*B80,"")</f>
        <v>401.041666666723</v>
      </c>
      <c r="D80" s="14">
        <f>IF(NOT(A80=""),$B$1/$B$4,"")</f>
        <v>2083.333333333330</v>
      </c>
      <c r="E80" s="14">
        <f>IF(NOT(A80=""),C80+D80,"")</f>
        <v>2484.375000000050</v>
      </c>
      <c r="F80" s="9"/>
      <c r="G80" s="10">
        <f>IF(ROW(G80)-12&lt;=$B$4,ROW(A80)-12,"")</f>
        <v>68</v>
      </c>
      <c r="H80" s="14">
        <f>IF(NOT(G80=""),H79-J79,"")</f>
        <v>173743.318470547</v>
      </c>
      <c r="I80" s="14">
        <f>IF(NOT(G80=""),$B$7*H80,"")</f>
        <v>434.358296176368</v>
      </c>
      <c r="J80" s="14">
        <f>IF(NOT(G80=""),K80-I80,"")</f>
        <v>2049.001772167790</v>
      </c>
      <c r="K80" s="11">
        <f>IF(NOT(G80=""),PMT($B$7,$B$4,-$B$1),"")</f>
        <v>2483.360068344160</v>
      </c>
    </row>
    <row r="81" ht="20.7" customHeight="1">
      <c r="A81" s="10">
        <f>IF((ROW(A81)-12&lt;=$B$4),ROW(A81)-12,"")</f>
        <v>69</v>
      </c>
      <c r="B81" s="11">
        <f>IF(NOT(A81=""),B80-D80,"")</f>
        <v>158333.333333356</v>
      </c>
      <c r="C81" s="14">
        <f>IF(NOT(A81=""),$B$7*B81,"")</f>
        <v>395.833333333390</v>
      </c>
      <c r="D81" s="14">
        <f>IF(NOT(A81=""),$B$1/$B$4,"")</f>
        <v>2083.333333333330</v>
      </c>
      <c r="E81" s="14">
        <f>IF(NOT(A81=""),C81+D81,"")</f>
        <v>2479.166666666720</v>
      </c>
      <c r="F81" s="9"/>
      <c r="G81" s="10">
        <f>IF(ROW(G81)-12&lt;=$B$4,ROW(A81)-12,"")</f>
        <v>69</v>
      </c>
      <c r="H81" s="14">
        <f>IF(NOT(G81=""),H80-J80,"")</f>
        <v>171694.316698379</v>
      </c>
      <c r="I81" s="14">
        <f>IF(NOT(G81=""),$B$7*H81,"")</f>
        <v>429.235791745948</v>
      </c>
      <c r="J81" s="14">
        <f>IF(NOT(G81=""),K81-I81,"")</f>
        <v>2054.124276598210</v>
      </c>
      <c r="K81" s="11">
        <f>IF(NOT(G81=""),PMT($B$7,$B$4,-$B$1),"")</f>
        <v>2483.360068344160</v>
      </c>
    </row>
    <row r="82" ht="20.7" customHeight="1">
      <c r="A82" s="10">
        <f>IF((ROW(A82)-12&lt;=$B$4),ROW(A82)-12,"")</f>
        <v>70</v>
      </c>
      <c r="B82" s="11">
        <f>IF(NOT(A82=""),B81-D81,"")</f>
        <v>156250.000000023</v>
      </c>
      <c r="C82" s="14">
        <f>IF(NOT(A82=""),$B$7*B82,"")</f>
        <v>390.625000000058</v>
      </c>
      <c r="D82" s="14">
        <f>IF(NOT(A82=""),$B$1/$B$4,"")</f>
        <v>2083.333333333330</v>
      </c>
      <c r="E82" s="14">
        <f>IF(NOT(A82=""),C82+D82,"")</f>
        <v>2473.958333333390</v>
      </c>
      <c r="F82" s="9"/>
      <c r="G82" s="10">
        <f>IF(ROW(G82)-12&lt;=$B$4,ROW(A82)-12,"")</f>
        <v>70</v>
      </c>
      <c r="H82" s="14">
        <f>IF(NOT(G82=""),H81-J81,"")</f>
        <v>169640.192421781</v>
      </c>
      <c r="I82" s="14">
        <f>IF(NOT(G82=""),$B$7*H82,"")</f>
        <v>424.100481054453</v>
      </c>
      <c r="J82" s="14">
        <f>IF(NOT(G82=""),K82-I82,"")</f>
        <v>2059.259587289710</v>
      </c>
      <c r="K82" s="11">
        <f>IF(NOT(G82=""),PMT($B$7,$B$4,-$B$1),"")</f>
        <v>2483.360068344160</v>
      </c>
    </row>
    <row r="83" ht="20.7" customHeight="1">
      <c r="A83" s="10">
        <f>IF((ROW(A83)-12&lt;=$B$4),ROW(A83)-12,"")</f>
        <v>71</v>
      </c>
      <c r="B83" s="11">
        <f>IF(NOT(A83=""),B82-D82,"")</f>
        <v>154166.66666669</v>
      </c>
      <c r="C83" s="14">
        <f>IF(NOT(A83=""),$B$7*B83,"")</f>
        <v>385.416666666725</v>
      </c>
      <c r="D83" s="14">
        <f>IF(NOT(A83=""),$B$1/$B$4,"")</f>
        <v>2083.333333333330</v>
      </c>
      <c r="E83" s="14">
        <f>IF(NOT(A83=""),C83+D83,"")</f>
        <v>2468.750000000060</v>
      </c>
      <c r="F83" s="9"/>
      <c r="G83" s="10">
        <f>IF(ROW(G83)-12&lt;=$B$4,ROW(A83)-12,"")</f>
        <v>71</v>
      </c>
      <c r="H83" s="14">
        <f>IF(NOT(G83=""),H82-J82,"")</f>
        <v>167580.932834491</v>
      </c>
      <c r="I83" s="14">
        <f>IF(NOT(G83=""),$B$7*H83,"")</f>
        <v>418.952332086228</v>
      </c>
      <c r="J83" s="14">
        <f>IF(NOT(G83=""),K83-I83,"")</f>
        <v>2064.407736257930</v>
      </c>
      <c r="K83" s="11">
        <f>IF(NOT(G83=""),PMT($B$7,$B$4,-$B$1),"")</f>
        <v>2483.360068344160</v>
      </c>
    </row>
    <row r="84" ht="20.7" customHeight="1">
      <c r="A84" s="10">
        <f>IF((ROW(A84)-12&lt;=$B$4),ROW(A84)-12,"")</f>
        <v>72</v>
      </c>
      <c r="B84" s="11">
        <f>IF(NOT(A84=""),B83-D83,"")</f>
        <v>152083.333333357</v>
      </c>
      <c r="C84" s="14">
        <f>IF(NOT(A84=""),$B$7*B84,"")</f>
        <v>380.208333333393</v>
      </c>
      <c r="D84" s="14">
        <f>IF(NOT(A84=""),$B$1/$B$4,"")</f>
        <v>2083.333333333330</v>
      </c>
      <c r="E84" s="14">
        <f>IF(NOT(A84=""),C84+D84,"")</f>
        <v>2463.541666666720</v>
      </c>
      <c r="F84" s="9"/>
      <c r="G84" s="10">
        <f>IF(ROW(G84)-12&lt;=$B$4,ROW(A84)-12,"")</f>
        <v>72</v>
      </c>
      <c r="H84" s="14">
        <f>IF(NOT(G84=""),H83-J83,"")</f>
        <v>165516.525098233</v>
      </c>
      <c r="I84" s="14">
        <f>IF(NOT(G84=""),$B$7*H84,"")</f>
        <v>413.791312745583</v>
      </c>
      <c r="J84" s="14">
        <f>IF(NOT(G84=""),K84-I84,"")</f>
        <v>2069.568755598580</v>
      </c>
      <c r="K84" s="11">
        <f>IF(NOT(G84=""),PMT($B$7,$B$4,-$B$1),"")</f>
        <v>2483.360068344160</v>
      </c>
    </row>
    <row r="85" ht="20.7" customHeight="1">
      <c r="A85" s="10">
        <f>IF((ROW(A85)-12&lt;=$B$4),ROW(A85)-12,"")</f>
        <v>73</v>
      </c>
      <c r="B85" s="11">
        <f>IF(NOT(A85=""),B84-D84,"")</f>
        <v>150000.000000024</v>
      </c>
      <c r="C85" s="14">
        <f>IF(NOT(A85=""),$B$7*B85,"")</f>
        <v>375.000000000060</v>
      </c>
      <c r="D85" s="14">
        <f>IF(NOT(A85=""),$B$1/$B$4,"")</f>
        <v>2083.333333333330</v>
      </c>
      <c r="E85" s="14">
        <f>IF(NOT(A85=""),C85+D85,"")</f>
        <v>2458.333333333390</v>
      </c>
      <c r="F85" s="9"/>
      <c r="G85" s="10">
        <f>IF(ROW(G85)-12&lt;=$B$4,ROW(A85)-12,"")</f>
        <v>73</v>
      </c>
      <c r="H85" s="14">
        <f>IF(NOT(G85=""),H84-J84,"")</f>
        <v>163446.956342634</v>
      </c>
      <c r="I85" s="14">
        <f>IF(NOT(G85=""),$B$7*H85,"")</f>
        <v>408.617390856585</v>
      </c>
      <c r="J85" s="14">
        <f>IF(NOT(G85=""),K85-I85,"")</f>
        <v>2074.742677487580</v>
      </c>
      <c r="K85" s="11">
        <f>IF(NOT(G85=""),PMT($B$7,$B$4,-$B$1),"")</f>
        <v>2483.360068344160</v>
      </c>
    </row>
    <row r="86" ht="20.7" customHeight="1">
      <c r="A86" s="10">
        <f>IF((ROW(A86)-12&lt;=$B$4),ROW(A86)-12,"")</f>
        <v>74</v>
      </c>
      <c r="B86" s="11">
        <f>IF(NOT(A86=""),B85-D85,"")</f>
        <v>147916.666666691</v>
      </c>
      <c r="C86" s="14">
        <f>IF(NOT(A86=""),$B$7*B86,"")</f>
        <v>369.791666666728</v>
      </c>
      <c r="D86" s="14">
        <f>IF(NOT(A86=""),$B$1/$B$4,"")</f>
        <v>2083.333333333330</v>
      </c>
      <c r="E86" s="14">
        <f>IF(NOT(A86=""),C86+D86,"")</f>
        <v>2453.125000000060</v>
      </c>
      <c r="F86" s="9"/>
      <c r="G86" s="10">
        <f>IF(ROW(G86)-12&lt;=$B$4,ROW(A86)-12,"")</f>
        <v>74</v>
      </c>
      <c r="H86" s="14">
        <f>IF(NOT(G86=""),H85-J85,"")</f>
        <v>161372.213665146</v>
      </c>
      <c r="I86" s="14">
        <f>IF(NOT(G86=""),$B$7*H86,"")</f>
        <v>403.430534162865</v>
      </c>
      <c r="J86" s="14">
        <f>IF(NOT(G86=""),K86-I86,"")</f>
        <v>2079.9295341813</v>
      </c>
      <c r="K86" s="11">
        <f>IF(NOT(G86=""),PMT($B$7,$B$4,-$B$1),"")</f>
        <v>2483.360068344160</v>
      </c>
    </row>
    <row r="87" ht="20.7" customHeight="1">
      <c r="A87" s="10">
        <f>IF((ROW(A87)-12&lt;=$B$4),ROW(A87)-12,"")</f>
        <v>75</v>
      </c>
      <c r="B87" s="11">
        <f>IF(NOT(A87=""),B86-D86,"")</f>
        <v>145833.333333358</v>
      </c>
      <c r="C87" s="14">
        <f>IF(NOT(A87=""),$B$7*B87,"")</f>
        <v>364.583333333395</v>
      </c>
      <c r="D87" s="14">
        <f>IF(NOT(A87=""),$B$1/$B$4,"")</f>
        <v>2083.333333333330</v>
      </c>
      <c r="E87" s="14">
        <f>IF(NOT(A87=""),C87+D87,"")</f>
        <v>2447.916666666730</v>
      </c>
      <c r="F87" s="9"/>
      <c r="G87" s="10">
        <f>IF(ROW(G87)-12&lt;=$B$4,ROW(A87)-12,"")</f>
        <v>75</v>
      </c>
      <c r="H87" s="14">
        <f>IF(NOT(G87=""),H86-J86,"")</f>
        <v>159292.284130965</v>
      </c>
      <c r="I87" s="14">
        <f>IF(NOT(G87=""),$B$7*H87,"")</f>
        <v>398.230710327413</v>
      </c>
      <c r="J87" s="14">
        <f>IF(NOT(G87=""),K87-I87,"")</f>
        <v>2085.129358016750</v>
      </c>
      <c r="K87" s="11">
        <f>IF(NOT(G87=""),PMT($B$7,$B$4,-$B$1),"")</f>
        <v>2483.360068344160</v>
      </c>
    </row>
    <row r="88" ht="20.7" customHeight="1">
      <c r="A88" s="10">
        <f>IF((ROW(A88)-12&lt;=$B$4),ROW(A88)-12,"")</f>
        <v>76</v>
      </c>
      <c r="B88" s="11">
        <f>IF(NOT(A88=""),B87-D87,"")</f>
        <v>143750.000000025</v>
      </c>
      <c r="C88" s="14">
        <f>IF(NOT(A88=""),$B$7*B88,"")</f>
        <v>359.375000000063</v>
      </c>
      <c r="D88" s="14">
        <f>IF(NOT(A88=""),$B$1/$B$4,"")</f>
        <v>2083.333333333330</v>
      </c>
      <c r="E88" s="14">
        <f>IF(NOT(A88=""),C88+D88,"")</f>
        <v>2442.708333333390</v>
      </c>
      <c r="F88" s="9"/>
      <c r="G88" s="10">
        <f>IF(ROW(G88)-12&lt;=$B$4,ROW(A88)-12,"")</f>
        <v>76</v>
      </c>
      <c r="H88" s="14">
        <f>IF(NOT(G88=""),H87-J87,"")</f>
        <v>157207.154772948</v>
      </c>
      <c r="I88" s="14">
        <f>IF(NOT(G88=""),$B$7*H88,"")</f>
        <v>393.017886932370</v>
      </c>
      <c r="J88" s="14">
        <f>IF(NOT(G88=""),K88-I88,"")</f>
        <v>2090.342181411790</v>
      </c>
      <c r="K88" s="11">
        <f>IF(NOT(G88=""),PMT($B$7,$B$4,-$B$1),"")</f>
        <v>2483.360068344160</v>
      </c>
    </row>
    <row r="89" ht="20.7" customHeight="1">
      <c r="A89" s="10">
        <f>IF((ROW(A89)-12&lt;=$B$4),ROW(A89)-12,"")</f>
        <v>77</v>
      </c>
      <c r="B89" s="11">
        <f>IF(NOT(A89=""),B88-D88,"")</f>
        <v>141666.666666692</v>
      </c>
      <c r="C89" s="14">
        <f>IF(NOT(A89=""),$B$7*B89,"")</f>
        <v>354.166666666730</v>
      </c>
      <c r="D89" s="14">
        <f>IF(NOT(A89=""),$B$1/$B$4,"")</f>
        <v>2083.333333333330</v>
      </c>
      <c r="E89" s="14">
        <f>IF(NOT(A89=""),C89+D89,"")</f>
        <v>2437.500000000060</v>
      </c>
      <c r="F89" s="9"/>
      <c r="G89" s="10">
        <f>IF(ROW(G89)-12&lt;=$B$4,ROW(A89)-12,"")</f>
        <v>77</v>
      </c>
      <c r="H89" s="14">
        <f>IF(NOT(G89=""),H88-J88,"")</f>
        <v>155116.812591536</v>
      </c>
      <c r="I89" s="14">
        <f>IF(NOT(G89=""),$B$7*H89,"")</f>
        <v>387.792031478840</v>
      </c>
      <c r="J89" s="14">
        <f>IF(NOT(G89=""),K89-I89,"")</f>
        <v>2095.568036865320</v>
      </c>
      <c r="K89" s="11">
        <f>IF(NOT(G89=""),PMT($B$7,$B$4,-$B$1),"")</f>
        <v>2483.360068344160</v>
      </c>
    </row>
    <row r="90" ht="20.7" customHeight="1">
      <c r="A90" s="10">
        <f>IF((ROW(A90)-12&lt;=$B$4),ROW(A90)-12,"")</f>
        <v>78</v>
      </c>
      <c r="B90" s="11">
        <f>IF(NOT(A90=""),B89-D89,"")</f>
        <v>139583.333333359</v>
      </c>
      <c r="C90" s="14">
        <f>IF(NOT(A90=""),$B$7*B90,"")</f>
        <v>348.958333333398</v>
      </c>
      <c r="D90" s="14">
        <f>IF(NOT(A90=""),$B$1/$B$4,"")</f>
        <v>2083.333333333330</v>
      </c>
      <c r="E90" s="14">
        <f>IF(NOT(A90=""),C90+D90,"")</f>
        <v>2432.291666666730</v>
      </c>
      <c r="F90" s="9"/>
      <c r="G90" s="10">
        <f>IF(ROW(G90)-12&lt;=$B$4,ROW(A90)-12,"")</f>
        <v>78</v>
      </c>
      <c r="H90" s="14">
        <f>IF(NOT(G90=""),H89-J89,"")</f>
        <v>153021.244554671</v>
      </c>
      <c r="I90" s="14">
        <f>IF(NOT(G90=""),$B$7*H90,"")</f>
        <v>382.553111386678</v>
      </c>
      <c r="J90" s="14">
        <f>IF(NOT(G90=""),K90-I90,"")</f>
        <v>2100.806956957480</v>
      </c>
      <c r="K90" s="11">
        <f>IF(NOT(G90=""),PMT($B$7,$B$4,-$B$1),"")</f>
        <v>2483.360068344160</v>
      </c>
    </row>
    <row r="91" ht="20.7" customHeight="1">
      <c r="A91" s="10">
        <f>IF((ROW(A91)-12&lt;=$B$4),ROW(A91)-12,"")</f>
        <v>79</v>
      </c>
      <c r="B91" s="11">
        <f>IF(NOT(A91=""),B90-D90,"")</f>
        <v>137500.000000026</v>
      </c>
      <c r="C91" s="14">
        <f>IF(NOT(A91=""),$B$7*B91,"")</f>
        <v>343.750000000065</v>
      </c>
      <c r="D91" s="14">
        <f>IF(NOT(A91=""),$B$1/$B$4,"")</f>
        <v>2083.333333333330</v>
      </c>
      <c r="E91" s="14">
        <f>IF(NOT(A91=""),C91+D91,"")</f>
        <v>2427.0833333334</v>
      </c>
      <c r="F91" s="9"/>
      <c r="G91" s="10">
        <f>IF(ROW(G91)-12&lt;=$B$4,ROW(A91)-12,"")</f>
        <v>79</v>
      </c>
      <c r="H91" s="14">
        <f>IF(NOT(G91=""),H90-J90,"")</f>
        <v>150920.437597714</v>
      </c>
      <c r="I91" s="14">
        <f>IF(NOT(G91=""),$B$7*H91,"")</f>
        <v>377.301093994285</v>
      </c>
      <c r="J91" s="14">
        <f>IF(NOT(G91=""),K91-I91,"")</f>
        <v>2106.058974349880</v>
      </c>
      <c r="K91" s="11">
        <f>IF(NOT(G91=""),PMT($B$7,$B$4,-$B$1),"")</f>
        <v>2483.360068344160</v>
      </c>
    </row>
    <row r="92" ht="20.7" customHeight="1">
      <c r="A92" s="10">
        <f>IF((ROW(A92)-12&lt;=$B$4),ROW(A92)-12,"")</f>
        <v>80</v>
      </c>
      <c r="B92" s="11">
        <f>IF(NOT(A92=""),B91-D91,"")</f>
        <v>135416.666666693</v>
      </c>
      <c r="C92" s="14">
        <f>IF(NOT(A92=""),$B$7*B92,"")</f>
        <v>338.541666666733</v>
      </c>
      <c r="D92" s="14">
        <f>IF(NOT(A92=""),$B$1/$B$4,"")</f>
        <v>2083.333333333330</v>
      </c>
      <c r="E92" s="14">
        <f>IF(NOT(A92=""),C92+D92,"")</f>
        <v>2421.875000000060</v>
      </c>
      <c r="F92" s="9"/>
      <c r="G92" s="10">
        <f>IF(ROW(G92)-12&lt;=$B$4,ROW(A92)-12,"")</f>
        <v>80</v>
      </c>
      <c r="H92" s="14">
        <f>IF(NOT(G92=""),H91-J91,"")</f>
        <v>148814.378623364</v>
      </c>
      <c r="I92" s="14">
        <f>IF(NOT(G92=""),$B$7*H92,"")</f>
        <v>372.035946558410</v>
      </c>
      <c r="J92" s="14">
        <f>IF(NOT(G92=""),K92-I92,"")</f>
        <v>2111.324121785750</v>
      </c>
      <c r="K92" s="11">
        <f>IF(NOT(G92=""),PMT($B$7,$B$4,-$B$1),"")</f>
        <v>2483.360068344160</v>
      </c>
    </row>
    <row r="93" ht="20.7" customHeight="1">
      <c r="A93" s="10">
        <f>IF((ROW(A93)-12&lt;=$B$4),ROW(A93)-12,"")</f>
        <v>81</v>
      </c>
      <c r="B93" s="11">
        <f>IF(NOT(A93=""),B92-D92,"")</f>
        <v>133333.33333336</v>
      </c>
      <c r="C93" s="14">
        <f>IF(NOT(A93=""),$B$7*B93,"")</f>
        <v>333.3333333334</v>
      </c>
      <c r="D93" s="14">
        <f>IF(NOT(A93=""),$B$1/$B$4,"")</f>
        <v>2083.333333333330</v>
      </c>
      <c r="E93" s="14">
        <f>IF(NOT(A93=""),C93+D93,"")</f>
        <v>2416.666666666730</v>
      </c>
      <c r="F93" s="9"/>
      <c r="G93" s="10">
        <f>IF(ROW(G93)-12&lt;=$B$4,ROW(A93)-12,"")</f>
        <v>81</v>
      </c>
      <c r="H93" s="14">
        <f>IF(NOT(G93=""),H92-J92,"")</f>
        <v>146703.054501578</v>
      </c>
      <c r="I93" s="14">
        <f>IF(NOT(G93=""),$B$7*H93,"")</f>
        <v>366.757636253945</v>
      </c>
      <c r="J93" s="14">
        <f>IF(NOT(G93=""),K93-I93,"")</f>
        <v>2116.602432090220</v>
      </c>
      <c r="K93" s="11">
        <f>IF(NOT(G93=""),PMT($B$7,$B$4,-$B$1),"")</f>
        <v>2483.360068344160</v>
      </c>
    </row>
    <row r="94" ht="20.7" customHeight="1">
      <c r="A94" s="10">
        <f>IF((ROW(A94)-12&lt;=$B$4),ROW(A94)-12,"")</f>
        <v>82</v>
      </c>
      <c r="B94" s="11">
        <f>IF(NOT(A94=""),B93-D93,"")</f>
        <v>131250.000000027</v>
      </c>
      <c r="C94" s="14">
        <f>IF(NOT(A94=""),$B$7*B94,"")</f>
        <v>328.125000000068</v>
      </c>
      <c r="D94" s="14">
        <f>IF(NOT(A94=""),$B$1/$B$4,"")</f>
        <v>2083.333333333330</v>
      </c>
      <c r="E94" s="14">
        <f>IF(NOT(A94=""),C94+D94,"")</f>
        <v>2411.4583333334</v>
      </c>
      <c r="F94" s="9"/>
      <c r="G94" s="10">
        <f>IF(ROW(G94)-12&lt;=$B$4,ROW(A94)-12,"")</f>
        <v>82</v>
      </c>
      <c r="H94" s="14">
        <f>IF(NOT(G94=""),H93-J93,"")</f>
        <v>144586.452069488</v>
      </c>
      <c r="I94" s="14">
        <f>IF(NOT(G94=""),$B$7*H94,"")</f>
        <v>361.466130173720</v>
      </c>
      <c r="J94" s="14">
        <f>IF(NOT(G94=""),K94-I94,"")</f>
        <v>2121.893938170440</v>
      </c>
      <c r="K94" s="11">
        <f>IF(NOT(G94=""),PMT($B$7,$B$4,-$B$1),"")</f>
        <v>2483.360068344160</v>
      </c>
    </row>
    <row r="95" ht="20.7" customHeight="1">
      <c r="A95" s="10">
        <f>IF((ROW(A95)-12&lt;=$B$4),ROW(A95)-12,"")</f>
        <v>83</v>
      </c>
      <c r="B95" s="11">
        <f>IF(NOT(A95=""),B94-D94,"")</f>
        <v>129166.666666694</v>
      </c>
      <c r="C95" s="14">
        <f>IF(NOT(A95=""),$B$7*B95,"")</f>
        <v>322.916666666735</v>
      </c>
      <c r="D95" s="14">
        <f>IF(NOT(A95=""),$B$1/$B$4,"")</f>
        <v>2083.333333333330</v>
      </c>
      <c r="E95" s="14">
        <f>IF(NOT(A95=""),C95+D95,"")</f>
        <v>2406.250000000070</v>
      </c>
      <c r="F95" s="9"/>
      <c r="G95" s="10">
        <f>IF(ROW(G95)-12&lt;=$B$4,ROW(A95)-12,"")</f>
        <v>83</v>
      </c>
      <c r="H95" s="14">
        <f>IF(NOT(G95=""),H94-J94,"")</f>
        <v>142464.558131318</v>
      </c>
      <c r="I95" s="14">
        <f>IF(NOT(G95=""),$B$7*H95,"")</f>
        <v>356.161395328295</v>
      </c>
      <c r="J95" s="14">
        <f>IF(NOT(G95=""),K95-I95,"")</f>
        <v>2127.198673015870</v>
      </c>
      <c r="K95" s="11">
        <f>IF(NOT(G95=""),PMT($B$7,$B$4,-$B$1),"")</f>
        <v>2483.360068344160</v>
      </c>
    </row>
    <row r="96" ht="20.7" customHeight="1">
      <c r="A96" s="10">
        <f>IF((ROW(A96)-12&lt;=$B$4),ROW(A96)-12,"")</f>
        <v>84</v>
      </c>
      <c r="B96" s="11">
        <f>IF(NOT(A96=""),B95-D95,"")</f>
        <v>127083.333333361</v>
      </c>
      <c r="C96" s="14">
        <f>IF(NOT(A96=""),$B$7*B96,"")</f>
        <v>317.708333333403</v>
      </c>
      <c r="D96" s="14">
        <f>IF(NOT(A96=""),$B$1/$B$4,"")</f>
        <v>2083.333333333330</v>
      </c>
      <c r="E96" s="14">
        <f>IF(NOT(A96=""),C96+D96,"")</f>
        <v>2401.041666666730</v>
      </c>
      <c r="F96" s="9"/>
      <c r="G96" s="10">
        <f>IF(ROW(G96)-12&lt;=$B$4,ROW(A96)-12,"")</f>
        <v>84</v>
      </c>
      <c r="H96" s="14">
        <f>IF(NOT(G96=""),H95-J95,"")</f>
        <v>140337.359458302</v>
      </c>
      <c r="I96" s="14">
        <f>IF(NOT(G96=""),$B$7*H96,"")</f>
        <v>350.843398645755</v>
      </c>
      <c r="J96" s="14">
        <f>IF(NOT(G96=""),K96-I96,"")</f>
        <v>2132.516669698410</v>
      </c>
      <c r="K96" s="11">
        <f>IF(NOT(G96=""),PMT($B$7,$B$4,-$B$1),"")</f>
        <v>2483.360068344160</v>
      </c>
    </row>
    <row r="97" ht="20.7" customHeight="1">
      <c r="A97" s="10">
        <f>IF((ROW(A97)-12&lt;=$B$4),ROW(A97)-12,"")</f>
        <v>85</v>
      </c>
      <c r="B97" s="11">
        <f>IF(NOT(A97=""),B96-D96,"")</f>
        <v>125000.000000028</v>
      </c>
      <c r="C97" s="14">
        <f>IF(NOT(A97=""),$B$7*B97,"")</f>
        <v>312.500000000070</v>
      </c>
      <c r="D97" s="14">
        <f>IF(NOT(A97=""),$B$1/$B$4,"")</f>
        <v>2083.333333333330</v>
      </c>
      <c r="E97" s="14">
        <f>IF(NOT(A97=""),C97+D97,"")</f>
        <v>2395.8333333334</v>
      </c>
      <c r="F97" s="9"/>
      <c r="G97" s="10">
        <f>IF(ROW(G97)-12&lt;=$B$4,ROW(A97)-12,"")</f>
        <v>85</v>
      </c>
      <c r="H97" s="14">
        <f>IF(NOT(G97=""),H96-J96,"")</f>
        <v>138204.842788604</v>
      </c>
      <c r="I97" s="14">
        <f>IF(NOT(G97=""),$B$7*H97,"")</f>
        <v>345.512106971510</v>
      </c>
      <c r="J97" s="14">
        <f>IF(NOT(G97=""),K97-I97,"")</f>
        <v>2137.847961372650</v>
      </c>
      <c r="K97" s="11">
        <f>IF(NOT(G97=""),PMT($B$7,$B$4,-$B$1),"")</f>
        <v>2483.360068344160</v>
      </c>
    </row>
    <row r="98" ht="20.7" customHeight="1">
      <c r="A98" s="10">
        <f>IF((ROW(A98)-12&lt;=$B$4),ROW(A98)-12,"")</f>
        <v>86</v>
      </c>
      <c r="B98" s="11">
        <f>IF(NOT(A98=""),B97-D97,"")</f>
        <v>122916.666666695</v>
      </c>
      <c r="C98" s="14">
        <f>IF(NOT(A98=""),$B$7*B98,"")</f>
        <v>307.291666666738</v>
      </c>
      <c r="D98" s="14">
        <f>IF(NOT(A98=""),$B$1/$B$4,"")</f>
        <v>2083.333333333330</v>
      </c>
      <c r="E98" s="14">
        <f>IF(NOT(A98=""),C98+D98,"")</f>
        <v>2390.625000000070</v>
      </c>
      <c r="F98" s="9"/>
      <c r="G98" s="10">
        <f>IF(ROW(G98)-12&lt;=$B$4,ROW(A98)-12,"")</f>
        <v>86</v>
      </c>
      <c r="H98" s="14">
        <f>IF(NOT(G98=""),H97-J97,"")</f>
        <v>136066.994827231</v>
      </c>
      <c r="I98" s="14">
        <f>IF(NOT(G98=""),$B$7*H98,"")</f>
        <v>340.167487068078</v>
      </c>
      <c r="J98" s="14">
        <f>IF(NOT(G98=""),K98-I98,"")</f>
        <v>2143.192581276080</v>
      </c>
      <c r="K98" s="11">
        <f>IF(NOT(G98=""),PMT($B$7,$B$4,-$B$1),"")</f>
        <v>2483.360068344160</v>
      </c>
    </row>
    <row r="99" ht="20.7" customHeight="1">
      <c r="A99" s="10">
        <f>IF((ROW(A99)-12&lt;=$B$4),ROW(A99)-12,"")</f>
        <v>87</v>
      </c>
      <c r="B99" s="11">
        <f>IF(NOT(A99=""),B98-D98,"")</f>
        <v>120833.333333362</v>
      </c>
      <c r="C99" s="14">
        <f>IF(NOT(A99=""),$B$7*B99,"")</f>
        <v>302.083333333405</v>
      </c>
      <c r="D99" s="14">
        <f>IF(NOT(A99=""),$B$1/$B$4,"")</f>
        <v>2083.333333333330</v>
      </c>
      <c r="E99" s="14">
        <f>IF(NOT(A99=""),C99+D99,"")</f>
        <v>2385.416666666740</v>
      </c>
      <c r="F99" s="9"/>
      <c r="G99" s="10">
        <f>IF(ROW(G99)-12&lt;=$B$4,ROW(A99)-12,"")</f>
        <v>87</v>
      </c>
      <c r="H99" s="14">
        <f>IF(NOT(G99=""),H98-J98,"")</f>
        <v>133923.802245955</v>
      </c>
      <c r="I99" s="14">
        <f>IF(NOT(G99=""),$B$7*H99,"")</f>
        <v>334.809505614888</v>
      </c>
      <c r="J99" s="14">
        <f>IF(NOT(G99=""),K99-I99,"")</f>
        <v>2148.550562729270</v>
      </c>
      <c r="K99" s="11">
        <f>IF(NOT(G99=""),PMT($B$7,$B$4,-$B$1),"")</f>
        <v>2483.360068344160</v>
      </c>
    </row>
    <row r="100" ht="20.7" customHeight="1">
      <c r="A100" s="10">
        <f>IF((ROW(A100)-12&lt;=$B$4),ROW(A100)-12,"")</f>
        <v>88</v>
      </c>
      <c r="B100" s="11">
        <f>IF(NOT(A100=""),B99-D99,"")</f>
        <v>118750.000000029</v>
      </c>
      <c r="C100" s="14">
        <f>IF(NOT(A100=""),$B$7*B100,"")</f>
        <v>296.875000000073</v>
      </c>
      <c r="D100" s="14">
        <f>IF(NOT(A100=""),$B$1/$B$4,"")</f>
        <v>2083.333333333330</v>
      </c>
      <c r="E100" s="14">
        <f>IF(NOT(A100=""),C100+D100,"")</f>
        <v>2380.2083333334</v>
      </c>
      <c r="F100" s="9"/>
      <c r="G100" s="10">
        <f>IF(ROW(G100)-12&lt;=$B$4,ROW(A100)-12,"")</f>
        <v>88</v>
      </c>
      <c r="H100" s="14">
        <f>IF(NOT(G100=""),H99-J99,"")</f>
        <v>131775.251683226</v>
      </c>
      <c r="I100" s="14">
        <f>IF(NOT(G100=""),$B$7*H100,"")</f>
        <v>329.438129208065</v>
      </c>
      <c r="J100" s="14">
        <f>IF(NOT(G100=""),K100-I100,"")</f>
        <v>2153.9219391361</v>
      </c>
      <c r="K100" s="11">
        <f>IF(NOT(G100=""),PMT($B$7,$B$4,-$B$1),"")</f>
        <v>2483.360068344160</v>
      </c>
    </row>
    <row r="101" ht="20.7" customHeight="1">
      <c r="A101" s="10">
        <f>IF((ROW(A101)-12&lt;=$B$4),ROW(A101)-12,"")</f>
        <v>89</v>
      </c>
      <c r="B101" s="11">
        <f>IF(NOT(A101=""),B100-D100,"")</f>
        <v>116666.666666696</v>
      </c>
      <c r="C101" s="14">
        <f>IF(NOT(A101=""),$B$7*B101,"")</f>
        <v>291.666666666740</v>
      </c>
      <c r="D101" s="14">
        <f>IF(NOT(A101=""),$B$1/$B$4,"")</f>
        <v>2083.333333333330</v>
      </c>
      <c r="E101" s="14">
        <f>IF(NOT(A101=""),C101+D101,"")</f>
        <v>2375.000000000070</v>
      </c>
      <c r="F101" s="9"/>
      <c r="G101" s="10">
        <f>IF(ROW(G101)-12&lt;=$B$4,ROW(A101)-12,"")</f>
        <v>89</v>
      </c>
      <c r="H101" s="14">
        <f>IF(NOT(G101=""),H100-J100,"")</f>
        <v>129621.32974409</v>
      </c>
      <c r="I101" s="14">
        <f>IF(NOT(G101=""),$B$7*H101,"")</f>
        <v>324.053324360225</v>
      </c>
      <c r="J101" s="14">
        <f>IF(NOT(G101=""),K101-I101,"")</f>
        <v>2159.306743983940</v>
      </c>
      <c r="K101" s="11">
        <f>IF(NOT(G101=""),PMT($B$7,$B$4,-$B$1),"")</f>
        <v>2483.360068344160</v>
      </c>
    </row>
    <row r="102" ht="20.7" customHeight="1">
      <c r="A102" s="10">
        <f>IF((ROW(A102)-12&lt;=$B$4),ROW(A102)-12,"")</f>
        <v>90</v>
      </c>
      <c r="B102" s="11">
        <f>IF(NOT(A102=""),B101-D101,"")</f>
        <v>114583.333333363</v>
      </c>
      <c r="C102" s="14">
        <f>IF(NOT(A102=""),$B$7*B102,"")</f>
        <v>286.458333333408</v>
      </c>
      <c r="D102" s="14">
        <f>IF(NOT(A102=""),$B$1/$B$4,"")</f>
        <v>2083.333333333330</v>
      </c>
      <c r="E102" s="14">
        <f>IF(NOT(A102=""),C102+D102,"")</f>
        <v>2369.791666666740</v>
      </c>
      <c r="F102" s="9"/>
      <c r="G102" s="10">
        <f>IF(ROW(G102)-12&lt;=$B$4,ROW(A102)-12,"")</f>
        <v>90</v>
      </c>
      <c r="H102" s="14">
        <f>IF(NOT(G102=""),H101-J101,"")</f>
        <v>127462.023000106</v>
      </c>
      <c r="I102" s="14">
        <f>IF(NOT(G102=""),$B$7*H102,"")</f>
        <v>318.655057500265</v>
      </c>
      <c r="J102" s="14">
        <f>IF(NOT(G102=""),K102-I102,"")</f>
        <v>2164.7050108439</v>
      </c>
      <c r="K102" s="11">
        <f>IF(NOT(G102=""),PMT($B$7,$B$4,-$B$1),"")</f>
        <v>2483.360068344160</v>
      </c>
    </row>
    <row r="103" ht="20.7" customHeight="1">
      <c r="A103" s="10">
        <f>IF((ROW(A103)-12&lt;=$B$4),ROW(A103)-12,"")</f>
        <v>91</v>
      </c>
      <c r="B103" s="11">
        <f>IF(NOT(A103=""),B102-D102,"")</f>
        <v>112500.00000003</v>
      </c>
      <c r="C103" s="14">
        <f>IF(NOT(A103=""),$B$7*B103,"")</f>
        <v>281.250000000075</v>
      </c>
      <c r="D103" s="14">
        <f>IF(NOT(A103=""),$B$1/$B$4,"")</f>
        <v>2083.333333333330</v>
      </c>
      <c r="E103" s="14">
        <f>IF(NOT(A103=""),C103+D103,"")</f>
        <v>2364.583333333410</v>
      </c>
      <c r="F103" s="9"/>
      <c r="G103" s="10">
        <f>IF(ROW(G103)-12&lt;=$B$4,ROW(A103)-12,"")</f>
        <v>91</v>
      </c>
      <c r="H103" s="14">
        <f>IF(NOT(G103=""),H102-J102,"")</f>
        <v>125297.317989262</v>
      </c>
      <c r="I103" s="14">
        <f>IF(NOT(G103=""),$B$7*H103,"")</f>
        <v>313.243294973155</v>
      </c>
      <c r="J103" s="14">
        <f>IF(NOT(G103=""),K103-I103,"")</f>
        <v>2170.116773371010</v>
      </c>
      <c r="K103" s="11">
        <f>IF(NOT(G103=""),PMT($B$7,$B$4,-$B$1),"")</f>
        <v>2483.360068344160</v>
      </c>
    </row>
    <row r="104" ht="20.7" customHeight="1">
      <c r="A104" s="10">
        <f>IF((ROW(A104)-12&lt;=$B$4),ROW(A104)-12,"")</f>
        <v>92</v>
      </c>
      <c r="B104" s="11">
        <f>IF(NOT(A104=""),B103-D103,"")</f>
        <v>110416.666666697</v>
      </c>
      <c r="C104" s="14">
        <f>IF(NOT(A104=""),$B$7*B104,"")</f>
        <v>276.041666666743</v>
      </c>
      <c r="D104" s="14">
        <f>IF(NOT(A104=""),$B$1/$B$4,"")</f>
        <v>2083.333333333330</v>
      </c>
      <c r="E104" s="14">
        <f>IF(NOT(A104=""),C104+D104,"")</f>
        <v>2359.375000000070</v>
      </c>
      <c r="F104" s="9"/>
      <c r="G104" s="10">
        <f>IF(ROW(G104)-12&lt;=$B$4,ROW(A104)-12,"")</f>
        <v>92</v>
      </c>
      <c r="H104" s="14">
        <f>IF(NOT(G104=""),H103-J103,"")</f>
        <v>123127.201215891</v>
      </c>
      <c r="I104" s="14">
        <f>IF(NOT(G104=""),$B$7*H104,"")</f>
        <v>307.818003039728</v>
      </c>
      <c r="J104" s="14">
        <f>IF(NOT(G104=""),K104-I104,"")</f>
        <v>2175.542065304430</v>
      </c>
      <c r="K104" s="11">
        <f>IF(NOT(G104=""),PMT($B$7,$B$4,-$B$1),"")</f>
        <v>2483.360068344160</v>
      </c>
    </row>
    <row r="105" ht="20.7" customHeight="1">
      <c r="A105" s="10">
        <f>IF((ROW(A105)-12&lt;=$B$4),ROW(A105)-12,"")</f>
        <v>93</v>
      </c>
      <c r="B105" s="11">
        <f>IF(NOT(A105=""),B104-D104,"")</f>
        <v>108333.333333364</v>
      </c>
      <c r="C105" s="14">
        <f>IF(NOT(A105=""),$B$7*B105,"")</f>
        <v>270.833333333410</v>
      </c>
      <c r="D105" s="14">
        <f>IF(NOT(A105=""),$B$1/$B$4,"")</f>
        <v>2083.333333333330</v>
      </c>
      <c r="E105" s="14">
        <f>IF(NOT(A105=""),C105+D105,"")</f>
        <v>2354.166666666740</v>
      </c>
      <c r="F105" s="9"/>
      <c r="G105" s="10">
        <f>IF(ROW(G105)-12&lt;=$B$4,ROW(A105)-12,"")</f>
        <v>93</v>
      </c>
      <c r="H105" s="14">
        <f>IF(NOT(G105=""),H104-J104,"")</f>
        <v>120951.659150587</v>
      </c>
      <c r="I105" s="14">
        <f>IF(NOT(G105=""),$B$7*H105,"")</f>
        <v>302.379147876468</v>
      </c>
      <c r="J105" s="14">
        <f>IF(NOT(G105=""),K105-I105,"")</f>
        <v>2180.980920467690</v>
      </c>
      <c r="K105" s="11">
        <f>IF(NOT(G105=""),PMT($B$7,$B$4,-$B$1),"")</f>
        <v>2483.360068344160</v>
      </c>
    </row>
    <row r="106" ht="20.7" customHeight="1">
      <c r="A106" s="10">
        <f>IF((ROW(A106)-12&lt;=$B$4),ROW(A106)-12,"")</f>
        <v>94</v>
      </c>
      <c r="B106" s="11">
        <f>IF(NOT(A106=""),B105-D105,"")</f>
        <v>106250.000000031</v>
      </c>
      <c r="C106" s="14">
        <f>IF(NOT(A106=""),$B$7*B106,"")</f>
        <v>265.625000000078</v>
      </c>
      <c r="D106" s="14">
        <f>IF(NOT(A106=""),$B$1/$B$4,"")</f>
        <v>2083.333333333330</v>
      </c>
      <c r="E106" s="14">
        <f>IF(NOT(A106=""),C106+D106,"")</f>
        <v>2348.958333333410</v>
      </c>
      <c r="F106" s="9"/>
      <c r="G106" s="10">
        <f>IF(ROW(G106)-12&lt;=$B$4,ROW(A106)-12,"")</f>
        <v>94</v>
      </c>
      <c r="H106" s="14">
        <f>IF(NOT(G106=""),H105-J105,"")</f>
        <v>118770.678230119</v>
      </c>
      <c r="I106" s="14">
        <f>IF(NOT(G106=""),$B$7*H106,"")</f>
        <v>296.926695575298</v>
      </c>
      <c r="J106" s="14">
        <f>IF(NOT(G106=""),K106-I106,"")</f>
        <v>2186.433372768860</v>
      </c>
      <c r="K106" s="11">
        <f>IF(NOT(G106=""),PMT($B$7,$B$4,-$B$1),"")</f>
        <v>2483.360068344160</v>
      </c>
    </row>
    <row r="107" ht="20.7" customHeight="1">
      <c r="A107" s="10">
        <f>IF((ROW(A107)-12&lt;=$B$4),ROW(A107)-12,"")</f>
        <v>95</v>
      </c>
      <c r="B107" s="11">
        <f>IF(NOT(A107=""),B106-D106,"")</f>
        <v>104166.666666698</v>
      </c>
      <c r="C107" s="14">
        <f>IF(NOT(A107=""),$B$7*B107,"")</f>
        <v>260.416666666745</v>
      </c>
      <c r="D107" s="14">
        <f>IF(NOT(A107=""),$B$1/$B$4,"")</f>
        <v>2083.333333333330</v>
      </c>
      <c r="E107" s="14">
        <f>IF(NOT(A107=""),C107+D107,"")</f>
        <v>2343.750000000080</v>
      </c>
      <c r="F107" s="9"/>
      <c r="G107" s="10">
        <f>IF(ROW(G107)-12&lt;=$B$4,ROW(A107)-12,"")</f>
        <v>95</v>
      </c>
      <c r="H107" s="14">
        <f>IF(NOT(G107=""),H106-J106,"")</f>
        <v>116584.24485735</v>
      </c>
      <c r="I107" s="14">
        <f>IF(NOT(G107=""),$B$7*H107,"")</f>
        <v>291.460612143375</v>
      </c>
      <c r="J107" s="14">
        <f>IF(NOT(G107=""),K107-I107,"")</f>
        <v>2191.899456200790</v>
      </c>
      <c r="K107" s="11">
        <f>IF(NOT(G107=""),PMT($B$7,$B$4,-$B$1),"")</f>
        <v>2483.360068344160</v>
      </c>
    </row>
    <row r="108" ht="20.7" customHeight="1">
      <c r="A108" s="10">
        <f>IF((ROW(A108)-12&lt;=$B$4),ROW(A108)-12,"")</f>
        <v>96</v>
      </c>
      <c r="B108" s="11">
        <f>IF(NOT(A108=""),B107-D107,"")</f>
        <v>102083.333333365</v>
      </c>
      <c r="C108" s="14">
        <f>IF(NOT(A108=""),$B$7*B108,"")</f>
        <v>255.208333333413</v>
      </c>
      <c r="D108" s="14">
        <f>IF(NOT(A108=""),$B$1/$B$4,"")</f>
        <v>2083.333333333330</v>
      </c>
      <c r="E108" s="14">
        <f>IF(NOT(A108=""),C108+D108,"")</f>
        <v>2338.541666666740</v>
      </c>
      <c r="F108" s="9"/>
      <c r="G108" s="10">
        <f>IF(ROW(G108)-12&lt;=$B$4,ROW(A108)-12,"")</f>
        <v>96</v>
      </c>
      <c r="H108" s="14">
        <f>IF(NOT(G108=""),H107-J107,"")</f>
        <v>114392.345401149</v>
      </c>
      <c r="I108" s="14">
        <f>IF(NOT(G108=""),$B$7*H108,"")</f>
        <v>285.980863502873</v>
      </c>
      <c r="J108" s="14">
        <f>IF(NOT(G108=""),K108-I108,"")</f>
        <v>2197.379204841290</v>
      </c>
      <c r="K108" s="11">
        <f>IF(NOT(G108=""),PMT($B$7,$B$4,-$B$1),"")</f>
        <v>2483.360068344160</v>
      </c>
    </row>
    <row r="109" ht="20.7" customHeight="1">
      <c r="A109" s="10">
        <f>IF((ROW(A109)-12&lt;=$B$4),ROW(A109)-12,"")</f>
        <v>97</v>
      </c>
      <c r="B109" s="11">
        <f>IF(NOT(A109=""),B108-D108,"")</f>
        <v>100000.000000032</v>
      </c>
      <c r="C109" s="14">
        <f>IF(NOT(A109=""),$B$7*B109,"")</f>
        <v>250.000000000080</v>
      </c>
      <c r="D109" s="14">
        <f>IF(NOT(A109=""),$B$1/$B$4,"")</f>
        <v>2083.333333333330</v>
      </c>
      <c r="E109" s="14">
        <f>IF(NOT(A109=""),C109+D109,"")</f>
        <v>2333.333333333410</v>
      </c>
      <c r="F109" s="9"/>
      <c r="G109" s="10">
        <f>IF(ROW(G109)-12&lt;=$B$4,ROW(A109)-12,"")</f>
        <v>97</v>
      </c>
      <c r="H109" s="14">
        <f>IF(NOT(G109=""),H108-J108,"")</f>
        <v>112194.966196308</v>
      </c>
      <c r="I109" s="14">
        <f>IF(NOT(G109=""),$B$7*H109,"")</f>
        <v>280.487415490770</v>
      </c>
      <c r="J109" s="14">
        <f>IF(NOT(G109=""),K109-I109,"")</f>
        <v>2202.872652853390</v>
      </c>
      <c r="K109" s="11">
        <f>IF(NOT(G109=""),PMT($B$7,$B$4,-$B$1),"")</f>
        <v>2483.360068344160</v>
      </c>
    </row>
    <row r="110" ht="20.7" customHeight="1">
      <c r="A110" s="10">
        <f>IF((ROW(A110)-12&lt;=$B$4),ROW(A110)-12,"")</f>
        <v>98</v>
      </c>
      <c r="B110" s="11">
        <f>IF(NOT(A110=""),B109-D109,"")</f>
        <v>97916.6666666987</v>
      </c>
      <c r="C110" s="14">
        <f>IF(NOT(A110=""),$B$7*B110,"")</f>
        <v>244.791666666747</v>
      </c>
      <c r="D110" s="14">
        <f>IF(NOT(A110=""),$B$1/$B$4,"")</f>
        <v>2083.333333333330</v>
      </c>
      <c r="E110" s="14">
        <f>IF(NOT(A110=""),C110+D110,"")</f>
        <v>2328.125000000080</v>
      </c>
      <c r="F110" s="9"/>
      <c r="G110" s="10">
        <f>IF(ROW(G110)-12&lt;=$B$4,ROW(A110)-12,"")</f>
        <v>98</v>
      </c>
      <c r="H110" s="14">
        <f>IF(NOT(G110=""),H109-J109,"")</f>
        <v>109992.093543455</v>
      </c>
      <c r="I110" s="14">
        <f>IF(NOT(G110=""),$B$7*H110,"")</f>
        <v>274.980233858638</v>
      </c>
      <c r="J110" s="14">
        <f>IF(NOT(G110=""),K110-I110,"")</f>
        <v>2208.379834485520</v>
      </c>
      <c r="K110" s="11">
        <f>IF(NOT(G110=""),PMT($B$7,$B$4,-$B$1),"")</f>
        <v>2483.360068344160</v>
      </c>
    </row>
    <row r="111" ht="20.7" customHeight="1">
      <c r="A111" s="10">
        <f>IF((ROW(A111)-12&lt;=$B$4),ROW(A111)-12,"")</f>
        <v>99</v>
      </c>
      <c r="B111" s="11">
        <f>IF(NOT(A111=""),B110-D110,"")</f>
        <v>95833.3333333654</v>
      </c>
      <c r="C111" s="14">
        <f>IF(NOT(A111=""),$B$7*B111,"")</f>
        <v>239.583333333414</v>
      </c>
      <c r="D111" s="14">
        <f>IF(NOT(A111=""),$B$1/$B$4,"")</f>
        <v>2083.333333333330</v>
      </c>
      <c r="E111" s="14">
        <f>IF(NOT(A111=""),C111+D111,"")</f>
        <v>2322.916666666740</v>
      </c>
      <c r="F111" s="9"/>
      <c r="G111" s="10">
        <f>IF(ROW(G111)-12&lt;=$B$4,ROW(A111)-12,"")</f>
        <v>99</v>
      </c>
      <c r="H111" s="14">
        <f>IF(NOT(G111=""),H110-J110,"")</f>
        <v>107783.713708969</v>
      </c>
      <c r="I111" s="14">
        <f>IF(NOT(G111=""),$B$7*H111,"")</f>
        <v>269.459284272423</v>
      </c>
      <c r="J111" s="14">
        <f>IF(NOT(G111=""),K111-I111,"")</f>
        <v>2213.900784071740</v>
      </c>
      <c r="K111" s="11">
        <f>IF(NOT(G111=""),PMT($B$7,$B$4,-$B$1),"")</f>
        <v>2483.360068344160</v>
      </c>
    </row>
    <row r="112" ht="20.7" customHeight="1">
      <c r="A112" s="10">
        <f>IF((ROW(A112)-12&lt;=$B$4),ROW(A112)-12,"")</f>
        <v>100</v>
      </c>
      <c r="B112" s="11">
        <f>IF(NOT(A112=""),B111-D111,"")</f>
        <v>93750.0000000321</v>
      </c>
      <c r="C112" s="14">
        <f>IF(NOT(A112=""),$B$7*B112,"")</f>
        <v>234.375000000080</v>
      </c>
      <c r="D112" s="14">
        <f>IF(NOT(A112=""),$B$1/$B$4,"")</f>
        <v>2083.333333333330</v>
      </c>
      <c r="E112" s="14">
        <f>IF(NOT(A112=""),C112+D112,"")</f>
        <v>2317.708333333410</v>
      </c>
      <c r="F112" s="9"/>
      <c r="G112" s="10">
        <f>IF(ROW(G112)-12&lt;=$B$4,ROW(A112)-12,"")</f>
        <v>100</v>
      </c>
      <c r="H112" s="14">
        <f>IF(NOT(G112=""),H111-J111,"")</f>
        <v>105569.812924897</v>
      </c>
      <c r="I112" s="14">
        <f>IF(NOT(G112=""),$B$7*H112,"")</f>
        <v>263.924532312243</v>
      </c>
      <c r="J112" s="14">
        <f>IF(NOT(G112=""),K112-I112,"")</f>
        <v>2219.435536031920</v>
      </c>
      <c r="K112" s="11">
        <f>IF(NOT(G112=""),PMT($B$7,$B$4,-$B$1),"")</f>
        <v>2483.360068344160</v>
      </c>
    </row>
    <row r="113" ht="20.7" customHeight="1">
      <c r="A113" s="10">
        <f>IF((ROW(A113)-12&lt;=$B$4),ROW(A113)-12,"")</f>
        <v>101</v>
      </c>
      <c r="B113" s="11">
        <f>IF(NOT(A113=""),B112-D112,"")</f>
        <v>91666.6666666988</v>
      </c>
      <c r="C113" s="14">
        <f>IF(NOT(A113=""),$B$7*B113,"")</f>
        <v>229.166666666747</v>
      </c>
      <c r="D113" s="14">
        <f>IF(NOT(A113=""),$B$1/$B$4,"")</f>
        <v>2083.333333333330</v>
      </c>
      <c r="E113" s="14">
        <f>IF(NOT(A113=""),C113+D113,"")</f>
        <v>2312.500000000080</v>
      </c>
      <c r="F113" s="9"/>
      <c r="G113" s="10">
        <f>IF(ROW(G113)-12&lt;=$B$4,ROW(A113)-12,"")</f>
        <v>101</v>
      </c>
      <c r="H113" s="14">
        <f>IF(NOT(G113=""),H112-J112,"")</f>
        <v>103350.377388865</v>
      </c>
      <c r="I113" s="14">
        <f>IF(NOT(G113=""),$B$7*H113,"")</f>
        <v>258.375943472163</v>
      </c>
      <c r="J113" s="14">
        <f>IF(NOT(G113=""),K113-I113,"")</f>
        <v>2224.984124872</v>
      </c>
      <c r="K113" s="11">
        <f>IF(NOT(G113=""),PMT($B$7,$B$4,-$B$1),"")</f>
        <v>2483.360068344160</v>
      </c>
    </row>
    <row r="114" ht="20.7" customHeight="1">
      <c r="A114" s="10">
        <f>IF((ROW(A114)-12&lt;=$B$4),ROW(A114)-12,"")</f>
        <v>102</v>
      </c>
      <c r="B114" s="11">
        <f>IF(NOT(A114=""),B113-D113,"")</f>
        <v>89583.3333333655</v>
      </c>
      <c r="C114" s="14">
        <f>IF(NOT(A114=""),$B$7*B114,"")</f>
        <v>223.958333333414</v>
      </c>
      <c r="D114" s="14">
        <f>IF(NOT(A114=""),$B$1/$B$4,"")</f>
        <v>2083.333333333330</v>
      </c>
      <c r="E114" s="14">
        <f>IF(NOT(A114=""),C114+D114,"")</f>
        <v>2307.291666666740</v>
      </c>
      <c r="F114" s="9"/>
      <c r="G114" s="10">
        <f>IF(ROW(G114)-12&lt;=$B$4,ROW(A114)-12,"")</f>
        <v>102</v>
      </c>
      <c r="H114" s="14">
        <f>IF(NOT(G114=""),H113-J113,"")</f>
        <v>101125.393263993</v>
      </c>
      <c r="I114" s="14">
        <f>IF(NOT(G114=""),$B$7*H114,"")</f>
        <v>252.813483159983</v>
      </c>
      <c r="J114" s="14">
        <f>IF(NOT(G114=""),K114-I114,"")</f>
        <v>2230.546585184180</v>
      </c>
      <c r="K114" s="11">
        <f>IF(NOT(G114=""),PMT($B$7,$B$4,-$B$1),"")</f>
        <v>2483.360068344160</v>
      </c>
    </row>
    <row r="115" ht="20.7" customHeight="1">
      <c r="A115" s="10">
        <f>IF((ROW(A115)-12&lt;=$B$4),ROW(A115)-12,"")</f>
        <v>103</v>
      </c>
      <c r="B115" s="11">
        <f>IF(NOT(A115=""),B114-D114,"")</f>
        <v>87500.0000000322</v>
      </c>
      <c r="C115" s="14">
        <f>IF(NOT(A115=""),$B$7*B115,"")</f>
        <v>218.750000000081</v>
      </c>
      <c r="D115" s="14">
        <f>IF(NOT(A115=""),$B$1/$B$4,"")</f>
        <v>2083.333333333330</v>
      </c>
      <c r="E115" s="14">
        <f>IF(NOT(A115=""),C115+D115,"")</f>
        <v>2302.083333333410</v>
      </c>
      <c r="F115" s="9"/>
      <c r="G115" s="10">
        <f>IF(ROW(G115)-12&lt;=$B$4,ROW(A115)-12,"")</f>
        <v>103</v>
      </c>
      <c r="H115" s="14">
        <f>IF(NOT(G115=""),H114-J114,"")</f>
        <v>98894.8466788088</v>
      </c>
      <c r="I115" s="14">
        <f>IF(NOT(G115=""),$B$7*H115,"")</f>
        <v>247.237116697022</v>
      </c>
      <c r="J115" s="14">
        <f>IF(NOT(G115=""),K115-I115,"")</f>
        <v>2236.122951647140</v>
      </c>
      <c r="K115" s="11">
        <f>IF(NOT(G115=""),PMT($B$7,$B$4,-$B$1),"")</f>
        <v>2483.360068344160</v>
      </c>
    </row>
    <row r="116" ht="20.7" customHeight="1">
      <c r="A116" s="10">
        <f>IF((ROW(A116)-12&lt;=$B$4),ROW(A116)-12,"")</f>
        <v>104</v>
      </c>
      <c r="B116" s="11">
        <f>IF(NOT(A116=""),B115-D115,"")</f>
        <v>85416.6666666989</v>
      </c>
      <c r="C116" s="14">
        <f>IF(NOT(A116=""),$B$7*B116,"")</f>
        <v>213.541666666747</v>
      </c>
      <c r="D116" s="14">
        <f>IF(NOT(A116=""),$B$1/$B$4,"")</f>
        <v>2083.333333333330</v>
      </c>
      <c r="E116" s="14">
        <f>IF(NOT(A116=""),C116+D116,"")</f>
        <v>2296.875000000080</v>
      </c>
      <c r="F116" s="9"/>
      <c r="G116" s="10">
        <f>IF(ROW(G116)-12&lt;=$B$4,ROW(A116)-12,"")</f>
        <v>104</v>
      </c>
      <c r="H116" s="14">
        <f>IF(NOT(G116=""),H115-J115,"")</f>
        <v>96658.723727161705</v>
      </c>
      <c r="I116" s="14">
        <f>IF(NOT(G116=""),$B$7*H116,"")</f>
        <v>241.646809317904</v>
      </c>
      <c r="J116" s="14">
        <f>IF(NOT(G116=""),K116-I116,"")</f>
        <v>2241.713259026260</v>
      </c>
      <c r="K116" s="11">
        <f>IF(NOT(G116=""),PMT($B$7,$B$4,-$B$1),"")</f>
        <v>2483.360068344160</v>
      </c>
    </row>
    <row r="117" ht="20.7" customHeight="1">
      <c r="A117" s="10">
        <f>IF((ROW(A117)-12&lt;=$B$4),ROW(A117)-12,"")</f>
        <v>105</v>
      </c>
      <c r="B117" s="11">
        <f>IF(NOT(A117=""),B116-D116,"")</f>
        <v>83333.3333333656</v>
      </c>
      <c r="C117" s="14">
        <f>IF(NOT(A117=""),$B$7*B117,"")</f>
        <v>208.333333333414</v>
      </c>
      <c r="D117" s="14">
        <f>IF(NOT(A117=""),$B$1/$B$4,"")</f>
        <v>2083.333333333330</v>
      </c>
      <c r="E117" s="14">
        <f>IF(NOT(A117=""),C117+D117,"")</f>
        <v>2291.666666666740</v>
      </c>
      <c r="F117" s="9"/>
      <c r="G117" s="10">
        <f>IF(ROW(G117)-12&lt;=$B$4,ROW(A117)-12,"")</f>
        <v>105</v>
      </c>
      <c r="H117" s="14">
        <f>IF(NOT(G117=""),H116-J116,"")</f>
        <v>94417.0104681354</v>
      </c>
      <c r="I117" s="14">
        <f>IF(NOT(G117=""),$B$7*H117,"")</f>
        <v>236.042526170339</v>
      </c>
      <c r="J117" s="14">
        <f>IF(NOT(G117=""),K117-I117,"")</f>
        <v>2247.317542173820</v>
      </c>
      <c r="K117" s="11">
        <f>IF(NOT(G117=""),PMT($B$7,$B$4,-$B$1),"")</f>
        <v>2483.360068344160</v>
      </c>
    </row>
    <row r="118" ht="20.7" customHeight="1">
      <c r="A118" s="10">
        <f>IF((ROW(A118)-12&lt;=$B$4),ROW(A118)-12,"")</f>
        <v>106</v>
      </c>
      <c r="B118" s="11">
        <f>IF(NOT(A118=""),B117-D117,"")</f>
        <v>81250.000000032305</v>
      </c>
      <c r="C118" s="14">
        <f>IF(NOT(A118=""),$B$7*B118,"")</f>
        <v>203.125000000081</v>
      </c>
      <c r="D118" s="14">
        <f>IF(NOT(A118=""),$B$1/$B$4,"")</f>
        <v>2083.333333333330</v>
      </c>
      <c r="E118" s="14">
        <f>IF(NOT(A118=""),C118+D118,"")</f>
        <v>2286.458333333410</v>
      </c>
      <c r="F118" s="9"/>
      <c r="G118" s="10">
        <f>IF(ROW(G118)-12&lt;=$B$4,ROW(A118)-12,"")</f>
        <v>106</v>
      </c>
      <c r="H118" s="14">
        <f>IF(NOT(G118=""),H117-J117,"")</f>
        <v>92169.6929259616</v>
      </c>
      <c r="I118" s="14">
        <f>IF(NOT(G118=""),$B$7*H118,"")</f>
        <v>230.424232314904</v>
      </c>
      <c r="J118" s="14">
        <f>IF(NOT(G118=""),K118-I118,"")</f>
        <v>2252.935836029260</v>
      </c>
      <c r="K118" s="11">
        <f>IF(NOT(G118=""),PMT($B$7,$B$4,-$B$1),"")</f>
        <v>2483.360068344160</v>
      </c>
    </row>
    <row r="119" ht="20.7" customHeight="1">
      <c r="A119" s="10">
        <f>IF((ROW(A119)-12&lt;=$B$4),ROW(A119)-12,"")</f>
        <v>107</v>
      </c>
      <c r="B119" s="11">
        <f>IF(NOT(A119=""),B118-D118,"")</f>
        <v>79166.666666699006</v>
      </c>
      <c r="C119" s="14">
        <f>IF(NOT(A119=""),$B$7*B119,"")</f>
        <v>197.916666666748</v>
      </c>
      <c r="D119" s="14">
        <f>IF(NOT(A119=""),$B$1/$B$4,"")</f>
        <v>2083.333333333330</v>
      </c>
      <c r="E119" s="14">
        <f>IF(NOT(A119=""),C119+D119,"")</f>
        <v>2281.250000000080</v>
      </c>
      <c r="F119" s="9"/>
      <c r="G119" s="10">
        <f>IF(ROW(G119)-12&lt;=$B$4,ROW(A119)-12,"")</f>
        <v>107</v>
      </c>
      <c r="H119" s="14">
        <f>IF(NOT(G119=""),H118-J118,"")</f>
        <v>89916.7570899323</v>
      </c>
      <c r="I119" s="14">
        <f>IF(NOT(G119=""),$B$7*H119,"")</f>
        <v>224.791892724831</v>
      </c>
      <c r="J119" s="14">
        <f>IF(NOT(G119=""),K119-I119,"")</f>
        <v>2258.568175619330</v>
      </c>
      <c r="K119" s="11">
        <f>IF(NOT(G119=""),PMT($B$7,$B$4,-$B$1),"")</f>
        <v>2483.360068344160</v>
      </c>
    </row>
    <row r="120" ht="20.7" customHeight="1">
      <c r="A120" s="10">
        <f>IF((ROW(A120)-12&lt;=$B$4),ROW(A120)-12,"")</f>
        <v>108</v>
      </c>
      <c r="B120" s="11">
        <f>IF(NOT(A120=""),B119-D119,"")</f>
        <v>77083.333333365706</v>
      </c>
      <c r="C120" s="14">
        <f>IF(NOT(A120=""),$B$7*B120,"")</f>
        <v>192.708333333414</v>
      </c>
      <c r="D120" s="14">
        <f>IF(NOT(A120=""),$B$1/$B$4,"")</f>
        <v>2083.333333333330</v>
      </c>
      <c r="E120" s="14">
        <f>IF(NOT(A120=""),C120+D120,"")</f>
        <v>2276.041666666740</v>
      </c>
      <c r="F120" s="9"/>
      <c r="G120" s="10">
        <f>IF(ROW(G120)-12&lt;=$B$4,ROW(A120)-12,"")</f>
        <v>108</v>
      </c>
      <c r="H120" s="14">
        <f>IF(NOT(G120=""),H119-J119,"")</f>
        <v>87658.188914313</v>
      </c>
      <c r="I120" s="14">
        <f>IF(NOT(G120=""),$B$7*H120,"")</f>
        <v>219.145472285783</v>
      </c>
      <c r="J120" s="14">
        <f>IF(NOT(G120=""),K120-I120,"")</f>
        <v>2264.214596058380</v>
      </c>
      <c r="K120" s="11">
        <f>IF(NOT(G120=""),PMT($B$7,$B$4,-$B$1),"")</f>
        <v>2483.360068344160</v>
      </c>
    </row>
    <row r="121" ht="20.7" customHeight="1">
      <c r="A121" s="10">
        <f>IF((ROW(A121)-12&lt;=$B$4),ROW(A121)-12,"")</f>
        <v>109</v>
      </c>
      <c r="B121" s="11">
        <f>IF(NOT(A121=""),B120-D120,"")</f>
        <v>75000.000000032407</v>
      </c>
      <c r="C121" s="14">
        <f>IF(NOT(A121=""),$B$7*B121,"")</f>
        <v>187.500000000081</v>
      </c>
      <c r="D121" s="14">
        <f>IF(NOT(A121=""),$B$1/$B$4,"")</f>
        <v>2083.333333333330</v>
      </c>
      <c r="E121" s="14">
        <f>IF(NOT(A121=""),C121+D121,"")</f>
        <v>2270.833333333410</v>
      </c>
      <c r="F121" s="9"/>
      <c r="G121" s="10">
        <f>IF(ROW(G121)-12&lt;=$B$4,ROW(A121)-12,"")</f>
        <v>109</v>
      </c>
      <c r="H121" s="14">
        <f>IF(NOT(G121=""),H120-J120,"")</f>
        <v>85393.974318254594</v>
      </c>
      <c r="I121" s="14">
        <f>IF(NOT(G121=""),$B$7*H121,"")</f>
        <v>213.484935795637</v>
      </c>
      <c r="J121" s="14">
        <f>IF(NOT(G121=""),K121-I121,"")</f>
        <v>2269.875132548520</v>
      </c>
      <c r="K121" s="11">
        <f>IF(NOT(G121=""),PMT($B$7,$B$4,-$B$1),"")</f>
        <v>2483.360068344160</v>
      </c>
    </row>
    <row r="122" ht="20.7" customHeight="1">
      <c r="A122" s="10">
        <f>IF((ROW(A122)-12&lt;=$B$4),ROW(A122)-12,"")</f>
        <v>110</v>
      </c>
      <c r="B122" s="11">
        <f>IF(NOT(A122=""),B121-D121,"")</f>
        <v>72916.666666699093</v>
      </c>
      <c r="C122" s="14">
        <f>IF(NOT(A122=""),$B$7*B122,"")</f>
        <v>182.291666666748</v>
      </c>
      <c r="D122" s="14">
        <f>IF(NOT(A122=""),$B$1/$B$4,"")</f>
        <v>2083.333333333330</v>
      </c>
      <c r="E122" s="14">
        <f>IF(NOT(A122=""),C122+D122,"")</f>
        <v>2265.625000000080</v>
      </c>
      <c r="F122" s="9"/>
      <c r="G122" s="10">
        <f>IF(ROW(G122)-12&lt;=$B$4,ROW(A122)-12,"")</f>
        <v>110</v>
      </c>
      <c r="H122" s="14">
        <f>IF(NOT(G122=""),H121-J121,"")</f>
        <v>83124.0991857061</v>
      </c>
      <c r="I122" s="14">
        <f>IF(NOT(G122=""),$B$7*H122,"")</f>
        <v>207.810247964265</v>
      </c>
      <c r="J122" s="14">
        <f>IF(NOT(G122=""),K122-I122,"")</f>
        <v>2275.5498203799</v>
      </c>
      <c r="K122" s="11">
        <f>IF(NOT(G122=""),PMT($B$7,$B$4,-$B$1),"")</f>
        <v>2483.360068344160</v>
      </c>
    </row>
    <row r="123" ht="20.7" customHeight="1">
      <c r="A123" s="10">
        <f>IF((ROW(A123)-12&lt;=$B$4),ROW(A123)-12,"")</f>
        <v>111</v>
      </c>
      <c r="B123" s="11">
        <f>IF(NOT(A123=""),B122-D122,"")</f>
        <v>70833.333333365794</v>
      </c>
      <c r="C123" s="14">
        <f>IF(NOT(A123=""),$B$7*B123,"")</f>
        <v>177.083333333415</v>
      </c>
      <c r="D123" s="14">
        <f>IF(NOT(A123=""),$B$1/$B$4,"")</f>
        <v>2083.333333333330</v>
      </c>
      <c r="E123" s="14">
        <f>IF(NOT(A123=""),C123+D123,"")</f>
        <v>2260.416666666750</v>
      </c>
      <c r="F123" s="9"/>
      <c r="G123" s="10">
        <f>IF(ROW(G123)-12&lt;=$B$4,ROW(A123)-12,"")</f>
        <v>111</v>
      </c>
      <c r="H123" s="14">
        <f>IF(NOT(G123=""),H122-J122,"")</f>
        <v>80848.549365326195</v>
      </c>
      <c r="I123" s="14">
        <f>IF(NOT(G123=""),$B$7*H123,"")</f>
        <v>202.121373413316</v>
      </c>
      <c r="J123" s="14">
        <f>IF(NOT(G123=""),K123-I123,"")</f>
        <v>2281.238694930840</v>
      </c>
      <c r="K123" s="11">
        <f>IF(NOT(G123=""),PMT($B$7,$B$4,-$B$1),"")</f>
        <v>2483.360068344160</v>
      </c>
    </row>
    <row r="124" ht="20.7" customHeight="1">
      <c r="A124" s="10">
        <f>IF((ROW(A124)-12&lt;=$B$4),ROW(A124)-12,"")</f>
        <v>112</v>
      </c>
      <c r="B124" s="11">
        <f>IF(NOT(A124=""),B123-D123,"")</f>
        <v>68750.000000032494</v>
      </c>
      <c r="C124" s="14">
        <f>IF(NOT(A124=""),$B$7*B124,"")</f>
        <v>171.875000000081</v>
      </c>
      <c r="D124" s="14">
        <f>IF(NOT(A124=""),$B$1/$B$4,"")</f>
        <v>2083.333333333330</v>
      </c>
      <c r="E124" s="14">
        <f>IF(NOT(A124=""),C124+D124,"")</f>
        <v>2255.208333333410</v>
      </c>
      <c r="F124" s="9"/>
      <c r="G124" s="10">
        <f>IF(ROW(G124)-12&lt;=$B$4,ROW(A124)-12,"")</f>
        <v>112</v>
      </c>
      <c r="H124" s="14">
        <f>IF(NOT(G124=""),H123-J123,"")</f>
        <v>78567.3106703954</v>
      </c>
      <c r="I124" s="14">
        <f>IF(NOT(G124=""),$B$7*H124,"")</f>
        <v>196.418276675989</v>
      </c>
      <c r="J124" s="14">
        <f>IF(NOT(G124=""),K124-I124,"")</f>
        <v>2286.941791668170</v>
      </c>
      <c r="K124" s="11">
        <f>IF(NOT(G124=""),PMT($B$7,$B$4,-$B$1),"")</f>
        <v>2483.360068344160</v>
      </c>
    </row>
    <row r="125" ht="20.7" customHeight="1">
      <c r="A125" s="10">
        <f>IF((ROW(A125)-12&lt;=$B$4),ROW(A125)-12,"")</f>
        <v>113</v>
      </c>
      <c r="B125" s="11">
        <f>IF(NOT(A125=""),B124-D124,"")</f>
        <v>66666.6666666992</v>
      </c>
      <c r="C125" s="14">
        <f>IF(NOT(A125=""),$B$7*B125,"")</f>
        <v>166.666666666748</v>
      </c>
      <c r="D125" s="14">
        <f>IF(NOT(A125=""),$B$1/$B$4,"")</f>
        <v>2083.333333333330</v>
      </c>
      <c r="E125" s="14">
        <f>IF(NOT(A125=""),C125+D125,"")</f>
        <v>2250.000000000080</v>
      </c>
      <c r="F125" s="9"/>
      <c r="G125" s="10">
        <f>IF(ROW(G125)-12&lt;=$B$4,ROW(A125)-12,"")</f>
        <v>113</v>
      </c>
      <c r="H125" s="14">
        <f>IF(NOT(G125=""),H124-J124,"")</f>
        <v>76280.3688787272</v>
      </c>
      <c r="I125" s="14">
        <f>IF(NOT(G125=""),$B$7*H125,"")</f>
        <v>190.700922196818</v>
      </c>
      <c r="J125" s="14">
        <f>IF(NOT(G125=""),K125-I125,"")</f>
        <v>2292.659146147340</v>
      </c>
      <c r="K125" s="11">
        <f>IF(NOT(G125=""),PMT($B$7,$B$4,-$B$1),"")</f>
        <v>2483.360068344160</v>
      </c>
    </row>
    <row r="126" ht="20.7" customHeight="1">
      <c r="A126" s="10">
        <f>IF((ROW(A126)-12&lt;=$B$4),ROW(A126)-12,"")</f>
        <v>114</v>
      </c>
      <c r="B126" s="11">
        <f>IF(NOT(A126=""),B125-D125,"")</f>
        <v>64583.3333333659</v>
      </c>
      <c r="C126" s="14">
        <f>IF(NOT(A126=""),$B$7*B126,"")</f>
        <v>161.458333333415</v>
      </c>
      <c r="D126" s="14">
        <f>IF(NOT(A126=""),$B$1/$B$4,"")</f>
        <v>2083.333333333330</v>
      </c>
      <c r="E126" s="14">
        <f>IF(NOT(A126=""),C126+D126,"")</f>
        <v>2244.791666666750</v>
      </c>
      <c r="F126" s="9"/>
      <c r="G126" s="10">
        <f>IF(ROW(G126)-12&lt;=$B$4,ROW(A126)-12,"")</f>
        <v>114</v>
      </c>
      <c r="H126" s="14">
        <f>IF(NOT(G126=""),H125-J125,"")</f>
        <v>73987.7097325799</v>
      </c>
      <c r="I126" s="14">
        <f>IF(NOT(G126=""),$B$7*H126,"")</f>
        <v>184.969274331450</v>
      </c>
      <c r="J126" s="14">
        <f>IF(NOT(G126=""),K126-I126,"")</f>
        <v>2298.390794012710</v>
      </c>
      <c r="K126" s="11">
        <f>IF(NOT(G126=""),PMT($B$7,$B$4,-$B$1),"")</f>
        <v>2483.360068344160</v>
      </c>
    </row>
    <row r="127" ht="20.7" customHeight="1">
      <c r="A127" s="10">
        <f>IF((ROW(A127)-12&lt;=$B$4),ROW(A127)-12,"")</f>
        <v>115</v>
      </c>
      <c r="B127" s="11">
        <f>IF(NOT(A127=""),B126-D126,"")</f>
        <v>62500.0000000326</v>
      </c>
      <c r="C127" s="14">
        <f>IF(NOT(A127=""),$B$7*B127,"")</f>
        <v>156.250000000082</v>
      </c>
      <c r="D127" s="14">
        <f>IF(NOT(A127=""),$B$1/$B$4,"")</f>
        <v>2083.333333333330</v>
      </c>
      <c r="E127" s="14">
        <f>IF(NOT(A127=""),C127+D127,"")</f>
        <v>2239.583333333410</v>
      </c>
      <c r="F127" s="9"/>
      <c r="G127" s="10">
        <f>IF(ROW(G127)-12&lt;=$B$4,ROW(A127)-12,"")</f>
        <v>115</v>
      </c>
      <c r="H127" s="14">
        <f>IF(NOT(G127=""),H126-J126,"")</f>
        <v>71689.3189385672</v>
      </c>
      <c r="I127" s="14">
        <f>IF(NOT(G127=""),$B$7*H127,"")</f>
        <v>179.223297346418</v>
      </c>
      <c r="J127" s="14">
        <f>IF(NOT(G127=""),K127-I127,"")</f>
        <v>2304.136770997740</v>
      </c>
      <c r="K127" s="11">
        <f>IF(NOT(G127=""),PMT($B$7,$B$4,-$B$1),"")</f>
        <v>2483.360068344160</v>
      </c>
    </row>
    <row r="128" ht="20.7" customHeight="1">
      <c r="A128" s="10">
        <f>IF((ROW(A128)-12&lt;=$B$4),ROW(A128)-12,"")</f>
        <v>116</v>
      </c>
      <c r="B128" s="11">
        <f>IF(NOT(A128=""),B127-D127,"")</f>
        <v>60416.6666666993</v>
      </c>
      <c r="C128" s="14">
        <f>IF(NOT(A128=""),$B$7*B128,"")</f>
        <v>151.041666666748</v>
      </c>
      <c r="D128" s="14">
        <f>IF(NOT(A128=""),$B$1/$B$4,"")</f>
        <v>2083.333333333330</v>
      </c>
      <c r="E128" s="14">
        <f>IF(NOT(A128=""),C128+D128,"")</f>
        <v>2234.375000000080</v>
      </c>
      <c r="F128" s="9"/>
      <c r="G128" s="10">
        <f>IF(ROW(G128)-12&lt;=$B$4,ROW(A128)-12,"")</f>
        <v>116</v>
      </c>
      <c r="H128" s="14">
        <f>IF(NOT(G128=""),H127-J127,"")</f>
        <v>69385.1821675695</v>
      </c>
      <c r="I128" s="14">
        <f>IF(NOT(G128=""),$B$7*H128,"")</f>
        <v>173.462955418924</v>
      </c>
      <c r="J128" s="14">
        <f>IF(NOT(G128=""),K128-I128,"")</f>
        <v>2309.897112925240</v>
      </c>
      <c r="K128" s="11">
        <f>IF(NOT(G128=""),PMT($B$7,$B$4,-$B$1),"")</f>
        <v>2483.360068344160</v>
      </c>
    </row>
    <row r="129" ht="20.7" customHeight="1">
      <c r="A129" s="10">
        <f>IF((ROW(A129)-12&lt;=$B$4),ROW(A129)-12,"")</f>
        <v>117</v>
      </c>
      <c r="B129" s="11">
        <f>IF(NOT(A129=""),B128-D128,"")</f>
        <v>58333.333333366</v>
      </c>
      <c r="C129" s="14">
        <f>IF(NOT(A129=""),$B$7*B129,"")</f>
        <v>145.833333333415</v>
      </c>
      <c r="D129" s="14">
        <f>IF(NOT(A129=""),$B$1/$B$4,"")</f>
        <v>2083.333333333330</v>
      </c>
      <c r="E129" s="14">
        <f>IF(NOT(A129=""),C129+D129,"")</f>
        <v>2229.166666666750</v>
      </c>
      <c r="F129" s="9"/>
      <c r="G129" s="10">
        <f>IF(ROW(G129)-12&lt;=$B$4,ROW(A129)-12,"")</f>
        <v>117</v>
      </c>
      <c r="H129" s="14">
        <f>IF(NOT(G129=""),H128-J128,"")</f>
        <v>67075.285054644293</v>
      </c>
      <c r="I129" s="14">
        <f>IF(NOT(G129=""),$B$7*H129,"")</f>
        <v>167.688212636611</v>
      </c>
      <c r="J129" s="14">
        <f>IF(NOT(G129=""),K129-I129,"")</f>
        <v>2315.671855707550</v>
      </c>
      <c r="K129" s="11">
        <f>IF(NOT(G129=""),PMT($B$7,$B$4,-$B$1),"")</f>
        <v>2483.360068344160</v>
      </c>
    </row>
    <row r="130" ht="20.7" customHeight="1">
      <c r="A130" s="10">
        <f>IF((ROW(A130)-12&lt;=$B$4),ROW(A130)-12,"")</f>
        <v>118</v>
      </c>
      <c r="B130" s="11">
        <f>IF(NOT(A130=""),B129-D129,"")</f>
        <v>56250.0000000327</v>
      </c>
      <c r="C130" s="14">
        <f>IF(NOT(A130=""),$B$7*B130,"")</f>
        <v>140.625000000082</v>
      </c>
      <c r="D130" s="14">
        <f>IF(NOT(A130=""),$B$1/$B$4,"")</f>
        <v>2083.333333333330</v>
      </c>
      <c r="E130" s="14">
        <f>IF(NOT(A130=""),C130+D130,"")</f>
        <v>2223.958333333410</v>
      </c>
      <c r="F130" s="9"/>
      <c r="G130" s="10">
        <f>IF(ROW(G130)-12&lt;=$B$4,ROW(A130)-12,"")</f>
        <v>118</v>
      </c>
      <c r="H130" s="14">
        <f>IF(NOT(G130=""),H129-J129,"")</f>
        <v>64759.6131989368</v>
      </c>
      <c r="I130" s="14">
        <f>IF(NOT(G130=""),$B$7*H130,"")</f>
        <v>161.899032997342</v>
      </c>
      <c r="J130" s="14">
        <f>IF(NOT(G130=""),K130-I130,"")</f>
        <v>2321.461035346820</v>
      </c>
      <c r="K130" s="11">
        <f>IF(NOT(G130=""),PMT($B$7,$B$4,-$B$1),"")</f>
        <v>2483.360068344160</v>
      </c>
    </row>
    <row r="131" ht="20.7" customHeight="1">
      <c r="A131" s="10">
        <f>IF((ROW(A131)-12&lt;=$B$4),ROW(A131)-12,"")</f>
        <v>119</v>
      </c>
      <c r="B131" s="11">
        <f>IF(NOT(A131=""),B130-D130,"")</f>
        <v>54166.6666666994</v>
      </c>
      <c r="C131" s="14">
        <f>IF(NOT(A131=""),$B$7*B131,"")</f>
        <v>135.416666666749</v>
      </c>
      <c r="D131" s="14">
        <f>IF(NOT(A131=""),$B$1/$B$4,"")</f>
        <v>2083.333333333330</v>
      </c>
      <c r="E131" s="14">
        <f>IF(NOT(A131=""),C131+D131,"")</f>
        <v>2218.750000000080</v>
      </c>
      <c r="F131" s="9"/>
      <c r="G131" s="10">
        <f>IF(ROW(G131)-12&lt;=$B$4,ROW(A131)-12,"")</f>
        <v>119</v>
      </c>
      <c r="H131" s="14">
        <f>IF(NOT(G131=""),H130-J130,"")</f>
        <v>62438.15216359</v>
      </c>
      <c r="I131" s="14">
        <f>IF(NOT(G131=""),$B$7*H131,"")</f>
        <v>156.095380408975</v>
      </c>
      <c r="J131" s="14">
        <f>IF(NOT(G131=""),K131-I131,"")</f>
        <v>2327.264687935190</v>
      </c>
      <c r="K131" s="11">
        <f>IF(NOT(G131=""),PMT($B$7,$B$4,-$B$1),"")</f>
        <v>2483.360068344160</v>
      </c>
    </row>
    <row r="132" ht="20.7" customHeight="1">
      <c r="A132" s="10">
        <f>IF((ROW(A132)-12&lt;=$B$4),ROW(A132)-12,"")</f>
        <v>120</v>
      </c>
      <c r="B132" s="11">
        <f>IF(NOT(A132=""),B131-D131,"")</f>
        <v>52083.3333333661</v>
      </c>
      <c r="C132" s="14">
        <f>IF(NOT(A132=""),$B$7*B132,"")</f>
        <v>130.208333333415</v>
      </c>
      <c r="D132" s="14">
        <f>IF(NOT(A132=""),$B$1/$B$4,"")</f>
        <v>2083.333333333330</v>
      </c>
      <c r="E132" s="14">
        <f>IF(NOT(A132=""),C132+D132,"")</f>
        <v>2213.541666666750</v>
      </c>
      <c r="F132" s="9"/>
      <c r="G132" s="10">
        <f>IF(ROW(G132)-12&lt;=$B$4,ROW(A132)-12,"")</f>
        <v>120</v>
      </c>
      <c r="H132" s="14">
        <f>IF(NOT(G132=""),H131-J131,"")</f>
        <v>60110.8874756548</v>
      </c>
      <c r="I132" s="14">
        <f>IF(NOT(G132=""),$B$7*H132,"")</f>
        <v>150.277218689137</v>
      </c>
      <c r="J132" s="14">
        <f>IF(NOT(G132=""),K132-I132,"")</f>
        <v>2333.082849655020</v>
      </c>
      <c r="K132" s="11">
        <f>IF(NOT(G132=""),PMT($B$7,$B$4,-$B$1),"")</f>
        <v>2483.360068344160</v>
      </c>
    </row>
    <row r="133" ht="20.7" customHeight="1">
      <c r="A133" s="10">
        <f>IF((ROW(A133)-12&lt;=$B$4),ROW(A133)-12,"")</f>
        <v>121</v>
      </c>
      <c r="B133" s="11">
        <f>IF(NOT(A133=""),B132-D132,"")</f>
        <v>50000.0000000328</v>
      </c>
      <c r="C133" s="14">
        <f>IF(NOT(A133=""),$B$7*B133,"")</f>
        <v>125.000000000082</v>
      </c>
      <c r="D133" s="14">
        <f>IF(NOT(A133=""),$B$1/$B$4,"")</f>
        <v>2083.333333333330</v>
      </c>
      <c r="E133" s="14">
        <f>IF(NOT(A133=""),C133+D133,"")</f>
        <v>2208.333333333410</v>
      </c>
      <c r="F133" s="9"/>
      <c r="G133" s="10">
        <f>IF(ROW(G133)-12&lt;=$B$4,ROW(A133)-12,"")</f>
        <v>121</v>
      </c>
      <c r="H133" s="14">
        <f>IF(NOT(G133=""),H132-J132,"")</f>
        <v>57777.8046259998</v>
      </c>
      <c r="I133" s="14">
        <f>IF(NOT(G133=""),$B$7*H133,"")</f>
        <v>144.444511565</v>
      </c>
      <c r="J133" s="14">
        <f>IF(NOT(G133=""),K133-I133,"")</f>
        <v>2338.915556779160</v>
      </c>
      <c r="K133" s="11">
        <f>IF(NOT(G133=""),PMT($B$7,$B$4,-$B$1),"")</f>
        <v>2483.360068344160</v>
      </c>
    </row>
    <row r="134" ht="20.7" customHeight="1">
      <c r="A134" s="10">
        <f>IF((ROW(A134)-12&lt;=$B$4),ROW(A134)-12,"")</f>
        <v>122</v>
      </c>
      <c r="B134" s="11">
        <f>IF(NOT(A134=""),B133-D133,"")</f>
        <v>47916.6666666995</v>
      </c>
      <c r="C134" s="14">
        <f>IF(NOT(A134=""),$B$7*B134,"")</f>
        <v>119.791666666749</v>
      </c>
      <c r="D134" s="14">
        <f>IF(NOT(A134=""),$B$1/$B$4,"")</f>
        <v>2083.333333333330</v>
      </c>
      <c r="E134" s="14">
        <f>IF(NOT(A134=""),C134+D134,"")</f>
        <v>2203.125000000080</v>
      </c>
      <c r="F134" s="9"/>
      <c r="G134" s="10">
        <f>IF(ROW(G134)-12&lt;=$B$4,ROW(A134)-12,"")</f>
        <v>122</v>
      </c>
      <c r="H134" s="14">
        <f>IF(NOT(G134=""),H133-J133,"")</f>
        <v>55438.8890692206</v>
      </c>
      <c r="I134" s="14">
        <f>IF(NOT(G134=""),$B$7*H134,"")</f>
        <v>138.597222673052</v>
      </c>
      <c r="J134" s="14">
        <f>IF(NOT(G134=""),K134-I134,"")</f>
        <v>2344.762845671110</v>
      </c>
      <c r="K134" s="11">
        <f>IF(NOT(G134=""),PMT($B$7,$B$4,-$B$1),"")</f>
        <v>2483.360068344160</v>
      </c>
    </row>
    <row r="135" ht="20.7" customHeight="1">
      <c r="A135" s="10">
        <f>IF((ROW(A135)-12&lt;=$B$4),ROW(A135)-12,"")</f>
        <v>123</v>
      </c>
      <c r="B135" s="11">
        <f>IF(NOT(A135=""),B134-D134,"")</f>
        <v>45833.3333333662</v>
      </c>
      <c r="C135" s="14">
        <f>IF(NOT(A135=""),$B$7*B135,"")</f>
        <v>114.583333333416</v>
      </c>
      <c r="D135" s="14">
        <f>IF(NOT(A135=""),$B$1/$B$4,"")</f>
        <v>2083.333333333330</v>
      </c>
      <c r="E135" s="14">
        <f>IF(NOT(A135=""),C135+D135,"")</f>
        <v>2197.916666666750</v>
      </c>
      <c r="F135" s="9"/>
      <c r="G135" s="10">
        <f>IF(ROW(G135)-12&lt;=$B$4,ROW(A135)-12,"")</f>
        <v>123</v>
      </c>
      <c r="H135" s="14">
        <f>IF(NOT(G135=""),H134-J134,"")</f>
        <v>53094.1262235495</v>
      </c>
      <c r="I135" s="14">
        <f>IF(NOT(G135=""),$B$7*H135,"")</f>
        <v>132.735315558874</v>
      </c>
      <c r="J135" s="14">
        <f>IF(NOT(G135=""),K135-I135,"")</f>
        <v>2350.624752785290</v>
      </c>
      <c r="K135" s="11">
        <f>IF(NOT(G135=""),PMT($B$7,$B$4,-$B$1),"")</f>
        <v>2483.360068344160</v>
      </c>
    </row>
    <row r="136" ht="20.7" customHeight="1">
      <c r="A136" s="10">
        <f>IF((ROW(A136)-12&lt;=$B$4),ROW(A136)-12,"")</f>
        <v>124</v>
      </c>
      <c r="B136" s="11">
        <f>IF(NOT(A136=""),B135-D135,"")</f>
        <v>43750.0000000329</v>
      </c>
      <c r="C136" s="14">
        <f>IF(NOT(A136=""),$B$7*B136,"")</f>
        <v>109.375000000082</v>
      </c>
      <c r="D136" s="14">
        <f>IF(NOT(A136=""),$B$1/$B$4,"")</f>
        <v>2083.333333333330</v>
      </c>
      <c r="E136" s="14">
        <f>IF(NOT(A136=""),C136+D136,"")</f>
        <v>2192.708333333410</v>
      </c>
      <c r="F136" s="9"/>
      <c r="G136" s="10">
        <f>IF(ROW(G136)-12&lt;=$B$4,ROW(A136)-12,"")</f>
        <v>124</v>
      </c>
      <c r="H136" s="14">
        <f>IF(NOT(G136=""),H135-J135,"")</f>
        <v>50743.5014707642</v>
      </c>
      <c r="I136" s="14">
        <f>IF(NOT(G136=""),$B$7*H136,"")</f>
        <v>126.858753676911</v>
      </c>
      <c r="J136" s="14">
        <f>IF(NOT(G136=""),K136-I136,"")</f>
        <v>2356.501314667250</v>
      </c>
      <c r="K136" s="11">
        <f>IF(NOT(G136=""),PMT($B$7,$B$4,-$B$1),"")</f>
        <v>2483.360068344160</v>
      </c>
    </row>
    <row r="137" ht="20.7" customHeight="1">
      <c r="A137" s="10">
        <f>IF((ROW(A137)-12&lt;=$B$4),ROW(A137)-12,"")</f>
        <v>125</v>
      </c>
      <c r="B137" s="11">
        <f>IF(NOT(A137=""),B136-D136,"")</f>
        <v>41666.6666666996</v>
      </c>
      <c r="C137" s="14">
        <f>IF(NOT(A137=""),$B$7*B137,"")</f>
        <v>104.166666666749</v>
      </c>
      <c r="D137" s="14">
        <f>IF(NOT(A137=""),$B$1/$B$4,"")</f>
        <v>2083.333333333330</v>
      </c>
      <c r="E137" s="14">
        <f>IF(NOT(A137=""),C137+D137,"")</f>
        <v>2187.500000000080</v>
      </c>
      <c r="F137" s="9"/>
      <c r="G137" s="10">
        <f>IF(ROW(G137)-12&lt;=$B$4,ROW(A137)-12,"")</f>
        <v>125</v>
      </c>
      <c r="H137" s="14">
        <f>IF(NOT(G137=""),H136-J136,"")</f>
        <v>48387.000156097</v>
      </c>
      <c r="I137" s="14">
        <f>IF(NOT(G137=""),$B$7*H137,"")</f>
        <v>120.967500390243</v>
      </c>
      <c r="J137" s="14">
        <f>IF(NOT(G137=""),K137-I137,"")</f>
        <v>2362.392567953920</v>
      </c>
      <c r="K137" s="11">
        <f>IF(NOT(G137=""),PMT($B$7,$B$4,-$B$1),"")</f>
        <v>2483.360068344160</v>
      </c>
    </row>
    <row r="138" ht="20.7" customHeight="1">
      <c r="A138" s="10">
        <f>IF((ROW(A138)-12&lt;=$B$4),ROW(A138)-12,"")</f>
        <v>126</v>
      </c>
      <c r="B138" s="11">
        <f>IF(NOT(A138=""),B137-D137,"")</f>
        <v>39583.3333333663</v>
      </c>
      <c r="C138" s="14">
        <f>IF(NOT(A138=""),$B$7*B138,"")</f>
        <v>98.95833333341579</v>
      </c>
      <c r="D138" s="14">
        <f>IF(NOT(A138=""),$B$1/$B$4,"")</f>
        <v>2083.333333333330</v>
      </c>
      <c r="E138" s="14">
        <f>IF(NOT(A138=""),C138+D138,"")</f>
        <v>2182.291666666750</v>
      </c>
      <c r="F138" s="9"/>
      <c r="G138" s="10">
        <f>IF(ROW(G138)-12&lt;=$B$4,ROW(A138)-12,"")</f>
        <v>126</v>
      </c>
      <c r="H138" s="14">
        <f>IF(NOT(G138=""),H137-J137,"")</f>
        <v>46024.6075881431</v>
      </c>
      <c r="I138" s="14">
        <f>IF(NOT(G138=""),$B$7*H138,"")</f>
        <v>115.061518970358</v>
      </c>
      <c r="J138" s="14">
        <f>IF(NOT(G138=""),K138-I138,"")</f>
        <v>2368.2985493738</v>
      </c>
      <c r="K138" s="11">
        <f>IF(NOT(G138=""),PMT($B$7,$B$4,-$B$1),"")</f>
        <v>2483.360068344160</v>
      </c>
    </row>
    <row r="139" ht="20.7" customHeight="1">
      <c r="A139" s="10">
        <f>IF((ROW(A139)-12&lt;=$B$4),ROW(A139)-12,"")</f>
        <v>127</v>
      </c>
      <c r="B139" s="11">
        <f>IF(NOT(A139=""),B138-D138,"")</f>
        <v>37500.000000033</v>
      </c>
      <c r="C139" s="14">
        <f>IF(NOT(A139=""),$B$7*B139,"")</f>
        <v>93.75000000008249</v>
      </c>
      <c r="D139" s="14">
        <f>IF(NOT(A139=""),$B$1/$B$4,"")</f>
        <v>2083.333333333330</v>
      </c>
      <c r="E139" s="14">
        <f>IF(NOT(A139=""),C139+D139,"")</f>
        <v>2177.083333333410</v>
      </c>
      <c r="F139" s="9"/>
      <c r="G139" s="10">
        <f>IF(ROW(G139)-12&lt;=$B$4,ROW(A139)-12,"")</f>
        <v>127</v>
      </c>
      <c r="H139" s="14">
        <f>IF(NOT(G139=""),H138-J138,"")</f>
        <v>43656.3090387693</v>
      </c>
      <c r="I139" s="14">
        <f>IF(NOT(G139=""),$B$7*H139,"")</f>
        <v>109.140772596923</v>
      </c>
      <c r="J139" s="14">
        <f>IF(NOT(G139=""),K139-I139,"")</f>
        <v>2374.219295747240</v>
      </c>
      <c r="K139" s="11">
        <f>IF(NOT(G139=""),PMT($B$7,$B$4,-$B$1),"")</f>
        <v>2483.360068344160</v>
      </c>
    </row>
    <row r="140" ht="20.7" customHeight="1">
      <c r="A140" s="10">
        <f>IF((ROW(A140)-12&lt;=$B$4),ROW(A140)-12,"")</f>
        <v>128</v>
      </c>
      <c r="B140" s="11">
        <f>IF(NOT(A140=""),B139-D139,"")</f>
        <v>35416.6666666997</v>
      </c>
      <c r="C140" s="14">
        <f>IF(NOT(A140=""),$B$7*B140,"")</f>
        <v>88.54166666674929</v>
      </c>
      <c r="D140" s="14">
        <f>IF(NOT(A140=""),$B$1/$B$4,"")</f>
        <v>2083.333333333330</v>
      </c>
      <c r="E140" s="14">
        <f>IF(NOT(A140=""),C140+D140,"")</f>
        <v>2171.875000000080</v>
      </c>
      <c r="F140" s="9"/>
      <c r="G140" s="10">
        <f>IF(ROW(G140)-12&lt;=$B$4,ROW(A140)-12,"")</f>
        <v>128</v>
      </c>
      <c r="H140" s="14">
        <f>IF(NOT(G140=""),H139-J139,"")</f>
        <v>41282.0897430221</v>
      </c>
      <c r="I140" s="14">
        <f>IF(NOT(G140=""),$B$7*H140,"")</f>
        <v>103.205224357555</v>
      </c>
      <c r="J140" s="14">
        <f>IF(NOT(G140=""),K140-I140,"")</f>
        <v>2380.154843986610</v>
      </c>
      <c r="K140" s="11">
        <f>IF(NOT(G140=""),PMT($B$7,$B$4,-$B$1),"")</f>
        <v>2483.360068344160</v>
      </c>
    </row>
    <row r="141" ht="20.7" customHeight="1">
      <c r="A141" s="10">
        <f>IF((ROW(A141)-12&lt;=$B$4),ROW(A141)-12,"")</f>
        <v>129</v>
      </c>
      <c r="B141" s="11">
        <f>IF(NOT(A141=""),B140-D140,"")</f>
        <v>33333.3333333664</v>
      </c>
      <c r="C141" s="14">
        <f>IF(NOT(A141=""),$B$7*B141,"")</f>
        <v>83.33333333341599</v>
      </c>
      <c r="D141" s="14">
        <f>IF(NOT(A141=""),$B$1/$B$4,"")</f>
        <v>2083.333333333330</v>
      </c>
      <c r="E141" s="14">
        <f>IF(NOT(A141=""),C141+D141,"")</f>
        <v>2166.666666666750</v>
      </c>
      <c r="F141" s="9"/>
      <c r="G141" s="10">
        <f>IF(ROW(G141)-12&lt;=$B$4,ROW(A141)-12,"")</f>
        <v>129</v>
      </c>
      <c r="H141" s="14">
        <f>IF(NOT(G141=""),H140-J140,"")</f>
        <v>38901.9348990355</v>
      </c>
      <c r="I141" s="14">
        <f>IF(NOT(G141=""),$B$7*H141,"")</f>
        <v>97.2548372475888</v>
      </c>
      <c r="J141" s="14">
        <f>IF(NOT(G141=""),K141-I141,"")</f>
        <v>2386.105231096570</v>
      </c>
      <c r="K141" s="11">
        <f>IF(NOT(G141=""),PMT($B$7,$B$4,-$B$1),"")</f>
        <v>2483.360068344160</v>
      </c>
    </row>
    <row r="142" ht="20.7" customHeight="1">
      <c r="A142" s="10">
        <f>IF((ROW(A142)-12&lt;=$B$4),ROW(A142)-12,"")</f>
        <v>130</v>
      </c>
      <c r="B142" s="11">
        <f>IF(NOT(A142=""),B141-D141,"")</f>
        <v>31250.0000000331</v>
      </c>
      <c r="C142" s="14">
        <f>IF(NOT(A142=""),$B$7*B142,"")</f>
        <v>78.12500000008281</v>
      </c>
      <c r="D142" s="14">
        <f>IF(NOT(A142=""),$B$1/$B$4,"")</f>
        <v>2083.333333333330</v>
      </c>
      <c r="E142" s="14">
        <f>IF(NOT(A142=""),C142+D142,"")</f>
        <v>2161.458333333410</v>
      </c>
      <c r="F142" s="9"/>
      <c r="G142" s="10">
        <f>IF(ROW(G142)-12&lt;=$B$4,ROW(A142)-12,"")</f>
        <v>130</v>
      </c>
      <c r="H142" s="14">
        <f>IF(NOT(G142=""),H141-J141,"")</f>
        <v>36515.8296679389</v>
      </c>
      <c r="I142" s="14">
        <f>IF(NOT(G142=""),$B$7*H142,"")</f>
        <v>91.2895741698473</v>
      </c>
      <c r="J142" s="14">
        <f>IF(NOT(G142=""),K142-I142,"")</f>
        <v>2392.070494174310</v>
      </c>
      <c r="K142" s="11">
        <f>IF(NOT(G142=""),PMT($B$7,$B$4,-$B$1),"")</f>
        <v>2483.360068344160</v>
      </c>
    </row>
    <row r="143" ht="20.7" customHeight="1">
      <c r="A143" s="10">
        <f>IF((ROW(A143)-12&lt;=$B$4),ROW(A143)-12,"")</f>
        <v>131</v>
      </c>
      <c r="B143" s="11">
        <f>IF(NOT(A143=""),B142-D142,"")</f>
        <v>29166.6666666998</v>
      </c>
      <c r="C143" s="14">
        <f>IF(NOT(A143=""),$B$7*B143,"")</f>
        <v>72.91666666674951</v>
      </c>
      <c r="D143" s="14">
        <f>IF(NOT(A143=""),$B$1/$B$4,"")</f>
        <v>2083.333333333330</v>
      </c>
      <c r="E143" s="14">
        <f>IF(NOT(A143=""),C143+D143,"")</f>
        <v>2156.250000000080</v>
      </c>
      <c r="F143" s="9"/>
      <c r="G143" s="10">
        <f>IF(ROW(G143)-12&lt;=$B$4,ROW(A143)-12,"")</f>
        <v>131</v>
      </c>
      <c r="H143" s="14">
        <f>IF(NOT(G143=""),H142-J142,"")</f>
        <v>34123.7591737646</v>
      </c>
      <c r="I143" s="14">
        <f>IF(NOT(G143=""),$B$7*H143,"")</f>
        <v>85.30939793441151</v>
      </c>
      <c r="J143" s="14">
        <f>IF(NOT(G143=""),K143-I143,"")</f>
        <v>2398.050670409750</v>
      </c>
      <c r="K143" s="11">
        <f>IF(NOT(G143=""),PMT($B$7,$B$4,-$B$1),"")</f>
        <v>2483.360068344160</v>
      </c>
    </row>
    <row r="144" ht="20.7" customHeight="1">
      <c r="A144" s="10">
        <f>IF((ROW(A144)-12&lt;=$B$4),ROW(A144)-12,"")</f>
        <v>132</v>
      </c>
      <c r="B144" s="11">
        <f>IF(NOT(A144=""),B143-D143,"")</f>
        <v>27083.3333333665</v>
      </c>
      <c r="C144" s="14">
        <f>IF(NOT(A144=""),$B$7*B144,"")</f>
        <v>67.70833333341631</v>
      </c>
      <c r="D144" s="14">
        <f>IF(NOT(A144=""),$B$1/$B$4,"")</f>
        <v>2083.333333333330</v>
      </c>
      <c r="E144" s="14">
        <f>IF(NOT(A144=""),C144+D144,"")</f>
        <v>2151.041666666750</v>
      </c>
      <c r="F144" s="9"/>
      <c r="G144" s="10">
        <f>IF(ROW(G144)-12&lt;=$B$4,ROW(A144)-12,"")</f>
        <v>132</v>
      </c>
      <c r="H144" s="14">
        <f>IF(NOT(G144=""),H143-J143,"")</f>
        <v>31725.7085033549</v>
      </c>
      <c r="I144" s="14">
        <f>IF(NOT(G144=""),$B$7*H144,"")</f>
        <v>79.31427125838729</v>
      </c>
      <c r="J144" s="14">
        <f>IF(NOT(G144=""),K144-I144,"")</f>
        <v>2404.045797085770</v>
      </c>
      <c r="K144" s="11">
        <f>IF(NOT(G144=""),PMT($B$7,$B$4,-$B$1),"")</f>
        <v>2483.360068344160</v>
      </c>
    </row>
    <row r="145" ht="20.7" customHeight="1">
      <c r="A145" s="10">
        <f>IF((ROW(A145)-12&lt;=$B$4),ROW(A145)-12,"")</f>
        <v>133</v>
      </c>
      <c r="B145" s="11">
        <f>IF(NOT(A145=""),B144-D144,"")</f>
        <v>25000.0000000332</v>
      </c>
      <c r="C145" s="14">
        <f>IF(NOT(A145=""),$B$7*B145,"")</f>
        <v>62.500000000083</v>
      </c>
      <c r="D145" s="14">
        <f>IF(NOT(A145=""),$B$1/$B$4,"")</f>
        <v>2083.333333333330</v>
      </c>
      <c r="E145" s="14">
        <f>IF(NOT(A145=""),C145+D145,"")</f>
        <v>2145.833333333410</v>
      </c>
      <c r="F145" s="9"/>
      <c r="G145" s="10">
        <f>IF(ROW(G145)-12&lt;=$B$4,ROW(A145)-12,"")</f>
        <v>133</v>
      </c>
      <c r="H145" s="14">
        <f>IF(NOT(G145=""),H144-J144,"")</f>
        <v>29321.6627062691</v>
      </c>
      <c r="I145" s="14">
        <f>IF(NOT(G145=""),$B$7*H145,"")</f>
        <v>73.3041567656728</v>
      </c>
      <c r="J145" s="14">
        <f>IF(NOT(G145=""),K145-I145,"")</f>
        <v>2410.055911578490</v>
      </c>
      <c r="K145" s="11">
        <f>IF(NOT(G145=""),PMT($B$7,$B$4,-$B$1),"")</f>
        <v>2483.360068344160</v>
      </c>
    </row>
    <row r="146" ht="20.7" customHeight="1">
      <c r="A146" s="10">
        <f>IF((ROW(A146)-12&lt;=$B$4),ROW(A146)-12,"")</f>
        <v>134</v>
      </c>
      <c r="B146" s="11">
        <f>IF(NOT(A146=""),B145-D145,"")</f>
        <v>22916.6666666999</v>
      </c>
      <c r="C146" s="14">
        <f>IF(NOT(A146=""),$B$7*B146,"")</f>
        <v>57.2916666667498</v>
      </c>
      <c r="D146" s="14">
        <f>IF(NOT(A146=""),$B$1/$B$4,"")</f>
        <v>2083.333333333330</v>
      </c>
      <c r="E146" s="14">
        <f>IF(NOT(A146=""),C146+D146,"")</f>
        <v>2140.625000000080</v>
      </c>
      <c r="F146" s="9"/>
      <c r="G146" s="10">
        <f>IF(ROW(G146)-12&lt;=$B$4,ROW(A146)-12,"")</f>
        <v>134</v>
      </c>
      <c r="H146" s="14">
        <f>IF(NOT(G146=""),H145-J145,"")</f>
        <v>26911.6067946906</v>
      </c>
      <c r="I146" s="14">
        <f>IF(NOT(G146=""),$B$7*H146,"")</f>
        <v>67.2790169867265</v>
      </c>
      <c r="J146" s="14">
        <f>IF(NOT(G146=""),K146-I146,"")</f>
        <v>2416.081051357430</v>
      </c>
      <c r="K146" s="11">
        <f>IF(NOT(G146=""),PMT($B$7,$B$4,-$B$1),"")</f>
        <v>2483.360068344160</v>
      </c>
    </row>
    <row r="147" ht="20.7" customHeight="1">
      <c r="A147" s="10">
        <f>IF((ROW(A147)-12&lt;=$B$4),ROW(A147)-12,"")</f>
        <v>135</v>
      </c>
      <c r="B147" s="11">
        <f>IF(NOT(A147=""),B146-D146,"")</f>
        <v>20833.3333333666</v>
      </c>
      <c r="C147" s="14">
        <f>IF(NOT(A147=""),$B$7*B147,"")</f>
        <v>52.0833333334165</v>
      </c>
      <c r="D147" s="14">
        <f>IF(NOT(A147=""),$B$1/$B$4,"")</f>
        <v>2083.333333333330</v>
      </c>
      <c r="E147" s="14">
        <f>IF(NOT(A147=""),C147+D147,"")</f>
        <v>2135.416666666750</v>
      </c>
      <c r="F147" s="9"/>
      <c r="G147" s="10">
        <f>IF(ROW(G147)-12&lt;=$B$4,ROW(A147)-12,"")</f>
        <v>135</v>
      </c>
      <c r="H147" s="14">
        <f>IF(NOT(G147=""),H146-J146,"")</f>
        <v>24495.5257433332</v>
      </c>
      <c r="I147" s="14">
        <f>IF(NOT(G147=""),$B$7*H147,"")</f>
        <v>61.238814358333</v>
      </c>
      <c r="J147" s="14">
        <f>IF(NOT(G147=""),K147-I147,"")</f>
        <v>2422.121253985830</v>
      </c>
      <c r="K147" s="11">
        <f>IF(NOT(G147=""),PMT($B$7,$B$4,-$B$1),"")</f>
        <v>2483.360068344160</v>
      </c>
    </row>
    <row r="148" ht="20.7" customHeight="1">
      <c r="A148" s="10">
        <f>IF((ROW(A148)-12&lt;=$B$4),ROW(A148)-12,"")</f>
        <v>136</v>
      </c>
      <c r="B148" s="11">
        <f>IF(NOT(A148=""),B147-D147,"")</f>
        <v>18750.0000000333</v>
      </c>
      <c r="C148" s="14">
        <f>IF(NOT(A148=""),$B$7*B148,"")</f>
        <v>46.8750000000833</v>
      </c>
      <c r="D148" s="14">
        <f>IF(NOT(A148=""),$B$1/$B$4,"")</f>
        <v>2083.333333333330</v>
      </c>
      <c r="E148" s="14">
        <f>IF(NOT(A148=""),C148+D148,"")</f>
        <v>2130.208333333410</v>
      </c>
      <c r="F148" s="9"/>
      <c r="G148" s="10">
        <f>IF(ROW(G148)-12&lt;=$B$4,ROW(A148)-12,"")</f>
        <v>136</v>
      </c>
      <c r="H148" s="14">
        <f>IF(NOT(G148=""),H147-J147,"")</f>
        <v>22073.4044893474</v>
      </c>
      <c r="I148" s="14">
        <f>IF(NOT(G148=""),$B$7*H148,"")</f>
        <v>55.1835112233685</v>
      </c>
      <c r="J148" s="14">
        <f>IF(NOT(G148=""),K148-I148,"")</f>
        <v>2428.176557120790</v>
      </c>
      <c r="K148" s="11">
        <f>IF(NOT(G148=""),PMT($B$7,$B$4,-$B$1),"")</f>
        <v>2483.360068344160</v>
      </c>
    </row>
    <row r="149" ht="20.7" customHeight="1">
      <c r="A149" s="10">
        <f>IF((ROW(A149)-12&lt;=$B$4),ROW(A149)-12,"")</f>
        <v>137</v>
      </c>
      <c r="B149" s="11">
        <f>IF(NOT(A149=""),B148-D148,"")</f>
        <v>16666.6666667</v>
      </c>
      <c r="C149" s="14">
        <f>IF(NOT(A149=""),$B$7*B149,"")</f>
        <v>41.666666666750</v>
      </c>
      <c r="D149" s="14">
        <f>IF(NOT(A149=""),$B$1/$B$4,"")</f>
        <v>2083.333333333330</v>
      </c>
      <c r="E149" s="14">
        <f>IF(NOT(A149=""),C149+D149,"")</f>
        <v>2125.000000000080</v>
      </c>
      <c r="F149" s="9"/>
      <c r="G149" s="10">
        <f>IF(ROW(G149)-12&lt;=$B$4,ROW(A149)-12,"")</f>
        <v>137</v>
      </c>
      <c r="H149" s="14">
        <f>IF(NOT(G149=""),H148-J148,"")</f>
        <v>19645.2279322266</v>
      </c>
      <c r="I149" s="14">
        <f>IF(NOT(G149=""),$B$7*H149,"")</f>
        <v>49.1130698305665</v>
      </c>
      <c r="J149" s="14">
        <f>IF(NOT(G149=""),K149-I149,"")</f>
        <v>2434.246998513590</v>
      </c>
      <c r="K149" s="11">
        <f>IF(NOT(G149=""),PMT($B$7,$B$4,-$B$1),"")</f>
        <v>2483.360068344160</v>
      </c>
    </row>
    <row r="150" ht="20.7" customHeight="1">
      <c r="A150" s="10">
        <f>IF((ROW(A150)-12&lt;=$B$4),ROW(A150)-12,"")</f>
        <v>138</v>
      </c>
      <c r="B150" s="11">
        <f>IF(NOT(A150=""),B149-D149,"")</f>
        <v>14583.3333333667</v>
      </c>
      <c r="C150" s="14">
        <f>IF(NOT(A150=""),$B$7*B150,"")</f>
        <v>36.4583333334168</v>
      </c>
      <c r="D150" s="14">
        <f>IF(NOT(A150=""),$B$1/$B$4,"")</f>
        <v>2083.333333333330</v>
      </c>
      <c r="E150" s="14">
        <f>IF(NOT(A150=""),C150+D150,"")</f>
        <v>2119.791666666750</v>
      </c>
      <c r="F150" s="9"/>
      <c r="G150" s="10">
        <f>IF(ROW(G150)-12&lt;=$B$4,ROW(A150)-12,"")</f>
        <v>138</v>
      </c>
      <c r="H150" s="14">
        <f>IF(NOT(G150=""),H149-J149,"")</f>
        <v>17210.980933713</v>
      </c>
      <c r="I150" s="14">
        <f>IF(NOT(G150=""),$B$7*H150,"")</f>
        <v>43.0274523342825</v>
      </c>
      <c r="J150" s="14">
        <f>IF(NOT(G150=""),K150-I150,"")</f>
        <v>2440.332616009880</v>
      </c>
      <c r="K150" s="11">
        <f>IF(NOT(G150=""),PMT($B$7,$B$4,-$B$1),"")</f>
        <v>2483.360068344160</v>
      </c>
    </row>
    <row r="151" ht="20.7" customHeight="1">
      <c r="A151" s="10">
        <f>IF((ROW(A151)-12&lt;=$B$4),ROW(A151)-12,"")</f>
        <v>139</v>
      </c>
      <c r="B151" s="11">
        <f>IF(NOT(A151=""),B150-D150,"")</f>
        <v>12500.0000000334</v>
      </c>
      <c r="C151" s="14">
        <f>IF(NOT(A151=""),$B$7*B151,"")</f>
        <v>31.2500000000835</v>
      </c>
      <c r="D151" s="14">
        <f>IF(NOT(A151=""),$B$1/$B$4,"")</f>
        <v>2083.333333333330</v>
      </c>
      <c r="E151" s="14">
        <f>IF(NOT(A151=""),C151+D151,"")</f>
        <v>2114.583333333410</v>
      </c>
      <c r="F151" s="9"/>
      <c r="G151" s="10">
        <f>IF(ROW(G151)-12&lt;=$B$4,ROW(A151)-12,"")</f>
        <v>139</v>
      </c>
      <c r="H151" s="14">
        <f>IF(NOT(G151=""),H150-J150,"")</f>
        <v>14770.6483177031</v>
      </c>
      <c r="I151" s="14">
        <f>IF(NOT(G151=""),$B$7*H151,"")</f>
        <v>36.9266207942578</v>
      </c>
      <c r="J151" s="14">
        <f>IF(NOT(G151=""),K151-I151,"")</f>
        <v>2446.4334475499</v>
      </c>
      <c r="K151" s="11">
        <f>IF(NOT(G151=""),PMT($B$7,$B$4,-$B$1),"")</f>
        <v>2483.360068344160</v>
      </c>
    </row>
    <row r="152" ht="20.7" customHeight="1">
      <c r="A152" s="10">
        <f>IF((ROW(A152)-12&lt;=$B$4),ROW(A152)-12,"")</f>
        <v>140</v>
      </c>
      <c r="B152" s="11">
        <f>IF(NOT(A152=""),B151-D151,"")</f>
        <v>10416.6666667001</v>
      </c>
      <c r="C152" s="14">
        <f>IF(NOT(A152=""),$B$7*B152,"")</f>
        <v>26.0416666667503</v>
      </c>
      <c r="D152" s="14">
        <f>IF(NOT(A152=""),$B$1/$B$4,"")</f>
        <v>2083.333333333330</v>
      </c>
      <c r="E152" s="14">
        <f>IF(NOT(A152=""),C152+D152,"")</f>
        <v>2109.375000000080</v>
      </c>
      <c r="F152" s="9"/>
      <c r="G152" s="10">
        <f>IF(ROW(G152)-12&lt;=$B$4,ROW(A152)-12,"")</f>
        <v>140</v>
      </c>
      <c r="H152" s="14">
        <f>IF(NOT(G152=""),H151-J151,"")</f>
        <v>12324.2148701532</v>
      </c>
      <c r="I152" s="14">
        <f>IF(NOT(G152=""),$B$7*H152,"")</f>
        <v>30.810537175383</v>
      </c>
      <c r="J152" s="14">
        <f>IF(NOT(G152=""),K152-I152,"")</f>
        <v>2452.549531168780</v>
      </c>
      <c r="K152" s="11">
        <f>IF(NOT(G152=""),PMT($B$7,$B$4,-$B$1),"")</f>
        <v>2483.360068344160</v>
      </c>
    </row>
    <row r="153" ht="20.7" customHeight="1">
      <c r="A153" s="10">
        <f>IF((ROW(A153)-12&lt;=$B$4),ROW(A153)-12,"")</f>
        <v>141</v>
      </c>
      <c r="B153" s="11">
        <f>IF(NOT(A153=""),B152-D152,"")</f>
        <v>8333.333333366771</v>
      </c>
      <c r="C153" s="14">
        <f>IF(NOT(A153=""),$B$7*B153,"")</f>
        <v>20.8333333334169</v>
      </c>
      <c r="D153" s="14">
        <f>IF(NOT(A153=""),$B$1/$B$4,"")</f>
        <v>2083.333333333330</v>
      </c>
      <c r="E153" s="14">
        <f>IF(NOT(A153=""),C153+D153,"")</f>
        <v>2104.166666666750</v>
      </c>
      <c r="F153" s="9"/>
      <c r="G153" s="10">
        <f>IF(ROW(G153)-12&lt;=$B$4,ROW(A153)-12,"")</f>
        <v>141</v>
      </c>
      <c r="H153" s="14">
        <f>IF(NOT(G153=""),H152-J152,"")</f>
        <v>9871.665338984420</v>
      </c>
      <c r="I153" s="14">
        <f>IF(NOT(G153=""),$B$7*H153,"")</f>
        <v>24.6791633474611</v>
      </c>
      <c r="J153" s="14">
        <f>IF(NOT(G153=""),K153-I153,"")</f>
        <v>2458.6809049967</v>
      </c>
      <c r="K153" s="11">
        <f>IF(NOT(G153=""),PMT($B$7,$B$4,-$B$1),"")</f>
        <v>2483.360068344160</v>
      </c>
    </row>
    <row r="154" ht="20.7" customHeight="1">
      <c r="A154" s="10">
        <f>IF((ROW(A154)-12&lt;=$B$4),ROW(A154)-12,"")</f>
        <v>142</v>
      </c>
      <c r="B154" s="11">
        <f>IF(NOT(A154=""),B153-D153,"")</f>
        <v>6250.000000033440</v>
      </c>
      <c r="C154" s="14">
        <f>IF(NOT(A154=""),$B$7*B154,"")</f>
        <v>15.6250000000836</v>
      </c>
      <c r="D154" s="14">
        <f>IF(NOT(A154=""),$B$1/$B$4,"")</f>
        <v>2083.333333333330</v>
      </c>
      <c r="E154" s="14">
        <f>IF(NOT(A154=""),C154+D154,"")</f>
        <v>2098.958333333410</v>
      </c>
      <c r="F154" s="9"/>
      <c r="G154" s="10">
        <f>IF(ROW(G154)-12&lt;=$B$4,ROW(A154)-12,"")</f>
        <v>142</v>
      </c>
      <c r="H154" s="14">
        <f>IF(NOT(G154=""),H153-J153,"")</f>
        <v>7412.984433987720</v>
      </c>
      <c r="I154" s="14">
        <f>IF(NOT(G154=""),$B$7*H154,"")</f>
        <v>18.5324610849693</v>
      </c>
      <c r="J154" s="14">
        <f>IF(NOT(G154=""),K154-I154,"")</f>
        <v>2464.827607259190</v>
      </c>
      <c r="K154" s="11">
        <f>IF(NOT(G154=""),PMT($B$7,$B$4,-$B$1),"")</f>
        <v>2483.360068344160</v>
      </c>
    </row>
    <row r="155" ht="20.7" customHeight="1">
      <c r="A155" s="10">
        <f>IF((ROW(A155)-12&lt;=$B$4),ROW(A155)-12,"")</f>
        <v>143</v>
      </c>
      <c r="B155" s="11">
        <f>IF(NOT(A155=""),B154-D154,"")</f>
        <v>4166.666666700110</v>
      </c>
      <c r="C155" s="14">
        <f>IF(NOT(A155=""),$B$7*B155,"")</f>
        <v>10.4166666667503</v>
      </c>
      <c r="D155" s="14">
        <f>IF(NOT(A155=""),$B$1/$B$4,"")</f>
        <v>2083.333333333330</v>
      </c>
      <c r="E155" s="14">
        <f>IF(NOT(A155=""),C155+D155,"")</f>
        <v>2093.750000000080</v>
      </c>
      <c r="F155" s="9"/>
      <c r="G155" s="10">
        <f>IF(ROW(G155)-12&lt;=$B$4,ROW(A155)-12,"")</f>
        <v>143</v>
      </c>
      <c r="H155" s="14">
        <f>IF(NOT(G155=""),H154-J154,"")</f>
        <v>4948.156826728530</v>
      </c>
      <c r="I155" s="14">
        <f>IF(NOT(G155=""),$B$7*H155,"")</f>
        <v>12.3703920668213</v>
      </c>
      <c r="J155" s="14">
        <f>IF(NOT(G155=""),K155-I155,"")</f>
        <v>2470.989676277340</v>
      </c>
      <c r="K155" s="11">
        <f>IF(NOT(G155=""),PMT($B$7,$B$4,-$B$1),"")</f>
        <v>2483.360068344160</v>
      </c>
    </row>
    <row r="156" ht="20.7" customHeight="1">
      <c r="A156" s="10">
        <f>IF((ROW(A156)-12&lt;=$B$4),ROW(A156)-12,"")</f>
        <v>144</v>
      </c>
      <c r="B156" s="11">
        <f>IF(NOT(A156=""),B155-D155,"")</f>
        <v>2083.333333366780</v>
      </c>
      <c r="C156" s="14">
        <f>IF(NOT(A156=""),$B$7*B156,"")</f>
        <v>5.20833333341695</v>
      </c>
      <c r="D156" s="14">
        <f>IF(NOT(A156=""),$B$1/$B$4,"")</f>
        <v>2083.333333333330</v>
      </c>
      <c r="E156" s="14">
        <f>IF(NOT(A156=""),C156+D156,"")</f>
        <v>2088.541666666750</v>
      </c>
      <c r="F156" s="9"/>
      <c r="G156" s="10">
        <f>IF(ROW(G156)-12&lt;=$B$4,ROW(A156)-12,"")</f>
        <v>144</v>
      </c>
      <c r="H156" s="14">
        <f>IF(NOT(G156=""),H155-J155,"")</f>
        <v>2477.167150451190</v>
      </c>
      <c r="I156" s="14">
        <f>IF(NOT(G156=""),$B$7*H156,"")</f>
        <v>6.19291787612798</v>
      </c>
      <c r="J156" s="14">
        <f>IF(NOT(G156=""),K156-I156,"")</f>
        <v>2477.167150468030</v>
      </c>
      <c r="K156" s="11">
        <f>IF(NOT(G156=""),PMT($B$7,$B$4,-$B$1),"")</f>
        <v>2483.360068344160</v>
      </c>
    </row>
    <row r="157" ht="20.7" customHeight="1">
      <c r="A157" t="s" s="8">
        <f>IF((ROW(A157)-12&lt;=$B$4),ROW(A157)-12,"")</f>
      </c>
      <c r="B157" t="s" s="8">
        <f>IF(NOT(A157=""),B156-D156,"")</f>
      </c>
      <c r="C157" t="s" s="8">
        <f>IF(NOT(A157=""),$B$7*B157,"")</f>
      </c>
      <c r="D157" t="s" s="8">
        <f>IF(NOT(A157=""),$B$1/$B$4,"")</f>
      </c>
      <c r="E157" t="s" s="8">
        <f>IF(NOT(A157=""),C157+D157,"")</f>
      </c>
      <c r="F157" s="9"/>
      <c r="G157" t="s" s="8">
        <f>IF(ROW(G157)-12&lt;=$B$4,ROW(A157)-12,"")</f>
      </c>
      <c r="H157" t="s" s="8">
        <f>IF(NOT(G157=""),H156-J156,"")</f>
      </c>
      <c r="I157" t="s" s="8">
        <f>IF(NOT(G157=""),$B$7*H157,"")</f>
      </c>
      <c r="J157" t="s" s="8">
        <f>IF(NOT(G157=""),K157-I157,"")</f>
      </c>
      <c r="K157" t="s" s="8">
        <f>IF(NOT(G157=""),PMT($B$7,$B$4,-$B$1),"")</f>
      </c>
    </row>
    <row r="158" ht="20.7" customHeight="1">
      <c r="A158" t="s" s="8">
        <f>IF((ROW(A158)-12&lt;=$B$4),ROW(A158)-12,"")</f>
      </c>
      <c r="B158" t="s" s="8">
        <f>IF(NOT(A158=""),B157-D157,"")</f>
      </c>
      <c r="C158" t="s" s="8">
        <f>IF(NOT(A158=""),$B$7*B158,"")</f>
      </c>
      <c r="D158" t="s" s="8">
        <f>IF(NOT(A158=""),$B$1/$B$4,"")</f>
      </c>
      <c r="E158" t="s" s="8">
        <f>IF(NOT(A158=""),C158+D158,"")</f>
      </c>
      <c r="F158" s="9"/>
      <c r="G158" t="s" s="8">
        <f>IF(ROW(G158)-12&lt;=$B$4,ROW(A158)-12,"")</f>
      </c>
      <c r="H158" t="s" s="8">
        <f>IF(NOT(G158=""),H157-J157,"")</f>
      </c>
      <c r="I158" t="s" s="8">
        <f>IF(NOT(G158=""),$B$7*H158,"")</f>
      </c>
      <c r="J158" t="s" s="8">
        <f>IF(NOT(G158=""),K158-I158,"")</f>
      </c>
      <c r="K158" t="s" s="8">
        <f>IF(NOT(G158=""),PMT($B$7,$B$4,-$B$1),"")</f>
      </c>
    </row>
    <row r="159" ht="20.7" customHeight="1">
      <c r="A159" t="s" s="8">
        <f>IF((ROW(A159)-12&lt;=$B$4),ROW(A159)-12,"")</f>
      </c>
      <c r="B159" t="s" s="8">
        <f>IF(NOT(A159=""),B158-D158,"")</f>
      </c>
      <c r="C159" t="s" s="8">
        <f>IF(NOT(A159=""),$B$7*B159,"")</f>
      </c>
      <c r="D159" t="s" s="8">
        <f>IF(NOT(A159=""),$B$1/$B$4,"")</f>
      </c>
      <c r="E159" t="s" s="8">
        <f>IF(NOT(A159=""),C159+D159,"")</f>
      </c>
      <c r="F159" s="9"/>
      <c r="G159" t="s" s="8">
        <f>IF(ROW(G159)-12&lt;=$B$4,ROW(A159)-12,"")</f>
      </c>
      <c r="H159" t="s" s="8">
        <f>IF(NOT(G159=""),H158-J158,"")</f>
      </c>
      <c r="I159" t="s" s="8">
        <f>IF(NOT(G159=""),$B$7*H159,"")</f>
      </c>
      <c r="J159" t="s" s="8">
        <f>IF(NOT(G159=""),K159-I159,"")</f>
      </c>
      <c r="K159" t="s" s="8">
        <f>IF(NOT(G159=""),PMT($B$7,$B$4,-$B$1),"")</f>
      </c>
    </row>
    <row r="160" ht="20.7" customHeight="1">
      <c r="A160" t="s" s="8">
        <f>IF((ROW(A160)-12&lt;=$B$4),ROW(A160)-12,"")</f>
      </c>
      <c r="B160" t="s" s="8">
        <f>IF(NOT(A160=""),B159-D159,"")</f>
      </c>
      <c r="C160" t="s" s="8">
        <f>IF(NOT(A160=""),$B$7*B160,"")</f>
      </c>
      <c r="D160" t="s" s="8">
        <f>IF(NOT(A160=""),$B$1/$B$4,"")</f>
      </c>
      <c r="E160" t="s" s="8">
        <f>IF(NOT(A160=""),C160+D160,"")</f>
      </c>
      <c r="F160" s="9"/>
      <c r="G160" t="s" s="8">
        <f>IF(ROW(G160)-12&lt;=$B$4,ROW(A160)-12,"")</f>
      </c>
      <c r="H160" t="s" s="8">
        <f>IF(NOT(G160=""),H159-J159,"")</f>
      </c>
      <c r="I160" t="s" s="8">
        <f>IF(NOT(G160=""),$B$7*H160,"")</f>
      </c>
      <c r="J160" t="s" s="8">
        <f>IF(NOT(G160=""),K160-I160,"")</f>
      </c>
      <c r="K160" t="s" s="8">
        <f>IF(NOT(G160=""),PMT($B$7,$B$4,-$B$1),"")</f>
      </c>
    </row>
    <row r="161" ht="20.7" customHeight="1">
      <c r="A161" t="s" s="8">
        <f>IF((ROW(A161)-12&lt;=$B$4),ROW(A161)-12,"")</f>
      </c>
      <c r="B161" t="s" s="8">
        <f>IF(NOT(A161=""),B160-D160,"")</f>
      </c>
      <c r="C161" t="s" s="8">
        <f>IF(NOT(A161=""),$B$7*B161,"")</f>
      </c>
      <c r="D161" t="s" s="8">
        <f>IF(NOT(A161=""),$B$1/$B$4,"")</f>
      </c>
      <c r="E161" t="s" s="8">
        <f>IF(NOT(A161=""),C161+D161,"")</f>
      </c>
      <c r="F161" s="9"/>
      <c r="G161" t="s" s="8">
        <f>IF(ROW(G161)-12&lt;=$B$4,ROW(A161)-12,"")</f>
      </c>
      <c r="H161" t="s" s="8">
        <f>IF(NOT(G161=""),H160-J160,"")</f>
      </c>
      <c r="I161" t="s" s="8">
        <f>IF(NOT(G161=""),$B$7*H161,"")</f>
      </c>
      <c r="J161" t="s" s="8">
        <f>IF(NOT(G161=""),K161-I161,"")</f>
      </c>
      <c r="K161" t="s" s="8">
        <f>IF(NOT(G161=""),PMT($B$7,$B$4,-$B$1),"")</f>
      </c>
    </row>
    <row r="162" ht="20.7" customHeight="1">
      <c r="A162" t="s" s="8">
        <f>IF((ROW(A162)-12&lt;=$B$4),ROW(A162)-12,"")</f>
      </c>
      <c r="B162" t="s" s="8">
        <f>IF(NOT(A162=""),B161-D161,"")</f>
      </c>
      <c r="C162" t="s" s="8">
        <f>IF(NOT(A162=""),$B$7*B162,"")</f>
      </c>
      <c r="D162" t="s" s="8">
        <f>IF(NOT(A162=""),$B$1/$B$4,"")</f>
      </c>
      <c r="E162" t="s" s="8">
        <f>IF(NOT(A162=""),C162+D162,"")</f>
      </c>
      <c r="F162" s="9"/>
      <c r="G162" t="s" s="8">
        <f>IF(ROW(G162)-12&lt;=$B$4,ROW(A162)-12,"")</f>
      </c>
      <c r="H162" t="s" s="8">
        <f>IF(NOT(G162=""),H161-J161,"")</f>
      </c>
      <c r="I162" t="s" s="8">
        <f>IF(NOT(G162=""),$B$7*H162,"")</f>
      </c>
      <c r="J162" t="s" s="8">
        <f>IF(NOT(G162=""),K162-I162,"")</f>
      </c>
      <c r="K162" t="s" s="8">
        <f>IF(NOT(G162=""),PMT($B$7,$B$4,-$B$1),"")</f>
      </c>
    </row>
    <row r="163" ht="20.7" customHeight="1">
      <c r="A163" t="s" s="8">
        <f>IF((ROW(A163)-12&lt;=$B$4),ROW(A163)-12,"")</f>
      </c>
      <c r="B163" t="s" s="8">
        <f>IF(NOT(A163=""),B162-D162,"")</f>
      </c>
      <c r="C163" t="s" s="8">
        <f>IF(NOT(A163=""),$B$7*B163,"")</f>
      </c>
      <c r="D163" t="s" s="8">
        <f>IF(NOT(A163=""),$B$1/$B$4,"")</f>
      </c>
      <c r="E163" t="s" s="8">
        <f>IF(NOT(A163=""),C163+D163,"")</f>
      </c>
      <c r="F163" s="9"/>
      <c r="G163" t="s" s="8">
        <f>IF(ROW(G163)-12&lt;=$B$4,ROW(A163)-12,"")</f>
      </c>
      <c r="H163" t="s" s="8">
        <f>IF(NOT(G163=""),H162-J162,"")</f>
      </c>
      <c r="I163" t="s" s="8">
        <f>IF(NOT(G163=""),$B$7*H163,"")</f>
      </c>
      <c r="J163" t="s" s="8">
        <f>IF(NOT(G163=""),K163-I163,"")</f>
      </c>
      <c r="K163" t="s" s="8">
        <f>IF(NOT(G163=""),PMT($B$7,$B$4,-$B$1),"")</f>
      </c>
    </row>
    <row r="164" ht="20.7" customHeight="1">
      <c r="A164" t="s" s="8">
        <f>IF((ROW(A164)-12&lt;=$B$4),ROW(A164)-12,"")</f>
      </c>
      <c r="B164" t="s" s="8">
        <f>IF(NOT(A164=""),B163-D163,"")</f>
      </c>
      <c r="C164" t="s" s="8">
        <f>IF(NOT(A164=""),$B$7*B164,"")</f>
      </c>
      <c r="D164" t="s" s="8">
        <f>IF(NOT(A164=""),$B$1/$B$4,"")</f>
      </c>
      <c r="E164" t="s" s="8">
        <f>IF(NOT(A164=""),C164+D164,"")</f>
      </c>
      <c r="F164" s="9"/>
      <c r="G164" t="s" s="8">
        <f>IF(ROW(G164)-12&lt;=$B$4,ROW(A164)-12,"")</f>
      </c>
      <c r="H164" t="s" s="8">
        <f>IF(NOT(G164=""),H163-J163,"")</f>
      </c>
      <c r="I164" t="s" s="8">
        <f>IF(NOT(G164=""),$B$7*H164,"")</f>
      </c>
      <c r="J164" t="s" s="8">
        <f>IF(NOT(G164=""),K164-I164,"")</f>
      </c>
      <c r="K164" t="s" s="8">
        <f>IF(NOT(G164=""),PMT($B$7,$B$4,-$B$1),"")</f>
      </c>
    </row>
    <row r="165" ht="20.7" customHeight="1">
      <c r="A165" t="s" s="8">
        <f>IF((ROW(A165)-12&lt;=$B$4),ROW(A165)-12,"")</f>
      </c>
      <c r="B165" t="s" s="8">
        <f>IF(NOT(A165=""),B164-D164,"")</f>
      </c>
      <c r="C165" t="s" s="8">
        <f>IF(NOT(A165=""),$B$7*B165,"")</f>
      </c>
      <c r="D165" t="s" s="8">
        <f>IF(NOT(A165=""),$B$1/$B$4,"")</f>
      </c>
      <c r="E165" t="s" s="8">
        <f>IF(NOT(A165=""),C165+D165,"")</f>
      </c>
      <c r="F165" s="9"/>
      <c r="G165" t="s" s="8">
        <f>IF(ROW(G165)-12&lt;=$B$4,ROW(A165)-12,"")</f>
      </c>
      <c r="H165" t="s" s="8">
        <f>IF(NOT(G165=""),H164-J164,"")</f>
      </c>
      <c r="I165" t="s" s="8">
        <f>IF(NOT(G165=""),$B$7*H165,"")</f>
      </c>
      <c r="J165" t="s" s="8">
        <f>IF(NOT(G165=""),K165-I165,"")</f>
      </c>
      <c r="K165" t="s" s="8">
        <f>IF(NOT(G165=""),PMT($B$7,$B$4,-$B$1),"")</f>
      </c>
    </row>
    <row r="166" ht="20.7" customHeight="1">
      <c r="A166" t="s" s="8">
        <f>IF((ROW(A166)-12&lt;=$B$4),ROW(A166)-12,"")</f>
      </c>
      <c r="B166" t="s" s="8">
        <f>IF(NOT(A166=""),B165-D165,"")</f>
      </c>
      <c r="C166" t="s" s="8">
        <f>IF(NOT(A166=""),$B$7*B166,"")</f>
      </c>
      <c r="D166" t="s" s="8">
        <f>IF(NOT(A166=""),$B$1/$B$4,"")</f>
      </c>
      <c r="E166" t="s" s="8">
        <f>IF(NOT(A166=""),C166+D166,"")</f>
      </c>
      <c r="F166" s="9"/>
      <c r="G166" t="s" s="8">
        <f>IF(ROW(G166)-12&lt;=$B$4,ROW(A166)-12,"")</f>
      </c>
      <c r="H166" t="s" s="8">
        <f>IF(NOT(G166=""),H165-J165,"")</f>
      </c>
      <c r="I166" t="s" s="8">
        <f>IF(NOT(G166=""),$B$7*H166,"")</f>
      </c>
      <c r="J166" t="s" s="8">
        <f>IF(NOT(G166=""),K166-I166,"")</f>
      </c>
      <c r="K166" t="s" s="8">
        <f>IF(NOT(G166=""),PMT($B$7,$B$4,-$B$1),"")</f>
      </c>
    </row>
    <row r="167" ht="20.7" customHeight="1">
      <c r="A167" t="s" s="8">
        <f>IF((ROW(A167)-12&lt;=$B$4),ROW(A167)-12,"")</f>
      </c>
      <c r="B167" t="s" s="8">
        <f>IF(NOT(A167=""),B166-D166,"")</f>
      </c>
      <c r="C167" t="s" s="8">
        <f>IF(NOT(A167=""),$B$7*B167,"")</f>
      </c>
      <c r="D167" t="s" s="8">
        <f>IF(NOT(A167=""),$B$1/$B$4,"")</f>
      </c>
      <c r="E167" t="s" s="8">
        <f>IF(NOT(A167=""),C167+D167,"")</f>
      </c>
      <c r="F167" s="9"/>
      <c r="G167" t="s" s="8">
        <f>IF(ROW(G167)-12&lt;=$B$4,ROW(A167)-12,"")</f>
      </c>
      <c r="H167" t="s" s="8">
        <f>IF(NOT(G167=""),H166-J166,"")</f>
      </c>
      <c r="I167" t="s" s="8">
        <f>IF(NOT(G167=""),$B$7*H167,"")</f>
      </c>
      <c r="J167" t="s" s="8">
        <f>IF(NOT(G167=""),K167-I167,"")</f>
      </c>
      <c r="K167" t="s" s="8">
        <f>IF(NOT(G167=""),PMT($B$7,$B$4,-$B$1),"")</f>
      </c>
    </row>
    <row r="168" ht="20.7" customHeight="1">
      <c r="A168" t="s" s="8">
        <f>IF((ROW(A168)-12&lt;=$B$4),ROW(A168)-12,"")</f>
      </c>
      <c r="B168" t="s" s="8">
        <f>IF(NOT(A168=""),B167-D167,"")</f>
      </c>
      <c r="C168" t="s" s="8">
        <f>IF(NOT(A168=""),$B$7*B168,"")</f>
      </c>
      <c r="D168" t="s" s="8">
        <f>IF(NOT(A168=""),$B$1/$B$4,"")</f>
      </c>
      <c r="E168" t="s" s="8">
        <f>IF(NOT(A168=""),C168+D168,"")</f>
      </c>
      <c r="F168" s="9"/>
      <c r="G168" t="s" s="8">
        <f>IF(ROW(G168)-12&lt;=$B$4,ROW(A168)-12,"")</f>
      </c>
      <c r="H168" t="s" s="8">
        <f>IF(NOT(G168=""),H167-J167,"")</f>
      </c>
      <c r="I168" t="s" s="8">
        <f>IF(NOT(G168=""),$B$7*H168,"")</f>
      </c>
      <c r="J168" t="s" s="8">
        <f>IF(NOT(G168=""),K168-I168,"")</f>
      </c>
      <c r="K168" t="s" s="8">
        <f>IF(NOT(G168=""),PMT($B$7,$B$4,-$B$1),"")</f>
      </c>
    </row>
    <row r="169" ht="20.7" customHeight="1">
      <c r="A169" t="s" s="8">
        <f>IF((ROW(A169)-12&lt;=$B$4),ROW(A169)-12,"")</f>
      </c>
      <c r="B169" t="s" s="8">
        <f>IF(NOT(A169=""),B168-D168,"")</f>
      </c>
      <c r="C169" t="s" s="8">
        <f>IF(NOT(A169=""),$B$7*B169,"")</f>
      </c>
      <c r="D169" t="s" s="8">
        <f>IF(NOT(A169=""),$B$1/$B$4,"")</f>
      </c>
      <c r="E169" t="s" s="8">
        <f>IF(NOT(A169=""),C169+D169,"")</f>
      </c>
      <c r="F169" s="9"/>
      <c r="G169" t="s" s="8">
        <f>IF(ROW(G169)-12&lt;=$B$4,ROW(A169)-12,"")</f>
      </c>
      <c r="H169" t="s" s="8">
        <f>IF(NOT(G169=""),H168-J168,"")</f>
      </c>
      <c r="I169" t="s" s="8">
        <f>IF(NOT(G169=""),$B$7*H169,"")</f>
      </c>
      <c r="J169" t="s" s="8">
        <f>IF(NOT(G169=""),K169-I169,"")</f>
      </c>
      <c r="K169" t="s" s="8">
        <f>IF(NOT(G169=""),PMT($B$7,$B$4,-$B$1),"")</f>
      </c>
    </row>
    <row r="170" ht="20.7" customHeight="1">
      <c r="A170" t="s" s="8">
        <f>IF((ROW(A170)-12&lt;=$B$4),ROW(A170)-12,"")</f>
      </c>
      <c r="B170" t="s" s="8">
        <f>IF(NOT(A170=""),B169-D169,"")</f>
      </c>
      <c r="C170" t="s" s="8">
        <f>IF(NOT(A170=""),$B$7*B170,"")</f>
      </c>
      <c r="D170" t="s" s="8">
        <f>IF(NOT(A170=""),$B$1/$B$4,"")</f>
      </c>
      <c r="E170" t="s" s="8">
        <f>IF(NOT(A170=""),C170+D170,"")</f>
      </c>
      <c r="F170" s="9"/>
      <c r="G170" t="s" s="8">
        <f>IF(ROW(G170)-12&lt;=$B$4,ROW(A170)-12,"")</f>
      </c>
      <c r="H170" t="s" s="8">
        <f>IF(NOT(G170=""),H169-J169,"")</f>
      </c>
      <c r="I170" t="s" s="8">
        <f>IF(NOT(G170=""),$B$7*H170,"")</f>
      </c>
      <c r="J170" t="s" s="8">
        <f>IF(NOT(G170=""),K170-I170,"")</f>
      </c>
      <c r="K170" t="s" s="8">
        <f>IF(NOT(G170=""),PMT($B$7,$B$4,-$B$1),"")</f>
      </c>
    </row>
    <row r="171" ht="20.7" customHeight="1">
      <c r="A171" t="s" s="8">
        <f>IF((ROW(A171)-12&lt;=$B$4),ROW(A171)-12,"")</f>
      </c>
      <c r="B171" t="s" s="8">
        <f>IF(NOT(A171=""),B170-D170,"")</f>
      </c>
      <c r="C171" t="s" s="8">
        <f>IF(NOT(A171=""),$B$7*B171,"")</f>
      </c>
      <c r="D171" t="s" s="8">
        <f>IF(NOT(A171=""),$B$1/$B$4,"")</f>
      </c>
      <c r="E171" t="s" s="8">
        <f>IF(NOT(A171=""),C171+D171,"")</f>
      </c>
      <c r="F171" s="9"/>
      <c r="G171" t="s" s="8">
        <f>IF(ROW(G171)-12&lt;=$B$4,ROW(A171)-12,"")</f>
      </c>
      <c r="H171" t="s" s="8">
        <f>IF(NOT(G171=""),H170-J170,"")</f>
      </c>
      <c r="I171" t="s" s="8">
        <f>IF(NOT(G171=""),$B$7*H171,"")</f>
      </c>
      <c r="J171" t="s" s="8">
        <f>IF(NOT(G171=""),K171-I171,"")</f>
      </c>
      <c r="K171" t="s" s="8">
        <f>IF(NOT(G171=""),PMT($B$7,$B$4,-$B$1),"")</f>
      </c>
    </row>
    <row r="172" ht="20.7" customHeight="1">
      <c r="A172" t="s" s="8">
        <f>IF((ROW(A172)-12&lt;=$B$4),ROW(A172)-12,"")</f>
      </c>
      <c r="B172" t="s" s="8">
        <f>IF(NOT(A172=""),B171-D171,"")</f>
      </c>
      <c r="C172" t="s" s="8">
        <f>IF(NOT(A172=""),$B$7*B172,"")</f>
      </c>
      <c r="D172" t="s" s="8">
        <f>IF(NOT(A172=""),$B$1/$B$4,"")</f>
      </c>
      <c r="E172" t="s" s="8">
        <f>IF(NOT(A172=""),C172+D172,"")</f>
      </c>
      <c r="F172" s="9"/>
      <c r="G172" t="s" s="8">
        <f>IF(ROW(G172)-12&lt;=$B$4,ROW(A172)-12,"")</f>
      </c>
      <c r="H172" t="s" s="8">
        <f>IF(NOT(G172=""),H171-J171,"")</f>
      </c>
      <c r="I172" t="s" s="8">
        <f>IF(NOT(G172=""),$B$7*H172,"")</f>
      </c>
      <c r="J172" t="s" s="8">
        <f>IF(NOT(G172=""),K172-I172,"")</f>
      </c>
      <c r="K172" t="s" s="8">
        <f>IF(NOT(G172=""),PMT($B$7,$B$4,-$B$1),"")</f>
      </c>
    </row>
    <row r="173" ht="20.7" customHeight="1">
      <c r="A173" t="s" s="8">
        <f>IF((ROW(A173)-12&lt;=$B$4),ROW(A173)-12,"")</f>
      </c>
      <c r="B173" t="s" s="8">
        <f>IF(NOT(A173=""),B172-D172,"")</f>
      </c>
      <c r="C173" t="s" s="8">
        <f>IF(NOT(A173=""),$B$7*B173,"")</f>
      </c>
      <c r="D173" t="s" s="8">
        <f>IF(NOT(A173=""),$B$1/$B$4,"")</f>
      </c>
      <c r="E173" t="s" s="8">
        <f>IF(NOT(A173=""),C173+D173,"")</f>
      </c>
      <c r="F173" s="9"/>
      <c r="G173" t="s" s="8">
        <f>IF(ROW(G173)-12&lt;=$B$4,ROW(A173)-12,"")</f>
      </c>
      <c r="H173" t="s" s="8">
        <f>IF(NOT(G173=""),H172-J172,"")</f>
      </c>
      <c r="I173" t="s" s="8">
        <f>IF(NOT(G173=""),$B$7*H173,"")</f>
      </c>
      <c r="J173" t="s" s="8">
        <f>IF(NOT(G173=""),K173-I173,"")</f>
      </c>
      <c r="K173" t="s" s="8">
        <f>IF(NOT(G173=""),PMT($B$7,$B$4,-$B$1),"")</f>
      </c>
    </row>
    <row r="174" ht="20.7" customHeight="1">
      <c r="A174" t="s" s="8">
        <f>IF((ROW(A174)-12&lt;=$B$4),ROW(A174)-12,"")</f>
      </c>
      <c r="B174" t="s" s="8">
        <f>IF(NOT(A174=""),B173-D173,"")</f>
      </c>
      <c r="C174" t="s" s="8">
        <f>IF(NOT(A174=""),$B$7*B174,"")</f>
      </c>
      <c r="D174" t="s" s="8">
        <f>IF(NOT(A174=""),$B$1/$B$4,"")</f>
      </c>
      <c r="E174" t="s" s="8">
        <f>IF(NOT(A174=""),C174+D174,"")</f>
      </c>
      <c r="F174" s="9"/>
      <c r="G174" t="s" s="8">
        <f>IF(ROW(G174)-12&lt;=$B$4,ROW(A174)-12,"")</f>
      </c>
      <c r="H174" t="s" s="8">
        <f>IF(NOT(G174=""),H173-J173,"")</f>
      </c>
      <c r="I174" t="s" s="8">
        <f>IF(NOT(G174=""),$B$7*H174,"")</f>
      </c>
      <c r="J174" t="s" s="8">
        <f>IF(NOT(G174=""),K174-I174,"")</f>
      </c>
      <c r="K174" t="s" s="8">
        <f>IF(NOT(G174=""),PMT($B$7,$B$4,-$B$1),"")</f>
      </c>
    </row>
    <row r="175" ht="20.7" customHeight="1">
      <c r="A175" t="s" s="8">
        <f>IF((ROW(A175)-12&lt;=$B$4),ROW(A175)-12,"")</f>
      </c>
      <c r="B175" t="s" s="8">
        <f>IF(NOT(A175=""),B174-D174,"")</f>
      </c>
      <c r="C175" t="s" s="8">
        <f>IF(NOT(A175=""),$B$7*B175,"")</f>
      </c>
      <c r="D175" t="s" s="8">
        <f>IF(NOT(A175=""),$B$1/$B$4,"")</f>
      </c>
      <c r="E175" t="s" s="8">
        <f>IF(NOT(A175=""),C175+D175,"")</f>
      </c>
      <c r="F175" s="9"/>
      <c r="G175" t="s" s="8">
        <f>IF(ROW(G175)-12&lt;=$B$4,ROW(A175)-12,"")</f>
      </c>
      <c r="H175" t="s" s="8">
        <f>IF(NOT(G175=""),H174-J174,"")</f>
      </c>
      <c r="I175" t="s" s="8">
        <f>IF(NOT(G175=""),$B$7*H175,"")</f>
      </c>
      <c r="J175" t="s" s="8">
        <f>IF(NOT(G175=""),K175-I175,"")</f>
      </c>
      <c r="K175" t="s" s="8">
        <f>IF(NOT(G175=""),PMT($B$7,$B$4,-$B$1),"")</f>
      </c>
    </row>
    <row r="176" ht="20.7" customHeight="1">
      <c r="A176" t="s" s="8">
        <f>IF((ROW(A176)-12&lt;=$B$4),ROW(A176)-12,"")</f>
      </c>
      <c r="B176" t="s" s="8">
        <f>IF(NOT(A176=""),B175-D175,"")</f>
      </c>
      <c r="C176" t="s" s="8">
        <f>IF(NOT(A176=""),$B$7*B176,"")</f>
      </c>
      <c r="D176" t="s" s="8">
        <f>IF(NOT(A176=""),$B$1/$B$4,"")</f>
      </c>
      <c r="E176" t="s" s="8">
        <f>IF(NOT(A176=""),C176+D176,"")</f>
      </c>
      <c r="F176" s="9"/>
      <c r="G176" t="s" s="8">
        <f>IF(ROW(G176)-12&lt;=$B$4,ROW(A176)-12,"")</f>
      </c>
      <c r="H176" t="s" s="8">
        <f>IF(NOT(G176=""),H175-J175,"")</f>
      </c>
      <c r="I176" t="s" s="8">
        <f>IF(NOT(G176=""),$B$7*H176,"")</f>
      </c>
      <c r="J176" t="s" s="8">
        <f>IF(NOT(G176=""),K176-I176,"")</f>
      </c>
      <c r="K176" t="s" s="8">
        <f>IF(NOT(G176=""),PMT($B$7,$B$4,-$B$1),"")</f>
      </c>
    </row>
    <row r="177" ht="20.7" customHeight="1">
      <c r="A177" t="s" s="8">
        <f>IF((ROW(A177)-12&lt;=$B$4),ROW(A177)-12,"")</f>
      </c>
      <c r="B177" t="s" s="8">
        <f>IF(NOT(A177=""),B176-D176,"")</f>
      </c>
      <c r="C177" t="s" s="8">
        <f>IF(NOT(A177=""),$B$7*B177,"")</f>
      </c>
      <c r="D177" t="s" s="8">
        <f>IF(NOT(A177=""),$B$1/$B$4,"")</f>
      </c>
      <c r="E177" t="s" s="8">
        <f>IF(NOT(A177=""),C177+D177,"")</f>
      </c>
      <c r="F177" s="9"/>
      <c r="G177" t="s" s="8">
        <f>IF(ROW(G177)-12&lt;=$B$4,ROW(A177)-12,"")</f>
      </c>
      <c r="H177" t="s" s="8">
        <f>IF(NOT(G177=""),H176-J176,"")</f>
      </c>
      <c r="I177" t="s" s="8">
        <f>IF(NOT(G177=""),$B$7*H177,"")</f>
      </c>
      <c r="J177" t="s" s="8">
        <f>IF(NOT(G177=""),K177-I177,"")</f>
      </c>
      <c r="K177" t="s" s="8">
        <f>IF(NOT(G177=""),PMT($B$7,$B$4,-$B$1),"")</f>
      </c>
    </row>
    <row r="178" ht="20.7" customHeight="1">
      <c r="A178" t="s" s="8">
        <f>IF((ROW(A178)-12&lt;=$B$4),ROW(A178)-12,"")</f>
      </c>
      <c r="B178" t="s" s="8">
        <f>IF(NOT(A178=""),B177-D177,"")</f>
      </c>
      <c r="C178" t="s" s="8">
        <f>IF(NOT(A178=""),$B$7*B178,"")</f>
      </c>
      <c r="D178" t="s" s="8">
        <f>IF(NOT(A178=""),$B$1/$B$4,"")</f>
      </c>
      <c r="E178" t="s" s="8">
        <f>IF(NOT(A178=""),C178+D178,"")</f>
      </c>
      <c r="F178" s="9"/>
      <c r="G178" t="s" s="8">
        <f>IF(ROW(G178)-12&lt;=$B$4,ROW(A178)-12,"")</f>
      </c>
      <c r="H178" t="s" s="8">
        <f>IF(NOT(G178=""),H177-J177,"")</f>
      </c>
      <c r="I178" t="s" s="8">
        <f>IF(NOT(G178=""),$B$7*H178,"")</f>
      </c>
      <c r="J178" t="s" s="8">
        <f>IF(NOT(G178=""),K178-I178,"")</f>
      </c>
      <c r="K178" t="s" s="8">
        <f>IF(NOT(G178=""),PMT($B$7,$B$4,-$B$1),"")</f>
      </c>
    </row>
    <row r="179" ht="20.7" customHeight="1">
      <c r="A179" t="s" s="8">
        <f>IF((ROW(A179)-12&lt;=$B$4),ROW(A179)-12,"")</f>
      </c>
      <c r="B179" t="s" s="8">
        <f>IF(NOT(A179=""),B178-D178,"")</f>
      </c>
      <c r="C179" t="s" s="8">
        <f>IF(NOT(A179=""),$B$7*B179,"")</f>
      </c>
      <c r="D179" t="s" s="8">
        <f>IF(NOT(A179=""),$B$1/$B$4,"")</f>
      </c>
      <c r="E179" t="s" s="8">
        <f>IF(NOT(A179=""),C179+D179,"")</f>
      </c>
      <c r="F179" s="9"/>
      <c r="G179" t="s" s="8">
        <f>IF(ROW(G179)-12&lt;=$B$4,ROW(A179)-12,"")</f>
      </c>
      <c r="H179" t="s" s="8">
        <f>IF(NOT(G179=""),H178-J178,"")</f>
      </c>
      <c r="I179" t="s" s="8">
        <f>IF(NOT(G179=""),$B$7*H179,"")</f>
      </c>
      <c r="J179" t="s" s="8">
        <f>IF(NOT(G179=""),K179-I179,"")</f>
      </c>
      <c r="K179" t="s" s="8">
        <f>IF(NOT(G179=""),PMT($B$7,$B$4,-$B$1),"")</f>
      </c>
    </row>
    <row r="180" ht="20.7" customHeight="1">
      <c r="A180" t="s" s="8">
        <f>IF((ROW(A180)-12&lt;=$B$4),ROW(A180)-12,"")</f>
      </c>
      <c r="B180" t="s" s="8">
        <f>IF(NOT(A180=""),B179-D179,"")</f>
      </c>
      <c r="C180" t="s" s="8">
        <f>IF(NOT(A180=""),$B$7*B180,"")</f>
      </c>
      <c r="D180" t="s" s="8">
        <f>IF(NOT(A180=""),$B$1/$B$4,"")</f>
      </c>
      <c r="E180" t="s" s="8">
        <f>IF(NOT(A180=""),C180+D180,"")</f>
      </c>
      <c r="F180" s="9"/>
      <c r="G180" t="s" s="8">
        <f>IF(ROW(G180)-12&lt;=$B$4,ROW(A180)-12,"")</f>
      </c>
      <c r="H180" t="s" s="8">
        <f>IF(NOT(G180=""),H179-J179,"")</f>
      </c>
      <c r="I180" t="s" s="8">
        <f>IF(NOT(G180=""),$B$7*H180,"")</f>
      </c>
      <c r="J180" t="s" s="8">
        <f>IF(NOT(G180=""),K180-I180,"")</f>
      </c>
      <c r="K180" t="s" s="8">
        <f>IF(NOT(G180=""),PMT($B$7,$B$4,-$B$1),"")</f>
      </c>
    </row>
    <row r="181" ht="20.7" customHeight="1">
      <c r="A181" t="s" s="8">
        <f>IF((ROW(A181)-12&lt;=$B$4),ROW(A181)-12,"")</f>
      </c>
      <c r="B181" t="s" s="8">
        <f>IF(NOT(A181=""),B180-D180,"")</f>
      </c>
      <c r="C181" t="s" s="8">
        <f>IF(NOT(A181=""),$B$7*B181,"")</f>
      </c>
      <c r="D181" t="s" s="8">
        <f>IF(NOT(A181=""),$B$1/$B$4,"")</f>
      </c>
      <c r="E181" t="s" s="8">
        <f>IF(NOT(A181=""),C181+D181,"")</f>
      </c>
      <c r="F181" s="9"/>
      <c r="G181" t="s" s="8">
        <f>IF(ROW(G181)-12&lt;=$B$4,ROW(A181)-12,"")</f>
      </c>
      <c r="H181" t="s" s="8">
        <f>IF(NOT(G181=""),H180-J180,"")</f>
      </c>
      <c r="I181" t="s" s="8">
        <f>IF(NOT(G181=""),$B$7*H181,"")</f>
      </c>
      <c r="J181" t="s" s="8">
        <f>IF(NOT(G181=""),K181-I181,"")</f>
      </c>
      <c r="K181" t="s" s="8">
        <f>IF(NOT(G181=""),PMT($B$7,$B$4,-$B$1),"")</f>
      </c>
    </row>
    <row r="182" ht="20.7" customHeight="1">
      <c r="A182" t="s" s="8">
        <f>IF((ROW(A182)-12&lt;=$B$4),ROW(A182)-12,"")</f>
      </c>
      <c r="B182" t="s" s="8">
        <f>IF(NOT(A182=""),B181-D181,"")</f>
      </c>
      <c r="C182" t="s" s="8">
        <f>IF(NOT(A182=""),$B$7*B182,"")</f>
      </c>
      <c r="D182" t="s" s="8">
        <f>IF(NOT(A182=""),$B$1/$B$4,"")</f>
      </c>
      <c r="E182" t="s" s="8">
        <f>IF(NOT(A182=""),C182+D182,"")</f>
      </c>
      <c r="F182" s="9"/>
      <c r="G182" t="s" s="8">
        <f>IF(ROW(G182)-12&lt;=$B$4,ROW(A182)-12,"")</f>
      </c>
      <c r="H182" t="s" s="8">
        <f>IF(NOT(G182=""),H181-J181,"")</f>
      </c>
      <c r="I182" t="s" s="8">
        <f>IF(NOT(G182=""),$B$7*H182,"")</f>
      </c>
      <c r="J182" t="s" s="8">
        <f>IF(NOT(G182=""),K182-I182,"")</f>
      </c>
      <c r="K182" t="s" s="8">
        <f>IF(NOT(G182=""),PMT($B$7,$B$4,-$B$1),"")</f>
      </c>
    </row>
    <row r="183" ht="20.7" customHeight="1">
      <c r="A183" t="s" s="8">
        <f>IF((ROW(A183)-12&lt;=$B$4),ROW(A183)-12,"")</f>
      </c>
      <c r="B183" t="s" s="8">
        <f>IF(NOT(A183=""),B182-D182,"")</f>
      </c>
      <c r="C183" t="s" s="8">
        <f>IF(NOT(A183=""),$B$7*B183,"")</f>
      </c>
      <c r="D183" t="s" s="8">
        <f>IF(NOT(A183=""),$B$1/$B$4,"")</f>
      </c>
      <c r="E183" t="s" s="8">
        <f>IF(NOT(A183=""),C183+D183,"")</f>
      </c>
      <c r="F183" s="9"/>
      <c r="G183" t="s" s="8">
        <f>IF(ROW(G183)-12&lt;=$B$4,ROW(A183)-12,"")</f>
      </c>
      <c r="H183" t="s" s="8">
        <f>IF(NOT(G183=""),H182-J182,"")</f>
      </c>
      <c r="I183" t="s" s="8">
        <f>IF(NOT(G183=""),$B$7*H183,"")</f>
      </c>
      <c r="J183" t="s" s="8">
        <f>IF(NOT(G183=""),K183-I183,"")</f>
      </c>
      <c r="K183" t="s" s="8">
        <f>IF(NOT(G183=""),PMT($B$7,$B$4,-$B$1),"")</f>
      </c>
    </row>
    <row r="184" ht="20.7" customHeight="1">
      <c r="A184" t="s" s="8">
        <f>IF((ROW(A184)-12&lt;=$B$4),ROW(A184)-12,"")</f>
      </c>
      <c r="B184" t="s" s="8">
        <f>IF(NOT(A184=""),B183-D183,"")</f>
      </c>
      <c r="C184" t="s" s="8">
        <f>IF(NOT(A184=""),$B$7*B184,"")</f>
      </c>
      <c r="D184" t="s" s="8">
        <f>IF(NOT(A184=""),$B$1/$B$4,"")</f>
      </c>
      <c r="E184" t="s" s="8">
        <f>IF(NOT(A184=""),C184+D184,"")</f>
      </c>
      <c r="F184" s="9"/>
      <c r="G184" t="s" s="8">
        <f>IF(ROW(G184)-12&lt;=$B$4,ROW(A184)-12,"")</f>
      </c>
      <c r="H184" t="s" s="8">
        <f>IF(NOT(G184=""),H183-J183,"")</f>
      </c>
      <c r="I184" t="s" s="8">
        <f>IF(NOT(G184=""),$B$7*H184,"")</f>
      </c>
      <c r="J184" t="s" s="8">
        <f>IF(NOT(G184=""),K184-I184,"")</f>
      </c>
      <c r="K184" t="s" s="8">
        <f>IF(NOT(G184=""),PMT($B$7,$B$4,-$B$1),"")</f>
      </c>
    </row>
    <row r="185" ht="20.7" customHeight="1">
      <c r="A185" t="s" s="8">
        <f>IF((ROW(A185)-12&lt;=$B$4),ROW(A185)-12,"")</f>
      </c>
      <c r="B185" t="s" s="8">
        <f>IF(NOT(A185=""),B184-D184,"")</f>
      </c>
      <c r="C185" t="s" s="8">
        <f>IF(NOT(A185=""),$B$7*B185,"")</f>
      </c>
      <c r="D185" t="s" s="8">
        <f>IF(NOT(A185=""),$B$1/$B$4,"")</f>
      </c>
      <c r="E185" t="s" s="8">
        <f>IF(NOT(A185=""),C185+D185,"")</f>
      </c>
      <c r="F185" s="9"/>
      <c r="G185" t="s" s="8">
        <f>IF(ROW(G185)-12&lt;=$B$4,ROW(A185)-12,"")</f>
      </c>
      <c r="H185" t="s" s="8">
        <f>IF(NOT(G185=""),H184-J184,"")</f>
      </c>
      <c r="I185" t="s" s="8">
        <f>IF(NOT(G185=""),$B$7*H185,"")</f>
      </c>
      <c r="J185" t="s" s="8">
        <f>IF(NOT(G185=""),K185-I185,"")</f>
      </c>
      <c r="K185" t="s" s="8">
        <f>IF(NOT(G185=""),PMT($B$7,$B$4,-$B$1),"")</f>
      </c>
    </row>
    <row r="186" ht="20.7" customHeight="1">
      <c r="A186" t="s" s="8">
        <f>IF((ROW(A186)-12&lt;=$B$4),ROW(A186)-12,"")</f>
      </c>
      <c r="B186" t="s" s="8">
        <f>IF(NOT(A186=""),B185-D185,"")</f>
      </c>
      <c r="C186" t="s" s="8">
        <f>IF(NOT(A186=""),$B$7*B186,"")</f>
      </c>
      <c r="D186" t="s" s="8">
        <f>IF(NOT(A186=""),$B$1/$B$4,"")</f>
      </c>
      <c r="E186" t="s" s="8">
        <f>IF(NOT(A186=""),C186+D186,"")</f>
      </c>
      <c r="F186" s="9"/>
      <c r="G186" t="s" s="8">
        <f>IF(ROW(G186)-12&lt;=$B$4,ROW(A186)-12,"")</f>
      </c>
      <c r="H186" t="s" s="8">
        <f>IF(NOT(G186=""),H185-J185,"")</f>
      </c>
      <c r="I186" t="s" s="8">
        <f>IF(NOT(G186=""),$B$7*H186,"")</f>
      </c>
      <c r="J186" t="s" s="8">
        <f>IF(NOT(G186=""),K186-I186,"")</f>
      </c>
      <c r="K186" t="s" s="8">
        <f>IF(NOT(G186=""),PMT($B$7,$B$4,-$B$1),"")</f>
      </c>
    </row>
    <row r="187" ht="20.7" customHeight="1">
      <c r="A187" t="s" s="8">
        <f>IF((ROW(A187)-12&lt;=$B$4),ROW(A187)-12,"")</f>
      </c>
      <c r="B187" t="s" s="8">
        <f>IF(NOT(A187=""),B186-D186,"")</f>
      </c>
      <c r="C187" t="s" s="8">
        <f>IF(NOT(A187=""),$B$7*B187,"")</f>
      </c>
      <c r="D187" t="s" s="8">
        <f>IF(NOT(A187=""),$B$1/$B$4,"")</f>
      </c>
      <c r="E187" t="s" s="8">
        <f>IF(NOT(A187=""),C187+D187,"")</f>
      </c>
      <c r="F187" s="9"/>
      <c r="G187" t="s" s="8">
        <f>IF(ROW(G187)-12&lt;=$B$4,ROW(A187)-12,"")</f>
      </c>
      <c r="H187" t="s" s="8">
        <f>IF(NOT(G187=""),H186-J186,"")</f>
      </c>
      <c r="I187" t="s" s="8">
        <f>IF(NOT(G187=""),$B$7*H187,"")</f>
      </c>
      <c r="J187" t="s" s="8">
        <f>IF(NOT(G187=""),K187-I187,"")</f>
      </c>
      <c r="K187" t="s" s="8">
        <f>IF(NOT(G187=""),PMT($B$7,$B$4,-$B$1),"")</f>
      </c>
    </row>
    <row r="188" ht="20.7" customHeight="1">
      <c r="A188" t="s" s="8">
        <f>IF((ROW(A188)-12&lt;=$B$4),ROW(A188)-12,"")</f>
      </c>
      <c r="B188" t="s" s="8">
        <f>IF(NOT(A188=""),B187-D187,"")</f>
      </c>
      <c r="C188" t="s" s="8">
        <f>IF(NOT(A188=""),$B$7*B188,"")</f>
      </c>
      <c r="D188" t="s" s="8">
        <f>IF(NOT(A188=""),$B$1/$B$4,"")</f>
      </c>
      <c r="E188" t="s" s="8">
        <f>IF(NOT(A188=""),C188+D188,"")</f>
      </c>
      <c r="F188" s="9"/>
      <c r="G188" t="s" s="8">
        <f>IF(ROW(G188)-12&lt;=$B$4,ROW(A188)-12,"")</f>
      </c>
      <c r="H188" t="s" s="8">
        <f>IF(NOT(G188=""),H187-J187,"")</f>
      </c>
      <c r="I188" t="s" s="8">
        <f>IF(NOT(G188=""),$B$7*H188,"")</f>
      </c>
      <c r="J188" t="s" s="8">
        <f>IF(NOT(G188=""),K188-I188,"")</f>
      </c>
      <c r="K188" t="s" s="8">
        <f>IF(NOT(G188=""),PMT($B$7,$B$4,-$B$1),"")</f>
      </c>
    </row>
    <row r="189" ht="20.7" customHeight="1">
      <c r="A189" t="s" s="8">
        <f>IF((ROW(A189)-12&lt;=$B$4),ROW(A189)-12,"")</f>
      </c>
      <c r="B189" t="s" s="8">
        <f>IF(NOT(A189=""),B188-D188,"")</f>
      </c>
      <c r="C189" t="s" s="8">
        <f>IF(NOT(A189=""),$B$7*B189,"")</f>
      </c>
      <c r="D189" t="s" s="8">
        <f>IF(NOT(A189=""),$B$1/$B$4,"")</f>
      </c>
      <c r="E189" t="s" s="8">
        <f>IF(NOT(A189=""),C189+D189,"")</f>
      </c>
      <c r="F189" s="9"/>
      <c r="G189" t="s" s="8">
        <f>IF(ROW(G189)-12&lt;=$B$4,ROW(A189)-12,"")</f>
      </c>
      <c r="H189" t="s" s="8">
        <f>IF(NOT(G189=""),H188-J188,"")</f>
      </c>
      <c r="I189" t="s" s="8">
        <f>IF(NOT(G189=""),$B$7*H189,"")</f>
      </c>
      <c r="J189" t="s" s="8">
        <f>IF(NOT(G189=""),K189-I189,"")</f>
      </c>
      <c r="K189" t="s" s="8">
        <f>IF(NOT(G189=""),PMT($B$7,$B$4,-$B$1),"")</f>
      </c>
    </row>
    <row r="190" ht="20.7" customHeight="1">
      <c r="A190" t="s" s="8">
        <f>IF((ROW(A190)-12&lt;=$B$4),ROW(A190)-12,"")</f>
      </c>
      <c r="B190" t="s" s="8">
        <f>IF(NOT(A190=""),B189-D189,"")</f>
      </c>
      <c r="C190" t="s" s="8">
        <f>IF(NOT(A190=""),$B$7*B190,"")</f>
      </c>
      <c r="D190" t="s" s="8">
        <f>IF(NOT(A190=""),$B$1/$B$4,"")</f>
      </c>
      <c r="E190" t="s" s="8">
        <f>IF(NOT(A190=""),C190+D190,"")</f>
      </c>
      <c r="F190" s="9"/>
      <c r="G190" t="s" s="8">
        <f>IF(ROW(G190)-12&lt;=$B$4,ROW(A190)-12,"")</f>
      </c>
      <c r="H190" t="s" s="8">
        <f>IF(NOT(G190=""),H189-J189,"")</f>
      </c>
      <c r="I190" t="s" s="8">
        <f>IF(NOT(G190=""),$B$7*H190,"")</f>
      </c>
      <c r="J190" t="s" s="8">
        <f>IF(NOT(G190=""),K190-I190,"")</f>
      </c>
      <c r="K190" t="s" s="8">
        <f>IF(NOT(G190=""),PMT($B$7,$B$4,-$B$1),"")</f>
      </c>
    </row>
    <row r="191" ht="20.7" customHeight="1">
      <c r="A191" t="s" s="8">
        <f>IF((ROW(A191)-12&lt;=$B$4),ROW(A191)-12,"")</f>
      </c>
      <c r="B191" t="s" s="8">
        <f>IF(NOT(A191=""),B190-D190,"")</f>
      </c>
      <c r="C191" t="s" s="8">
        <f>IF(NOT(A191=""),$B$7*B191,"")</f>
      </c>
      <c r="D191" t="s" s="8">
        <f>IF(NOT(A191=""),$B$1/$B$4,"")</f>
      </c>
      <c r="E191" t="s" s="8">
        <f>IF(NOT(A191=""),C191+D191,"")</f>
      </c>
      <c r="F191" s="9"/>
      <c r="G191" t="s" s="8">
        <f>IF(ROW(G191)-12&lt;=$B$4,ROW(A191)-12,"")</f>
      </c>
      <c r="H191" t="s" s="8">
        <f>IF(NOT(G191=""),H190-J190,"")</f>
      </c>
      <c r="I191" t="s" s="8">
        <f>IF(NOT(G191=""),$B$7*H191,"")</f>
      </c>
      <c r="J191" t="s" s="8">
        <f>IF(NOT(G191=""),K191-I191,"")</f>
      </c>
      <c r="K191" t="s" s="8">
        <f>IF(NOT(G191=""),PMT($B$7,$B$4,-$B$1),"")</f>
      </c>
    </row>
    <row r="192" ht="20.7" customHeight="1">
      <c r="A192" t="s" s="8">
        <f>IF((ROW(A192)-12&lt;=$B$4),ROW(A192)-12,"")</f>
      </c>
      <c r="B192" t="s" s="8">
        <f>IF(NOT(A192=""),B191-D191,"")</f>
      </c>
      <c r="C192" t="s" s="8">
        <f>IF(NOT(A192=""),$B$7*B192,"")</f>
      </c>
      <c r="D192" t="s" s="8">
        <f>IF(NOT(A192=""),$B$1/$B$4,"")</f>
      </c>
      <c r="E192" t="s" s="8">
        <f>IF(NOT(A192=""),C192+D192,"")</f>
      </c>
      <c r="F192" s="9"/>
      <c r="G192" t="s" s="8">
        <f>IF(ROW(G192)-12&lt;=$B$4,ROW(A192)-12,"")</f>
      </c>
      <c r="H192" t="s" s="8">
        <f>IF(NOT(G192=""),H191-J191,"")</f>
      </c>
      <c r="I192" t="s" s="8">
        <f>IF(NOT(G192=""),$B$7*H192,"")</f>
      </c>
      <c r="J192" t="s" s="8">
        <f>IF(NOT(G192=""),K192-I192,"")</f>
      </c>
      <c r="K192" t="s" s="8">
        <f>IF(NOT(G192=""),PMT($B$7,$B$4,-$B$1),"")</f>
      </c>
    </row>
    <row r="193" ht="20.7" customHeight="1">
      <c r="A193" t="s" s="8">
        <f>IF((ROW(A193)-12&lt;=$B$4),ROW(A193)-12,"")</f>
      </c>
      <c r="B193" t="s" s="8">
        <f>IF(NOT(A193=""),B192-D192,"")</f>
      </c>
      <c r="C193" t="s" s="8">
        <f>IF(NOT(A193=""),$B$7*B193,"")</f>
      </c>
      <c r="D193" t="s" s="8">
        <f>IF(NOT(A193=""),$B$1/$B$4,"")</f>
      </c>
      <c r="E193" t="s" s="8">
        <f>IF(NOT(A193=""),C193+D193,"")</f>
      </c>
      <c r="F193" s="9"/>
      <c r="G193" t="s" s="8">
        <f>IF(ROW(G193)-12&lt;=$B$4,ROW(A193)-12,"")</f>
      </c>
      <c r="H193" t="s" s="8">
        <f>IF(NOT(G193=""),H192-J192,"")</f>
      </c>
      <c r="I193" t="s" s="8">
        <f>IF(NOT(G193=""),$B$7*H193,"")</f>
      </c>
      <c r="J193" t="s" s="8">
        <f>IF(NOT(G193=""),K193-I193,"")</f>
      </c>
      <c r="K193" t="s" s="8">
        <f>IF(NOT(G193=""),PMT($B$7,$B$4,-$B$1),"")</f>
      </c>
    </row>
  </sheetData>
  <mergeCells count="2">
    <mergeCell ref="A10:C10"/>
    <mergeCell ref="G10:I10"/>
  </mergeCells>
  <dataValidations count="1">
    <dataValidation type="list" allowBlank="1" showInputMessage="1" showErrorMessage="1" sqref="B3">
      <formula1>"Annuelle,Semestrielle,Trimestrielle,Mensuelle"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K193"/>
  <sheetViews>
    <sheetView workbookViewId="0" showGridLines="0" defaultGridColor="1"/>
  </sheetViews>
  <sheetFormatPr defaultColWidth="16.3333" defaultRowHeight="19.9" customHeight="1" outlineLevelRow="0" outlineLevelCol="0"/>
  <cols>
    <col min="1" max="11" width="16.3516" style="15" customWidth="1"/>
    <col min="12" max="16384" width="16.3516" style="15" customWidth="1"/>
  </cols>
  <sheetData>
    <row r="1" ht="20.05" customHeight="1">
      <c r="A1" t="s" s="2">
        <v>0</v>
      </c>
      <c r="B1" s="3">
        <v>300000</v>
      </c>
      <c r="C1" s="4"/>
      <c r="D1" s="4"/>
      <c r="E1" s="4"/>
      <c r="F1" s="4"/>
      <c r="G1" s="4"/>
      <c r="H1" s="4"/>
      <c r="I1" s="4"/>
      <c r="J1" s="4"/>
      <c r="K1" s="4"/>
    </row>
    <row r="2" ht="20.05" customHeight="1">
      <c r="A2" t="s" s="2">
        <v>1</v>
      </c>
      <c r="B2" s="5">
        <v>10</v>
      </c>
      <c r="C2" s="4"/>
      <c r="D2" s="4"/>
      <c r="E2" s="4"/>
      <c r="F2" s="4"/>
      <c r="G2" s="4"/>
      <c r="H2" s="4"/>
      <c r="I2" s="4"/>
      <c r="J2" s="4"/>
      <c r="K2" s="4"/>
    </row>
    <row r="3" ht="20.05" customHeight="1">
      <c r="A3" t="s" s="2">
        <v>2</v>
      </c>
      <c r="B3" t="s" s="2">
        <v>15</v>
      </c>
      <c r="C3" s="4"/>
      <c r="D3" s="4"/>
      <c r="E3" s="4"/>
      <c r="F3" s="4"/>
      <c r="G3" s="4"/>
      <c r="H3" s="4"/>
      <c r="I3" s="4"/>
      <c r="J3" s="4"/>
      <c r="K3" s="4"/>
    </row>
    <row r="4" ht="20.05" customHeight="1">
      <c r="A4" t="s" s="2">
        <v>4</v>
      </c>
      <c r="B4" s="5">
        <f>IF(B3="Annuelle",B2*1,IF(B3="Semestrielle",B2*2,IF(B3="Trimestrielle",B2*4,B2*12)))</f>
        <v>20</v>
      </c>
      <c r="C4" s="4"/>
      <c r="D4" s="4"/>
      <c r="E4" s="4"/>
      <c r="F4" s="4"/>
      <c r="G4" s="4"/>
      <c r="H4" s="4"/>
      <c r="I4" s="4"/>
      <c r="J4" s="4"/>
      <c r="K4" s="4"/>
    </row>
    <row r="5" ht="20.0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ht="20.05" customHeight="1">
      <c r="A6" t="s" s="2">
        <v>5</v>
      </c>
      <c r="B6" s="13">
        <v>0.028</v>
      </c>
      <c r="C6" s="4"/>
      <c r="D6" s="4"/>
      <c r="E6" s="4"/>
      <c r="F6" s="4"/>
      <c r="G6" s="4"/>
      <c r="H6" s="4"/>
      <c r="I6" s="4"/>
      <c r="J6" s="4"/>
      <c r="K6" s="4"/>
    </row>
    <row r="7" ht="20.05" customHeight="1">
      <c r="A7" t="s" s="2">
        <v>6</v>
      </c>
      <c r="B7" s="16">
        <f>IF(B3="Annuelle",B6/1,IF(B3="Semestrielle",B6/2,IF(B3="Trimestrielle",B6/4,B6/12)))</f>
        <v>0.014</v>
      </c>
      <c r="C7" s="4"/>
      <c r="D7" s="4"/>
      <c r="E7" s="4"/>
      <c r="F7" s="4"/>
      <c r="G7" s="4"/>
      <c r="H7" s="4"/>
      <c r="I7" s="4"/>
      <c r="J7" s="4"/>
      <c r="K7" s="4"/>
    </row>
    <row r="8" ht="20.0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ht="20.0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ht="20.05" customHeight="1">
      <c r="A10" t="s" s="2">
        <v>7</v>
      </c>
      <c r="B10" s="4"/>
      <c r="C10" s="4"/>
      <c r="D10" s="4"/>
      <c r="E10" s="4"/>
      <c r="F10" s="4"/>
      <c r="G10" t="s" s="2">
        <v>8</v>
      </c>
      <c r="H10" s="4"/>
      <c r="I10" s="4"/>
      <c r="J10" s="4"/>
      <c r="K10" s="4"/>
    </row>
    <row r="11" ht="20.35" customHeight="1">
      <c r="A11" s="7"/>
      <c r="B11" s="7"/>
      <c r="C11" s="7"/>
      <c r="D11" s="7"/>
      <c r="E11" s="7"/>
      <c r="F11" s="4"/>
      <c r="G11" s="7"/>
      <c r="H11" s="7"/>
      <c r="I11" s="7"/>
      <c r="J11" s="7"/>
      <c r="K11" s="7"/>
    </row>
    <row r="12" ht="20.7" customHeight="1">
      <c r="A12" t="s" s="8">
        <v>9</v>
      </c>
      <c r="B12" t="s" s="8">
        <v>10</v>
      </c>
      <c r="C12" t="s" s="8">
        <v>11</v>
      </c>
      <c r="D12" t="s" s="8">
        <v>12</v>
      </c>
      <c r="E12" t="s" s="8">
        <v>13</v>
      </c>
      <c r="F12" s="9"/>
      <c r="G12" t="s" s="8">
        <v>9</v>
      </c>
      <c r="H12" t="s" s="8">
        <v>10</v>
      </c>
      <c r="I12" t="s" s="8">
        <v>11</v>
      </c>
      <c r="J12" t="s" s="8">
        <v>12</v>
      </c>
      <c r="K12" t="s" s="8">
        <v>13</v>
      </c>
    </row>
    <row r="13" ht="20.7" customHeight="1">
      <c r="A13" s="10">
        <f>IF((ROW(A13)-12&lt;=$B$4),ROW(A13)-12,"")</f>
        <v>1</v>
      </c>
      <c r="B13" s="11">
        <f>B1</f>
        <v>300000</v>
      </c>
      <c r="C13" s="11">
        <f>IF(NOT(A13=""),$B$7*B13,"")</f>
        <v>4200</v>
      </c>
      <c r="D13" s="11">
        <f>IF(NOT(A13=""),$B$1/$B$4,"")</f>
        <v>15000</v>
      </c>
      <c r="E13" s="11">
        <f>IF(NOT(A13=""),C13+D13,"")</f>
        <v>19200</v>
      </c>
      <c r="F13" s="9"/>
      <c r="G13" s="10">
        <f>IF(ROW(G13)-12&lt;=$B$4,ROW(A13)-12,"")</f>
        <v>1</v>
      </c>
      <c r="H13" s="11">
        <f>B1</f>
        <v>300000</v>
      </c>
      <c r="I13" s="11">
        <f>IF(NOT(G13=""),$B$7*H13,"")</f>
        <v>4200</v>
      </c>
      <c r="J13" s="11">
        <f>IF(NOT(G13=""),K13-I13,"")</f>
        <v>13101.9518590529</v>
      </c>
      <c r="K13" s="11">
        <f>IF(G13&lt;=$B$4,PMT($B$7,$B$4,-$B$1),"")</f>
        <v>17301.9518590529</v>
      </c>
    </row>
    <row r="14" ht="20.7" customHeight="1">
      <c r="A14" s="10">
        <f>IF((ROW(A14)-12&lt;=$B$4),ROW(A14)-12,"")</f>
        <v>2</v>
      </c>
      <c r="B14" s="11">
        <f>IF(NOT(A14=""),B13-D13,"")</f>
        <v>285000</v>
      </c>
      <c r="C14" s="11">
        <f>IF(NOT(A14=""),$B$7*B14,"")</f>
        <v>3990</v>
      </c>
      <c r="D14" s="11">
        <f>IF(NOT(A14=""),$B$1/$B$4,"")</f>
        <v>15000</v>
      </c>
      <c r="E14" s="11">
        <f>IF(NOT(A14=""),C14+D14,"")</f>
        <v>18990</v>
      </c>
      <c r="F14" s="9"/>
      <c r="G14" s="10">
        <f>IF(ROW(G14)-12&lt;=$B$4,ROW(A14)-12,"")</f>
        <v>2</v>
      </c>
      <c r="H14" s="11">
        <f>IF(NOT(G14=""),H13-J13,"")</f>
        <v>286898.048140947</v>
      </c>
      <c r="I14" s="11">
        <f>IF(NOT(G14=""),$B$7*H14,"")</f>
        <v>4016.572673973260</v>
      </c>
      <c r="J14" s="11">
        <f>IF(NOT(G14=""),K14-I14,"")</f>
        <v>13285.3791850796</v>
      </c>
      <c r="K14" s="11">
        <f>IF(G14&lt;=$B$4,PMT($B$7,$B$4,-$B$1),"")</f>
        <v>17301.9518590529</v>
      </c>
    </row>
    <row r="15" ht="20.7" customHeight="1">
      <c r="A15" s="10">
        <f>IF((ROW(A15)-12&lt;=$B$4),ROW(A15)-12,"")</f>
        <v>3</v>
      </c>
      <c r="B15" s="11">
        <f>IF(NOT(A15=""),B14-D14,"")</f>
        <v>270000</v>
      </c>
      <c r="C15" s="11">
        <f>IF(NOT(A15=""),$B$7*B15,"")</f>
        <v>3780</v>
      </c>
      <c r="D15" s="11">
        <f>IF(NOT(A15=""),$B$1/$B$4,"")</f>
        <v>15000</v>
      </c>
      <c r="E15" s="11">
        <f>IF(NOT(A15=""),C15+D15,"")</f>
        <v>18780</v>
      </c>
      <c r="F15" s="9"/>
      <c r="G15" s="10">
        <f>IF(ROW(G15)-12&lt;=$B$4,ROW(A15)-12,"")</f>
        <v>3</v>
      </c>
      <c r="H15" s="11">
        <f>IF(NOT(G15=""),H14-J14,"")</f>
        <v>273612.668955867</v>
      </c>
      <c r="I15" s="11">
        <f>IF(NOT(G15=""),$B$7*H15,"")</f>
        <v>3830.577365382140</v>
      </c>
      <c r="J15" s="11">
        <f>IF(NOT(G15=""),K15-I15,"")</f>
        <v>13471.3744936708</v>
      </c>
      <c r="K15" s="11">
        <f>IF(G15&lt;=$B$4,PMT($B$7,$B$4,-$B$1),"")</f>
        <v>17301.9518590529</v>
      </c>
    </row>
    <row r="16" ht="20.7" customHeight="1">
      <c r="A16" s="10">
        <f>IF((ROW(A16)-12&lt;=$B$4),ROW(A16)-12,"")</f>
        <v>4</v>
      </c>
      <c r="B16" s="11">
        <f>IF(NOT(A16=""),B15-D15,"")</f>
        <v>255000</v>
      </c>
      <c r="C16" s="11">
        <f>IF(NOT(A16=""),$B$7*B16,"")</f>
        <v>3570</v>
      </c>
      <c r="D16" s="11">
        <f>IF(NOT(A16=""),$B$1/$B$4,"")</f>
        <v>15000</v>
      </c>
      <c r="E16" s="11">
        <f>IF(NOT(A16=""),C16+D16,"")</f>
        <v>18570</v>
      </c>
      <c r="F16" s="9"/>
      <c r="G16" s="10">
        <f>IF(ROW(G16)-12&lt;=$B$4,ROW(A16)-12,"")</f>
        <v>4</v>
      </c>
      <c r="H16" s="11">
        <f>IF(NOT(G16=""),H15-J15,"")</f>
        <v>260141.294462196</v>
      </c>
      <c r="I16" s="11">
        <f>IF(NOT(G16=""),$B$7*H16,"")</f>
        <v>3641.978122470740</v>
      </c>
      <c r="J16" s="11">
        <f>IF(NOT(G16=""),K16-I16,"")</f>
        <v>13659.9737365822</v>
      </c>
      <c r="K16" s="11">
        <f>IF(G16&lt;=$B$4,PMT($B$7,$B$4,-$B$1),"")</f>
        <v>17301.9518590529</v>
      </c>
    </row>
    <row r="17" ht="20.7" customHeight="1">
      <c r="A17" s="10">
        <f>IF((ROW(A17)-12&lt;=$B$4),ROW(A17)-12,"")</f>
        <v>5</v>
      </c>
      <c r="B17" s="11">
        <f>IF(NOT(A17=""),B16-D16,"")</f>
        <v>240000</v>
      </c>
      <c r="C17" s="11">
        <f>IF(NOT(A17=""),$B$7*B17,"")</f>
        <v>3360</v>
      </c>
      <c r="D17" s="11">
        <f>IF(NOT(A17=""),$B$1/$B$4,"")</f>
        <v>15000</v>
      </c>
      <c r="E17" s="11">
        <f>IF(NOT(A17=""),C17+D17,"")</f>
        <v>18360</v>
      </c>
      <c r="F17" s="9"/>
      <c r="G17" s="10">
        <f>IF(ROW(G17)-12&lt;=$B$4,ROW(A17)-12,"")</f>
        <v>5</v>
      </c>
      <c r="H17" s="11">
        <f>IF(NOT(G17=""),H16-J16,"")</f>
        <v>246481.320725614</v>
      </c>
      <c r="I17" s="11">
        <f>IF(NOT(G17=""),$B$7*H17,"")</f>
        <v>3450.7384901586</v>
      </c>
      <c r="J17" s="11">
        <f>IF(NOT(G17=""),K17-I17,"")</f>
        <v>13851.2133688943</v>
      </c>
      <c r="K17" s="11">
        <f>IF(G17&lt;=$B$4,PMT($B$7,$B$4,-$B$1),"")</f>
        <v>17301.9518590529</v>
      </c>
    </row>
    <row r="18" ht="20.7" customHeight="1">
      <c r="A18" s="10">
        <f>IF((ROW(A18)-12&lt;=$B$4),ROW(A18)-12,"")</f>
        <v>6</v>
      </c>
      <c r="B18" s="11">
        <f>IF(NOT(A18=""),B17-D17,"")</f>
        <v>225000</v>
      </c>
      <c r="C18" s="11">
        <f>IF(NOT(A18=""),$B$7*B18,"")</f>
        <v>3150</v>
      </c>
      <c r="D18" s="11">
        <f>IF(NOT(A18=""),$B$1/$B$4,"")</f>
        <v>15000</v>
      </c>
      <c r="E18" s="11">
        <f>IF(NOT(A18=""),C18+D18,"")</f>
        <v>18150</v>
      </c>
      <c r="F18" s="9"/>
      <c r="G18" s="10">
        <f>IF(ROW(G18)-12&lt;=$B$4,ROW(A18)-12,"")</f>
        <v>6</v>
      </c>
      <c r="H18" s="11">
        <f>IF(NOT(G18=""),H17-J17,"")</f>
        <v>232630.10735672</v>
      </c>
      <c r="I18" s="11">
        <f>IF(NOT(G18=""),$B$7*H18,"")</f>
        <v>3256.821502994080</v>
      </c>
      <c r="J18" s="11">
        <f>IF(NOT(G18=""),K18-I18,"")</f>
        <v>14045.1303560588</v>
      </c>
      <c r="K18" s="11">
        <f>IF(NOT(G18=""),PMT($B$7,$B$4,-$B$1),"")</f>
        <v>17301.9518590529</v>
      </c>
    </row>
    <row r="19" ht="20.7" customHeight="1">
      <c r="A19" s="10">
        <f>IF((ROW(A19)-12&lt;=$B$4),ROW(A19)-12,"")</f>
        <v>7</v>
      </c>
      <c r="B19" s="11">
        <f>IF(NOT(A19=""),B18-D18,"")</f>
        <v>210000</v>
      </c>
      <c r="C19" s="11">
        <f>IF(NOT(A19=""),$B$7*B19,"")</f>
        <v>2940</v>
      </c>
      <c r="D19" s="11">
        <f>IF(NOT(A19=""),$B$1/$B$4,"")</f>
        <v>15000</v>
      </c>
      <c r="E19" s="11">
        <f>IF(NOT(A19=""),C19+D19,"")</f>
        <v>17940</v>
      </c>
      <c r="F19" s="9"/>
      <c r="G19" s="10">
        <f>IF(ROW(G19)-12&lt;=$B$4,ROW(A19)-12,"")</f>
        <v>7</v>
      </c>
      <c r="H19" s="11">
        <f>IF(NOT(G19=""),H18-J18,"")</f>
        <v>218584.977000661</v>
      </c>
      <c r="I19" s="11">
        <f>IF(NOT(G19=""),$B$7*H19,"")</f>
        <v>3060.189678009250</v>
      </c>
      <c r="J19" s="11">
        <f>IF(NOT(G19=""),K19-I19,"")</f>
        <v>14241.7621810437</v>
      </c>
      <c r="K19" s="11">
        <f>IF(NOT(G19=""),PMT($B$7,$B$4,-$B$1),"")</f>
        <v>17301.9518590529</v>
      </c>
    </row>
    <row r="20" ht="20.7" customHeight="1">
      <c r="A20" s="10">
        <f>IF((ROW(A20)-12&lt;=$B$4),ROW(A20)-12,"")</f>
        <v>8</v>
      </c>
      <c r="B20" s="11">
        <f>IF(NOT(A20=""),B19-D19,"")</f>
        <v>195000</v>
      </c>
      <c r="C20" s="11">
        <f>IF(NOT(A20=""),$B$7*B20,"")</f>
        <v>2730</v>
      </c>
      <c r="D20" s="11">
        <f>IF(NOT(A20=""),$B$1/$B$4,"")</f>
        <v>15000</v>
      </c>
      <c r="E20" s="11">
        <f>IF(NOT(A20=""),C20+D20,"")</f>
        <v>17730</v>
      </c>
      <c r="F20" s="9"/>
      <c r="G20" s="10">
        <f>IF(ROW(G20)-12&lt;=$B$4,ROW(A20)-12,"")</f>
        <v>8</v>
      </c>
      <c r="H20" s="11">
        <f>IF(NOT(G20=""),H19-J19,"")</f>
        <v>204343.214819617</v>
      </c>
      <c r="I20" s="11">
        <f>IF(NOT(G20=""),$B$7*H20,"")</f>
        <v>2860.805007474640</v>
      </c>
      <c r="J20" s="11">
        <f>IF(NOT(G20=""),K20-I20,"")</f>
        <v>14441.1468515783</v>
      </c>
      <c r="K20" s="11">
        <f>IF(NOT(G20=""),PMT($B$7,$B$4,-$B$1),"")</f>
        <v>17301.9518590529</v>
      </c>
    </row>
    <row r="21" ht="20.7" customHeight="1">
      <c r="A21" s="10">
        <f>IF((ROW(A21)-12&lt;=$B$4),ROW(A21)-12,"")</f>
        <v>9</v>
      </c>
      <c r="B21" s="11">
        <f>IF(NOT(A21=""),B20-D20,"")</f>
        <v>180000</v>
      </c>
      <c r="C21" s="11">
        <f>IF(NOT(A21=""),$B$7*B21,"")</f>
        <v>2520</v>
      </c>
      <c r="D21" s="11">
        <f>IF(NOT(A21=""),$B$1/$B$4,"")</f>
        <v>15000</v>
      </c>
      <c r="E21" s="11">
        <f>IF(NOT(A21=""),C21+D21,"")</f>
        <v>17520</v>
      </c>
      <c r="F21" s="9"/>
      <c r="G21" s="10">
        <f>IF(ROW(G21)-12&lt;=$B$4,ROW(A21)-12,"")</f>
        <v>9</v>
      </c>
      <c r="H21" s="11">
        <f>IF(NOT(G21=""),H20-J20,"")</f>
        <v>189902.067968039</v>
      </c>
      <c r="I21" s="11">
        <f>IF(NOT(G21=""),$B$7*H21,"")</f>
        <v>2658.628951552550</v>
      </c>
      <c r="J21" s="11">
        <f>IF(NOT(G21=""),K21-I21,"")</f>
        <v>14643.3229075004</v>
      </c>
      <c r="K21" s="11">
        <f>IF(NOT(G21=""),PMT($B$7,$B$4,-$B$1),"")</f>
        <v>17301.9518590529</v>
      </c>
    </row>
    <row r="22" ht="20.7" customHeight="1">
      <c r="A22" s="10">
        <f>IF((ROW(A22)-12&lt;=$B$4),ROW(A22)-12,"")</f>
        <v>10</v>
      </c>
      <c r="B22" s="11">
        <f>IF(NOT(A22=""),B21-D21,"")</f>
        <v>165000</v>
      </c>
      <c r="C22" s="11">
        <f>IF(NOT(A22=""),$B$7*B22,"")</f>
        <v>2310</v>
      </c>
      <c r="D22" s="11">
        <f>IF(NOT(A22=""),$B$1/$B$4,"")</f>
        <v>15000</v>
      </c>
      <c r="E22" s="11">
        <f>IF(NOT(A22=""),C22+D22,"")</f>
        <v>17310</v>
      </c>
      <c r="F22" s="9"/>
      <c r="G22" s="10">
        <f>IF(ROW(G22)-12&lt;=$B$4,ROW(A22)-12,"")</f>
        <v>10</v>
      </c>
      <c r="H22" s="11">
        <f>IF(NOT(G22=""),H21-J21,"")</f>
        <v>175258.745060539</v>
      </c>
      <c r="I22" s="11">
        <f>IF(NOT(G22=""),$B$7*H22,"")</f>
        <v>2453.622430847550</v>
      </c>
      <c r="J22" s="11">
        <f>IF(NOT(G22=""),K22-I22,"")</f>
        <v>14848.3294282054</v>
      </c>
      <c r="K22" s="11">
        <f>IF(NOT(G22=""),PMT($B$7,$B$4,-$B$1),"")</f>
        <v>17301.9518590529</v>
      </c>
    </row>
    <row r="23" ht="20.7" customHeight="1">
      <c r="A23" s="10">
        <f>IF((ROW(A23)-12&lt;=$B$4),ROW(A23)-12,"")</f>
        <v>11</v>
      </c>
      <c r="B23" s="11">
        <f>IF(NOT(A23=""),B22-D22,"")</f>
        <v>150000</v>
      </c>
      <c r="C23" s="11">
        <f>IF(NOT(A23=""),$B$7*B23,"")</f>
        <v>2100</v>
      </c>
      <c r="D23" s="11">
        <f>IF(NOT(A23=""),$B$1/$B$4,"")</f>
        <v>15000</v>
      </c>
      <c r="E23" s="11">
        <f>IF(NOT(A23=""),C23+D23,"")</f>
        <v>17100</v>
      </c>
      <c r="F23" s="9"/>
      <c r="G23" s="10">
        <f>IF(ROW(G23)-12&lt;=$B$4,ROW(A23)-12,"")</f>
        <v>11</v>
      </c>
      <c r="H23" s="11">
        <f>IF(NOT(G23=""),H22-J22,"")</f>
        <v>160410.415632334</v>
      </c>
      <c r="I23" s="11">
        <f>IF(NOT(G23=""),$B$7*H23,"")</f>
        <v>2245.745818852680</v>
      </c>
      <c r="J23" s="11">
        <f>IF(NOT(G23=""),K23-I23,"")</f>
        <v>15056.2060402002</v>
      </c>
      <c r="K23" s="11">
        <f>IF(NOT(G23=""),PMT($B$7,$B$4,-$B$1),"")</f>
        <v>17301.9518590529</v>
      </c>
    </row>
    <row r="24" ht="20.7" customHeight="1">
      <c r="A24" s="10">
        <f>IF((ROW(A24)-12&lt;=$B$4),ROW(A24)-12,"")</f>
        <v>12</v>
      </c>
      <c r="B24" s="11">
        <f>IF(NOT(A24=""),B23-D23,"")</f>
        <v>135000</v>
      </c>
      <c r="C24" s="11">
        <f>IF(NOT(A24=""),$B$7*B24,"")</f>
        <v>1890</v>
      </c>
      <c r="D24" s="11">
        <f>IF(NOT(A24=""),$B$1/$B$4,"")</f>
        <v>15000</v>
      </c>
      <c r="E24" s="11">
        <f>IF(NOT(A24=""),C24+D24,"")</f>
        <v>16890</v>
      </c>
      <c r="F24" s="9"/>
      <c r="G24" s="10">
        <f>IF(ROW(G24)-12&lt;=$B$4,ROW(A24)-12,"")</f>
        <v>12</v>
      </c>
      <c r="H24" s="11">
        <f>IF(NOT(G24=""),H23-J23,"")</f>
        <v>145354.209592134</v>
      </c>
      <c r="I24" s="11">
        <f>IF(NOT(G24=""),$B$7*H24,"")</f>
        <v>2034.958934289880</v>
      </c>
      <c r="J24" s="11">
        <f>IF(NOT(G24=""),K24-I24,"")</f>
        <v>15266.992924763</v>
      </c>
      <c r="K24" s="11">
        <f>IF(NOT(G24=""),PMT($B$7,$B$4,-$B$1),"")</f>
        <v>17301.9518590529</v>
      </c>
    </row>
    <row r="25" ht="20.7" customHeight="1">
      <c r="A25" s="10">
        <f>IF((ROW(A25)-12&lt;=$B$4),ROW(A25)-12,"")</f>
        <v>13</v>
      </c>
      <c r="B25" s="11">
        <f>IF(NOT(A25=""),B24-D24,"")</f>
        <v>120000</v>
      </c>
      <c r="C25" s="11">
        <f>IF(NOT(A25=""),$B$7*B25,"")</f>
        <v>1680</v>
      </c>
      <c r="D25" s="11">
        <f>IF(NOT(A25=""),$B$1/$B$4,"")</f>
        <v>15000</v>
      </c>
      <c r="E25" s="11">
        <f>IF(NOT(A25=""),C25+D25,"")</f>
        <v>16680</v>
      </c>
      <c r="F25" s="9"/>
      <c r="G25" s="10">
        <f>IF(ROW(G25)-12&lt;=$B$4,ROW(A25)-12,"")</f>
        <v>13</v>
      </c>
      <c r="H25" s="11">
        <f>IF(NOT(G25=""),H24-J24,"")</f>
        <v>130087.216667371</v>
      </c>
      <c r="I25" s="11">
        <f>IF(NOT(G25=""),$B$7*H25,"")</f>
        <v>1821.221033343190</v>
      </c>
      <c r="J25" s="11">
        <f>IF(NOT(G25=""),K25-I25,"")</f>
        <v>15480.7308257097</v>
      </c>
      <c r="K25" s="11">
        <f>IF(NOT(G25=""),PMT($B$7,$B$4,-$B$1),"")</f>
        <v>17301.9518590529</v>
      </c>
    </row>
    <row r="26" ht="20.7" customHeight="1">
      <c r="A26" s="10">
        <f>IF((ROW(A26)-12&lt;=$B$4),ROW(A26)-12,"")</f>
        <v>14</v>
      </c>
      <c r="B26" s="11">
        <f>IF(NOT(A26=""),B25-D25,"")</f>
        <v>105000</v>
      </c>
      <c r="C26" s="11">
        <f>IF(NOT(A26=""),$B$7*B26,"")</f>
        <v>1470</v>
      </c>
      <c r="D26" s="11">
        <f>IF(NOT(A26=""),$B$1/$B$4,"")</f>
        <v>15000</v>
      </c>
      <c r="E26" s="11">
        <f>IF(NOT(A26=""),C26+D26,"")</f>
        <v>16470</v>
      </c>
      <c r="F26" s="9"/>
      <c r="G26" s="10">
        <f>IF(ROW(G26)-12&lt;=$B$4,ROW(A26)-12,"")</f>
        <v>14</v>
      </c>
      <c r="H26" s="11">
        <f>IF(NOT(G26=""),H25-J25,"")</f>
        <v>114606.485841661</v>
      </c>
      <c r="I26" s="11">
        <f>IF(NOT(G26=""),$B$7*H26,"")</f>
        <v>1604.490801783250</v>
      </c>
      <c r="J26" s="11">
        <f>IF(NOT(G26=""),K26-I26,"")</f>
        <v>15697.4610572697</v>
      </c>
      <c r="K26" s="11">
        <f>IF(NOT(G26=""),PMT($B$7,$B$4,-$B$1),"")</f>
        <v>17301.9518590529</v>
      </c>
    </row>
    <row r="27" ht="20.7" customHeight="1">
      <c r="A27" s="10">
        <f>IF((ROW(A27)-12&lt;=$B$4),ROW(A27)-12,"")</f>
        <v>15</v>
      </c>
      <c r="B27" s="11">
        <f>IF(NOT(A27=""),B26-D26,"")</f>
        <v>90000</v>
      </c>
      <c r="C27" s="11">
        <f>IF(NOT(A27=""),$B$7*B27,"")</f>
        <v>1260</v>
      </c>
      <c r="D27" s="11">
        <f>IF(NOT(A27=""),$B$1/$B$4,"")</f>
        <v>15000</v>
      </c>
      <c r="E27" s="11">
        <f>IF(NOT(A27=""),C27+D27,"")</f>
        <v>16260</v>
      </c>
      <c r="F27" s="9"/>
      <c r="G27" s="10">
        <f>IF(ROW(G27)-12&lt;=$B$4,ROW(A27)-12,"")</f>
        <v>15</v>
      </c>
      <c r="H27" s="11">
        <f>IF(NOT(G27=""),H26-J26,"")</f>
        <v>98909.024784391295</v>
      </c>
      <c r="I27" s="11">
        <f>IF(NOT(G27=""),$B$7*H27,"")</f>
        <v>1384.726346981480</v>
      </c>
      <c r="J27" s="11">
        <f>IF(NOT(G27=""),K27-I27,"")</f>
        <v>15917.2255120714</v>
      </c>
      <c r="K27" s="11">
        <f>IF(NOT(G27=""),PMT($B$7,$B$4,-$B$1),"")</f>
        <v>17301.9518590529</v>
      </c>
    </row>
    <row r="28" ht="20.7" customHeight="1">
      <c r="A28" s="10">
        <f>IF((ROW(A28)-12&lt;=$B$4),ROW(A28)-12,"")</f>
        <v>16</v>
      </c>
      <c r="B28" s="11">
        <f>IF(NOT(A28=""),B27-D27,"")</f>
        <v>75000</v>
      </c>
      <c r="C28" s="14">
        <f>IF(NOT(A28=""),$B$7*B28,"")</f>
        <v>1050</v>
      </c>
      <c r="D28" s="14">
        <f>IF(NOT(A28=""),$B$1/$B$4,"")</f>
        <v>15000</v>
      </c>
      <c r="E28" s="14">
        <f>IF(NOT(A28=""),C28+D28,"")</f>
        <v>16050</v>
      </c>
      <c r="F28" s="9"/>
      <c r="G28" s="10">
        <f>IF(ROW(G28)-12&lt;=$B$4,ROW(A28)-12,"")</f>
        <v>16</v>
      </c>
      <c r="H28" s="11">
        <f>IF(NOT(G28=""),H27-J27,"")</f>
        <v>82991.7992723199</v>
      </c>
      <c r="I28" s="14">
        <f>IF(NOT(G28=""),$B$7*H28,"")</f>
        <v>1161.885189812480</v>
      </c>
      <c r="J28" s="14">
        <f>IF(NOT(G28=""),K28-I28,"")</f>
        <v>16140.0666692404</v>
      </c>
      <c r="K28" s="11">
        <f>IF(NOT(G28=""),PMT($B$7,$B$4,-$B$1),"")</f>
        <v>17301.9518590529</v>
      </c>
    </row>
    <row r="29" ht="20.7" customHeight="1">
      <c r="A29" s="10">
        <f>IF((ROW(A29)-12&lt;=$B$4),ROW(A29)-12,"")</f>
        <v>17</v>
      </c>
      <c r="B29" s="11">
        <f>IF(NOT(A29=""),B28-D28,"")</f>
        <v>60000</v>
      </c>
      <c r="C29" s="14">
        <f>IF(NOT(A29=""),$B$7*B29,"")</f>
        <v>840</v>
      </c>
      <c r="D29" s="14">
        <f>IF(NOT(A29=""),$B$1/$B$4,"")</f>
        <v>15000</v>
      </c>
      <c r="E29" s="14">
        <f>IF(NOT(A29=""),C29+D29,"")</f>
        <v>15840</v>
      </c>
      <c r="F29" s="9"/>
      <c r="G29" s="10">
        <f>IF(ROW(G29)-12&lt;=$B$4,ROW(A29)-12,"")</f>
        <v>17</v>
      </c>
      <c r="H29" s="14">
        <f>IF(NOT(G29=""),H28-J28,"")</f>
        <v>66851.732603079494</v>
      </c>
      <c r="I29" s="14">
        <f>IF(NOT(G29=""),$B$7*H29,"")</f>
        <v>935.924256443113</v>
      </c>
      <c r="J29" s="14">
        <f>IF(NOT(G29=""),K29-I29,"")</f>
        <v>16366.0276026098</v>
      </c>
      <c r="K29" s="11">
        <f>IF(NOT(G29=""),PMT($B$7,$B$4,-$B$1),"")</f>
        <v>17301.9518590529</v>
      </c>
    </row>
    <row r="30" ht="20.7" customHeight="1">
      <c r="A30" s="10">
        <f>IF((ROW(A30)-12&lt;=$B$4),ROW(A30)-12,"")</f>
        <v>18</v>
      </c>
      <c r="B30" s="11">
        <f>IF(NOT(A30=""),B29-D29,"")</f>
        <v>45000</v>
      </c>
      <c r="C30" s="14">
        <f>IF(NOT(A30=""),$B$7*B30,"")</f>
        <v>630</v>
      </c>
      <c r="D30" s="14">
        <f>IF(NOT(A30=""),$B$1/$B$4,"")</f>
        <v>15000</v>
      </c>
      <c r="E30" s="14">
        <f>IF(NOT(A30=""),C30+D30,"")</f>
        <v>15630</v>
      </c>
      <c r="F30" s="9"/>
      <c r="G30" s="10">
        <f>IF(ROW(G30)-12&lt;=$B$4,ROW(A30)-12,"")</f>
        <v>18</v>
      </c>
      <c r="H30" s="14">
        <f>IF(NOT(G30=""),H29-J29,"")</f>
        <v>50485.7050004697</v>
      </c>
      <c r="I30" s="14">
        <f>IF(NOT(G30=""),$B$7*H30,"")</f>
        <v>706.799870006576</v>
      </c>
      <c r="J30" s="14">
        <f>IF(NOT(G30=""),K30-I30,"")</f>
        <v>16595.1519890463</v>
      </c>
      <c r="K30" s="11">
        <f>IF(NOT(G30=""),PMT($B$7,$B$4,-$B$1),"")</f>
        <v>17301.9518590529</v>
      </c>
    </row>
    <row r="31" ht="20.7" customHeight="1">
      <c r="A31" s="10">
        <f>IF((ROW(A31)-12&lt;=$B$4),ROW(A31)-12,"")</f>
        <v>19</v>
      </c>
      <c r="B31" s="11">
        <f>IF(NOT(A31=""),B30-D30,"")</f>
        <v>30000</v>
      </c>
      <c r="C31" s="14">
        <f>IF(NOT(A31=""),$B$7*B31,"")</f>
        <v>420</v>
      </c>
      <c r="D31" s="14">
        <f>IF(NOT(A31=""),$B$1/$B$4,"")</f>
        <v>15000</v>
      </c>
      <c r="E31" s="14">
        <f>IF(NOT(A31=""),C31+D31,"")</f>
        <v>15420</v>
      </c>
      <c r="F31" s="9"/>
      <c r="G31" s="10">
        <f>IF(ROW(G31)-12&lt;=$B$4,ROW(A31)-12,"")</f>
        <v>19</v>
      </c>
      <c r="H31" s="14">
        <f>IF(NOT(G31=""),H30-J30,"")</f>
        <v>33890.5530114234</v>
      </c>
      <c r="I31" s="14">
        <f>IF(NOT(G31=""),$B$7*H31,"")</f>
        <v>474.467742159928</v>
      </c>
      <c r="J31" s="14">
        <f>IF(NOT(G31=""),K31-I31,"")</f>
        <v>16827.484116893</v>
      </c>
      <c r="K31" s="11">
        <f>IF(NOT(G31=""),PMT($B$7,$B$4,-$B$1),"")</f>
        <v>17301.9518590529</v>
      </c>
    </row>
    <row r="32" ht="20.7" customHeight="1">
      <c r="A32" s="10">
        <f>IF((ROW(A32)-12&lt;=$B$4),ROW(A32)-12,"")</f>
        <v>20</v>
      </c>
      <c r="B32" s="11">
        <f>IF(NOT(A32=""),B31-D31,"")</f>
        <v>15000</v>
      </c>
      <c r="C32" s="14">
        <f>IF(NOT(A32=""),$B$7*B32,"")</f>
        <v>210</v>
      </c>
      <c r="D32" s="14">
        <f>IF(NOT(A32=""),$B$1/$B$4,"")</f>
        <v>15000</v>
      </c>
      <c r="E32" s="14">
        <f>IF(NOT(A32=""),C32+D32,"")</f>
        <v>15210</v>
      </c>
      <c r="F32" s="9"/>
      <c r="G32" s="10">
        <f>IF(ROW(G32)-12&lt;=$B$4,ROW(A32)-12,"")</f>
        <v>20</v>
      </c>
      <c r="H32" s="14">
        <f>IF(NOT(G32=""),H31-J31,"")</f>
        <v>17063.0688945304</v>
      </c>
      <c r="I32" s="14">
        <f>IF(NOT(G32=""),$B$7*H32,"")</f>
        <v>238.882964523426</v>
      </c>
      <c r="J32" s="14">
        <f>IF(NOT(G32=""),K32-I32,"")</f>
        <v>17063.0688945295</v>
      </c>
      <c r="K32" s="11">
        <f>IF(NOT(G32=""),PMT($B$7,$B$4,-$B$1),"")</f>
        <v>17301.9518590529</v>
      </c>
    </row>
    <row r="33" ht="20.7" customHeight="1">
      <c r="A33" t="s" s="8">
        <f>IF((ROW(A33)-12&lt;=$B$4),ROW(A33)-12,"")</f>
      </c>
      <c r="B33" t="s" s="8">
        <f>IF(NOT(A33=""),B32-D32,"")</f>
      </c>
      <c r="C33" t="s" s="8">
        <f>IF(NOT(A33=""),$B$7*B33,"")</f>
      </c>
      <c r="D33" t="s" s="8">
        <f>IF(NOT(A33=""),$B$1/$B$4,"")</f>
      </c>
      <c r="E33" t="s" s="8">
        <f>IF(NOT(A33=""),C33+D33,"")</f>
      </c>
      <c r="F33" s="9"/>
      <c r="G33" t="s" s="8">
        <f>IF(ROW(G33)-12&lt;=$B$4,ROW(A33)-12,"")</f>
      </c>
      <c r="H33" t="s" s="8">
        <f>IF(NOT(G33=""),H32-J32,"")</f>
      </c>
      <c r="I33" t="s" s="8">
        <f>IF(NOT(G33=""),$B$7*H33,"")</f>
      </c>
      <c r="J33" t="s" s="8">
        <f>IF(NOT(G33=""),K33-I33,"")</f>
      </c>
      <c r="K33" t="s" s="8">
        <f>IF(NOT(G33=""),PMT($B$7,$B$4,-$B$1),"")</f>
      </c>
    </row>
    <row r="34" ht="20.7" customHeight="1">
      <c r="A34" t="s" s="8">
        <f>IF((ROW(A34)-12&lt;=$B$4),ROW(A34)-12,"")</f>
      </c>
      <c r="B34" t="s" s="8">
        <f>IF(NOT(A34=""),B33-D33,"")</f>
      </c>
      <c r="C34" t="s" s="8">
        <f>IF(NOT(A34=""),$B$7*B34,"")</f>
      </c>
      <c r="D34" t="s" s="8">
        <f>IF(NOT(A34=""),$B$1/$B$4,"")</f>
      </c>
      <c r="E34" t="s" s="8">
        <f>IF(NOT(A34=""),C34+D34,"")</f>
      </c>
      <c r="F34" s="9"/>
      <c r="G34" t="s" s="8">
        <f>IF(ROW(G34)-12&lt;=$B$4,ROW(A34)-12,"")</f>
      </c>
      <c r="H34" t="s" s="8">
        <f>IF(NOT(G34=""),H33-J33,"")</f>
      </c>
      <c r="I34" t="s" s="8">
        <f>IF(NOT(G34=""),$B$7*H34,"")</f>
      </c>
      <c r="J34" t="s" s="8">
        <f>IF(NOT(G34=""),K34-I34,"")</f>
      </c>
      <c r="K34" t="s" s="8">
        <f>IF(NOT(G34=""),PMT($B$7,$B$4,-$B$1),"")</f>
      </c>
    </row>
    <row r="35" ht="20.7" customHeight="1">
      <c r="A35" t="s" s="8">
        <f>IF((ROW(A35)-12&lt;=$B$4),ROW(A35)-12,"")</f>
      </c>
      <c r="B35" t="s" s="8">
        <f>IF(NOT(A35=""),B34-D34,"")</f>
      </c>
      <c r="C35" t="s" s="8">
        <f>IF(NOT(A35=""),$B$7*B35,"")</f>
      </c>
      <c r="D35" t="s" s="8">
        <f>IF(NOT(A35=""),$B$1/$B$4,"")</f>
      </c>
      <c r="E35" t="s" s="8">
        <f>IF(NOT(A35=""),C35+D35,"")</f>
      </c>
      <c r="F35" s="9"/>
      <c r="G35" t="s" s="8">
        <f>IF(ROW(G35)-12&lt;=$B$4,ROW(A35)-12,"")</f>
      </c>
      <c r="H35" t="s" s="8">
        <f>IF(NOT(G35=""),H34-J34,"")</f>
      </c>
      <c r="I35" t="s" s="8">
        <f>IF(NOT(G35=""),$B$7*H35,"")</f>
      </c>
      <c r="J35" t="s" s="8">
        <f>IF(NOT(G35=""),K35-I35,"")</f>
      </c>
      <c r="K35" t="s" s="8">
        <f>IF(NOT(G35=""),PMT($B$7,$B$4,-$B$1),"")</f>
      </c>
    </row>
    <row r="36" ht="20.7" customHeight="1">
      <c r="A36" t="s" s="8">
        <f>IF((ROW(A36)-12&lt;=$B$4),ROW(A36)-12,"")</f>
      </c>
      <c r="B36" t="s" s="8">
        <f>IF(NOT(A36=""),B35-D35,"")</f>
      </c>
      <c r="C36" t="s" s="8">
        <f>IF(NOT(A36=""),$B$7*B36,"")</f>
      </c>
      <c r="D36" t="s" s="8">
        <f>IF(NOT(A36=""),$B$1/$B$4,"")</f>
      </c>
      <c r="E36" t="s" s="8">
        <f>IF(NOT(A36=""),C36+D36,"")</f>
      </c>
      <c r="F36" s="9"/>
      <c r="G36" t="s" s="8">
        <f>IF(ROW(G36)-12&lt;=$B$4,ROW(A36)-12,"")</f>
      </c>
      <c r="H36" t="s" s="8">
        <f>IF(NOT(G36=""),H35-J35,"")</f>
      </c>
      <c r="I36" t="s" s="8">
        <f>IF(NOT(G36=""),$B$7*H36,"")</f>
      </c>
      <c r="J36" t="s" s="8">
        <f>IF(NOT(G36=""),K36-I36,"")</f>
      </c>
      <c r="K36" t="s" s="8">
        <f>IF(NOT(G36=""),PMT($B$7,$B$4,-$B$1),"")</f>
      </c>
    </row>
    <row r="37" ht="20.7" customHeight="1">
      <c r="A37" t="s" s="8">
        <f>IF((ROW(A37)-12&lt;=$B$4),ROW(A37)-12,"")</f>
      </c>
      <c r="B37" t="s" s="8">
        <f>IF(NOT(A37=""),B36-D36,"")</f>
      </c>
      <c r="C37" t="s" s="8">
        <f>IF(NOT(A37=""),$B$7*B37,"")</f>
      </c>
      <c r="D37" t="s" s="8">
        <f>IF(NOT(A37=""),$B$1/$B$4,"")</f>
      </c>
      <c r="E37" t="s" s="8">
        <f>IF(NOT(A37=""),C37+D37,"")</f>
      </c>
      <c r="F37" s="9"/>
      <c r="G37" t="s" s="8">
        <f>IF(ROW(G37)-12&lt;=$B$4,ROW(A37)-12,"")</f>
      </c>
      <c r="H37" t="s" s="8">
        <f>IF(NOT(G37=""),H36-J36,"")</f>
      </c>
      <c r="I37" t="s" s="8">
        <f>IF(NOT(G37=""),$B$7*H37,"")</f>
      </c>
      <c r="J37" t="s" s="8">
        <f>IF(NOT(G37=""),K37-I37,"")</f>
      </c>
      <c r="K37" t="s" s="8">
        <f>IF(NOT(G37=""),PMT($B$7,$B$4,-$B$1),"")</f>
      </c>
    </row>
    <row r="38" ht="20.7" customHeight="1">
      <c r="A38" t="s" s="8">
        <f>IF((ROW(A38)-12&lt;=$B$4),ROW(A38)-12,"")</f>
      </c>
      <c r="B38" t="s" s="8">
        <f>IF(NOT(A38=""),B37-D37,"")</f>
      </c>
      <c r="C38" t="s" s="8">
        <f>IF(NOT(A38=""),$B$7*B38,"")</f>
      </c>
      <c r="D38" t="s" s="8">
        <f>IF(NOT(A38=""),$B$1/$B$4,"")</f>
      </c>
      <c r="E38" t="s" s="8">
        <f>IF(NOT(A38=""),C38+D38,"")</f>
      </c>
      <c r="F38" s="9"/>
      <c r="G38" t="s" s="8">
        <f>IF(ROW(G38)-12&lt;=$B$4,ROW(A38)-12,"")</f>
      </c>
      <c r="H38" t="s" s="8">
        <f>IF(NOT(G38=""),H37-J37,"")</f>
      </c>
      <c r="I38" t="s" s="8">
        <f>IF(NOT(G38=""),$B$7*H38,"")</f>
      </c>
      <c r="J38" t="s" s="8">
        <f>IF(NOT(G38=""),K38-I38,"")</f>
      </c>
      <c r="K38" t="s" s="8">
        <f>IF(NOT(G38=""),PMT($B$7,$B$4,-$B$1),"")</f>
      </c>
    </row>
    <row r="39" ht="20.7" customHeight="1">
      <c r="A39" t="s" s="8">
        <f>IF((ROW(A39)-12&lt;=$B$4),ROW(A39)-12,"")</f>
      </c>
      <c r="B39" t="s" s="8">
        <f>IF(NOT(A39=""),B38-D38,"")</f>
      </c>
      <c r="C39" t="s" s="8">
        <f>IF(NOT(A39=""),$B$7*B39,"")</f>
      </c>
      <c r="D39" t="s" s="8">
        <f>IF(NOT(A39=""),$B$1/$B$4,"")</f>
      </c>
      <c r="E39" t="s" s="8">
        <f>IF(NOT(A39=""),C39+D39,"")</f>
      </c>
      <c r="F39" s="9"/>
      <c r="G39" t="s" s="8">
        <f>IF(ROW(G39)-12&lt;=$B$4,ROW(A39)-12,"")</f>
      </c>
      <c r="H39" t="s" s="8">
        <f>IF(NOT(G39=""),H38-J38,"")</f>
      </c>
      <c r="I39" t="s" s="8">
        <f>IF(NOT(G39=""),$B$7*H39,"")</f>
      </c>
      <c r="J39" t="s" s="8">
        <f>IF(NOT(G39=""),K39-I39,"")</f>
      </c>
      <c r="K39" t="s" s="8">
        <f>IF(NOT(G39=""),PMT($B$7,$B$4,-$B$1),"")</f>
      </c>
    </row>
    <row r="40" ht="20.7" customHeight="1">
      <c r="A40" t="s" s="8">
        <f>IF((ROW(A40)-12&lt;=$B$4),ROW(A40)-12,"")</f>
      </c>
      <c r="B40" t="s" s="8">
        <f>IF(NOT(A40=""),B39-D39,"")</f>
      </c>
      <c r="C40" t="s" s="8">
        <f>IF(NOT(A40=""),$B$7*B40,"")</f>
      </c>
      <c r="D40" t="s" s="8">
        <f>IF(NOT(A40=""),$B$1/$B$4,"")</f>
      </c>
      <c r="E40" t="s" s="8">
        <f>IF(NOT(A40=""),C40+D40,"")</f>
      </c>
      <c r="F40" s="9"/>
      <c r="G40" t="s" s="8">
        <f>IF(ROW(G40)-12&lt;=$B$4,ROW(A40)-12,"")</f>
      </c>
      <c r="H40" t="s" s="8">
        <f>IF(NOT(G40=""),H39-J39,"")</f>
      </c>
      <c r="I40" t="s" s="8">
        <f>IF(NOT(G40=""),$B$7*H40,"")</f>
      </c>
      <c r="J40" t="s" s="8">
        <f>IF(NOT(G40=""),K40-I40,"")</f>
      </c>
      <c r="K40" t="s" s="8">
        <f>IF(NOT(G40=""),PMT($B$7,$B$4,-$B$1),"")</f>
      </c>
    </row>
    <row r="41" ht="20.7" customHeight="1">
      <c r="A41" t="s" s="8">
        <f>IF((ROW(A41)-12&lt;=$B$4),ROW(A41)-12,"")</f>
      </c>
      <c r="B41" t="s" s="8">
        <f>IF(NOT(A41=""),B40-D40,"")</f>
      </c>
      <c r="C41" t="s" s="8">
        <f>IF(NOT(A41=""),$B$7*B41,"")</f>
      </c>
      <c r="D41" t="s" s="8">
        <f>IF(NOT(A41=""),$B$1/$B$4,"")</f>
      </c>
      <c r="E41" t="s" s="8">
        <f>IF(NOT(A41=""),C41+D41,"")</f>
      </c>
      <c r="F41" s="9"/>
      <c r="G41" t="s" s="8">
        <f>IF(ROW(G41)-12&lt;=$B$4,ROW(A41)-12,"")</f>
      </c>
      <c r="H41" t="s" s="8">
        <f>IF(NOT(G41=""),H40-J40,"")</f>
      </c>
      <c r="I41" t="s" s="8">
        <f>IF(NOT(G41=""),$B$7*H41,"")</f>
      </c>
      <c r="J41" t="s" s="8">
        <f>IF(NOT(G41=""),K41-I41,"")</f>
      </c>
      <c r="K41" t="s" s="8">
        <f>IF(NOT(G41=""),PMT($B$7,$B$4,-$B$1),"")</f>
      </c>
    </row>
    <row r="42" ht="20.7" customHeight="1">
      <c r="A42" t="s" s="8">
        <f>IF((ROW(A42)-12&lt;=$B$4),ROW(A42)-12,"")</f>
      </c>
      <c r="B42" t="s" s="8">
        <f>IF(NOT(A42=""),B41-D41,"")</f>
      </c>
      <c r="C42" t="s" s="8">
        <f>IF(NOT(A42=""),$B$7*B42,"")</f>
      </c>
      <c r="D42" t="s" s="8">
        <f>IF(NOT(A42=""),$B$1/$B$4,"")</f>
      </c>
      <c r="E42" t="s" s="8">
        <f>IF(NOT(A42=""),C42+D42,"")</f>
      </c>
      <c r="F42" s="9"/>
      <c r="G42" t="s" s="8">
        <f>IF(ROW(G42)-12&lt;=$B$4,ROW(A42)-12,"")</f>
      </c>
      <c r="H42" t="s" s="8">
        <f>IF(NOT(G42=""),H41-J41,"")</f>
      </c>
      <c r="I42" t="s" s="8">
        <f>IF(NOT(G42=""),$B$7*H42,"")</f>
      </c>
      <c r="J42" t="s" s="8">
        <f>IF(NOT(G42=""),K42-I42,"")</f>
      </c>
      <c r="K42" t="s" s="8">
        <f>IF(NOT(G42=""),PMT($B$7,$B$4,-$B$1),"")</f>
      </c>
    </row>
    <row r="43" ht="20.7" customHeight="1">
      <c r="A43" t="s" s="8">
        <f>IF((ROW(A43)-12&lt;=$B$4),ROW(A43)-12,"")</f>
      </c>
      <c r="B43" t="s" s="8">
        <f>IF(NOT(A43=""),B42-D42,"")</f>
      </c>
      <c r="C43" t="s" s="8">
        <f>IF(NOT(A43=""),$B$7*B43,"")</f>
      </c>
      <c r="D43" t="s" s="8">
        <f>IF(NOT(A43=""),$B$1/$B$4,"")</f>
      </c>
      <c r="E43" t="s" s="8">
        <f>IF(NOT(A43=""),C43+D43,"")</f>
      </c>
      <c r="F43" s="9"/>
      <c r="G43" t="s" s="8">
        <f>IF(ROW(G43)-12&lt;=$B$4,ROW(A43)-12,"")</f>
      </c>
      <c r="H43" t="s" s="8">
        <f>IF(NOT(G43=""),H42-J42,"")</f>
      </c>
      <c r="I43" t="s" s="8">
        <f>IF(NOT(G43=""),$B$7*H43,"")</f>
      </c>
      <c r="J43" t="s" s="8">
        <f>IF(NOT(G43=""),K43-I43,"")</f>
      </c>
      <c r="K43" t="s" s="8">
        <f>IF(NOT(G43=""),PMT($B$7,$B$4,-$B$1),"")</f>
      </c>
    </row>
    <row r="44" ht="20.7" customHeight="1">
      <c r="A44" t="s" s="8">
        <f>IF((ROW(A44)-12&lt;=$B$4),ROW(A44)-12,"")</f>
      </c>
      <c r="B44" t="s" s="8">
        <f>IF(NOT(A44=""),B43-D43,"")</f>
      </c>
      <c r="C44" t="s" s="8">
        <f>IF(NOT(A44=""),$B$7*B44,"")</f>
      </c>
      <c r="D44" t="s" s="8">
        <f>IF(NOT(A44=""),$B$1/$B$4,"")</f>
      </c>
      <c r="E44" t="s" s="8">
        <f>IF(NOT(A44=""),C44+D44,"")</f>
      </c>
      <c r="F44" s="9"/>
      <c r="G44" t="s" s="8">
        <f>IF(ROW(G44)-12&lt;=$B$4,ROW(A44)-12,"")</f>
      </c>
      <c r="H44" t="s" s="8">
        <f>IF(NOT(G44=""),H43-J43,"")</f>
      </c>
      <c r="I44" t="s" s="8">
        <f>IF(NOT(G44=""),$B$7*H44,"")</f>
      </c>
      <c r="J44" t="s" s="8">
        <f>IF(NOT(G44=""),K44-I44,"")</f>
      </c>
      <c r="K44" t="s" s="8">
        <f>IF(NOT(G44=""),PMT($B$7,$B$4,-$B$1),"")</f>
      </c>
    </row>
    <row r="45" ht="20.7" customHeight="1">
      <c r="A45" t="s" s="8">
        <f>IF((ROW(A45)-12&lt;=$B$4),ROW(A45)-12,"")</f>
      </c>
      <c r="B45" t="s" s="8">
        <f>IF(NOT(A45=""),B44-D44,"")</f>
      </c>
      <c r="C45" t="s" s="8">
        <f>IF(NOT(A45=""),$B$7*B45,"")</f>
      </c>
      <c r="D45" t="s" s="8">
        <f>IF(NOT(A45=""),$B$1/$B$4,"")</f>
      </c>
      <c r="E45" t="s" s="8">
        <f>IF(NOT(A45=""),C45+D45,"")</f>
      </c>
      <c r="F45" s="9"/>
      <c r="G45" t="s" s="8">
        <f>IF(ROW(G45)-12&lt;=$B$4,ROW(A45)-12,"")</f>
      </c>
      <c r="H45" t="s" s="8">
        <f>IF(NOT(G45=""),H44-J44,"")</f>
      </c>
      <c r="I45" t="s" s="8">
        <f>IF(NOT(G45=""),$B$7*H45,"")</f>
      </c>
      <c r="J45" t="s" s="8">
        <f>IF(NOT(G45=""),K45-I45,"")</f>
      </c>
      <c r="K45" t="s" s="8">
        <f>IF(NOT(G45=""),PMT($B$7,$B$4,-$B$1),"")</f>
      </c>
    </row>
    <row r="46" ht="20.7" customHeight="1">
      <c r="A46" t="s" s="8">
        <f>IF((ROW(A46)-12&lt;=$B$4),ROW(A46)-12,"")</f>
      </c>
      <c r="B46" t="s" s="8">
        <f>IF(NOT(A46=""),B45-D45,"")</f>
      </c>
      <c r="C46" t="s" s="8">
        <f>IF(NOT(A46=""),$B$7*B46,"")</f>
      </c>
      <c r="D46" t="s" s="8">
        <f>IF(NOT(A46=""),$B$1/$B$4,"")</f>
      </c>
      <c r="E46" t="s" s="8">
        <f>IF(NOT(A46=""),C46+D46,"")</f>
      </c>
      <c r="F46" s="9"/>
      <c r="G46" t="s" s="8">
        <f>IF(ROW(G46)-12&lt;=$B$4,ROW(A46)-12,"")</f>
      </c>
      <c r="H46" t="s" s="8">
        <f>IF(NOT(G46=""),H45-J45,"")</f>
      </c>
      <c r="I46" t="s" s="8">
        <f>IF(NOT(G46=""),$B$7*H46,"")</f>
      </c>
      <c r="J46" t="s" s="8">
        <f>IF(NOT(G46=""),K46-I46,"")</f>
      </c>
      <c r="K46" t="s" s="8">
        <f>IF(NOT(G46=""),PMT($B$7,$B$4,-$B$1),"")</f>
      </c>
    </row>
    <row r="47" ht="20.7" customHeight="1">
      <c r="A47" t="s" s="8">
        <f>IF((ROW(A47)-12&lt;=$B$4),ROW(A47)-12,"")</f>
      </c>
      <c r="B47" t="s" s="8">
        <f>IF(NOT(A47=""),B46-D46,"")</f>
      </c>
      <c r="C47" t="s" s="8">
        <f>IF(NOT(A47=""),$B$7*B47,"")</f>
      </c>
      <c r="D47" t="s" s="8">
        <f>IF(NOT(A47=""),$B$1/$B$4,"")</f>
      </c>
      <c r="E47" t="s" s="8">
        <f>IF(NOT(A47=""),C47+D47,"")</f>
      </c>
      <c r="F47" s="9"/>
      <c r="G47" t="s" s="8">
        <f>IF(ROW(G47)-12&lt;=$B$4,ROW(A47)-12,"")</f>
      </c>
      <c r="H47" t="s" s="8">
        <f>IF(NOT(G47=""),H46-J46,"")</f>
      </c>
      <c r="I47" t="s" s="8">
        <f>IF(NOT(G47=""),$B$7*H47,"")</f>
      </c>
      <c r="J47" t="s" s="8">
        <f>IF(NOT(G47=""),K47-I47,"")</f>
      </c>
      <c r="K47" t="s" s="8">
        <f>IF(NOT(G47=""),PMT($B$7,$B$4,-$B$1),"")</f>
      </c>
    </row>
    <row r="48" ht="20.7" customHeight="1">
      <c r="A48" t="s" s="8">
        <f>IF((ROW(A48)-12&lt;=$B$4),ROW(A48)-12,"")</f>
      </c>
      <c r="B48" t="s" s="8">
        <f>IF(NOT(A48=""),B47-D47,"")</f>
      </c>
      <c r="C48" t="s" s="8">
        <f>IF(NOT(A48=""),$B$7*B48,"")</f>
      </c>
      <c r="D48" t="s" s="8">
        <f>IF(NOT(A48=""),$B$1/$B$4,"")</f>
      </c>
      <c r="E48" t="s" s="8">
        <f>IF(NOT(A48=""),C48+D48,"")</f>
      </c>
      <c r="F48" s="9"/>
      <c r="G48" t="s" s="8">
        <f>IF(ROW(G48)-12&lt;=$B$4,ROW(A48)-12,"")</f>
      </c>
      <c r="H48" t="s" s="8">
        <f>IF(NOT(G48=""),H47-J47,"")</f>
      </c>
      <c r="I48" t="s" s="8">
        <f>IF(NOT(G48=""),$B$7*H48,"")</f>
      </c>
      <c r="J48" t="s" s="8">
        <f>IF(NOT(G48=""),K48-I48,"")</f>
      </c>
      <c r="K48" t="s" s="8">
        <f>IF(NOT(G48=""),PMT($B$7,$B$4,-$B$1),"")</f>
      </c>
    </row>
    <row r="49" ht="20.7" customHeight="1">
      <c r="A49" t="s" s="8">
        <f>IF((ROW(A49)-12&lt;=$B$4),ROW(A49)-12,"")</f>
      </c>
      <c r="B49" t="s" s="8">
        <f>IF(NOT(A49=""),B48-D48,"")</f>
      </c>
      <c r="C49" t="s" s="8">
        <f>IF(NOT(A49=""),$B$7*B49,"")</f>
      </c>
      <c r="D49" t="s" s="8">
        <f>IF(NOT(A49=""),$B$1/$B$4,"")</f>
      </c>
      <c r="E49" t="s" s="8">
        <f>IF(NOT(A49=""),C49+D49,"")</f>
      </c>
      <c r="F49" s="9"/>
      <c r="G49" t="s" s="8">
        <f>IF(ROW(G49)-12&lt;=$B$4,ROW(A49)-12,"")</f>
      </c>
      <c r="H49" t="s" s="8">
        <f>IF(NOT(G49=""),H48-J48,"")</f>
      </c>
      <c r="I49" t="s" s="8">
        <f>IF(NOT(G49=""),$B$7*H49,"")</f>
      </c>
      <c r="J49" t="s" s="8">
        <f>IF(NOT(G49=""),K49-I49,"")</f>
      </c>
      <c r="K49" t="s" s="8">
        <f>IF(NOT(G49=""),PMT($B$7,$B$4,-$B$1),"")</f>
      </c>
    </row>
    <row r="50" ht="20.7" customHeight="1">
      <c r="A50" t="s" s="8">
        <f>IF((ROW(A50)-12&lt;=$B$4),ROW(A50)-12,"")</f>
      </c>
      <c r="B50" t="s" s="8">
        <f>IF(NOT(A50=""),B49-D49,"")</f>
      </c>
      <c r="C50" t="s" s="8">
        <f>IF(NOT(A50=""),$B$7*B50,"")</f>
      </c>
      <c r="D50" t="s" s="8">
        <f>IF(NOT(A50=""),$B$1/$B$4,"")</f>
      </c>
      <c r="E50" t="s" s="8">
        <f>IF(NOT(A50=""),C50+D50,"")</f>
      </c>
      <c r="F50" s="9"/>
      <c r="G50" t="s" s="8">
        <f>IF(ROW(G50)-12&lt;=$B$4,ROW(A50)-12,"")</f>
      </c>
      <c r="H50" t="s" s="8">
        <f>IF(NOT(G50=""),H49-J49,"")</f>
      </c>
      <c r="I50" t="s" s="8">
        <f>IF(NOT(G50=""),$B$7*H50,"")</f>
      </c>
      <c r="J50" t="s" s="8">
        <f>IF(NOT(G50=""),K50-I50,"")</f>
      </c>
      <c r="K50" t="s" s="8">
        <f>IF(NOT(G50=""),PMT($B$7,$B$4,-$B$1),"")</f>
      </c>
    </row>
    <row r="51" ht="20.7" customHeight="1">
      <c r="A51" t="s" s="8">
        <f>IF((ROW(A51)-12&lt;=$B$4),ROW(A51)-12,"")</f>
      </c>
      <c r="B51" t="s" s="8">
        <f>IF(NOT(A51=""),B50-D50,"")</f>
      </c>
      <c r="C51" t="s" s="8">
        <f>IF(NOT(A51=""),$B$7*B51,"")</f>
      </c>
      <c r="D51" t="s" s="8">
        <f>IF(NOT(A51=""),$B$1/$B$4,"")</f>
      </c>
      <c r="E51" t="s" s="8">
        <f>IF(NOT(A51=""),C51+D51,"")</f>
      </c>
      <c r="F51" s="9"/>
      <c r="G51" t="s" s="8">
        <f>IF(ROW(G51)-12&lt;=$B$4,ROW(A51)-12,"")</f>
      </c>
      <c r="H51" t="s" s="8">
        <f>IF(NOT(G51=""),H50-J50,"")</f>
      </c>
      <c r="I51" t="s" s="8">
        <f>IF(NOT(G51=""),$B$7*H51,"")</f>
      </c>
      <c r="J51" t="s" s="8">
        <f>IF(NOT(G51=""),K51-I51,"")</f>
      </c>
      <c r="K51" t="s" s="8">
        <f>IF(NOT(G51=""),PMT($B$7,$B$4,-$B$1),"")</f>
      </c>
    </row>
    <row r="52" ht="20.7" customHeight="1">
      <c r="A52" t="s" s="8">
        <f>IF((ROW(A52)-12&lt;=$B$4),ROW(A52)-12,"")</f>
      </c>
      <c r="B52" t="s" s="8">
        <f>IF(NOT(A52=""),B51-D51,"")</f>
      </c>
      <c r="C52" t="s" s="8">
        <f>IF(NOT(A52=""),$B$7*B52,"")</f>
      </c>
      <c r="D52" t="s" s="8">
        <f>IF(NOT(A52=""),$B$1/$B$4,"")</f>
      </c>
      <c r="E52" t="s" s="8">
        <f>IF(NOT(A52=""),C52+D52,"")</f>
      </c>
      <c r="F52" s="9"/>
      <c r="G52" t="s" s="8">
        <f>IF(ROW(G52)-12&lt;=$B$4,ROW(A52)-12,"")</f>
      </c>
      <c r="H52" t="s" s="8">
        <f>IF(NOT(G52=""),H51-J51,"")</f>
      </c>
      <c r="I52" t="s" s="8">
        <f>IF(NOT(G52=""),$B$7*H52,"")</f>
      </c>
      <c r="J52" t="s" s="8">
        <f>IF(NOT(G52=""),K52-I52,"")</f>
      </c>
      <c r="K52" t="s" s="8">
        <f>IF(NOT(G52=""),PMT($B$7,$B$4,-$B$1),"")</f>
      </c>
    </row>
    <row r="53" ht="20.7" customHeight="1">
      <c r="A53" t="s" s="8">
        <f>IF((ROW(A53)-12&lt;=$B$4),ROW(A53)-12,"")</f>
      </c>
      <c r="B53" t="s" s="8">
        <f>IF(NOT(A53=""),B52-D52,"")</f>
      </c>
      <c r="C53" t="s" s="8">
        <f>IF(NOT(A53=""),$B$7*B53,"")</f>
      </c>
      <c r="D53" t="s" s="8">
        <f>IF(NOT(A53=""),$B$1/$B$4,"")</f>
      </c>
      <c r="E53" t="s" s="8">
        <f>IF(NOT(A53=""),C53+D53,"")</f>
      </c>
      <c r="F53" s="9"/>
      <c r="G53" t="s" s="8">
        <f>IF(ROW(G53)-12&lt;=$B$4,ROW(A53)-12,"")</f>
      </c>
      <c r="H53" t="s" s="8">
        <f>IF(NOT(G53=""),H52-J52,"")</f>
      </c>
      <c r="I53" t="s" s="8">
        <f>IF(NOT(G53=""),$B$7*H53,"")</f>
      </c>
      <c r="J53" t="s" s="8">
        <f>IF(NOT(G53=""),K53-I53,"")</f>
      </c>
      <c r="K53" t="s" s="8">
        <f>IF(NOT(G53=""),PMT($B$7,$B$4,-$B$1),"")</f>
      </c>
    </row>
    <row r="54" ht="20.7" customHeight="1">
      <c r="A54" t="s" s="8">
        <f>IF((ROW(A54)-12&lt;=$B$4),ROW(A54)-12,"")</f>
      </c>
      <c r="B54" t="s" s="8">
        <f>IF(NOT(A54=""),B53-D53,"")</f>
      </c>
      <c r="C54" t="s" s="8">
        <f>IF(NOT(A54=""),$B$7*B54,"")</f>
      </c>
      <c r="D54" t="s" s="8">
        <f>IF(NOT(A54=""),$B$1/$B$4,"")</f>
      </c>
      <c r="E54" t="s" s="8">
        <f>IF(NOT(A54=""),C54+D54,"")</f>
      </c>
      <c r="F54" s="9"/>
      <c r="G54" t="s" s="8">
        <f>IF(ROW(G54)-12&lt;=$B$4,ROW(A54)-12,"")</f>
      </c>
      <c r="H54" t="s" s="8">
        <f>IF(NOT(G54=""),H53-J53,"")</f>
      </c>
      <c r="I54" t="s" s="8">
        <f>IF(NOT(G54=""),$B$7*H54,"")</f>
      </c>
      <c r="J54" t="s" s="8">
        <f>IF(NOT(G54=""),K54-I54,"")</f>
      </c>
      <c r="K54" t="s" s="8">
        <f>IF(NOT(G54=""),PMT($B$7,$B$4,-$B$1),"")</f>
      </c>
    </row>
    <row r="55" ht="20.7" customHeight="1">
      <c r="A55" t="s" s="8">
        <f>IF((ROW(A55)-12&lt;=$B$4),ROW(A55)-12,"")</f>
      </c>
      <c r="B55" t="s" s="8">
        <f>IF(NOT(A55=""),B54-D54,"")</f>
      </c>
      <c r="C55" t="s" s="8">
        <f>IF(NOT(A55=""),$B$7*B55,"")</f>
      </c>
      <c r="D55" t="s" s="8">
        <f>IF(NOT(A55=""),$B$1/$B$4,"")</f>
      </c>
      <c r="E55" t="s" s="8">
        <f>IF(NOT(A55=""),C55+D55,"")</f>
      </c>
      <c r="F55" s="9"/>
      <c r="G55" t="s" s="8">
        <f>IF(ROW(G55)-12&lt;=$B$4,ROW(A55)-12,"")</f>
      </c>
      <c r="H55" t="s" s="8">
        <f>IF(NOT(G55=""),H54-J54,"")</f>
      </c>
      <c r="I55" t="s" s="8">
        <f>IF(NOT(G55=""),$B$7*H55,"")</f>
      </c>
      <c r="J55" t="s" s="8">
        <f>IF(NOT(G55=""),K55-I55,"")</f>
      </c>
      <c r="K55" t="s" s="8">
        <f>IF(NOT(G55=""),PMT($B$7,$B$4,-$B$1),"")</f>
      </c>
    </row>
    <row r="56" ht="20.7" customHeight="1">
      <c r="A56" t="s" s="8">
        <f>IF((ROW(A56)-12&lt;=$B$4),ROW(A56)-12,"")</f>
      </c>
      <c r="B56" t="s" s="8">
        <f>IF(NOT(A56=""),B55-D55,"")</f>
      </c>
      <c r="C56" t="s" s="8">
        <f>IF(NOT(A56=""),$B$7*B56,"")</f>
      </c>
      <c r="D56" t="s" s="8">
        <f>IF(NOT(A56=""),$B$1/$B$4,"")</f>
      </c>
      <c r="E56" t="s" s="8">
        <f>IF(NOT(A56=""),C56+D56,"")</f>
      </c>
      <c r="F56" s="9"/>
      <c r="G56" t="s" s="8">
        <f>IF(ROW(G56)-12&lt;=$B$4,ROW(A56)-12,"")</f>
      </c>
      <c r="H56" t="s" s="8">
        <f>IF(NOT(G56=""),H55-J55,"")</f>
      </c>
      <c r="I56" t="s" s="8">
        <f>IF(NOT(G56=""),$B$7*H56,"")</f>
      </c>
      <c r="J56" t="s" s="8">
        <f>IF(NOT(G56=""),K56-I56,"")</f>
      </c>
      <c r="K56" t="s" s="8">
        <f>IF(NOT(G56=""),PMT($B$7,$B$4,-$B$1),"")</f>
      </c>
    </row>
    <row r="57" ht="20.7" customHeight="1">
      <c r="A57" t="s" s="8">
        <f>IF((ROW(A57)-12&lt;=$B$4),ROW(A57)-12,"")</f>
      </c>
      <c r="B57" t="s" s="8">
        <f>IF(NOT(A57=""),B56-D56,"")</f>
      </c>
      <c r="C57" t="s" s="8">
        <f>IF(NOT(A57=""),$B$7*B57,"")</f>
      </c>
      <c r="D57" t="s" s="8">
        <f>IF(NOT(A57=""),$B$1/$B$4,"")</f>
      </c>
      <c r="E57" t="s" s="8">
        <f>IF(NOT(A57=""),C57+D57,"")</f>
      </c>
      <c r="F57" s="9"/>
      <c r="G57" t="s" s="8">
        <f>IF(ROW(G57)-12&lt;=$B$4,ROW(A57)-12,"")</f>
      </c>
      <c r="H57" t="s" s="8">
        <f>IF(NOT(G57=""),H56-J56,"")</f>
      </c>
      <c r="I57" t="s" s="8">
        <f>IF(NOT(G57=""),$B$7*H57,"")</f>
      </c>
      <c r="J57" t="s" s="8">
        <f>IF(NOT(G57=""),K57-I57,"")</f>
      </c>
      <c r="K57" t="s" s="8">
        <f>IF(NOT(G57=""),PMT($B$7,$B$4,-$B$1),"")</f>
      </c>
    </row>
    <row r="58" ht="20.7" customHeight="1">
      <c r="A58" t="s" s="8">
        <f>IF((ROW(A58)-12&lt;=$B$4),ROW(A58)-12,"")</f>
      </c>
      <c r="B58" t="s" s="8">
        <f>IF(NOT(A58=""),B57-D57,"")</f>
      </c>
      <c r="C58" t="s" s="8">
        <f>IF(NOT(A58=""),$B$7*B58,"")</f>
      </c>
      <c r="D58" t="s" s="8">
        <f>IF(NOT(A58=""),$B$1/$B$4,"")</f>
      </c>
      <c r="E58" t="s" s="8">
        <f>IF(NOT(A58=""),C58+D58,"")</f>
      </c>
      <c r="F58" s="9"/>
      <c r="G58" t="s" s="8">
        <f>IF(ROW(G58)-12&lt;=$B$4,ROW(A58)-12,"")</f>
      </c>
      <c r="H58" t="s" s="8">
        <f>IF(NOT(G58=""),H57-J57,"")</f>
      </c>
      <c r="I58" t="s" s="8">
        <f>IF(NOT(G58=""),$B$7*H58,"")</f>
      </c>
      <c r="J58" t="s" s="8">
        <f>IF(NOT(G58=""),K58-I58,"")</f>
      </c>
      <c r="K58" t="s" s="8">
        <f>IF(NOT(G58=""),PMT($B$7,$B$4,-$B$1),"")</f>
      </c>
    </row>
    <row r="59" ht="20.7" customHeight="1">
      <c r="A59" t="s" s="8">
        <f>IF((ROW(A59)-12&lt;=$B$4),ROW(A59)-12,"")</f>
      </c>
      <c r="B59" t="s" s="8">
        <f>IF(NOT(A59=""),B58-D58,"")</f>
      </c>
      <c r="C59" t="s" s="8">
        <f>IF(NOT(A59=""),$B$7*B59,"")</f>
      </c>
      <c r="D59" t="s" s="8">
        <f>IF(NOT(A59=""),$B$1/$B$4,"")</f>
      </c>
      <c r="E59" t="s" s="8">
        <f>IF(NOT(A59=""),C59+D59,"")</f>
      </c>
      <c r="F59" s="9"/>
      <c r="G59" t="s" s="8">
        <f>IF(ROW(G59)-12&lt;=$B$4,ROW(A59)-12,"")</f>
      </c>
      <c r="H59" t="s" s="8">
        <f>IF(NOT(G59=""),H58-J58,"")</f>
      </c>
      <c r="I59" t="s" s="8">
        <f>IF(NOT(G59=""),$B$7*H59,"")</f>
      </c>
      <c r="J59" t="s" s="8">
        <f>IF(NOT(G59=""),K59-I59,"")</f>
      </c>
      <c r="K59" t="s" s="8">
        <f>IF(NOT(G59=""),PMT($B$7,$B$4,-$B$1),"")</f>
      </c>
    </row>
    <row r="60" ht="20.7" customHeight="1">
      <c r="A60" t="s" s="8">
        <f>IF((ROW(A60)-12&lt;=$B$4),ROW(A60)-12,"")</f>
      </c>
      <c r="B60" t="s" s="8">
        <f>IF(NOT(A60=""),B59-D59,"")</f>
      </c>
      <c r="C60" t="s" s="8">
        <f>IF(NOT(A60=""),$B$7*B60,"")</f>
      </c>
      <c r="D60" t="s" s="8">
        <f>IF(NOT(A60=""),$B$1/$B$4,"")</f>
      </c>
      <c r="E60" t="s" s="8">
        <f>IF(NOT(A60=""),C60+D60,"")</f>
      </c>
      <c r="F60" s="9"/>
      <c r="G60" t="s" s="8">
        <f>IF(ROW(G60)-12&lt;=$B$4,ROW(A60)-12,"")</f>
      </c>
      <c r="H60" t="s" s="8">
        <f>IF(NOT(G60=""),H59-J59,"")</f>
      </c>
      <c r="I60" t="s" s="8">
        <f>IF(NOT(G60=""),$B$7*H60,"")</f>
      </c>
      <c r="J60" t="s" s="8">
        <f>IF(NOT(G60=""),K60-I60,"")</f>
      </c>
      <c r="K60" t="s" s="8">
        <f>IF(NOT(G60=""),PMT($B$7,$B$4,-$B$1),"")</f>
      </c>
    </row>
    <row r="61" ht="20.7" customHeight="1">
      <c r="A61" t="s" s="8">
        <f>IF((ROW(A61)-12&lt;=$B$4),ROW(A61)-12,"")</f>
      </c>
      <c r="B61" t="s" s="8">
        <f>IF(NOT(A61=""),B60-D60,"")</f>
      </c>
      <c r="C61" t="s" s="8">
        <f>IF(NOT(A61=""),$B$7*B61,"")</f>
      </c>
      <c r="D61" t="s" s="8">
        <f>IF(NOT(A61=""),$B$1/$B$4,"")</f>
      </c>
      <c r="E61" t="s" s="8">
        <f>IF(NOT(A61=""),C61+D61,"")</f>
      </c>
      <c r="F61" s="9"/>
      <c r="G61" t="s" s="8">
        <f>IF(ROW(G61)-12&lt;=$B$4,ROW(A61)-12,"")</f>
      </c>
      <c r="H61" t="s" s="8">
        <f>IF(NOT(G61=""),H60-J60,"")</f>
      </c>
      <c r="I61" t="s" s="8">
        <f>IF(NOT(G61=""),$B$7*H61,"")</f>
      </c>
      <c r="J61" t="s" s="8">
        <f>IF(NOT(G61=""),K61-I61,"")</f>
      </c>
      <c r="K61" t="s" s="8">
        <f>IF(NOT(G61=""),PMT($B$7,$B$4,-$B$1),"")</f>
      </c>
    </row>
    <row r="62" ht="20.7" customHeight="1">
      <c r="A62" t="s" s="8">
        <f>IF((ROW(A62)-12&lt;=$B$4),ROW(A62)-12,"")</f>
      </c>
      <c r="B62" t="s" s="8">
        <f>IF(NOT(A62=""),B61-D61,"")</f>
      </c>
      <c r="C62" t="s" s="8">
        <f>IF(NOT(A62=""),$B$7*B62,"")</f>
      </c>
      <c r="D62" t="s" s="8">
        <f>IF(NOT(A62=""),$B$1/$B$4,"")</f>
      </c>
      <c r="E62" t="s" s="8">
        <f>IF(NOT(A62=""),C62+D62,"")</f>
      </c>
      <c r="F62" s="9"/>
      <c r="G62" t="s" s="8">
        <f>IF(ROW(G62)-12&lt;=$B$4,ROW(A62)-12,"")</f>
      </c>
      <c r="H62" t="s" s="8">
        <f>IF(NOT(G62=""),H61-J61,"")</f>
      </c>
      <c r="I62" t="s" s="8">
        <f>IF(NOT(G62=""),$B$7*H62,"")</f>
      </c>
      <c r="J62" t="s" s="8">
        <f>IF(NOT(G62=""),K62-I62,"")</f>
      </c>
      <c r="K62" t="s" s="8">
        <f>IF(NOT(G62=""),PMT($B$7,$B$4,-$B$1),"")</f>
      </c>
    </row>
    <row r="63" ht="20.7" customHeight="1">
      <c r="A63" t="s" s="8">
        <f>IF((ROW(A63)-12&lt;=$B$4),ROW(A63)-12,"")</f>
      </c>
      <c r="B63" t="s" s="8">
        <f>IF(NOT(A63=""),B62-D62,"")</f>
      </c>
      <c r="C63" t="s" s="8">
        <f>IF(NOT(A63=""),$B$7*B63,"")</f>
      </c>
      <c r="D63" t="s" s="8">
        <f>IF(NOT(A63=""),$B$1/$B$4,"")</f>
      </c>
      <c r="E63" t="s" s="8">
        <f>IF(NOT(A63=""),C63+D63,"")</f>
      </c>
      <c r="F63" s="9"/>
      <c r="G63" t="s" s="8">
        <f>IF(ROW(G63)-12&lt;=$B$4,ROW(A63)-12,"")</f>
      </c>
      <c r="H63" t="s" s="8">
        <f>IF(NOT(G63=""),H62-J62,"")</f>
      </c>
      <c r="I63" t="s" s="8">
        <f>IF(NOT(G63=""),$B$7*H63,"")</f>
      </c>
      <c r="J63" t="s" s="8">
        <f>IF(NOT(G63=""),K63-I63,"")</f>
      </c>
      <c r="K63" t="s" s="8">
        <f>IF(NOT(G63=""),PMT($B$7,$B$4,-$B$1),"")</f>
      </c>
    </row>
    <row r="64" ht="20.7" customHeight="1">
      <c r="A64" t="s" s="8">
        <f>IF((ROW(A64)-12&lt;=$B$4),ROW(A64)-12,"")</f>
      </c>
      <c r="B64" t="s" s="8">
        <f>IF(NOT(A64=""),B63-D63,"")</f>
      </c>
      <c r="C64" t="s" s="8">
        <f>IF(NOT(A64=""),$B$7*B64,"")</f>
      </c>
      <c r="D64" t="s" s="8">
        <f>IF(NOT(A64=""),$B$1/$B$4,"")</f>
      </c>
      <c r="E64" t="s" s="8">
        <f>IF(NOT(A64=""),C64+D64,"")</f>
      </c>
      <c r="F64" s="9"/>
      <c r="G64" t="s" s="8">
        <f>IF(ROW(G64)-12&lt;=$B$4,ROW(A64)-12,"")</f>
      </c>
      <c r="H64" t="s" s="8">
        <f>IF(NOT(G64=""),H63-J63,"")</f>
      </c>
      <c r="I64" t="s" s="8">
        <f>IF(NOT(G64=""),$B$7*H64,"")</f>
      </c>
      <c r="J64" t="s" s="8">
        <f>IF(NOT(G64=""),K64-I64,"")</f>
      </c>
      <c r="K64" t="s" s="8">
        <f>IF(NOT(G64=""),PMT($B$7,$B$4,-$B$1),"")</f>
      </c>
    </row>
    <row r="65" ht="20.7" customHeight="1">
      <c r="A65" t="s" s="8">
        <f>IF((ROW(A65)-12&lt;=$B$4),ROW(A65)-12,"")</f>
      </c>
      <c r="B65" t="s" s="8">
        <f>IF(NOT(A65=""),B64-D64,"")</f>
      </c>
      <c r="C65" t="s" s="8">
        <f>IF(NOT(A65=""),$B$7*B65,"")</f>
      </c>
      <c r="D65" t="s" s="8">
        <f>IF(NOT(A65=""),$B$1/$B$4,"")</f>
      </c>
      <c r="E65" t="s" s="8">
        <f>IF(NOT(A65=""),C65+D65,"")</f>
      </c>
      <c r="F65" s="9"/>
      <c r="G65" t="s" s="8">
        <f>IF(ROW(G65)-12&lt;=$B$4,ROW(A65)-12,"")</f>
      </c>
      <c r="H65" t="s" s="8">
        <f>IF(NOT(G65=""),H64-J64,"")</f>
      </c>
      <c r="I65" t="s" s="8">
        <f>IF(NOT(G65=""),$B$7*H65,"")</f>
      </c>
      <c r="J65" t="s" s="8">
        <f>IF(NOT(G65=""),K65-I65,"")</f>
      </c>
      <c r="K65" t="s" s="8">
        <f>IF(NOT(G65=""),PMT($B$7,$B$4,-$B$1),"")</f>
      </c>
    </row>
    <row r="66" ht="20.7" customHeight="1">
      <c r="A66" t="s" s="8">
        <f>IF((ROW(A66)-12&lt;=$B$4),ROW(A66)-12,"")</f>
      </c>
      <c r="B66" t="s" s="8">
        <f>IF(NOT(A66=""),B65-D65,"")</f>
      </c>
      <c r="C66" t="s" s="8">
        <f>IF(NOT(A66=""),$B$7*B66,"")</f>
      </c>
      <c r="D66" t="s" s="8">
        <f>IF(NOT(A66=""),$B$1/$B$4,"")</f>
      </c>
      <c r="E66" t="s" s="8">
        <f>IF(NOT(A66=""),C66+D66,"")</f>
      </c>
      <c r="F66" s="9"/>
      <c r="G66" t="s" s="8">
        <f>IF(ROW(G66)-12&lt;=$B$4,ROW(A66)-12,"")</f>
      </c>
      <c r="H66" t="s" s="8">
        <f>IF(NOT(G66=""),H65-J65,"")</f>
      </c>
      <c r="I66" t="s" s="8">
        <f>IF(NOT(G66=""),$B$7*H66,"")</f>
      </c>
      <c r="J66" t="s" s="8">
        <f>IF(NOT(G66=""),K66-I66,"")</f>
      </c>
      <c r="K66" t="s" s="8">
        <f>IF(NOT(G66=""),PMT($B$7,$B$4,-$B$1),"")</f>
      </c>
    </row>
    <row r="67" ht="20.7" customHeight="1">
      <c r="A67" t="s" s="8">
        <f>IF((ROW(A67)-12&lt;=$B$4),ROW(A67)-12,"")</f>
      </c>
      <c r="B67" t="s" s="8">
        <f>IF(NOT(A67=""),B66-D66,"")</f>
      </c>
      <c r="C67" t="s" s="8">
        <f>IF(NOT(A67=""),$B$7*B67,"")</f>
      </c>
      <c r="D67" t="s" s="8">
        <f>IF(NOT(A67=""),$B$1/$B$4,"")</f>
      </c>
      <c r="E67" t="s" s="8">
        <f>IF(NOT(A67=""),C67+D67,"")</f>
      </c>
      <c r="F67" s="9"/>
      <c r="G67" t="s" s="8">
        <f>IF(ROW(G67)-12&lt;=$B$4,ROW(A67)-12,"")</f>
      </c>
      <c r="H67" t="s" s="8">
        <f>IF(NOT(G67=""),H66-J66,"")</f>
      </c>
      <c r="I67" t="s" s="8">
        <f>IF(NOT(G67=""),$B$7*H67,"")</f>
      </c>
      <c r="J67" t="s" s="8">
        <f>IF(NOT(G67=""),K67-I67,"")</f>
      </c>
      <c r="K67" t="s" s="8">
        <f>IF(NOT(G67=""),PMT($B$7,$B$4,-$B$1),"")</f>
      </c>
    </row>
    <row r="68" ht="20.7" customHeight="1">
      <c r="A68" t="s" s="8">
        <f>IF((ROW(A68)-12&lt;=$B$4),ROW(A68)-12,"")</f>
      </c>
      <c r="B68" t="s" s="8">
        <f>IF(NOT(A68=""),B67-D67,"")</f>
      </c>
      <c r="C68" t="s" s="8">
        <f>IF(NOT(A68=""),$B$7*B68,"")</f>
      </c>
      <c r="D68" t="s" s="8">
        <f>IF(NOT(A68=""),$B$1/$B$4,"")</f>
      </c>
      <c r="E68" t="s" s="8">
        <f>IF(NOT(A68=""),C68+D68,"")</f>
      </c>
      <c r="F68" s="9"/>
      <c r="G68" t="s" s="8">
        <f>IF(ROW(G68)-12&lt;=$B$4,ROW(A68)-12,"")</f>
      </c>
      <c r="H68" t="s" s="8">
        <f>IF(NOT(G68=""),H67-J67,"")</f>
      </c>
      <c r="I68" t="s" s="8">
        <f>IF(NOT(G68=""),$B$7*H68,"")</f>
      </c>
      <c r="J68" t="s" s="8">
        <f>IF(NOT(G68=""),K68-I68,"")</f>
      </c>
      <c r="K68" t="s" s="8">
        <f>IF(NOT(G68=""),PMT($B$7,$B$4,-$B$1),"")</f>
      </c>
    </row>
    <row r="69" ht="20.7" customHeight="1">
      <c r="A69" t="s" s="8">
        <f>IF((ROW(A69)-12&lt;=$B$4),ROW(A69)-12,"")</f>
      </c>
      <c r="B69" t="s" s="8">
        <f>IF(NOT(A69=""),B68-D68,"")</f>
      </c>
      <c r="C69" t="s" s="8">
        <f>IF(NOT(A69=""),$B$7*B69,"")</f>
      </c>
      <c r="D69" t="s" s="8">
        <f>IF(NOT(A69=""),$B$1/$B$4,"")</f>
      </c>
      <c r="E69" t="s" s="8">
        <f>IF(NOT(A69=""),C69+D69,"")</f>
      </c>
      <c r="F69" s="9"/>
      <c r="G69" t="s" s="8">
        <f>IF(ROW(G69)-12&lt;=$B$4,ROW(A69)-12,"")</f>
      </c>
      <c r="H69" t="s" s="8">
        <f>IF(NOT(G69=""),H68-J68,"")</f>
      </c>
      <c r="I69" t="s" s="8">
        <f>IF(NOT(G69=""),$B$7*H69,"")</f>
      </c>
      <c r="J69" t="s" s="8">
        <f>IF(NOT(G69=""),K69-I69,"")</f>
      </c>
      <c r="K69" t="s" s="8">
        <f>IF(NOT(G69=""),PMT($B$7,$B$4,-$B$1),"")</f>
      </c>
    </row>
    <row r="70" ht="20.7" customHeight="1">
      <c r="A70" t="s" s="8">
        <f>IF((ROW(A70)-12&lt;=$B$4),ROW(A70)-12,"")</f>
      </c>
      <c r="B70" t="s" s="8">
        <f>IF(NOT(A70=""),B69-D69,"")</f>
      </c>
      <c r="C70" t="s" s="8">
        <f>IF(NOT(A70=""),$B$7*B70,"")</f>
      </c>
      <c r="D70" t="s" s="8">
        <f>IF(NOT(A70=""),$B$1/$B$4,"")</f>
      </c>
      <c r="E70" t="s" s="8">
        <f>IF(NOT(A70=""),C70+D70,"")</f>
      </c>
      <c r="F70" s="9"/>
      <c r="G70" t="s" s="8">
        <f>IF(ROW(G70)-12&lt;=$B$4,ROW(A70)-12,"")</f>
      </c>
      <c r="H70" t="s" s="8">
        <f>IF(NOT(G70=""),H69-J69,"")</f>
      </c>
      <c r="I70" t="s" s="8">
        <f>IF(NOT(G70=""),$B$7*H70,"")</f>
      </c>
      <c r="J70" t="s" s="8">
        <f>IF(NOT(G70=""),K70-I70,"")</f>
      </c>
      <c r="K70" t="s" s="8">
        <f>IF(NOT(G70=""),PMT($B$7,$B$4,-$B$1),"")</f>
      </c>
    </row>
    <row r="71" ht="20.7" customHeight="1">
      <c r="A71" t="s" s="8">
        <f>IF((ROW(A71)-12&lt;=$B$4),ROW(A71)-12,"")</f>
      </c>
      <c r="B71" t="s" s="8">
        <f>IF(NOT(A71=""),B70-D70,"")</f>
      </c>
      <c r="C71" t="s" s="8">
        <f>IF(NOT(A71=""),$B$7*B71,"")</f>
      </c>
      <c r="D71" t="s" s="8">
        <f>IF(NOT(A71=""),$B$1/$B$4,"")</f>
      </c>
      <c r="E71" t="s" s="8">
        <f>IF(NOT(A71=""),C71+D71,"")</f>
      </c>
      <c r="F71" s="9"/>
      <c r="G71" t="s" s="8">
        <f>IF(ROW(G71)-12&lt;=$B$4,ROW(A71)-12,"")</f>
      </c>
      <c r="H71" t="s" s="8">
        <f>IF(NOT(G71=""),H70-J70,"")</f>
      </c>
      <c r="I71" t="s" s="8">
        <f>IF(NOT(G71=""),$B$7*H71,"")</f>
      </c>
      <c r="J71" t="s" s="8">
        <f>IF(NOT(G71=""),K71-I71,"")</f>
      </c>
      <c r="K71" t="s" s="8">
        <f>IF(NOT(G71=""),PMT($B$7,$B$4,-$B$1),"")</f>
      </c>
    </row>
    <row r="72" ht="20.7" customHeight="1">
      <c r="A72" t="s" s="8">
        <f>IF((ROW(A72)-12&lt;=$B$4),ROW(A72)-12,"")</f>
      </c>
      <c r="B72" t="s" s="8">
        <f>IF(NOT(A72=""),B71-D71,"")</f>
      </c>
      <c r="C72" t="s" s="8">
        <f>IF(NOT(A72=""),$B$7*B72,"")</f>
      </c>
      <c r="D72" t="s" s="8">
        <f>IF(NOT(A72=""),$B$1/$B$4,"")</f>
      </c>
      <c r="E72" t="s" s="8">
        <f>IF(NOT(A72=""),C72+D72,"")</f>
      </c>
      <c r="F72" s="9"/>
      <c r="G72" t="s" s="8">
        <f>IF(ROW(G72)-12&lt;=$B$4,ROW(A72)-12,"")</f>
      </c>
      <c r="H72" t="s" s="8">
        <f>IF(NOT(G72=""),H71-J71,"")</f>
      </c>
      <c r="I72" t="s" s="8">
        <f>IF(NOT(G72=""),$B$7*H72,"")</f>
      </c>
      <c r="J72" t="s" s="8">
        <f>IF(NOT(G72=""),K72-I72,"")</f>
      </c>
      <c r="K72" t="s" s="8">
        <f>IF(NOT(G72=""),PMT($B$7,$B$4,-$B$1),"")</f>
      </c>
    </row>
    <row r="73" ht="20.7" customHeight="1">
      <c r="A73" t="s" s="8">
        <f>IF((ROW(A73)-12&lt;=$B$4),ROW(A73)-12,"")</f>
      </c>
      <c r="B73" t="s" s="8">
        <f>IF(NOT(A73=""),B72-D72,"")</f>
      </c>
      <c r="C73" t="s" s="8">
        <f>IF(NOT(A73=""),$B$7*B73,"")</f>
      </c>
      <c r="D73" t="s" s="8">
        <f>IF(NOT(A73=""),$B$1/$B$4,"")</f>
      </c>
      <c r="E73" t="s" s="8">
        <f>IF(NOT(A73=""),C73+D73,"")</f>
      </c>
      <c r="F73" s="9"/>
      <c r="G73" t="s" s="8">
        <f>IF(ROW(G73)-12&lt;=$B$4,ROW(A73)-12,"")</f>
      </c>
      <c r="H73" t="s" s="8">
        <f>IF(NOT(G73=""),H72-J72,"")</f>
      </c>
      <c r="I73" t="s" s="8">
        <f>IF(NOT(G73=""),$B$7*H73,"")</f>
      </c>
      <c r="J73" t="s" s="8">
        <f>IF(NOT(G73=""),K73-I73,"")</f>
      </c>
      <c r="K73" t="s" s="8">
        <f>IF(NOT(G73=""),PMT($B$7,$B$4,-$B$1),"")</f>
      </c>
    </row>
    <row r="74" ht="20.7" customHeight="1">
      <c r="A74" t="s" s="8">
        <f>IF((ROW(A74)-12&lt;=$B$4),ROW(A74)-12,"")</f>
      </c>
      <c r="B74" t="s" s="8">
        <f>IF(NOT(A74=""),B73-D73,"")</f>
      </c>
      <c r="C74" t="s" s="8">
        <f>IF(NOT(A74=""),$B$7*B74,"")</f>
      </c>
      <c r="D74" t="s" s="8">
        <f>IF(NOT(A74=""),$B$1/$B$4,"")</f>
      </c>
      <c r="E74" t="s" s="8">
        <f>IF(NOT(A74=""),C74+D74,"")</f>
      </c>
      <c r="F74" s="9"/>
      <c r="G74" t="s" s="8">
        <f>IF(ROW(G74)-12&lt;=$B$4,ROW(A74)-12,"")</f>
      </c>
      <c r="H74" t="s" s="8">
        <f>IF(NOT(G74=""),H73-J73,"")</f>
      </c>
      <c r="I74" t="s" s="8">
        <f>IF(NOT(G74=""),$B$7*H74,"")</f>
      </c>
      <c r="J74" t="s" s="8">
        <f>IF(NOT(G74=""),K74-I74,"")</f>
      </c>
      <c r="K74" t="s" s="8">
        <f>IF(NOT(G74=""),PMT($B$7,$B$4,-$B$1),"")</f>
      </c>
    </row>
    <row r="75" ht="20.7" customHeight="1">
      <c r="A75" t="s" s="8">
        <f>IF((ROW(A75)-12&lt;=$B$4),ROW(A75)-12,"")</f>
      </c>
      <c r="B75" t="s" s="8">
        <f>IF(NOT(A75=""),B74-D74,"")</f>
      </c>
      <c r="C75" t="s" s="8">
        <f>IF(NOT(A75=""),$B$7*B75,"")</f>
      </c>
      <c r="D75" t="s" s="8">
        <f>IF(NOT(A75=""),$B$1/$B$4,"")</f>
      </c>
      <c r="E75" t="s" s="8">
        <f>IF(NOT(A75=""),C75+D75,"")</f>
      </c>
      <c r="F75" s="9"/>
      <c r="G75" t="s" s="8">
        <f>IF(ROW(G75)-12&lt;=$B$4,ROW(A75)-12,"")</f>
      </c>
      <c r="H75" t="s" s="8">
        <f>IF(NOT(G75=""),H74-J74,"")</f>
      </c>
      <c r="I75" t="s" s="8">
        <f>IF(NOT(G75=""),$B$7*H75,"")</f>
      </c>
      <c r="J75" t="s" s="8">
        <f>IF(NOT(G75=""),K75-I75,"")</f>
      </c>
      <c r="K75" t="s" s="8">
        <f>IF(NOT(G75=""),PMT($B$7,$B$4,-$B$1),"")</f>
      </c>
    </row>
    <row r="76" ht="20.7" customHeight="1">
      <c r="A76" t="s" s="8">
        <f>IF((ROW(A76)-12&lt;=$B$4),ROW(A76)-12,"")</f>
      </c>
      <c r="B76" t="s" s="8">
        <f>IF(NOT(A76=""),B75-D75,"")</f>
      </c>
      <c r="C76" t="s" s="8">
        <f>IF(NOT(A76=""),$B$7*B76,"")</f>
      </c>
      <c r="D76" t="s" s="8">
        <f>IF(NOT(A76=""),$B$1/$B$4,"")</f>
      </c>
      <c r="E76" t="s" s="8">
        <f>IF(NOT(A76=""),C76+D76,"")</f>
      </c>
      <c r="F76" s="9"/>
      <c r="G76" t="s" s="8">
        <f>IF(ROW(G76)-12&lt;=$B$4,ROW(A76)-12,"")</f>
      </c>
      <c r="H76" t="s" s="8">
        <f>IF(NOT(G76=""),H75-J75,"")</f>
      </c>
      <c r="I76" t="s" s="8">
        <f>IF(NOT(G76=""),$B$7*H76,"")</f>
      </c>
      <c r="J76" t="s" s="8">
        <f>IF(NOT(G76=""),K76-I76,"")</f>
      </c>
      <c r="K76" t="s" s="8">
        <f>IF(NOT(G76=""),PMT($B$7,$B$4,-$B$1),"")</f>
      </c>
    </row>
    <row r="77" ht="20.7" customHeight="1">
      <c r="A77" t="s" s="8">
        <f>IF((ROW(A77)-12&lt;=$B$4),ROW(A77)-12,"")</f>
      </c>
      <c r="B77" t="s" s="8">
        <f>IF(NOT(A77=""),B76-D76,"")</f>
      </c>
      <c r="C77" t="s" s="8">
        <f>IF(NOT(A77=""),$B$7*B77,"")</f>
      </c>
      <c r="D77" t="s" s="8">
        <f>IF(NOT(A77=""),$B$1/$B$4,"")</f>
      </c>
      <c r="E77" t="s" s="8">
        <f>IF(NOT(A77=""),C77+D77,"")</f>
      </c>
      <c r="F77" s="9"/>
      <c r="G77" t="s" s="8">
        <f>IF(ROW(G77)-12&lt;=$B$4,ROW(A77)-12,"")</f>
      </c>
      <c r="H77" t="s" s="8">
        <f>IF(NOT(G77=""),H76-J76,"")</f>
      </c>
      <c r="I77" t="s" s="8">
        <f>IF(NOT(G77=""),$B$7*H77,"")</f>
      </c>
      <c r="J77" t="s" s="8">
        <f>IF(NOT(G77=""),K77-I77,"")</f>
      </c>
      <c r="K77" t="s" s="8">
        <f>IF(NOT(G77=""),PMT($B$7,$B$4,-$B$1),"")</f>
      </c>
    </row>
    <row r="78" ht="20.7" customHeight="1">
      <c r="A78" t="s" s="8">
        <f>IF((ROW(A78)-12&lt;=$B$4),ROW(A78)-12,"")</f>
      </c>
      <c r="B78" t="s" s="8">
        <f>IF(NOT(A78=""),B77-D77,"")</f>
      </c>
      <c r="C78" t="s" s="8">
        <f>IF(NOT(A78=""),$B$7*B78,"")</f>
      </c>
      <c r="D78" t="s" s="8">
        <f>IF(NOT(A78=""),$B$1/$B$4,"")</f>
      </c>
      <c r="E78" t="s" s="8">
        <f>IF(NOT(A78=""),C78+D78,"")</f>
      </c>
      <c r="F78" s="9"/>
      <c r="G78" t="s" s="8">
        <f>IF(ROW(G78)-12&lt;=$B$4,ROW(A78)-12,"")</f>
      </c>
      <c r="H78" t="s" s="8">
        <f>IF(NOT(G78=""),H77-J77,"")</f>
      </c>
      <c r="I78" t="s" s="8">
        <f>IF(NOT(G78=""),$B$7*H78,"")</f>
      </c>
      <c r="J78" t="s" s="8">
        <f>IF(NOT(G78=""),K78-I78,"")</f>
      </c>
      <c r="K78" t="s" s="8">
        <f>IF(NOT(G78=""),PMT($B$7,$B$4,-$B$1),"")</f>
      </c>
    </row>
    <row r="79" ht="20.7" customHeight="1">
      <c r="A79" t="s" s="8">
        <f>IF((ROW(A79)-12&lt;=$B$4),ROW(A79)-12,"")</f>
      </c>
      <c r="B79" t="s" s="8">
        <f>IF(NOT(A79=""),B78-D78,"")</f>
      </c>
      <c r="C79" t="s" s="8">
        <f>IF(NOT(A79=""),$B$7*B79,"")</f>
      </c>
      <c r="D79" t="s" s="8">
        <f>IF(NOT(A79=""),$B$1/$B$4,"")</f>
      </c>
      <c r="E79" t="s" s="8">
        <f>IF(NOT(A79=""),C79+D79,"")</f>
      </c>
      <c r="F79" s="9"/>
      <c r="G79" t="s" s="8">
        <f>IF(ROW(G79)-12&lt;=$B$4,ROW(A79)-12,"")</f>
      </c>
      <c r="H79" t="s" s="8">
        <f>IF(NOT(G79=""),H78-J78,"")</f>
      </c>
      <c r="I79" t="s" s="8">
        <f>IF(NOT(G79=""),$B$7*H79,"")</f>
      </c>
      <c r="J79" t="s" s="8">
        <f>IF(NOT(G79=""),K79-I79,"")</f>
      </c>
      <c r="K79" t="s" s="8">
        <f>IF(NOT(G79=""),PMT($B$7,$B$4,-$B$1),"")</f>
      </c>
    </row>
    <row r="80" ht="20.7" customHeight="1">
      <c r="A80" t="s" s="8">
        <f>IF((ROW(A80)-12&lt;=$B$4),ROW(A80)-12,"")</f>
      </c>
      <c r="B80" t="s" s="8">
        <f>IF(NOT(A80=""),B79-D79,"")</f>
      </c>
      <c r="C80" t="s" s="8">
        <f>IF(NOT(A80=""),$B$7*B80,"")</f>
      </c>
      <c r="D80" t="s" s="8">
        <f>IF(NOT(A80=""),$B$1/$B$4,"")</f>
      </c>
      <c r="E80" t="s" s="8">
        <f>IF(NOT(A80=""),C80+D80,"")</f>
      </c>
      <c r="F80" s="9"/>
      <c r="G80" t="s" s="8">
        <f>IF(ROW(G80)-12&lt;=$B$4,ROW(A80)-12,"")</f>
      </c>
      <c r="H80" t="s" s="8">
        <f>IF(NOT(G80=""),H79-J79,"")</f>
      </c>
      <c r="I80" t="s" s="8">
        <f>IF(NOT(G80=""),$B$7*H80,"")</f>
      </c>
      <c r="J80" t="s" s="8">
        <f>IF(NOT(G80=""),K80-I80,"")</f>
      </c>
      <c r="K80" t="s" s="8">
        <f>IF(NOT(G80=""),PMT($B$7,$B$4,-$B$1),"")</f>
      </c>
    </row>
    <row r="81" ht="20.7" customHeight="1">
      <c r="A81" t="s" s="8">
        <f>IF((ROW(A81)-12&lt;=$B$4),ROW(A81)-12,"")</f>
      </c>
      <c r="B81" t="s" s="8">
        <f>IF(NOT(A81=""),B80-D80,"")</f>
      </c>
      <c r="C81" t="s" s="8">
        <f>IF(NOT(A81=""),$B$7*B81,"")</f>
      </c>
      <c r="D81" t="s" s="8">
        <f>IF(NOT(A81=""),$B$1/$B$4,"")</f>
      </c>
      <c r="E81" t="s" s="8">
        <f>IF(NOT(A81=""),C81+D81,"")</f>
      </c>
      <c r="F81" s="9"/>
      <c r="G81" t="s" s="8">
        <f>IF(ROW(G81)-12&lt;=$B$4,ROW(A81)-12,"")</f>
      </c>
      <c r="H81" t="s" s="8">
        <f>IF(NOT(G81=""),H80-J80,"")</f>
      </c>
      <c r="I81" t="s" s="8">
        <f>IF(NOT(G81=""),$B$7*H81,"")</f>
      </c>
      <c r="J81" t="s" s="8">
        <f>IF(NOT(G81=""),K81-I81,"")</f>
      </c>
      <c r="K81" t="s" s="8">
        <f>IF(NOT(G81=""),PMT($B$7,$B$4,-$B$1),"")</f>
      </c>
    </row>
    <row r="82" ht="20.7" customHeight="1">
      <c r="A82" t="s" s="8">
        <f>IF((ROW(A82)-12&lt;=$B$4),ROW(A82)-12,"")</f>
      </c>
      <c r="B82" t="s" s="8">
        <f>IF(NOT(A82=""),B81-D81,"")</f>
      </c>
      <c r="C82" t="s" s="8">
        <f>IF(NOT(A82=""),$B$7*B82,"")</f>
      </c>
      <c r="D82" t="s" s="8">
        <f>IF(NOT(A82=""),$B$1/$B$4,"")</f>
      </c>
      <c r="E82" t="s" s="8">
        <f>IF(NOT(A82=""),C82+D82,"")</f>
      </c>
      <c r="F82" s="9"/>
      <c r="G82" t="s" s="8">
        <f>IF(ROW(G82)-12&lt;=$B$4,ROW(A82)-12,"")</f>
      </c>
      <c r="H82" t="s" s="8">
        <f>IF(NOT(G82=""),H81-J81,"")</f>
      </c>
      <c r="I82" t="s" s="8">
        <f>IF(NOT(G82=""),$B$7*H82,"")</f>
      </c>
      <c r="J82" t="s" s="8">
        <f>IF(NOT(G82=""),K82-I82,"")</f>
      </c>
      <c r="K82" t="s" s="8">
        <f>IF(NOT(G82=""),PMT($B$7,$B$4,-$B$1),"")</f>
      </c>
    </row>
    <row r="83" ht="20.7" customHeight="1">
      <c r="A83" t="s" s="8">
        <f>IF((ROW(A83)-12&lt;=$B$4),ROW(A83)-12,"")</f>
      </c>
      <c r="B83" t="s" s="8">
        <f>IF(NOT(A83=""),B82-D82,"")</f>
      </c>
      <c r="C83" t="s" s="8">
        <f>IF(NOT(A83=""),$B$7*B83,"")</f>
      </c>
      <c r="D83" t="s" s="8">
        <f>IF(NOT(A83=""),$B$1/$B$4,"")</f>
      </c>
      <c r="E83" t="s" s="8">
        <f>IF(NOT(A83=""),C83+D83,"")</f>
      </c>
      <c r="F83" s="9"/>
      <c r="G83" t="s" s="8">
        <f>IF(ROW(G83)-12&lt;=$B$4,ROW(A83)-12,"")</f>
      </c>
      <c r="H83" t="s" s="8">
        <f>IF(NOT(G83=""),H82-J82,"")</f>
      </c>
      <c r="I83" t="s" s="8">
        <f>IF(NOT(G83=""),$B$7*H83,"")</f>
      </c>
      <c r="J83" t="s" s="8">
        <f>IF(NOT(G83=""),K83-I83,"")</f>
      </c>
      <c r="K83" t="s" s="8">
        <f>IF(NOT(G83=""),PMT($B$7,$B$4,-$B$1),"")</f>
      </c>
    </row>
    <row r="84" ht="20.7" customHeight="1">
      <c r="A84" t="s" s="8">
        <f>IF((ROW(A84)-12&lt;=$B$4),ROW(A84)-12,"")</f>
      </c>
      <c r="B84" t="s" s="8">
        <f>IF(NOT(A84=""),B83-D83,"")</f>
      </c>
      <c r="C84" t="s" s="8">
        <f>IF(NOT(A84=""),$B$7*B84,"")</f>
      </c>
      <c r="D84" t="s" s="8">
        <f>IF(NOT(A84=""),$B$1/$B$4,"")</f>
      </c>
      <c r="E84" t="s" s="8">
        <f>IF(NOT(A84=""),C84+D84,"")</f>
      </c>
      <c r="F84" s="9"/>
      <c r="G84" t="s" s="8">
        <f>IF(ROW(G84)-12&lt;=$B$4,ROW(A84)-12,"")</f>
      </c>
      <c r="H84" t="s" s="8">
        <f>IF(NOT(G84=""),H83-J83,"")</f>
      </c>
      <c r="I84" t="s" s="8">
        <f>IF(NOT(G84=""),$B$7*H84,"")</f>
      </c>
      <c r="J84" t="s" s="8">
        <f>IF(NOT(G84=""),K84-I84,"")</f>
      </c>
      <c r="K84" t="s" s="8">
        <f>IF(NOT(G84=""),PMT($B$7,$B$4,-$B$1),"")</f>
      </c>
    </row>
    <row r="85" ht="20.7" customHeight="1">
      <c r="A85" t="s" s="8">
        <f>IF((ROW(A85)-12&lt;=$B$4),ROW(A85)-12,"")</f>
      </c>
      <c r="B85" t="s" s="8">
        <f>IF(NOT(A85=""),B84-D84,"")</f>
      </c>
      <c r="C85" t="s" s="8">
        <f>IF(NOT(A85=""),$B$7*B85,"")</f>
      </c>
      <c r="D85" t="s" s="8">
        <f>IF(NOT(A85=""),$B$1/$B$4,"")</f>
      </c>
      <c r="E85" t="s" s="8">
        <f>IF(NOT(A85=""),C85+D85,"")</f>
      </c>
      <c r="F85" s="9"/>
      <c r="G85" t="s" s="8">
        <f>IF(ROW(G85)-12&lt;=$B$4,ROW(A85)-12,"")</f>
      </c>
      <c r="H85" t="s" s="8">
        <f>IF(NOT(G85=""),H84-J84,"")</f>
      </c>
      <c r="I85" t="s" s="8">
        <f>IF(NOT(G85=""),$B$7*H85,"")</f>
      </c>
      <c r="J85" t="s" s="8">
        <f>IF(NOT(G85=""),K85-I85,"")</f>
      </c>
      <c r="K85" t="s" s="8">
        <f>IF(NOT(G85=""),PMT($B$7,$B$4,-$B$1),"")</f>
      </c>
    </row>
    <row r="86" ht="20.7" customHeight="1">
      <c r="A86" t="s" s="8">
        <f>IF((ROW(A86)-12&lt;=$B$4),ROW(A86)-12,"")</f>
      </c>
      <c r="B86" t="s" s="8">
        <f>IF(NOT(A86=""),B85-D85,"")</f>
      </c>
      <c r="C86" t="s" s="8">
        <f>IF(NOT(A86=""),$B$7*B86,"")</f>
      </c>
      <c r="D86" t="s" s="8">
        <f>IF(NOT(A86=""),$B$1/$B$4,"")</f>
      </c>
      <c r="E86" t="s" s="8">
        <f>IF(NOT(A86=""),C86+D86,"")</f>
      </c>
      <c r="F86" s="9"/>
      <c r="G86" t="s" s="8">
        <f>IF(ROW(G86)-12&lt;=$B$4,ROW(A86)-12,"")</f>
      </c>
      <c r="H86" t="s" s="8">
        <f>IF(NOT(G86=""),H85-J85,"")</f>
      </c>
      <c r="I86" t="s" s="8">
        <f>IF(NOT(G86=""),$B$7*H86,"")</f>
      </c>
      <c r="J86" t="s" s="8">
        <f>IF(NOT(G86=""),K86-I86,"")</f>
      </c>
      <c r="K86" t="s" s="8">
        <f>IF(NOT(G86=""),PMT($B$7,$B$4,-$B$1),"")</f>
      </c>
    </row>
    <row r="87" ht="20.7" customHeight="1">
      <c r="A87" t="s" s="8">
        <f>IF((ROW(A87)-12&lt;=$B$4),ROW(A87)-12,"")</f>
      </c>
      <c r="B87" t="s" s="8">
        <f>IF(NOT(A87=""),B86-D86,"")</f>
      </c>
      <c r="C87" t="s" s="8">
        <f>IF(NOT(A87=""),$B$7*B87,"")</f>
      </c>
      <c r="D87" t="s" s="8">
        <f>IF(NOT(A87=""),$B$1/$B$4,"")</f>
      </c>
      <c r="E87" t="s" s="8">
        <f>IF(NOT(A87=""),C87+D87,"")</f>
      </c>
      <c r="F87" s="9"/>
      <c r="G87" t="s" s="8">
        <f>IF(ROW(G87)-12&lt;=$B$4,ROW(A87)-12,"")</f>
      </c>
      <c r="H87" t="s" s="8">
        <f>IF(NOT(G87=""),H86-J86,"")</f>
      </c>
      <c r="I87" t="s" s="8">
        <f>IF(NOT(G87=""),$B$7*H87,"")</f>
      </c>
      <c r="J87" t="s" s="8">
        <f>IF(NOT(G87=""),K87-I87,"")</f>
      </c>
      <c r="K87" t="s" s="8">
        <f>IF(NOT(G87=""),PMT($B$7,$B$4,-$B$1),"")</f>
      </c>
    </row>
    <row r="88" ht="20.7" customHeight="1">
      <c r="A88" t="s" s="8">
        <f>IF((ROW(A88)-12&lt;=$B$4),ROW(A88)-12,"")</f>
      </c>
      <c r="B88" t="s" s="8">
        <f>IF(NOT(A88=""),B87-D87,"")</f>
      </c>
      <c r="C88" t="s" s="8">
        <f>IF(NOT(A88=""),$B$7*B88,"")</f>
      </c>
      <c r="D88" t="s" s="8">
        <f>IF(NOT(A88=""),$B$1/$B$4,"")</f>
      </c>
      <c r="E88" t="s" s="8">
        <f>IF(NOT(A88=""),C88+D88,"")</f>
      </c>
      <c r="F88" s="9"/>
      <c r="G88" t="s" s="8">
        <f>IF(ROW(G88)-12&lt;=$B$4,ROW(A88)-12,"")</f>
      </c>
      <c r="H88" t="s" s="8">
        <f>IF(NOT(G88=""),H87-J87,"")</f>
      </c>
      <c r="I88" t="s" s="8">
        <f>IF(NOT(G88=""),$B$7*H88,"")</f>
      </c>
      <c r="J88" t="s" s="8">
        <f>IF(NOT(G88=""),K88-I88,"")</f>
      </c>
      <c r="K88" t="s" s="8">
        <f>IF(NOT(G88=""),PMT($B$7,$B$4,-$B$1),"")</f>
      </c>
    </row>
    <row r="89" ht="20.7" customHeight="1">
      <c r="A89" t="s" s="8">
        <f>IF((ROW(A89)-12&lt;=$B$4),ROW(A89)-12,"")</f>
      </c>
      <c r="B89" t="s" s="8">
        <f>IF(NOT(A89=""),B88-D88,"")</f>
      </c>
      <c r="C89" t="s" s="8">
        <f>IF(NOT(A89=""),$B$7*B89,"")</f>
      </c>
      <c r="D89" t="s" s="8">
        <f>IF(NOT(A89=""),$B$1/$B$4,"")</f>
      </c>
      <c r="E89" t="s" s="8">
        <f>IF(NOT(A89=""),C89+D89,"")</f>
      </c>
      <c r="F89" s="9"/>
      <c r="G89" t="s" s="8">
        <f>IF(ROW(G89)-12&lt;=$B$4,ROW(A89)-12,"")</f>
      </c>
      <c r="H89" t="s" s="8">
        <f>IF(NOT(G89=""),H88-J88,"")</f>
      </c>
      <c r="I89" t="s" s="8">
        <f>IF(NOT(G89=""),$B$7*H89,"")</f>
      </c>
      <c r="J89" t="s" s="8">
        <f>IF(NOT(G89=""),K89-I89,"")</f>
      </c>
      <c r="K89" t="s" s="8">
        <f>IF(NOT(G89=""),PMT($B$7,$B$4,-$B$1),"")</f>
      </c>
    </row>
    <row r="90" ht="20.7" customHeight="1">
      <c r="A90" t="s" s="8">
        <f>IF((ROW(A90)-12&lt;=$B$4),ROW(A90)-12,"")</f>
      </c>
      <c r="B90" t="s" s="8">
        <f>IF(NOT(A90=""),B89-D89,"")</f>
      </c>
      <c r="C90" t="s" s="8">
        <f>IF(NOT(A90=""),$B$7*B90,"")</f>
      </c>
      <c r="D90" t="s" s="8">
        <f>IF(NOT(A90=""),$B$1/$B$4,"")</f>
      </c>
      <c r="E90" t="s" s="8">
        <f>IF(NOT(A90=""),C90+D90,"")</f>
      </c>
      <c r="F90" s="9"/>
      <c r="G90" t="s" s="8">
        <f>IF(ROW(G90)-12&lt;=$B$4,ROW(A90)-12,"")</f>
      </c>
      <c r="H90" t="s" s="8">
        <f>IF(NOT(G90=""),H89-J89,"")</f>
      </c>
      <c r="I90" t="s" s="8">
        <f>IF(NOT(G90=""),$B$7*H90,"")</f>
      </c>
      <c r="J90" t="s" s="8">
        <f>IF(NOT(G90=""),K90-I90,"")</f>
      </c>
      <c r="K90" t="s" s="8">
        <f>IF(NOT(G90=""),PMT($B$7,$B$4,-$B$1),"")</f>
      </c>
    </row>
    <row r="91" ht="20.7" customHeight="1">
      <c r="A91" t="s" s="8">
        <f>IF((ROW(A91)-12&lt;=$B$4),ROW(A91)-12,"")</f>
      </c>
      <c r="B91" t="s" s="8">
        <f>IF(NOT(A91=""),B90-D90,"")</f>
      </c>
      <c r="C91" t="s" s="8">
        <f>IF(NOT(A91=""),$B$7*B91,"")</f>
      </c>
      <c r="D91" t="s" s="8">
        <f>IF(NOT(A91=""),$B$1/$B$4,"")</f>
      </c>
      <c r="E91" t="s" s="8">
        <f>IF(NOT(A91=""),C91+D91,"")</f>
      </c>
      <c r="F91" s="9"/>
      <c r="G91" t="s" s="8">
        <f>IF(ROW(G91)-12&lt;=$B$4,ROW(A91)-12,"")</f>
      </c>
      <c r="H91" t="s" s="8">
        <f>IF(NOT(G91=""),H90-J90,"")</f>
      </c>
      <c r="I91" t="s" s="8">
        <f>IF(NOT(G91=""),$B$7*H91,"")</f>
      </c>
      <c r="J91" t="s" s="8">
        <f>IF(NOT(G91=""),K91-I91,"")</f>
      </c>
      <c r="K91" t="s" s="8">
        <f>IF(NOT(G91=""),PMT($B$7,$B$4,-$B$1),"")</f>
      </c>
    </row>
    <row r="92" ht="20.7" customHeight="1">
      <c r="A92" t="s" s="8">
        <f>IF((ROW(A92)-12&lt;=$B$4),ROW(A92)-12,"")</f>
      </c>
      <c r="B92" t="s" s="8">
        <f>IF(NOT(A92=""),B91-D91,"")</f>
      </c>
      <c r="C92" t="s" s="8">
        <f>IF(NOT(A92=""),$B$7*B92,"")</f>
      </c>
      <c r="D92" t="s" s="8">
        <f>IF(NOT(A92=""),$B$1/$B$4,"")</f>
      </c>
      <c r="E92" t="s" s="8">
        <f>IF(NOT(A92=""),C92+D92,"")</f>
      </c>
      <c r="F92" s="9"/>
      <c r="G92" t="s" s="8">
        <f>IF(ROW(G92)-12&lt;=$B$4,ROW(A92)-12,"")</f>
      </c>
      <c r="H92" t="s" s="8">
        <f>IF(NOT(G92=""),H91-J91,"")</f>
      </c>
      <c r="I92" t="s" s="8">
        <f>IF(NOT(G92=""),$B$7*H92,"")</f>
      </c>
      <c r="J92" t="s" s="8">
        <f>IF(NOT(G92=""),K92-I92,"")</f>
      </c>
      <c r="K92" t="s" s="8">
        <f>IF(NOT(G92=""),PMT($B$7,$B$4,-$B$1),"")</f>
      </c>
    </row>
    <row r="93" ht="20.7" customHeight="1">
      <c r="A93" t="s" s="8">
        <f>IF((ROW(A93)-12&lt;=$B$4),ROW(A93)-12,"")</f>
      </c>
      <c r="B93" t="s" s="8">
        <f>IF(NOT(A93=""),B92-D92,"")</f>
      </c>
      <c r="C93" t="s" s="8">
        <f>IF(NOT(A93=""),$B$7*B93,"")</f>
      </c>
      <c r="D93" t="s" s="8">
        <f>IF(NOT(A93=""),$B$1/$B$4,"")</f>
      </c>
      <c r="E93" t="s" s="8">
        <f>IF(NOT(A93=""),C93+D93,"")</f>
      </c>
      <c r="F93" s="9"/>
      <c r="G93" t="s" s="8">
        <f>IF(ROW(G93)-12&lt;=$B$4,ROW(A93)-12,"")</f>
      </c>
      <c r="H93" t="s" s="8">
        <f>IF(NOT(G93=""),H92-J92,"")</f>
      </c>
      <c r="I93" t="s" s="8">
        <f>IF(NOT(G93=""),$B$7*H93,"")</f>
      </c>
      <c r="J93" t="s" s="8">
        <f>IF(NOT(G93=""),K93-I93,"")</f>
      </c>
      <c r="K93" t="s" s="8">
        <f>IF(NOT(G93=""),PMT($B$7,$B$4,-$B$1),"")</f>
      </c>
    </row>
    <row r="94" ht="20.7" customHeight="1">
      <c r="A94" t="s" s="8">
        <f>IF((ROW(A94)-12&lt;=$B$4),ROW(A94)-12,"")</f>
      </c>
      <c r="B94" t="s" s="8">
        <f>IF(NOT(A94=""),B93-D93,"")</f>
      </c>
      <c r="C94" t="s" s="8">
        <f>IF(NOT(A94=""),$B$7*B94,"")</f>
      </c>
      <c r="D94" t="s" s="8">
        <f>IF(NOT(A94=""),$B$1/$B$4,"")</f>
      </c>
      <c r="E94" t="s" s="8">
        <f>IF(NOT(A94=""),C94+D94,"")</f>
      </c>
      <c r="F94" s="9"/>
      <c r="G94" t="s" s="8">
        <f>IF(ROW(G94)-12&lt;=$B$4,ROW(A94)-12,"")</f>
      </c>
      <c r="H94" t="s" s="8">
        <f>IF(NOT(G94=""),H93-J93,"")</f>
      </c>
      <c r="I94" t="s" s="8">
        <f>IF(NOT(G94=""),$B$7*H94,"")</f>
      </c>
      <c r="J94" t="s" s="8">
        <f>IF(NOT(G94=""),K94-I94,"")</f>
      </c>
      <c r="K94" t="s" s="8">
        <f>IF(NOT(G94=""),PMT($B$7,$B$4,-$B$1),"")</f>
      </c>
    </row>
    <row r="95" ht="20.7" customHeight="1">
      <c r="A95" t="s" s="8">
        <f>IF((ROW(A95)-12&lt;=$B$4),ROW(A95)-12,"")</f>
      </c>
      <c r="B95" t="s" s="8">
        <f>IF(NOT(A95=""),B94-D94,"")</f>
      </c>
      <c r="C95" t="s" s="8">
        <f>IF(NOT(A95=""),$B$7*B95,"")</f>
      </c>
      <c r="D95" t="s" s="8">
        <f>IF(NOT(A95=""),$B$1/$B$4,"")</f>
      </c>
      <c r="E95" t="s" s="8">
        <f>IF(NOT(A95=""),C95+D95,"")</f>
      </c>
      <c r="F95" s="9"/>
      <c r="G95" t="s" s="8">
        <f>IF(ROW(G95)-12&lt;=$B$4,ROW(A95)-12,"")</f>
      </c>
      <c r="H95" t="s" s="8">
        <f>IF(NOT(G95=""),H94-J94,"")</f>
      </c>
      <c r="I95" t="s" s="8">
        <f>IF(NOT(G95=""),$B$7*H95,"")</f>
      </c>
      <c r="J95" t="s" s="8">
        <f>IF(NOT(G95=""),K95-I95,"")</f>
      </c>
      <c r="K95" t="s" s="8">
        <f>IF(NOT(G95=""),PMT($B$7,$B$4,-$B$1),"")</f>
      </c>
    </row>
    <row r="96" ht="20.7" customHeight="1">
      <c r="A96" t="s" s="8">
        <f>IF((ROW(A96)-12&lt;=$B$4),ROW(A96)-12,"")</f>
      </c>
      <c r="B96" t="s" s="8">
        <f>IF(NOT(A96=""),B95-D95,"")</f>
      </c>
      <c r="C96" t="s" s="8">
        <f>IF(NOT(A96=""),$B$7*B96,"")</f>
      </c>
      <c r="D96" t="s" s="8">
        <f>IF(NOT(A96=""),$B$1/$B$4,"")</f>
      </c>
      <c r="E96" t="s" s="8">
        <f>IF(NOT(A96=""),C96+D96,"")</f>
      </c>
      <c r="F96" s="9"/>
      <c r="G96" t="s" s="8">
        <f>IF(ROW(G96)-12&lt;=$B$4,ROW(A96)-12,"")</f>
      </c>
      <c r="H96" t="s" s="8">
        <f>IF(NOT(G96=""),H95-J95,"")</f>
      </c>
      <c r="I96" t="s" s="8">
        <f>IF(NOT(G96=""),$B$7*H96,"")</f>
      </c>
      <c r="J96" t="s" s="8">
        <f>IF(NOT(G96=""),K96-I96,"")</f>
      </c>
      <c r="K96" t="s" s="8">
        <f>IF(NOT(G96=""),PMT($B$7,$B$4,-$B$1),"")</f>
      </c>
    </row>
    <row r="97" ht="20.7" customHeight="1">
      <c r="A97" t="s" s="8">
        <f>IF((ROW(A97)-12&lt;=$B$4),ROW(A97)-12,"")</f>
      </c>
      <c r="B97" t="s" s="8">
        <f>IF(NOT(A97=""),B96-D96,"")</f>
      </c>
      <c r="C97" t="s" s="8">
        <f>IF(NOT(A97=""),$B$7*B97,"")</f>
      </c>
      <c r="D97" t="s" s="8">
        <f>IF(NOT(A97=""),$B$1/$B$4,"")</f>
      </c>
      <c r="E97" t="s" s="8">
        <f>IF(NOT(A97=""),C97+D97,"")</f>
      </c>
      <c r="F97" s="9"/>
      <c r="G97" t="s" s="8">
        <f>IF(ROW(G97)-12&lt;=$B$4,ROW(A97)-12,"")</f>
      </c>
      <c r="H97" t="s" s="8">
        <f>IF(NOT(G97=""),H96-J96,"")</f>
      </c>
      <c r="I97" t="s" s="8">
        <f>IF(NOT(G97=""),$B$7*H97,"")</f>
      </c>
      <c r="J97" t="s" s="8">
        <f>IF(NOT(G97=""),K97-I97,"")</f>
      </c>
      <c r="K97" t="s" s="8">
        <f>IF(NOT(G97=""),PMT($B$7,$B$4,-$B$1),"")</f>
      </c>
    </row>
    <row r="98" ht="20.7" customHeight="1">
      <c r="A98" t="s" s="8">
        <f>IF((ROW(A98)-12&lt;=$B$4),ROW(A98)-12,"")</f>
      </c>
      <c r="B98" t="s" s="8">
        <f>IF(NOT(A98=""),B97-D97,"")</f>
      </c>
      <c r="C98" t="s" s="8">
        <f>IF(NOT(A98=""),$B$7*B98,"")</f>
      </c>
      <c r="D98" t="s" s="8">
        <f>IF(NOT(A98=""),$B$1/$B$4,"")</f>
      </c>
      <c r="E98" t="s" s="8">
        <f>IF(NOT(A98=""),C98+D98,"")</f>
      </c>
      <c r="F98" s="9"/>
      <c r="G98" t="s" s="8">
        <f>IF(ROW(G98)-12&lt;=$B$4,ROW(A98)-12,"")</f>
      </c>
      <c r="H98" t="s" s="8">
        <f>IF(NOT(G98=""),H97-J97,"")</f>
      </c>
      <c r="I98" t="s" s="8">
        <f>IF(NOT(G98=""),$B$7*H98,"")</f>
      </c>
      <c r="J98" t="s" s="8">
        <f>IF(NOT(G98=""),K98-I98,"")</f>
      </c>
      <c r="K98" t="s" s="8">
        <f>IF(NOT(G98=""),PMT($B$7,$B$4,-$B$1),"")</f>
      </c>
    </row>
    <row r="99" ht="20.7" customHeight="1">
      <c r="A99" t="s" s="8">
        <f>IF((ROW(A99)-12&lt;=$B$4),ROW(A99)-12,"")</f>
      </c>
      <c r="B99" t="s" s="8">
        <f>IF(NOT(A99=""),B98-D98,"")</f>
      </c>
      <c r="C99" t="s" s="8">
        <f>IF(NOT(A99=""),$B$7*B99,"")</f>
      </c>
      <c r="D99" t="s" s="8">
        <f>IF(NOT(A99=""),$B$1/$B$4,"")</f>
      </c>
      <c r="E99" t="s" s="8">
        <f>IF(NOT(A99=""),C99+D99,"")</f>
      </c>
      <c r="F99" s="9"/>
      <c r="G99" t="s" s="8">
        <f>IF(ROW(G99)-12&lt;=$B$4,ROW(A99)-12,"")</f>
      </c>
      <c r="H99" t="s" s="8">
        <f>IF(NOT(G99=""),H98-J98,"")</f>
      </c>
      <c r="I99" t="s" s="8">
        <f>IF(NOT(G99=""),$B$7*H99,"")</f>
      </c>
      <c r="J99" t="s" s="8">
        <f>IF(NOT(G99=""),K99-I99,"")</f>
      </c>
      <c r="K99" t="s" s="8">
        <f>IF(NOT(G99=""),PMT($B$7,$B$4,-$B$1),"")</f>
      </c>
    </row>
    <row r="100" ht="20.7" customHeight="1">
      <c r="A100" t="s" s="8">
        <f>IF((ROW(A100)-12&lt;=$B$4),ROW(A100)-12,"")</f>
      </c>
      <c r="B100" t="s" s="8">
        <f>IF(NOT(A100=""),B99-D99,"")</f>
      </c>
      <c r="C100" t="s" s="8">
        <f>IF(NOT(A100=""),$B$7*B100,"")</f>
      </c>
      <c r="D100" t="s" s="8">
        <f>IF(NOT(A100=""),$B$1/$B$4,"")</f>
      </c>
      <c r="E100" t="s" s="8">
        <f>IF(NOT(A100=""),C100+D100,"")</f>
      </c>
      <c r="F100" s="9"/>
      <c r="G100" t="s" s="8">
        <f>IF(ROW(G100)-12&lt;=$B$4,ROW(A100)-12,"")</f>
      </c>
      <c r="H100" t="s" s="8">
        <f>IF(NOT(G100=""),H99-J99,"")</f>
      </c>
      <c r="I100" t="s" s="8">
        <f>IF(NOT(G100=""),$B$7*H100,"")</f>
      </c>
      <c r="J100" t="s" s="8">
        <f>IF(NOT(G100=""),K100-I100,"")</f>
      </c>
      <c r="K100" t="s" s="8">
        <f>IF(NOT(G100=""),PMT($B$7,$B$4,-$B$1),"")</f>
      </c>
    </row>
    <row r="101" ht="20.7" customHeight="1">
      <c r="A101" t="s" s="8">
        <f>IF((ROW(A101)-12&lt;=$B$4),ROW(A101)-12,"")</f>
      </c>
      <c r="B101" t="s" s="8">
        <f>IF(NOT(A101=""),B100-D100,"")</f>
      </c>
      <c r="C101" t="s" s="8">
        <f>IF(NOT(A101=""),$B$7*B101,"")</f>
      </c>
      <c r="D101" t="s" s="8">
        <f>IF(NOT(A101=""),$B$1/$B$4,"")</f>
      </c>
      <c r="E101" t="s" s="8">
        <f>IF(NOT(A101=""),C101+D101,"")</f>
      </c>
      <c r="F101" s="9"/>
      <c r="G101" t="s" s="8">
        <f>IF(ROW(G101)-12&lt;=$B$4,ROW(A101)-12,"")</f>
      </c>
      <c r="H101" t="s" s="8">
        <f>IF(NOT(G101=""),H100-J100,"")</f>
      </c>
      <c r="I101" t="s" s="8">
        <f>IF(NOT(G101=""),$B$7*H101,"")</f>
      </c>
      <c r="J101" t="s" s="8">
        <f>IF(NOT(G101=""),K101-I101,"")</f>
      </c>
      <c r="K101" t="s" s="8">
        <f>IF(NOT(G101=""),PMT($B$7,$B$4,-$B$1),"")</f>
      </c>
    </row>
    <row r="102" ht="20.7" customHeight="1">
      <c r="A102" t="s" s="8">
        <f>IF((ROW(A102)-12&lt;=$B$4),ROW(A102)-12,"")</f>
      </c>
      <c r="B102" t="s" s="8">
        <f>IF(NOT(A102=""),B101-D101,"")</f>
      </c>
      <c r="C102" t="s" s="8">
        <f>IF(NOT(A102=""),$B$7*B102,"")</f>
      </c>
      <c r="D102" t="s" s="8">
        <f>IF(NOT(A102=""),$B$1/$B$4,"")</f>
      </c>
      <c r="E102" t="s" s="8">
        <f>IF(NOT(A102=""),C102+D102,"")</f>
      </c>
      <c r="F102" s="9"/>
      <c r="G102" t="s" s="8">
        <f>IF(ROW(G102)-12&lt;=$B$4,ROW(A102)-12,"")</f>
      </c>
      <c r="H102" t="s" s="8">
        <f>IF(NOT(G102=""),H101-J101,"")</f>
      </c>
      <c r="I102" t="s" s="8">
        <f>IF(NOT(G102=""),$B$7*H102,"")</f>
      </c>
      <c r="J102" t="s" s="8">
        <f>IF(NOT(G102=""),K102-I102,"")</f>
      </c>
      <c r="K102" t="s" s="8">
        <f>IF(NOT(G102=""),PMT($B$7,$B$4,-$B$1),"")</f>
      </c>
    </row>
    <row r="103" ht="20.7" customHeight="1">
      <c r="A103" t="s" s="8">
        <f>IF((ROW(A103)-12&lt;=$B$4),ROW(A103)-12,"")</f>
      </c>
      <c r="B103" t="s" s="8">
        <f>IF(NOT(A103=""),B102-D102,"")</f>
      </c>
      <c r="C103" t="s" s="8">
        <f>IF(NOT(A103=""),$B$7*B103,"")</f>
      </c>
      <c r="D103" t="s" s="8">
        <f>IF(NOT(A103=""),$B$1/$B$4,"")</f>
      </c>
      <c r="E103" t="s" s="8">
        <f>IF(NOT(A103=""),C103+D103,"")</f>
      </c>
      <c r="F103" s="9"/>
      <c r="G103" t="s" s="8">
        <f>IF(ROW(G103)-12&lt;=$B$4,ROW(A103)-12,"")</f>
      </c>
      <c r="H103" t="s" s="8">
        <f>IF(NOT(G103=""),H102-J102,"")</f>
      </c>
      <c r="I103" t="s" s="8">
        <f>IF(NOT(G103=""),$B$7*H103,"")</f>
      </c>
      <c r="J103" t="s" s="8">
        <f>IF(NOT(G103=""),K103-I103,"")</f>
      </c>
      <c r="K103" t="s" s="8">
        <f>IF(NOT(G103=""),PMT($B$7,$B$4,-$B$1),"")</f>
      </c>
    </row>
    <row r="104" ht="20.7" customHeight="1">
      <c r="A104" t="s" s="8">
        <f>IF((ROW(A104)-12&lt;=$B$4),ROW(A104)-12,"")</f>
      </c>
      <c r="B104" t="s" s="8">
        <f>IF(NOT(A104=""),B103-D103,"")</f>
      </c>
      <c r="C104" t="s" s="8">
        <f>IF(NOT(A104=""),$B$7*B104,"")</f>
      </c>
      <c r="D104" t="s" s="8">
        <f>IF(NOT(A104=""),$B$1/$B$4,"")</f>
      </c>
      <c r="E104" t="s" s="8">
        <f>IF(NOT(A104=""),C104+D104,"")</f>
      </c>
      <c r="F104" s="9"/>
      <c r="G104" t="s" s="8">
        <f>IF(ROW(G104)-12&lt;=$B$4,ROW(A104)-12,"")</f>
      </c>
      <c r="H104" t="s" s="8">
        <f>IF(NOT(G104=""),H103-J103,"")</f>
      </c>
      <c r="I104" t="s" s="8">
        <f>IF(NOT(G104=""),$B$7*H104,"")</f>
      </c>
      <c r="J104" t="s" s="8">
        <f>IF(NOT(G104=""),K104-I104,"")</f>
      </c>
      <c r="K104" t="s" s="8">
        <f>IF(NOT(G104=""),PMT($B$7,$B$4,-$B$1),"")</f>
      </c>
    </row>
    <row r="105" ht="20.7" customHeight="1">
      <c r="A105" t="s" s="8">
        <f>IF((ROW(A105)-12&lt;=$B$4),ROW(A105)-12,"")</f>
      </c>
      <c r="B105" t="s" s="8">
        <f>IF(NOT(A105=""),B104-D104,"")</f>
      </c>
      <c r="C105" t="s" s="8">
        <f>IF(NOT(A105=""),$B$7*B105,"")</f>
      </c>
      <c r="D105" t="s" s="8">
        <f>IF(NOT(A105=""),$B$1/$B$4,"")</f>
      </c>
      <c r="E105" t="s" s="8">
        <f>IF(NOT(A105=""),C105+D105,"")</f>
      </c>
      <c r="F105" s="9"/>
      <c r="G105" t="s" s="8">
        <f>IF(ROW(G105)-12&lt;=$B$4,ROW(A105)-12,"")</f>
      </c>
      <c r="H105" t="s" s="8">
        <f>IF(NOT(G105=""),H104-J104,"")</f>
      </c>
      <c r="I105" t="s" s="8">
        <f>IF(NOT(G105=""),$B$7*H105,"")</f>
      </c>
      <c r="J105" t="s" s="8">
        <f>IF(NOT(G105=""),K105-I105,"")</f>
      </c>
      <c r="K105" t="s" s="8">
        <f>IF(NOT(G105=""),PMT($B$7,$B$4,-$B$1),"")</f>
      </c>
    </row>
    <row r="106" ht="20.7" customHeight="1">
      <c r="A106" t="s" s="8">
        <f>IF((ROW(A106)-12&lt;=$B$4),ROW(A106)-12,"")</f>
      </c>
      <c r="B106" t="s" s="8">
        <f>IF(NOT(A106=""),B105-D105,"")</f>
      </c>
      <c r="C106" t="s" s="8">
        <f>IF(NOT(A106=""),$B$7*B106,"")</f>
      </c>
      <c r="D106" t="s" s="8">
        <f>IF(NOT(A106=""),$B$1/$B$4,"")</f>
      </c>
      <c r="E106" t="s" s="8">
        <f>IF(NOT(A106=""),C106+D106,"")</f>
      </c>
      <c r="F106" s="9"/>
      <c r="G106" t="s" s="8">
        <f>IF(ROW(G106)-12&lt;=$B$4,ROW(A106)-12,"")</f>
      </c>
      <c r="H106" t="s" s="8">
        <f>IF(NOT(G106=""),H105-J105,"")</f>
      </c>
      <c r="I106" t="s" s="8">
        <f>IF(NOT(G106=""),$B$7*H106,"")</f>
      </c>
      <c r="J106" t="s" s="8">
        <f>IF(NOT(G106=""),K106-I106,"")</f>
      </c>
      <c r="K106" t="s" s="8">
        <f>IF(NOT(G106=""),PMT($B$7,$B$4,-$B$1),"")</f>
      </c>
    </row>
    <row r="107" ht="20.7" customHeight="1">
      <c r="A107" t="s" s="8">
        <f>IF((ROW(A107)-12&lt;=$B$4),ROW(A107)-12,"")</f>
      </c>
      <c r="B107" t="s" s="8">
        <f>IF(NOT(A107=""),B106-D106,"")</f>
      </c>
      <c r="C107" t="s" s="8">
        <f>IF(NOT(A107=""),$B$7*B107,"")</f>
      </c>
      <c r="D107" t="s" s="8">
        <f>IF(NOT(A107=""),$B$1/$B$4,"")</f>
      </c>
      <c r="E107" t="s" s="8">
        <f>IF(NOT(A107=""),C107+D107,"")</f>
      </c>
      <c r="F107" s="9"/>
      <c r="G107" t="s" s="8">
        <f>IF(ROW(G107)-12&lt;=$B$4,ROW(A107)-12,"")</f>
      </c>
      <c r="H107" t="s" s="8">
        <f>IF(NOT(G107=""),H106-J106,"")</f>
      </c>
      <c r="I107" t="s" s="8">
        <f>IF(NOT(G107=""),$B$7*H107,"")</f>
      </c>
      <c r="J107" t="s" s="8">
        <f>IF(NOT(G107=""),K107-I107,"")</f>
      </c>
      <c r="K107" t="s" s="8">
        <f>IF(NOT(G107=""),PMT($B$7,$B$4,-$B$1),"")</f>
      </c>
    </row>
    <row r="108" ht="20.7" customHeight="1">
      <c r="A108" t="s" s="8">
        <f>IF((ROW(A108)-12&lt;=$B$4),ROW(A108)-12,"")</f>
      </c>
      <c r="B108" t="s" s="8">
        <f>IF(NOT(A108=""),B107-D107,"")</f>
      </c>
      <c r="C108" t="s" s="8">
        <f>IF(NOT(A108=""),$B$7*B108,"")</f>
      </c>
      <c r="D108" t="s" s="8">
        <f>IF(NOT(A108=""),$B$1/$B$4,"")</f>
      </c>
      <c r="E108" t="s" s="8">
        <f>IF(NOT(A108=""),C108+D108,"")</f>
      </c>
      <c r="F108" s="9"/>
      <c r="G108" t="s" s="8">
        <f>IF(ROW(G108)-12&lt;=$B$4,ROW(A108)-12,"")</f>
      </c>
      <c r="H108" t="s" s="8">
        <f>IF(NOT(G108=""),H107-J107,"")</f>
      </c>
      <c r="I108" t="s" s="8">
        <f>IF(NOT(G108=""),$B$7*H108,"")</f>
      </c>
      <c r="J108" t="s" s="8">
        <f>IF(NOT(G108=""),K108-I108,"")</f>
      </c>
      <c r="K108" t="s" s="8">
        <f>IF(NOT(G108=""),PMT($B$7,$B$4,-$B$1),"")</f>
      </c>
    </row>
    <row r="109" ht="20.7" customHeight="1">
      <c r="A109" t="s" s="8">
        <f>IF((ROW(A109)-12&lt;=$B$4),ROW(A109)-12,"")</f>
      </c>
      <c r="B109" t="s" s="8">
        <f>IF(NOT(A109=""),B108-D108,"")</f>
      </c>
      <c r="C109" t="s" s="8">
        <f>IF(NOT(A109=""),$B$7*B109,"")</f>
      </c>
      <c r="D109" t="s" s="8">
        <f>IF(NOT(A109=""),$B$1/$B$4,"")</f>
      </c>
      <c r="E109" t="s" s="8">
        <f>IF(NOT(A109=""),C109+D109,"")</f>
      </c>
      <c r="F109" s="9"/>
      <c r="G109" t="s" s="8">
        <f>IF(ROW(G109)-12&lt;=$B$4,ROW(A109)-12,"")</f>
      </c>
      <c r="H109" t="s" s="8">
        <f>IF(NOT(G109=""),H108-J108,"")</f>
      </c>
      <c r="I109" t="s" s="8">
        <f>IF(NOT(G109=""),$B$7*H109,"")</f>
      </c>
      <c r="J109" t="s" s="8">
        <f>IF(NOT(G109=""),K109-I109,"")</f>
      </c>
      <c r="K109" t="s" s="8">
        <f>IF(NOT(G109=""),PMT($B$7,$B$4,-$B$1),"")</f>
      </c>
    </row>
    <row r="110" ht="20.7" customHeight="1">
      <c r="A110" t="s" s="8">
        <f>IF((ROW(A110)-12&lt;=$B$4),ROW(A110)-12,"")</f>
      </c>
      <c r="B110" t="s" s="8">
        <f>IF(NOT(A110=""),B109-D109,"")</f>
      </c>
      <c r="C110" t="s" s="8">
        <f>IF(NOT(A110=""),$B$7*B110,"")</f>
      </c>
      <c r="D110" t="s" s="8">
        <f>IF(NOT(A110=""),$B$1/$B$4,"")</f>
      </c>
      <c r="E110" t="s" s="8">
        <f>IF(NOT(A110=""),C110+D110,"")</f>
      </c>
      <c r="F110" s="9"/>
      <c r="G110" t="s" s="8">
        <f>IF(ROW(G110)-12&lt;=$B$4,ROW(A110)-12,"")</f>
      </c>
      <c r="H110" t="s" s="8">
        <f>IF(NOT(G110=""),H109-J109,"")</f>
      </c>
      <c r="I110" t="s" s="8">
        <f>IF(NOT(G110=""),$B$7*H110,"")</f>
      </c>
      <c r="J110" t="s" s="8">
        <f>IF(NOT(G110=""),K110-I110,"")</f>
      </c>
      <c r="K110" t="s" s="8">
        <f>IF(NOT(G110=""),PMT($B$7,$B$4,-$B$1),"")</f>
      </c>
    </row>
    <row r="111" ht="20.7" customHeight="1">
      <c r="A111" t="s" s="8">
        <f>IF((ROW(A111)-12&lt;=$B$4),ROW(A111)-12,"")</f>
      </c>
      <c r="B111" t="s" s="8">
        <f>IF(NOT(A111=""),B110-D110,"")</f>
      </c>
      <c r="C111" t="s" s="8">
        <f>IF(NOT(A111=""),$B$7*B111,"")</f>
      </c>
      <c r="D111" t="s" s="8">
        <f>IF(NOT(A111=""),$B$1/$B$4,"")</f>
      </c>
      <c r="E111" t="s" s="8">
        <f>IF(NOT(A111=""),C111+D111,"")</f>
      </c>
      <c r="F111" s="9"/>
      <c r="G111" t="s" s="8">
        <f>IF(ROW(G111)-12&lt;=$B$4,ROW(A111)-12,"")</f>
      </c>
      <c r="H111" t="s" s="8">
        <f>IF(NOT(G111=""),H110-J110,"")</f>
      </c>
      <c r="I111" t="s" s="8">
        <f>IF(NOT(G111=""),$B$7*H111,"")</f>
      </c>
      <c r="J111" t="s" s="8">
        <f>IF(NOT(G111=""),K111-I111,"")</f>
      </c>
      <c r="K111" t="s" s="8">
        <f>IF(NOT(G111=""),PMT($B$7,$B$4,-$B$1),"")</f>
      </c>
    </row>
    <row r="112" ht="20.7" customHeight="1">
      <c r="A112" t="s" s="8">
        <f>IF((ROW(A112)-12&lt;=$B$4),ROW(A112)-12,"")</f>
      </c>
      <c r="B112" t="s" s="8">
        <f>IF(NOT(A112=""),B111-D111,"")</f>
      </c>
      <c r="C112" t="s" s="8">
        <f>IF(NOT(A112=""),$B$7*B112,"")</f>
      </c>
      <c r="D112" t="s" s="8">
        <f>IF(NOT(A112=""),$B$1/$B$4,"")</f>
      </c>
      <c r="E112" t="s" s="8">
        <f>IF(NOT(A112=""),C112+D112,"")</f>
      </c>
      <c r="F112" s="9"/>
      <c r="G112" t="s" s="8">
        <f>IF(ROW(G112)-12&lt;=$B$4,ROW(A112)-12,"")</f>
      </c>
      <c r="H112" t="s" s="8">
        <f>IF(NOT(G112=""),H111-J111,"")</f>
      </c>
      <c r="I112" t="s" s="8">
        <f>IF(NOT(G112=""),$B$7*H112,"")</f>
      </c>
      <c r="J112" t="s" s="8">
        <f>IF(NOT(G112=""),K112-I112,"")</f>
      </c>
      <c r="K112" t="s" s="8">
        <f>IF(NOT(G112=""),PMT($B$7,$B$4,-$B$1),"")</f>
      </c>
    </row>
    <row r="113" ht="20.7" customHeight="1">
      <c r="A113" t="s" s="8">
        <f>IF((ROW(A113)-12&lt;=$B$4),ROW(A113)-12,"")</f>
      </c>
      <c r="B113" t="s" s="8">
        <f>IF(NOT(A113=""),B112-D112,"")</f>
      </c>
      <c r="C113" t="s" s="8">
        <f>IF(NOT(A113=""),$B$7*B113,"")</f>
      </c>
      <c r="D113" t="s" s="8">
        <f>IF(NOT(A113=""),$B$1/$B$4,"")</f>
      </c>
      <c r="E113" t="s" s="8">
        <f>IF(NOT(A113=""),C113+D113,"")</f>
      </c>
      <c r="F113" s="9"/>
      <c r="G113" t="s" s="8">
        <f>IF(ROW(G113)-12&lt;=$B$4,ROW(A113)-12,"")</f>
      </c>
      <c r="H113" t="s" s="8">
        <f>IF(NOT(G113=""),H112-J112,"")</f>
      </c>
      <c r="I113" t="s" s="8">
        <f>IF(NOT(G113=""),$B$7*H113,"")</f>
      </c>
      <c r="J113" t="s" s="8">
        <f>IF(NOT(G113=""),K113-I113,"")</f>
      </c>
      <c r="K113" t="s" s="8">
        <f>IF(NOT(G113=""),PMT($B$7,$B$4,-$B$1),"")</f>
      </c>
    </row>
    <row r="114" ht="20.7" customHeight="1">
      <c r="A114" t="s" s="8">
        <f>IF((ROW(A114)-12&lt;=$B$4),ROW(A114)-12,"")</f>
      </c>
      <c r="B114" t="s" s="8">
        <f>IF(NOT(A114=""),B113-D113,"")</f>
      </c>
      <c r="C114" t="s" s="8">
        <f>IF(NOT(A114=""),$B$7*B114,"")</f>
      </c>
      <c r="D114" t="s" s="8">
        <f>IF(NOT(A114=""),$B$1/$B$4,"")</f>
      </c>
      <c r="E114" t="s" s="8">
        <f>IF(NOT(A114=""),C114+D114,"")</f>
      </c>
      <c r="F114" s="9"/>
      <c r="G114" t="s" s="8">
        <f>IF(ROW(G114)-12&lt;=$B$4,ROW(A114)-12,"")</f>
      </c>
      <c r="H114" t="s" s="8">
        <f>IF(NOT(G114=""),H113-J113,"")</f>
      </c>
      <c r="I114" t="s" s="8">
        <f>IF(NOT(G114=""),$B$7*H114,"")</f>
      </c>
      <c r="J114" t="s" s="8">
        <f>IF(NOT(G114=""),K114-I114,"")</f>
      </c>
      <c r="K114" t="s" s="8">
        <f>IF(NOT(G114=""),PMT($B$7,$B$4,-$B$1),"")</f>
      </c>
    </row>
    <row r="115" ht="20.7" customHeight="1">
      <c r="A115" t="s" s="8">
        <f>IF((ROW(A115)-12&lt;=$B$4),ROW(A115)-12,"")</f>
      </c>
      <c r="B115" t="s" s="8">
        <f>IF(NOT(A115=""),B114-D114,"")</f>
      </c>
      <c r="C115" t="s" s="8">
        <f>IF(NOT(A115=""),$B$7*B115,"")</f>
      </c>
      <c r="D115" t="s" s="8">
        <f>IF(NOT(A115=""),$B$1/$B$4,"")</f>
      </c>
      <c r="E115" t="s" s="8">
        <f>IF(NOT(A115=""),C115+D115,"")</f>
      </c>
      <c r="F115" s="9"/>
      <c r="G115" t="s" s="8">
        <f>IF(ROW(G115)-12&lt;=$B$4,ROW(A115)-12,"")</f>
      </c>
      <c r="H115" t="s" s="8">
        <f>IF(NOT(G115=""),H114-J114,"")</f>
      </c>
      <c r="I115" t="s" s="8">
        <f>IF(NOT(G115=""),$B$7*H115,"")</f>
      </c>
      <c r="J115" t="s" s="8">
        <f>IF(NOT(G115=""),K115-I115,"")</f>
      </c>
      <c r="K115" t="s" s="8">
        <f>IF(NOT(G115=""),PMT($B$7,$B$4,-$B$1),"")</f>
      </c>
    </row>
    <row r="116" ht="20.7" customHeight="1">
      <c r="A116" t="s" s="8">
        <f>IF((ROW(A116)-12&lt;=$B$4),ROW(A116)-12,"")</f>
      </c>
      <c r="B116" t="s" s="8">
        <f>IF(NOT(A116=""),B115-D115,"")</f>
      </c>
      <c r="C116" t="s" s="8">
        <f>IF(NOT(A116=""),$B$7*B116,"")</f>
      </c>
      <c r="D116" t="s" s="8">
        <f>IF(NOT(A116=""),$B$1/$B$4,"")</f>
      </c>
      <c r="E116" t="s" s="8">
        <f>IF(NOT(A116=""),C116+D116,"")</f>
      </c>
      <c r="F116" s="9"/>
      <c r="G116" t="s" s="8">
        <f>IF(ROW(G116)-12&lt;=$B$4,ROW(A116)-12,"")</f>
      </c>
      <c r="H116" t="s" s="8">
        <f>IF(NOT(G116=""),H115-J115,"")</f>
      </c>
      <c r="I116" t="s" s="8">
        <f>IF(NOT(G116=""),$B$7*H116,"")</f>
      </c>
      <c r="J116" t="s" s="8">
        <f>IF(NOT(G116=""),K116-I116,"")</f>
      </c>
      <c r="K116" t="s" s="8">
        <f>IF(NOT(G116=""),PMT($B$7,$B$4,-$B$1),"")</f>
      </c>
    </row>
    <row r="117" ht="20.7" customHeight="1">
      <c r="A117" t="s" s="8">
        <f>IF((ROW(A117)-12&lt;=$B$4),ROW(A117)-12,"")</f>
      </c>
      <c r="B117" t="s" s="8">
        <f>IF(NOT(A117=""),B116-D116,"")</f>
      </c>
      <c r="C117" t="s" s="8">
        <f>IF(NOT(A117=""),$B$7*B117,"")</f>
      </c>
      <c r="D117" t="s" s="8">
        <f>IF(NOT(A117=""),$B$1/$B$4,"")</f>
      </c>
      <c r="E117" t="s" s="8">
        <f>IF(NOT(A117=""),C117+D117,"")</f>
      </c>
      <c r="F117" s="9"/>
      <c r="G117" t="s" s="8">
        <f>IF(ROW(G117)-12&lt;=$B$4,ROW(A117)-12,"")</f>
      </c>
      <c r="H117" t="s" s="8">
        <f>IF(NOT(G117=""),H116-J116,"")</f>
      </c>
      <c r="I117" t="s" s="8">
        <f>IF(NOT(G117=""),$B$7*H117,"")</f>
      </c>
      <c r="J117" t="s" s="8">
        <f>IF(NOT(G117=""),K117-I117,"")</f>
      </c>
      <c r="K117" t="s" s="8">
        <f>IF(NOT(G117=""),PMT($B$7,$B$4,-$B$1),"")</f>
      </c>
    </row>
    <row r="118" ht="20.7" customHeight="1">
      <c r="A118" t="s" s="8">
        <f>IF((ROW(A118)-12&lt;=$B$4),ROW(A118)-12,"")</f>
      </c>
      <c r="B118" t="s" s="8">
        <f>IF(NOT(A118=""),B117-D117,"")</f>
      </c>
      <c r="C118" t="s" s="8">
        <f>IF(NOT(A118=""),$B$7*B118,"")</f>
      </c>
      <c r="D118" t="s" s="8">
        <f>IF(NOT(A118=""),$B$1/$B$4,"")</f>
      </c>
      <c r="E118" t="s" s="8">
        <f>IF(NOT(A118=""),C118+D118,"")</f>
      </c>
      <c r="F118" s="9"/>
      <c r="G118" t="s" s="8">
        <f>IF(ROW(G118)-12&lt;=$B$4,ROW(A118)-12,"")</f>
      </c>
      <c r="H118" t="s" s="8">
        <f>IF(NOT(G118=""),H117-J117,"")</f>
      </c>
      <c r="I118" t="s" s="8">
        <f>IF(NOT(G118=""),$B$7*H118,"")</f>
      </c>
      <c r="J118" t="s" s="8">
        <f>IF(NOT(G118=""),K118-I118,"")</f>
      </c>
      <c r="K118" t="s" s="8">
        <f>IF(NOT(G118=""),PMT($B$7,$B$4,-$B$1),"")</f>
      </c>
    </row>
    <row r="119" ht="20.7" customHeight="1">
      <c r="A119" t="s" s="8">
        <f>IF((ROW(A119)-12&lt;=$B$4),ROW(A119)-12,"")</f>
      </c>
      <c r="B119" t="s" s="8">
        <f>IF(NOT(A119=""),B118-D118,"")</f>
      </c>
      <c r="C119" t="s" s="8">
        <f>IF(NOT(A119=""),$B$7*B119,"")</f>
      </c>
      <c r="D119" t="s" s="8">
        <f>IF(NOT(A119=""),$B$1/$B$4,"")</f>
      </c>
      <c r="E119" t="s" s="8">
        <f>IF(NOT(A119=""),C119+D119,"")</f>
      </c>
      <c r="F119" s="9"/>
      <c r="G119" t="s" s="8">
        <f>IF(ROW(G119)-12&lt;=$B$4,ROW(A119)-12,"")</f>
      </c>
      <c r="H119" t="s" s="8">
        <f>IF(NOT(G119=""),H118-J118,"")</f>
      </c>
      <c r="I119" t="s" s="8">
        <f>IF(NOT(G119=""),$B$7*H119,"")</f>
      </c>
      <c r="J119" t="s" s="8">
        <f>IF(NOT(G119=""),K119-I119,"")</f>
      </c>
      <c r="K119" t="s" s="8">
        <f>IF(NOT(G119=""),PMT($B$7,$B$4,-$B$1),"")</f>
      </c>
    </row>
    <row r="120" ht="20.7" customHeight="1">
      <c r="A120" t="s" s="8">
        <f>IF((ROW(A120)-12&lt;=$B$4),ROW(A120)-12,"")</f>
      </c>
      <c r="B120" t="s" s="8">
        <f>IF(NOT(A120=""),B119-D119,"")</f>
      </c>
      <c r="C120" t="s" s="8">
        <f>IF(NOT(A120=""),$B$7*B120,"")</f>
      </c>
      <c r="D120" t="s" s="8">
        <f>IF(NOT(A120=""),$B$1/$B$4,"")</f>
      </c>
      <c r="E120" t="s" s="8">
        <f>IF(NOT(A120=""),C120+D120,"")</f>
      </c>
      <c r="F120" s="9"/>
      <c r="G120" t="s" s="8">
        <f>IF(ROW(G120)-12&lt;=$B$4,ROW(A120)-12,"")</f>
      </c>
      <c r="H120" t="s" s="8">
        <f>IF(NOT(G120=""),H119-J119,"")</f>
      </c>
      <c r="I120" t="s" s="8">
        <f>IF(NOT(G120=""),$B$7*H120,"")</f>
      </c>
      <c r="J120" t="s" s="8">
        <f>IF(NOT(G120=""),K120-I120,"")</f>
      </c>
      <c r="K120" t="s" s="8">
        <f>IF(NOT(G120=""),PMT($B$7,$B$4,-$B$1),"")</f>
      </c>
    </row>
    <row r="121" ht="20.7" customHeight="1">
      <c r="A121" t="s" s="8">
        <f>IF((ROW(A121)-12&lt;=$B$4),ROW(A121)-12,"")</f>
      </c>
      <c r="B121" t="s" s="8">
        <f>IF(NOT(A121=""),B120-D120,"")</f>
      </c>
      <c r="C121" t="s" s="8">
        <f>IF(NOT(A121=""),$B$7*B121,"")</f>
      </c>
      <c r="D121" t="s" s="8">
        <f>IF(NOT(A121=""),$B$1/$B$4,"")</f>
      </c>
      <c r="E121" t="s" s="8">
        <f>IF(NOT(A121=""),C121+D121,"")</f>
      </c>
      <c r="F121" s="9"/>
      <c r="G121" t="s" s="8">
        <f>IF(ROW(G121)-12&lt;=$B$4,ROW(A121)-12,"")</f>
      </c>
      <c r="H121" t="s" s="8">
        <f>IF(NOT(G121=""),H120-J120,"")</f>
      </c>
      <c r="I121" t="s" s="8">
        <f>IF(NOT(G121=""),$B$7*H121,"")</f>
      </c>
      <c r="J121" t="s" s="8">
        <f>IF(NOT(G121=""),K121-I121,"")</f>
      </c>
      <c r="K121" t="s" s="8">
        <f>IF(NOT(G121=""),PMT($B$7,$B$4,-$B$1),"")</f>
      </c>
    </row>
    <row r="122" ht="20.7" customHeight="1">
      <c r="A122" t="s" s="8">
        <f>IF((ROW(A122)-12&lt;=$B$4),ROW(A122)-12,"")</f>
      </c>
      <c r="B122" t="s" s="8">
        <f>IF(NOT(A122=""),B121-D121,"")</f>
      </c>
      <c r="C122" t="s" s="8">
        <f>IF(NOT(A122=""),$B$7*B122,"")</f>
      </c>
      <c r="D122" t="s" s="8">
        <f>IF(NOT(A122=""),$B$1/$B$4,"")</f>
      </c>
      <c r="E122" t="s" s="8">
        <f>IF(NOT(A122=""),C122+D122,"")</f>
      </c>
      <c r="F122" s="9"/>
      <c r="G122" t="s" s="8">
        <f>IF(ROW(G122)-12&lt;=$B$4,ROW(A122)-12,"")</f>
      </c>
      <c r="H122" t="s" s="8">
        <f>IF(NOT(G122=""),H121-J121,"")</f>
      </c>
      <c r="I122" t="s" s="8">
        <f>IF(NOT(G122=""),$B$7*H122,"")</f>
      </c>
      <c r="J122" t="s" s="8">
        <f>IF(NOT(G122=""),K122-I122,"")</f>
      </c>
      <c r="K122" t="s" s="8">
        <f>IF(NOT(G122=""),PMT($B$7,$B$4,-$B$1),"")</f>
      </c>
    </row>
    <row r="123" ht="20.7" customHeight="1">
      <c r="A123" t="s" s="8">
        <f>IF((ROW(A123)-12&lt;=$B$4),ROW(A123)-12,"")</f>
      </c>
      <c r="B123" t="s" s="8">
        <f>IF(NOT(A123=""),B122-D122,"")</f>
      </c>
      <c r="C123" t="s" s="8">
        <f>IF(NOT(A123=""),$B$7*B123,"")</f>
      </c>
      <c r="D123" t="s" s="8">
        <f>IF(NOT(A123=""),$B$1/$B$4,"")</f>
      </c>
      <c r="E123" t="s" s="8">
        <f>IF(NOT(A123=""),C123+D123,"")</f>
      </c>
      <c r="F123" s="9"/>
      <c r="G123" t="s" s="8">
        <f>IF(ROW(G123)-12&lt;=$B$4,ROW(A123)-12,"")</f>
      </c>
      <c r="H123" t="s" s="8">
        <f>IF(NOT(G123=""),H122-J122,"")</f>
      </c>
      <c r="I123" t="s" s="8">
        <f>IF(NOT(G123=""),$B$7*H123,"")</f>
      </c>
      <c r="J123" t="s" s="8">
        <f>IF(NOT(G123=""),K123-I123,"")</f>
      </c>
      <c r="K123" t="s" s="8">
        <f>IF(NOT(G123=""),PMT($B$7,$B$4,-$B$1),"")</f>
      </c>
    </row>
    <row r="124" ht="20.7" customHeight="1">
      <c r="A124" t="s" s="8">
        <f>IF((ROW(A124)-12&lt;=$B$4),ROW(A124)-12,"")</f>
      </c>
      <c r="B124" t="s" s="8">
        <f>IF(NOT(A124=""),B123-D123,"")</f>
      </c>
      <c r="C124" t="s" s="8">
        <f>IF(NOT(A124=""),$B$7*B124,"")</f>
      </c>
      <c r="D124" t="s" s="8">
        <f>IF(NOT(A124=""),$B$1/$B$4,"")</f>
      </c>
      <c r="E124" t="s" s="8">
        <f>IF(NOT(A124=""),C124+D124,"")</f>
      </c>
      <c r="F124" s="9"/>
      <c r="G124" t="s" s="8">
        <f>IF(ROW(G124)-12&lt;=$B$4,ROW(A124)-12,"")</f>
      </c>
      <c r="H124" t="s" s="8">
        <f>IF(NOT(G124=""),H123-J123,"")</f>
      </c>
      <c r="I124" t="s" s="8">
        <f>IF(NOT(G124=""),$B$7*H124,"")</f>
      </c>
      <c r="J124" t="s" s="8">
        <f>IF(NOT(G124=""),K124-I124,"")</f>
      </c>
      <c r="K124" t="s" s="8">
        <f>IF(NOT(G124=""),PMT($B$7,$B$4,-$B$1),"")</f>
      </c>
    </row>
    <row r="125" ht="20.7" customHeight="1">
      <c r="A125" t="s" s="8">
        <f>IF((ROW(A125)-12&lt;=$B$4),ROW(A125)-12,"")</f>
      </c>
      <c r="B125" t="s" s="8">
        <f>IF(NOT(A125=""),B124-D124,"")</f>
      </c>
      <c r="C125" t="s" s="8">
        <f>IF(NOT(A125=""),$B$7*B125,"")</f>
      </c>
      <c r="D125" t="s" s="8">
        <f>IF(NOT(A125=""),$B$1/$B$4,"")</f>
      </c>
      <c r="E125" t="s" s="8">
        <f>IF(NOT(A125=""),C125+D125,"")</f>
      </c>
      <c r="F125" s="9"/>
      <c r="G125" t="s" s="8">
        <f>IF(ROW(G125)-12&lt;=$B$4,ROW(A125)-12,"")</f>
      </c>
      <c r="H125" t="s" s="8">
        <f>IF(NOT(G125=""),H124-J124,"")</f>
      </c>
      <c r="I125" t="s" s="8">
        <f>IF(NOT(G125=""),$B$7*H125,"")</f>
      </c>
      <c r="J125" t="s" s="8">
        <f>IF(NOT(G125=""),K125-I125,"")</f>
      </c>
      <c r="K125" t="s" s="8">
        <f>IF(NOT(G125=""),PMT($B$7,$B$4,-$B$1),"")</f>
      </c>
    </row>
    <row r="126" ht="20.7" customHeight="1">
      <c r="A126" t="s" s="8">
        <f>IF((ROW(A126)-12&lt;=$B$4),ROW(A126)-12,"")</f>
      </c>
      <c r="B126" t="s" s="8">
        <f>IF(NOT(A126=""),B125-D125,"")</f>
      </c>
      <c r="C126" t="s" s="8">
        <f>IF(NOT(A126=""),$B$7*B126,"")</f>
      </c>
      <c r="D126" t="s" s="8">
        <f>IF(NOT(A126=""),$B$1/$B$4,"")</f>
      </c>
      <c r="E126" t="s" s="8">
        <f>IF(NOT(A126=""),C126+D126,"")</f>
      </c>
      <c r="F126" s="9"/>
      <c r="G126" t="s" s="8">
        <f>IF(ROW(G126)-12&lt;=$B$4,ROW(A126)-12,"")</f>
      </c>
      <c r="H126" t="s" s="8">
        <f>IF(NOT(G126=""),H125-J125,"")</f>
      </c>
      <c r="I126" t="s" s="8">
        <f>IF(NOT(G126=""),$B$7*H126,"")</f>
      </c>
      <c r="J126" t="s" s="8">
        <f>IF(NOT(G126=""),K126-I126,"")</f>
      </c>
      <c r="K126" t="s" s="8">
        <f>IF(NOT(G126=""),PMT($B$7,$B$4,-$B$1),"")</f>
      </c>
    </row>
    <row r="127" ht="20.7" customHeight="1">
      <c r="A127" t="s" s="8">
        <f>IF((ROW(A127)-12&lt;=$B$4),ROW(A127)-12,"")</f>
      </c>
      <c r="B127" t="s" s="8">
        <f>IF(NOT(A127=""),B126-D126,"")</f>
      </c>
      <c r="C127" t="s" s="8">
        <f>IF(NOT(A127=""),$B$7*B127,"")</f>
      </c>
      <c r="D127" t="s" s="8">
        <f>IF(NOT(A127=""),$B$1/$B$4,"")</f>
      </c>
      <c r="E127" t="s" s="8">
        <f>IF(NOT(A127=""),C127+D127,"")</f>
      </c>
      <c r="F127" s="9"/>
      <c r="G127" t="s" s="8">
        <f>IF(ROW(G127)-12&lt;=$B$4,ROW(A127)-12,"")</f>
      </c>
      <c r="H127" t="s" s="8">
        <f>IF(NOT(G127=""),H126-J126,"")</f>
      </c>
      <c r="I127" t="s" s="8">
        <f>IF(NOT(G127=""),$B$7*H127,"")</f>
      </c>
      <c r="J127" t="s" s="8">
        <f>IF(NOT(G127=""),K127-I127,"")</f>
      </c>
      <c r="K127" t="s" s="8">
        <f>IF(NOT(G127=""),PMT($B$7,$B$4,-$B$1),"")</f>
      </c>
    </row>
    <row r="128" ht="20.7" customHeight="1">
      <c r="A128" t="s" s="8">
        <f>IF((ROW(A128)-12&lt;=$B$4),ROW(A128)-12,"")</f>
      </c>
      <c r="B128" t="s" s="8">
        <f>IF(NOT(A128=""),B127-D127,"")</f>
      </c>
      <c r="C128" t="s" s="8">
        <f>IF(NOT(A128=""),$B$7*B128,"")</f>
      </c>
      <c r="D128" t="s" s="8">
        <f>IF(NOT(A128=""),$B$1/$B$4,"")</f>
      </c>
      <c r="E128" t="s" s="8">
        <f>IF(NOT(A128=""),C128+D128,"")</f>
      </c>
      <c r="F128" s="9"/>
      <c r="G128" t="s" s="8">
        <f>IF(ROW(G128)-12&lt;=$B$4,ROW(A128)-12,"")</f>
      </c>
      <c r="H128" t="s" s="8">
        <f>IF(NOT(G128=""),H127-J127,"")</f>
      </c>
      <c r="I128" t="s" s="8">
        <f>IF(NOT(G128=""),$B$7*H128,"")</f>
      </c>
      <c r="J128" t="s" s="8">
        <f>IF(NOT(G128=""),K128-I128,"")</f>
      </c>
      <c r="K128" t="s" s="8">
        <f>IF(NOT(G128=""),PMT($B$7,$B$4,-$B$1),"")</f>
      </c>
    </row>
    <row r="129" ht="20.7" customHeight="1">
      <c r="A129" t="s" s="8">
        <f>IF((ROW(A129)-12&lt;=$B$4),ROW(A129)-12,"")</f>
      </c>
      <c r="B129" t="s" s="8">
        <f>IF(NOT(A129=""),B128-D128,"")</f>
      </c>
      <c r="C129" t="s" s="8">
        <f>IF(NOT(A129=""),$B$7*B129,"")</f>
      </c>
      <c r="D129" t="s" s="8">
        <f>IF(NOT(A129=""),$B$1/$B$4,"")</f>
      </c>
      <c r="E129" t="s" s="8">
        <f>IF(NOT(A129=""),C129+D129,"")</f>
      </c>
      <c r="F129" s="9"/>
      <c r="G129" t="s" s="8">
        <f>IF(ROW(G129)-12&lt;=$B$4,ROW(A129)-12,"")</f>
      </c>
      <c r="H129" t="s" s="8">
        <f>IF(NOT(G129=""),H128-J128,"")</f>
      </c>
      <c r="I129" t="s" s="8">
        <f>IF(NOT(G129=""),$B$7*H129,"")</f>
      </c>
      <c r="J129" t="s" s="8">
        <f>IF(NOT(G129=""),K129-I129,"")</f>
      </c>
      <c r="K129" t="s" s="8">
        <f>IF(NOT(G129=""),PMT($B$7,$B$4,-$B$1),"")</f>
      </c>
    </row>
    <row r="130" ht="20.7" customHeight="1">
      <c r="A130" t="s" s="8">
        <f>IF((ROW(A130)-12&lt;=$B$4),ROW(A130)-12,"")</f>
      </c>
      <c r="B130" t="s" s="8">
        <f>IF(NOT(A130=""),B129-D129,"")</f>
      </c>
      <c r="C130" t="s" s="8">
        <f>IF(NOT(A130=""),$B$7*B130,"")</f>
      </c>
      <c r="D130" t="s" s="8">
        <f>IF(NOT(A130=""),$B$1/$B$4,"")</f>
      </c>
      <c r="E130" t="s" s="8">
        <f>IF(NOT(A130=""),C130+D130,"")</f>
      </c>
      <c r="F130" s="9"/>
      <c r="G130" t="s" s="8">
        <f>IF(ROW(G130)-12&lt;=$B$4,ROW(A130)-12,"")</f>
      </c>
      <c r="H130" t="s" s="8">
        <f>IF(NOT(G130=""),H129-J129,"")</f>
      </c>
      <c r="I130" t="s" s="8">
        <f>IF(NOT(G130=""),$B$7*H130,"")</f>
      </c>
      <c r="J130" t="s" s="8">
        <f>IF(NOT(G130=""),K130-I130,"")</f>
      </c>
      <c r="K130" t="s" s="8">
        <f>IF(NOT(G130=""),PMT($B$7,$B$4,-$B$1),"")</f>
      </c>
    </row>
    <row r="131" ht="20.7" customHeight="1">
      <c r="A131" t="s" s="8">
        <f>IF((ROW(A131)-12&lt;=$B$4),ROW(A131)-12,"")</f>
      </c>
      <c r="B131" t="s" s="8">
        <f>IF(NOT(A131=""),B130-D130,"")</f>
      </c>
      <c r="C131" t="s" s="8">
        <f>IF(NOT(A131=""),$B$7*B131,"")</f>
      </c>
      <c r="D131" t="s" s="8">
        <f>IF(NOT(A131=""),$B$1/$B$4,"")</f>
      </c>
      <c r="E131" t="s" s="8">
        <f>IF(NOT(A131=""),C131+D131,"")</f>
      </c>
      <c r="F131" s="9"/>
      <c r="G131" t="s" s="8">
        <f>IF(ROW(G131)-12&lt;=$B$4,ROW(A131)-12,"")</f>
      </c>
      <c r="H131" t="s" s="8">
        <f>IF(NOT(G131=""),H130-J130,"")</f>
      </c>
      <c r="I131" t="s" s="8">
        <f>IF(NOT(G131=""),$B$7*H131,"")</f>
      </c>
      <c r="J131" t="s" s="8">
        <f>IF(NOT(G131=""),K131-I131,"")</f>
      </c>
      <c r="K131" t="s" s="8">
        <f>IF(NOT(G131=""),PMT($B$7,$B$4,-$B$1),"")</f>
      </c>
    </row>
    <row r="132" ht="20.7" customHeight="1">
      <c r="A132" t="s" s="8">
        <f>IF((ROW(A132)-12&lt;=$B$4),ROW(A132)-12,"")</f>
      </c>
      <c r="B132" t="s" s="8">
        <f>IF(NOT(A132=""),B131-D131,"")</f>
      </c>
      <c r="C132" t="s" s="8">
        <f>IF(NOT(A132=""),$B$7*B132,"")</f>
      </c>
      <c r="D132" t="s" s="8">
        <f>IF(NOT(A132=""),$B$1/$B$4,"")</f>
      </c>
      <c r="E132" t="s" s="8">
        <f>IF(NOT(A132=""),C132+D132,"")</f>
      </c>
      <c r="F132" s="9"/>
      <c r="G132" t="s" s="8">
        <f>IF(ROW(G132)-12&lt;=$B$4,ROW(A132)-12,"")</f>
      </c>
      <c r="H132" t="s" s="8">
        <f>IF(NOT(G132=""),H131-J131,"")</f>
      </c>
      <c r="I132" t="s" s="8">
        <f>IF(NOT(G132=""),$B$7*H132,"")</f>
      </c>
      <c r="J132" t="s" s="8">
        <f>IF(NOT(G132=""),K132-I132,"")</f>
      </c>
      <c r="K132" t="s" s="8">
        <f>IF(NOT(G132=""),PMT($B$7,$B$4,-$B$1),"")</f>
      </c>
    </row>
    <row r="133" ht="20.7" customHeight="1">
      <c r="A133" t="s" s="8">
        <f>IF((ROW(A133)-12&lt;=$B$4),ROW(A133)-12,"")</f>
      </c>
      <c r="B133" t="s" s="8">
        <f>IF(NOT(A133=""),B132-D132,"")</f>
      </c>
      <c r="C133" t="s" s="8">
        <f>IF(NOT(A133=""),$B$7*B133,"")</f>
      </c>
      <c r="D133" t="s" s="8">
        <f>IF(NOT(A133=""),$B$1/$B$4,"")</f>
      </c>
      <c r="E133" t="s" s="8">
        <f>IF(NOT(A133=""),C133+D133,"")</f>
      </c>
      <c r="F133" s="9"/>
      <c r="G133" t="s" s="8">
        <f>IF(ROW(G133)-12&lt;=$B$4,ROW(A133)-12,"")</f>
      </c>
      <c r="H133" t="s" s="8">
        <f>IF(NOT(G133=""),H132-J132,"")</f>
      </c>
      <c r="I133" t="s" s="8">
        <f>IF(NOT(G133=""),$B$7*H133,"")</f>
      </c>
      <c r="J133" t="s" s="8">
        <f>IF(NOT(G133=""),K133-I133,"")</f>
      </c>
      <c r="K133" t="s" s="8">
        <f>IF(NOT(G133=""),PMT($B$7,$B$4,-$B$1),"")</f>
      </c>
    </row>
    <row r="134" ht="20.7" customHeight="1">
      <c r="A134" t="s" s="8">
        <f>IF((ROW(A134)-12&lt;=$B$4),ROW(A134)-12,"")</f>
      </c>
      <c r="B134" t="s" s="8">
        <f>IF(NOT(A134=""),B133-D133,"")</f>
      </c>
      <c r="C134" t="s" s="8">
        <f>IF(NOT(A134=""),$B$7*B134,"")</f>
      </c>
      <c r="D134" t="s" s="8">
        <f>IF(NOT(A134=""),$B$1/$B$4,"")</f>
      </c>
      <c r="E134" t="s" s="8">
        <f>IF(NOT(A134=""),C134+D134,"")</f>
      </c>
      <c r="F134" s="9"/>
      <c r="G134" t="s" s="8">
        <f>IF(ROW(G134)-12&lt;=$B$4,ROW(A134)-12,"")</f>
      </c>
      <c r="H134" t="s" s="8">
        <f>IF(NOT(G134=""),H133-J133,"")</f>
      </c>
      <c r="I134" t="s" s="8">
        <f>IF(NOT(G134=""),$B$7*H134,"")</f>
      </c>
      <c r="J134" t="s" s="8">
        <f>IF(NOT(G134=""),K134-I134,"")</f>
      </c>
      <c r="K134" t="s" s="8">
        <f>IF(NOT(G134=""),PMT($B$7,$B$4,-$B$1),"")</f>
      </c>
    </row>
    <row r="135" ht="20.7" customHeight="1">
      <c r="A135" t="s" s="8">
        <f>IF((ROW(A135)-12&lt;=$B$4),ROW(A135)-12,"")</f>
      </c>
      <c r="B135" t="s" s="8">
        <f>IF(NOT(A135=""),B134-D134,"")</f>
      </c>
      <c r="C135" t="s" s="8">
        <f>IF(NOT(A135=""),$B$7*B135,"")</f>
      </c>
      <c r="D135" t="s" s="8">
        <f>IF(NOT(A135=""),$B$1/$B$4,"")</f>
      </c>
      <c r="E135" t="s" s="8">
        <f>IF(NOT(A135=""),C135+D135,"")</f>
      </c>
      <c r="F135" s="9"/>
      <c r="G135" t="s" s="8">
        <f>IF(ROW(G135)-12&lt;=$B$4,ROW(A135)-12,"")</f>
      </c>
      <c r="H135" t="s" s="8">
        <f>IF(NOT(G135=""),H134-J134,"")</f>
      </c>
      <c r="I135" t="s" s="8">
        <f>IF(NOT(G135=""),$B$7*H135,"")</f>
      </c>
      <c r="J135" t="s" s="8">
        <f>IF(NOT(G135=""),K135-I135,"")</f>
      </c>
      <c r="K135" t="s" s="8">
        <f>IF(NOT(G135=""),PMT($B$7,$B$4,-$B$1),"")</f>
      </c>
    </row>
    <row r="136" ht="20.7" customHeight="1">
      <c r="A136" t="s" s="8">
        <f>IF((ROW(A136)-12&lt;=$B$4),ROW(A136)-12,"")</f>
      </c>
      <c r="B136" t="s" s="8">
        <f>IF(NOT(A136=""),B135-D135,"")</f>
      </c>
      <c r="C136" t="s" s="8">
        <f>IF(NOT(A136=""),$B$7*B136,"")</f>
      </c>
      <c r="D136" t="s" s="8">
        <f>IF(NOT(A136=""),$B$1/$B$4,"")</f>
      </c>
      <c r="E136" t="s" s="8">
        <f>IF(NOT(A136=""),C136+D136,"")</f>
      </c>
      <c r="F136" s="9"/>
      <c r="G136" t="s" s="8">
        <f>IF(ROW(G136)-12&lt;=$B$4,ROW(A136)-12,"")</f>
      </c>
      <c r="H136" t="s" s="8">
        <f>IF(NOT(G136=""),H135-J135,"")</f>
      </c>
      <c r="I136" t="s" s="8">
        <f>IF(NOT(G136=""),$B$7*H136,"")</f>
      </c>
      <c r="J136" t="s" s="8">
        <f>IF(NOT(G136=""),K136-I136,"")</f>
      </c>
      <c r="K136" t="s" s="8">
        <f>IF(NOT(G136=""),PMT($B$7,$B$4,-$B$1),"")</f>
      </c>
    </row>
    <row r="137" ht="20.7" customHeight="1">
      <c r="A137" t="s" s="8">
        <f>IF((ROW(A137)-12&lt;=$B$4),ROW(A137)-12,"")</f>
      </c>
      <c r="B137" t="s" s="8">
        <f>IF(NOT(A137=""),B136-D136,"")</f>
      </c>
      <c r="C137" t="s" s="8">
        <f>IF(NOT(A137=""),$B$7*B137,"")</f>
      </c>
      <c r="D137" t="s" s="8">
        <f>IF(NOT(A137=""),$B$1/$B$4,"")</f>
      </c>
      <c r="E137" t="s" s="8">
        <f>IF(NOT(A137=""),C137+D137,"")</f>
      </c>
      <c r="F137" s="9"/>
      <c r="G137" t="s" s="8">
        <f>IF(ROW(G137)-12&lt;=$B$4,ROW(A137)-12,"")</f>
      </c>
      <c r="H137" t="s" s="8">
        <f>IF(NOT(G137=""),H136-J136,"")</f>
      </c>
      <c r="I137" t="s" s="8">
        <f>IF(NOT(G137=""),$B$7*H137,"")</f>
      </c>
      <c r="J137" t="s" s="8">
        <f>IF(NOT(G137=""),K137-I137,"")</f>
      </c>
      <c r="K137" t="s" s="8">
        <f>IF(NOT(G137=""),PMT($B$7,$B$4,-$B$1),"")</f>
      </c>
    </row>
    <row r="138" ht="20.7" customHeight="1">
      <c r="A138" t="s" s="8">
        <f>IF((ROW(A138)-12&lt;=$B$4),ROW(A138)-12,"")</f>
      </c>
      <c r="B138" t="s" s="8">
        <f>IF(NOT(A138=""),B137-D137,"")</f>
      </c>
      <c r="C138" t="s" s="8">
        <f>IF(NOT(A138=""),$B$7*B138,"")</f>
      </c>
      <c r="D138" t="s" s="8">
        <f>IF(NOT(A138=""),$B$1/$B$4,"")</f>
      </c>
      <c r="E138" t="s" s="8">
        <f>IF(NOT(A138=""),C138+D138,"")</f>
      </c>
      <c r="F138" s="9"/>
      <c r="G138" t="s" s="8">
        <f>IF(ROW(G138)-12&lt;=$B$4,ROW(A138)-12,"")</f>
      </c>
      <c r="H138" t="s" s="8">
        <f>IF(NOT(G138=""),H137-J137,"")</f>
      </c>
      <c r="I138" t="s" s="8">
        <f>IF(NOT(G138=""),$B$7*H138,"")</f>
      </c>
      <c r="J138" t="s" s="8">
        <f>IF(NOT(G138=""),K138-I138,"")</f>
      </c>
      <c r="K138" t="s" s="8">
        <f>IF(NOT(G138=""),PMT($B$7,$B$4,-$B$1),"")</f>
      </c>
    </row>
    <row r="139" ht="20.7" customHeight="1">
      <c r="A139" t="s" s="8">
        <f>IF((ROW(A139)-12&lt;=$B$4),ROW(A139)-12,"")</f>
      </c>
      <c r="B139" t="s" s="8">
        <f>IF(NOT(A139=""),B138-D138,"")</f>
      </c>
      <c r="C139" t="s" s="8">
        <f>IF(NOT(A139=""),$B$7*B139,"")</f>
      </c>
      <c r="D139" t="s" s="8">
        <f>IF(NOT(A139=""),$B$1/$B$4,"")</f>
      </c>
      <c r="E139" t="s" s="8">
        <f>IF(NOT(A139=""),C139+D139,"")</f>
      </c>
      <c r="F139" s="9"/>
      <c r="G139" t="s" s="8">
        <f>IF(ROW(G139)-12&lt;=$B$4,ROW(A139)-12,"")</f>
      </c>
      <c r="H139" t="s" s="8">
        <f>IF(NOT(G139=""),H138-J138,"")</f>
      </c>
      <c r="I139" t="s" s="8">
        <f>IF(NOT(G139=""),$B$7*H139,"")</f>
      </c>
      <c r="J139" t="s" s="8">
        <f>IF(NOT(G139=""),K139-I139,"")</f>
      </c>
      <c r="K139" t="s" s="8">
        <f>IF(NOT(G139=""),PMT($B$7,$B$4,-$B$1),"")</f>
      </c>
    </row>
    <row r="140" ht="20.7" customHeight="1">
      <c r="A140" t="s" s="8">
        <f>IF((ROW(A140)-12&lt;=$B$4),ROW(A140)-12,"")</f>
      </c>
      <c r="B140" t="s" s="8">
        <f>IF(NOT(A140=""),B139-D139,"")</f>
      </c>
      <c r="C140" t="s" s="8">
        <f>IF(NOT(A140=""),$B$7*B140,"")</f>
      </c>
      <c r="D140" t="s" s="8">
        <f>IF(NOT(A140=""),$B$1/$B$4,"")</f>
      </c>
      <c r="E140" t="s" s="8">
        <f>IF(NOT(A140=""),C140+D140,"")</f>
      </c>
      <c r="F140" s="9"/>
      <c r="G140" t="s" s="8">
        <f>IF(ROW(G140)-12&lt;=$B$4,ROW(A140)-12,"")</f>
      </c>
      <c r="H140" t="s" s="8">
        <f>IF(NOT(G140=""),H139-J139,"")</f>
      </c>
      <c r="I140" t="s" s="8">
        <f>IF(NOT(G140=""),$B$7*H140,"")</f>
      </c>
      <c r="J140" t="s" s="8">
        <f>IF(NOT(G140=""),K140-I140,"")</f>
      </c>
      <c r="K140" t="s" s="8">
        <f>IF(NOT(G140=""),PMT($B$7,$B$4,-$B$1),"")</f>
      </c>
    </row>
    <row r="141" ht="20.7" customHeight="1">
      <c r="A141" t="s" s="8">
        <f>IF((ROW(A141)-12&lt;=$B$4),ROW(A141)-12,"")</f>
      </c>
      <c r="B141" t="s" s="8">
        <f>IF(NOT(A141=""),B140-D140,"")</f>
      </c>
      <c r="C141" t="s" s="8">
        <f>IF(NOT(A141=""),$B$7*B141,"")</f>
      </c>
      <c r="D141" t="s" s="8">
        <f>IF(NOT(A141=""),$B$1/$B$4,"")</f>
      </c>
      <c r="E141" t="s" s="8">
        <f>IF(NOT(A141=""),C141+D141,"")</f>
      </c>
      <c r="F141" s="9"/>
      <c r="G141" t="s" s="8">
        <f>IF(ROW(G141)-12&lt;=$B$4,ROW(A141)-12,"")</f>
      </c>
      <c r="H141" t="s" s="8">
        <f>IF(NOT(G141=""),H140-J140,"")</f>
      </c>
      <c r="I141" t="s" s="8">
        <f>IF(NOT(G141=""),$B$7*H141,"")</f>
      </c>
      <c r="J141" t="s" s="8">
        <f>IF(NOT(G141=""),K141-I141,"")</f>
      </c>
      <c r="K141" t="s" s="8">
        <f>IF(NOT(G141=""),PMT($B$7,$B$4,-$B$1),"")</f>
      </c>
    </row>
    <row r="142" ht="20.7" customHeight="1">
      <c r="A142" t="s" s="8">
        <f>IF((ROW(A142)-12&lt;=$B$4),ROW(A142)-12,"")</f>
      </c>
      <c r="B142" t="s" s="8">
        <f>IF(NOT(A142=""),B141-D141,"")</f>
      </c>
      <c r="C142" t="s" s="8">
        <f>IF(NOT(A142=""),$B$7*B142,"")</f>
      </c>
      <c r="D142" t="s" s="8">
        <f>IF(NOT(A142=""),$B$1/$B$4,"")</f>
      </c>
      <c r="E142" t="s" s="8">
        <f>IF(NOT(A142=""),C142+D142,"")</f>
      </c>
      <c r="F142" s="9"/>
      <c r="G142" t="s" s="8">
        <f>IF(ROW(G142)-12&lt;=$B$4,ROW(A142)-12,"")</f>
      </c>
      <c r="H142" t="s" s="8">
        <f>IF(NOT(G142=""),H141-J141,"")</f>
      </c>
      <c r="I142" t="s" s="8">
        <f>IF(NOT(G142=""),$B$7*H142,"")</f>
      </c>
      <c r="J142" t="s" s="8">
        <f>IF(NOT(G142=""),K142-I142,"")</f>
      </c>
      <c r="K142" t="s" s="8">
        <f>IF(NOT(G142=""),PMT($B$7,$B$4,-$B$1),"")</f>
      </c>
    </row>
    <row r="143" ht="20.7" customHeight="1">
      <c r="A143" t="s" s="8">
        <f>IF((ROW(A143)-12&lt;=$B$4),ROW(A143)-12,"")</f>
      </c>
      <c r="B143" t="s" s="8">
        <f>IF(NOT(A143=""),B142-D142,"")</f>
      </c>
      <c r="C143" t="s" s="8">
        <f>IF(NOT(A143=""),$B$7*B143,"")</f>
      </c>
      <c r="D143" t="s" s="8">
        <f>IF(NOT(A143=""),$B$1/$B$4,"")</f>
      </c>
      <c r="E143" t="s" s="8">
        <f>IF(NOT(A143=""),C143+D143,"")</f>
      </c>
      <c r="F143" s="9"/>
      <c r="G143" t="s" s="8">
        <f>IF(ROW(G143)-12&lt;=$B$4,ROW(A143)-12,"")</f>
      </c>
      <c r="H143" t="s" s="8">
        <f>IF(NOT(G143=""),H142-J142,"")</f>
      </c>
      <c r="I143" t="s" s="8">
        <f>IF(NOT(G143=""),$B$7*H143,"")</f>
      </c>
      <c r="J143" t="s" s="8">
        <f>IF(NOT(G143=""),K143-I143,"")</f>
      </c>
      <c r="K143" t="s" s="8">
        <f>IF(NOT(G143=""),PMT($B$7,$B$4,-$B$1),"")</f>
      </c>
    </row>
    <row r="144" ht="20.7" customHeight="1">
      <c r="A144" t="s" s="8">
        <f>IF((ROW(A144)-12&lt;=$B$4),ROW(A144)-12,"")</f>
      </c>
      <c r="B144" t="s" s="8">
        <f>IF(NOT(A144=""),B143-D143,"")</f>
      </c>
      <c r="C144" t="s" s="8">
        <f>IF(NOT(A144=""),$B$7*B144,"")</f>
      </c>
      <c r="D144" t="s" s="8">
        <f>IF(NOT(A144=""),$B$1/$B$4,"")</f>
      </c>
      <c r="E144" t="s" s="8">
        <f>IF(NOT(A144=""),C144+D144,"")</f>
      </c>
      <c r="F144" s="9"/>
      <c r="G144" t="s" s="8">
        <f>IF(ROW(G144)-12&lt;=$B$4,ROW(A144)-12,"")</f>
      </c>
      <c r="H144" t="s" s="8">
        <f>IF(NOT(G144=""),H143-J143,"")</f>
      </c>
      <c r="I144" t="s" s="8">
        <f>IF(NOT(G144=""),$B$7*H144,"")</f>
      </c>
      <c r="J144" t="s" s="8">
        <f>IF(NOT(G144=""),K144-I144,"")</f>
      </c>
      <c r="K144" t="s" s="8">
        <f>IF(NOT(G144=""),PMT($B$7,$B$4,-$B$1),"")</f>
      </c>
    </row>
    <row r="145" ht="20.7" customHeight="1">
      <c r="A145" t="s" s="8">
        <f>IF((ROW(A145)-12&lt;=$B$4),ROW(A145)-12,"")</f>
      </c>
      <c r="B145" t="s" s="8">
        <f>IF(NOT(A145=""),B144-D144,"")</f>
      </c>
      <c r="C145" t="s" s="8">
        <f>IF(NOT(A145=""),$B$7*B145,"")</f>
      </c>
      <c r="D145" t="s" s="8">
        <f>IF(NOT(A145=""),$B$1/$B$4,"")</f>
      </c>
      <c r="E145" t="s" s="8">
        <f>IF(NOT(A145=""),C145+D145,"")</f>
      </c>
      <c r="F145" s="9"/>
      <c r="G145" t="s" s="8">
        <f>IF(ROW(G145)-12&lt;=$B$4,ROW(A145)-12,"")</f>
      </c>
      <c r="H145" t="s" s="8">
        <f>IF(NOT(G145=""),H144-J144,"")</f>
      </c>
      <c r="I145" t="s" s="8">
        <f>IF(NOT(G145=""),$B$7*H145,"")</f>
      </c>
      <c r="J145" t="s" s="8">
        <f>IF(NOT(G145=""),K145-I145,"")</f>
      </c>
      <c r="K145" t="s" s="8">
        <f>IF(NOT(G145=""),PMT($B$7,$B$4,-$B$1),"")</f>
      </c>
    </row>
    <row r="146" ht="20.7" customHeight="1">
      <c r="A146" t="s" s="8">
        <f>IF((ROW(A146)-12&lt;=$B$4),ROW(A146)-12,"")</f>
      </c>
      <c r="B146" t="s" s="8">
        <f>IF(NOT(A146=""),B145-D145,"")</f>
      </c>
      <c r="C146" t="s" s="8">
        <f>IF(NOT(A146=""),$B$7*B146,"")</f>
      </c>
      <c r="D146" t="s" s="8">
        <f>IF(NOT(A146=""),$B$1/$B$4,"")</f>
      </c>
      <c r="E146" t="s" s="8">
        <f>IF(NOT(A146=""),C146+D146,"")</f>
      </c>
      <c r="F146" s="9"/>
      <c r="G146" t="s" s="8">
        <f>IF(ROW(G146)-12&lt;=$B$4,ROW(A146)-12,"")</f>
      </c>
      <c r="H146" t="s" s="8">
        <f>IF(NOT(G146=""),H145-J145,"")</f>
      </c>
      <c r="I146" t="s" s="8">
        <f>IF(NOT(G146=""),$B$7*H146,"")</f>
      </c>
      <c r="J146" t="s" s="8">
        <f>IF(NOT(G146=""),K146-I146,"")</f>
      </c>
      <c r="K146" t="s" s="8">
        <f>IF(NOT(G146=""),PMT($B$7,$B$4,-$B$1),"")</f>
      </c>
    </row>
    <row r="147" ht="20.7" customHeight="1">
      <c r="A147" t="s" s="8">
        <f>IF((ROW(A147)-12&lt;=$B$4),ROW(A147)-12,"")</f>
      </c>
      <c r="B147" t="s" s="8">
        <f>IF(NOT(A147=""),B146-D146,"")</f>
      </c>
      <c r="C147" t="s" s="8">
        <f>IF(NOT(A147=""),$B$7*B147,"")</f>
      </c>
      <c r="D147" t="s" s="8">
        <f>IF(NOT(A147=""),$B$1/$B$4,"")</f>
      </c>
      <c r="E147" t="s" s="8">
        <f>IF(NOT(A147=""),C147+D147,"")</f>
      </c>
      <c r="F147" s="9"/>
      <c r="G147" t="s" s="8">
        <f>IF(ROW(G147)-12&lt;=$B$4,ROW(A147)-12,"")</f>
      </c>
      <c r="H147" t="s" s="8">
        <f>IF(NOT(G147=""),H146-J146,"")</f>
      </c>
      <c r="I147" t="s" s="8">
        <f>IF(NOT(G147=""),$B$7*H147,"")</f>
      </c>
      <c r="J147" t="s" s="8">
        <f>IF(NOT(G147=""),K147-I147,"")</f>
      </c>
      <c r="K147" t="s" s="8">
        <f>IF(NOT(G147=""),PMT($B$7,$B$4,-$B$1),"")</f>
      </c>
    </row>
    <row r="148" ht="20.7" customHeight="1">
      <c r="A148" t="s" s="8">
        <f>IF((ROW(A148)-12&lt;=$B$4),ROW(A148)-12,"")</f>
      </c>
      <c r="B148" t="s" s="8">
        <f>IF(NOT(A148=""),B147-D147,"")</f>
      </c>
      <c r="C148" t="s" s="8">
        <f>IF(NOT(A148=""),$B$7*B148,"")</f>
      </c>
      <c r="D148" t="s" s="8">
        <f>IF(NOT(A148=""),$B$1/$B$4,"")</f>
      </c>
      <c r="E148" t="s" s="8">
        <f>IF(NOT(A148=""),C148+D148,"")</f>
      </c>
      <c r="F148" s="9"/>
      <c r="G148" t="s" s="8">
        <f>IF(ROW(G148)-12&lt;=$B$4,ROW(A148)-12,"")</f>
      </c>
      <c r="H148" t="s" s="8">
        <f>IF(NOT(G148=""),H147-J147,"")</f>
      </c>
      <c r="I148" t="s" s="8">
        <f>IF(NOT(G148=""),$B$7*H148,"")</f>
      </c>
      <c r="J148" t="s" s="8">
        <f>IF(NOT(G148=""),K148-I148,"")</f>
      </c>
      <c r="K148" t="s" s="8">
        <f>IF(NOT(G148=""),PMT($B$7,$B$4,-$B$1),"")</f>
      </c>
    </row>
    <row r="149" ht="20.7" customHeight="1">
      <c r="A149" t="s" s="8">
        <f>IF((ROW(A149)-12&lt;=$B$4),ROW(A149)-12,"")</f>
      </c>
      <c r="B149" t="s" s="8">
        <f>IF(NOT(A149=""),B148-D148,"")</f>
      </c>
      <c r="C149" t="s" s="8">
        <f>IF(NOT(A149=""),$B$7*B149,"")</f>
      </c>
      <c r="D149" t="s" s="8">
        <f>IF(NOT(A149=""),$B$1/$B$4,"")</f>
      </c>
      <c r="E149" t="s" s="8">
        <f>IF(NOT(A149=""),C149+D149,"")</f>
      </c>
      <c r="F149" s="9"/>
      <c r="G149" t="s" s="8">
        <f>IF(ROW(G149)-12&lt;=$B$4,ROW(A149)-12,"")</f>
      </c>
      <c r="H149" t="s" s="8">
        <f>IF(NOT(G149=""),H148-J148,"")</f>
      </c>
      <c r="I149" t="s" s="8">
        <f>IF(NOT(G149=""),$B$7*H149,"")</f>
      </c>
      <c r="J149" t="s" s="8">
        <f>IF(NOT(G149=""),K149-I149,"")</f>
      </c>
      <c r="K149" t="s" s="8">
        <f>IF(NOT(G149=""),PMT($B$7,$B$4,-$B$1),"")</f>
      </c>
    </row>
    <row r="150" ht="20.7" customHeight="1">
      <c r="A150" t="s" s="8">
        <f>IF((ROW(A150)-12&lt;=$B$4),ROW(A150)-12,"")</f>
      </c>
      <c r="B150" t="s" s="8">
        <f>IF(NOT(A150=""),B149-D149,"")</f>
      </c>
      <c r="C150" t="s" s="8">
        <f>IF(NOT(A150=""),$B$7*B150,"")</f>
      </c>
      <c r="D150" t="s" s="8">
        <f>IF(NOT(A150=""),$B$1/$B$4,"")</f>
      </c>
      <c r="E150" t="s" s="8">
        <f>IF(NOT(A150=""),C150+D150,"")</f>
      </c>
      <c r="F150" s="9"/>
      <c r="G150" t="s" s="8">
        <f>IF(ROW(G150)-12&lt;=$B$4,ROW(A150)-12,"")</f>
      </c>
      <c r="H150" t="s" s="8">
        <f>IF(NOT(G150=""),H149-J149,"")</f>
      </c>
      <c r="I150" t="s" s="8">
        <f>IF(NOT(G150=""),$B$7*H150,"")</f>
      </c>
      <c r="J150" t="s" s="8">
        <f>IF(NOT(G150=""),K150-I150,"")</f>
      </c>
      <c r="K150" t="s" s="8">
        <f>IF(NOT(G150=""),PMT($B$7,$B$4,-$B$1),"")</f>
      </c>
    </row>
    <row r="151" ht="20.7" customHeight="1">
      <c r="A151" t="s" s="8">
        <f>IF((ROW(A151)-12&lt;=$B$4),ROW(A151)-12,"")</f>
      </c>
      <c r="B151" t="s" s="8">
        <f>IF(NOT(A151=""),B150-D150,"")</f>
      </c>
      <c r="C151" t="s" s="8">
        <f>IF(NOT(A151=""),$B$7*B151,"")</f>
      </c>
      <c r="D151" t="s" s="8">
        <f>IF(NOT(A151=""),$B$1/$B$4,"")</f>
      </c>
      <c r="E151" t="s" s="8">
        <f>IF(NOT(A151=""),C151+D151,"")</f>
      </c>
      <c r="F151" s="9"/>
      <c r="G151" t="s" s="8">
        <f>IF(ROW(G151)-12&lt;=$B$4,ROW(A151)-12,"")</f>
      </c>
      <c r="H151" t="s" s="8">
        <f>IF(NOT(G151=""),H150-J150,"")</f>
      </c>
      <c r="I151" t="s" s="8">
        <f>IF(NOT(G151=""),$B$7*H151,"")</f>
      </c>
      <c r="J151" t="s" s="8">
        <f>IF(NOT(G151=""),K151-I151,"")</f>
      </c>
      <c r="K151" t="s" s="8">
        <f>IF(NOT(G151=""),PMT($B$7,$B$4,-$B$1),"")</f>
      </c>
    </row>
    <row r="152" ht="20.7" customHeight="1">
      <c r="A152" t="s" s="8">
        <f>IF((ROW(A152)-12&lt;=$B$4),ROW(A152)-12,"")</f>
      </c>
      <c r="B152" t="s" s="8">
        <f>IF(NOT(A152=""),B151-D151,"")</f>
      </c>
      <c r="C152" t="s" s="8">
        <f>IF(NOT(A152=""),$B$7*B152,"")</f>
      </c>
      <c r="D152" t="s" s="8">
        <f>IF(NOT(A152=""),$B$1/$B$4,"")</f>
      </c>
      <c r="E152" t="s" s="8">
        <f>IF(NOT(A152=""),C152+D152,"")</f>
      </c>
      <c r="F152" s="9"/>
      <c r="G152" t="s" s="8">
        <f>IF(ROW(G152)-12&lt;=$B$4,ROW(A152)-12,"")</f>
      </c>
      <c r="H152" t="s" s="8">
        <f>IF(NOT(G152=""),H151-J151,"")</f>
      </c>
      <c r="I152" t="s" s="8">
        <f>IF(NOT(G152=""),$B$7*H152,"")</f>
      </c>
      <c r="J152" t="s" s="8">
        <f>IF(NOT(G152=""),K152-I152,"")</f>
      </c>
      <c r="K152" t="s" s="8">
        <f>IF(NOT(G152=""),PMT($B$7,$B$4,-$B$1),"")</f>
      </c>
    </row>
    <row r="153" ht="20.7" customHeight="1">
      <c r="A153" t="s" s="8">
        <f>IF((ROW(A153)-12&lt;=$B$4),ROW(A153)-12,"")</f>
      </c>
      <c r="B153" t="s" s="8">
        <f>IF(NOT(A153=""),B152-D152,"")</f>
      </c>
      <c r="C153" t="s" s="8">
        <f>IF(NOT(A153=""),$B$7*B153,"")</f>
      </c>
      <c r="D153" t="s" s="8">
        <f>IF(NOT(A153=""),$B$1/$B$4,"")</f>
      </c>
      <c r="E153" t="s" s="8">
        <f>IF(NOT(A153=""),C153+D153,"")</f>
      </c>
      <c r="F153" s="9"/>
      <c r="G153" t="s" s="8">
        <f>IF(ROW(G153)-12&lt;=$B$4,ROW(A153)-12,"")</f>
      </c>
      <c r="H153" t="s" s="8">
        <f>IF(NOT(G153=""),H152-J152,"")</f>
      </c>
      <c r="I153" t="s" s="8">
        <f>IF(NOT(G153=""),$B$7*H153,"")</f>
      </c>
      <c r="J153" t="s" s="8">
        <f>IF(NOT(G153=""),K153-I153,"")</f>
      </c>
      <c r="K153" t="s" s="8">
        <f>IF(NOT(G153=""),PMT($B$7,$B$4,-$B$1),"")</f>
      </c>
    </row>
    <row r="154" ht="20.7" customHeight="1">
      <c r="A154" t="s" s="8">
        <f>IF((ROW(A154)-12&lt;=$B$4),ROW(A154)-12,"")</f>
      </c>
      <c r="B154" t="s" s="8">
        <f>IF(NOT(A154=""),B153-D153,"")</f>
      </c>
      <c r="C154" t="s" s="8">
        <f>IF(NOT(A154=""),$B$7*B154,"")</f>
      </c>
      <c r="D154" t="s" s="8">
        <f>IF(NOT(A154=""),$B$1/$B$4,"")</f>
      </c>
      <c r="E154" t="s" s="8">
        <f>IF(NOT(A154=""),C154+D154,"")</f>
      </c>
      <c r="F154" s="9"/>
      <c r="G154" t="s" s="8">
        <f>IF(ROW(G154)-12&lt;=$B$4,ROW(A154)-12,"")</f>
      </c>
      <c r="H154" t="s" s="8">
        <f>IF(NOT(G154=""),H153-J153,"")</f>
      </c>
      <c r="I154" t="s" s="8">
        <f>IF(NOT(G154=""),$B$7*H154,"")</f>
      </c>
      <c r="J154" t="s" s="8">
        <f>IF(NOT(G154=""),K154-I154,"")</f>
      </c>
      <c r="K154" t="s" s="8">
        <f>IF(NOT(G154=""),PMT($B$7,$B$4,-$B$1),"")</f>
      </c>
    </row>
    <row r="155" ht="20.7" customHeight="1">
      <c r="A155" t="s" s="8">
        <f>IF((ROW(A155)-12&lt;=$B$4),ROW(A155)-12,"")</f>
      </c>
      <c r="B155" t="s" s="8">
        <f>IF(NOT(A155=""),B154-D154,"")</f>
      </c>
      <c r="C155" t="s" s="8">
        <f>IF(NOT(A155=""),$B$7*B155,"")</f>
      </c>
      <c r="D155" t="s" s="8">
        <f>IF(NOT(A155=""),$B$1/$B$4,"")</f>
      </c>
      <c r="E155" t="s" s="8">
        <f>IF(NOT(A155=""),C155+D155,"")</f>
      </c>
      <c r="F155" s="9"/>
      <c r="G155" t="s" s="8">
        <f>IF(ROW(G155)-12&lt;=$B$4,ROW(A155)-12,"")</f>
      </c>
      <c r="H155" t="s" s="8">
        <f>IF(NOT(G155=""),H154-J154,"")</f>
      </c>
      <c r="I155" t="s" s="8">
        <f>IF(NOT(G155=""),$B$7*H155,"")</f>
      </c>
      <c r="J155" t="s" s="8">
        <f>IF(NOT(G155=""),K155-I155,"")</f>
      </c>
      <c r="K155" t="s" s="8">
        <f>IF(NOT(G155=""),PMT($B$7,$B$4,-$B$1),"")</f>
      </c>
    </row>
    <row r="156" ht="20.7" customHeight="1">
      <c r="A156" t="s" s="8">
        <f>IF((ROW(A156)-12&lt;=$B$4),ROW(A156)-12,"")</f>
      </c>
      <c r="B156" t="s" s="8">
        <f>IF(NOT(A156=""),B155-D155,"")</f>
      </c>
      <c r="C156" t="s" s="8">
        <f>IF(NOT(A156=""),$B$7*B156,"")</f>
      </c>
      <c r="D156" t="s" s="8">
        <f>IF(NOT(A156=""),$B$1/$B$4,"")</f>
      </c>
      <c r="E156" t="s" s="8">
        <f>IF(NOT(A156=""),C156+D156,"")</f>
      </c>
      <c r="F156" s="9"/>
      <c r="G156" t="s" s="8">
        <f>IF(ROW(G156)-12&lt;=$B$4,ROW(A156)-12,"")</f>
      </c>
      <c r="H156" t="s" s="8">
        <f>IF(NOT(G156=""),H155-J155,"")</f>
      </c>
      <c r="I156" t="s" s="8">
        <f>IF(NOT(G156=""),$B$7*H156,"")</f>
      </c>
      <c r="J156" t="s" s="8">
        <f>IF(NOT(G156=""),K156-I156,"")</f>
      </c>
      <c r="K156" t="s" s="8">
        <f>IF(NOT(G156=""),PMT($B$7,$B$4,-$B$1),"")</f>
      </c>
    </row>
    <row r="157" ht="20.7" customHeight="1">
      <c r="A157" t="s" s="8">
        <f>IF((ROW(A157)-12&lt;=$B$4),ROW(A157)-12,"")</f>
      </c>
      <c r="B157" t="s" s="8">
        <f>IF(NOT(A157=""),B156-D156,"")</f>
      </c>
      <c r="C157" t="s" s="8">
        <f>IF(NOT(A157=""),$B$7*B157,"")</f>
      </c>
      <c r="D157" t="s" s="8">
        <f>IF(NOT(A157=""),$B$1/$B$4,"")</f>
      </c>
      <c r="E157" t="s" s="8">
        <f>IF(NOT(A157=""),C157+D157,"")</f>
      </c>
      <c r="F157" s="9"/>
      <c r="G157" t="s" s="8">
        <f>IF(ROW(G157)-12&lt;=$B$4,ROW(A157)-12,"")</f>
      </c>
      <c r="H157" t="s" s="8">
        <f>IF(NOT(G157=""),H156-J156,"")</f>
      </c>
      <c r="I157" t="s" s="8">
        <f>IF(NOT(G157=""),$B$7*H157,"")</f>
      </c>
      <c r="J157" t="s" s="8">
        <f>IF(NOT(G157=""),K157-I157,"")</f>
      </c>
      <c r="K157" t="s" s="8">
        <f>IF(NOT(G157=""),PMT($B$7,$B$4,-$B$1),"")</f>
      </c>
    </row>
    <row r="158" ht="20.7" customHeight="1">
      <c r="A158" t="s" s="8">
        <f>IF((ROW(A158)-12&lt;=$B$4),ROW(A158)-12,"")</f>
      </c>
      <c r="B158" t="s" s="8">
        <f>IF(NOT(A158=""),B157-D157,"")</f>
      </c>
      <c r="C158" t="s" s="8">
        <f>IF(NOT(A158=""),$B$7*B158,"")</f>
      </c>
      <c r="D158" t="s" s="8">
        <f>IF(NOT(A158=""),$B$1/$B$4,"")</f>
      </c>
      <c r="E158" t="s" s="8">
        <f>IF(NOT(A158=""),C158+D158,"")</f>
      </c>
      <c r="F158" s="9"/>
      <c r="G158" t="s" s="8">
        <f>IF(ROW(G158)-12&lt;=$B$4,ROW(A158)-12,"")</f>
      </c>
      <c r="H158" t="s" s="8">
        <f>IF(NOT(G158=""),H157-J157,"")</f>
      </c>
      <c r="I158" t="s" s="8">
        <f>IF(NOT(G158=""),$B$7*H158,"")</f>
      </c>
      <c r="J158" t="s" s="8">
        <f>IF(NOT(G158=""),K158-I158,"")</f>
      </c>
      <c r="K158" t="s" s="8">
        <f>IF(NOT(G158=""),PMT($B$7,$B$4,-$B$1),"")</f>
      </c>
    </row>
    <row r="159" ht="20.7" customHeight="1">
      <c r="A159" t="s" s="8">
        <f>IF((ROW(A159)-12&lt;=$B$4),ROW(A159)-12,"")</f>
      </c>
      <c r="B159" t="s" s="8">
        <f>IF(NOT(A159=""),B158-D158,"")</f>
      </c>
      <c r="C159" t="s" s="8">
        <f>IF(NOT(A159=""),$B$7*B159,"")</f>
      </c>
      <c r="D159" t="s" s="8">
        <f>IF(NOT(A159=""),$B$1/$B$4,"")</f>
      </c>
      <c r="E159" t="s" s="8">
        <f>IF(NOT(A159=""),C159+D159,"")</f>
      </c>
      <c r="F159" s="9"/>
      <c r="G159" t="s" s="8">
        <f>IF(ROW(G159)-12&lt;=$B$4,ROW(A159)-12,"")</f>
      </c>
      <c r="H159" t="s" s="8">
        <f>IF(NOT(G159=""),H158-J158,"")</f>
      </c>
      <c r="I159" t="s" s="8">
        <f>IF(NOT(G159=""),$B$7*H159,"")</f>
      </c>
      <c r="J159" t="s" s="8">
        <f>IF(NOT(G159=""),K159-I159,"")</f>
      </c>
      <c r="K159" t="s" s="8">
        <f>IF(NOT(G159=""),PMT($B$7,$B$4,-$B$1),"")</f>
      </c>
    </row>
    <row r="160" ht="20.7" customHeight="1">
      <c r="A160" t="s" s="8">
        <f>IF((ROW(A160)-12&lt;=$B$4),ROW(A160)-12,"")</f>
      </c>
      <c r="B160" t="s" s="8">
        <f>IF(NOT(A160=""),B159-D159,"")</f>
      </c>
      <c r="C160" t="s" s="8">
        <f>IF(NOT(A160=""),$B$7*B160,"")</f>
      </c>
      <c r="D160" t="s" s="8">
        <f>IF(NOT(A160=""),$B$1/$B$4,"")</f>
      </c>
      <c r="E160" t="s" s="8">
        <f>IF(NOT(A160=""),C160+D160,"")</f>
      </c>
      <c r="F160" s="9"/>
      <c r="G160" t="s" s="8">
        <f>IF(ROW(G160)-12&lt;=$B$4,ROW(A160)-12,"")</f>
      </c>
      <c r="H160" t="s" s="8">
        <f>IF(NOT(G160=""),H159-J159,"")</f>
      </c>
      <c r="I160" t="s" s="8">
        <f>IF(NOT(G160=""),$B$7*H160,"")</f>
      </c>
      <c r="J160" t="s" s="8">
        <f>IF(NOT(G160=""),K160-I160,"")</f>
      </c>
      <c r="K160" t="s" s="8">
        <f>IF(NOT(G160=""),PMT($B$7,$B$4,-$B$1),"")</f>
      </c>
    </row>
    <row r="161" ht="20.7" customHeight="1">
      <c r="A161" t="s" s="8">
        <f>IF((ROW(A161)-12&lt;=$B$4),ROW(A161)-12,"")</f>
      </c>
      <c r="B161" t="s" s="8">
        <f>IF(NOT(A161=""),B160-D160,"")</f>
      </c>
      <c r="C161" t="s" s="8">
        <f>IF(NOT(A161=""),$B$7*B161,"")</f>
      </c>
      <c r="D161" t="s" s="8">
        <f>IF(NOT(A161=""),$B$1/$B$4,"")</f>
      </c>
      <c r="E161" t="s" s="8">
        <f>IF(NOT(A161=""),C161+D161,"")</f>
      </c>
      <c r="F161" s="9"/>
      <c r="G161" t="s" s="8">
        <f>IF(ROW(G161)-12&lt;=$B$4,ROW(A161)-12,"")</f>
      </c>
      <c r="H161" t="s" s="8">
        <f>IF(NOT(G161=""),H160-J160,"")</f>
      </c>
      <c r="I161" t="s" s="8">
        <f>IF(NOT(G161=""),$B$7*H161,"")</f>
      </c>
      <c r="J161" t="s" s="8">
        <f>IF(NOT(G161=""),K161-I161,"")</f>
      </c>
      <c r="K161" t="s" s="8">
        <f>IF(NOT(G161=""),PMT($B$7,$B$4,-$B$1),"")</f>
      </c>
    </row>
    <row r="162" ht="20.7" customHeight="1">
      <c r="A162" t="s" s="8">
        <f>IF((ROW(A162)-12&lt;=$B$4),ROW(A162)-12,"")</f>
      </c>
      <c r="B162" t="s" s="8">
        <f>IF(NOT(A162=""),B161-D161,"")</f>
      </c>
      <c r="C162" t="s" s="8">
        <f>IF(NOT(A162=""),$B$7*B162,"")</f>
      </c>
      <c r="D162" t="s" s="8">
        <f>IF(NOT(A162=""),$B$1/$B$4,"")</f>
      </c>
      <c r="E162" t="s" s="8">
        <f>IF(NOT(A162=""),C162+D162,"")</f>
      </c>
      <c r="F162" s="9"/>
      <c r="G162" t="s" s="8">
        <f>IF(ROW(G162)-12&lt;=$B$4,ROW(A162)-12,"")</f>
      </c>
      <c r="H162" t="s" s="8">
        <f>IF(NOT(G162=""),H161-J161,"")</f>
      </c>
      <c r="I162" t="s" s="8">
        <f>IF(NOT(G162=""),$B$7*H162,"")</f>
      </c>
      <c r="J162" t="s" s="8">
        <f>IF(NOT(G162=""),K162-I162,"")</f>
      </c>
      <c r="K162" t="s" s="8">
        <f>IF(NOT(G162=""),PMT($B$7,$B$4,-$B$1),"")</f>
      </c>
    </row>
    <row r="163" ht="20.7" customHeight="1">
      <c r="A163" t="s" s="8">
        <f>IF((ROW(A163)-12&lt;=$B$4),ROW(A163)-12,"")</f>
      </c>
      <c r="B163" t="s" s="8">
        <f>IF(NOT(A163=""),B162-D162,"")</f>
      </c>
      <c r="C163" t="s" s="8">
        <f>IF(NOT(A163=""),$B$7*B163,"")</f>
      </c>
      <c r="D163" t="s" s="8">
        <f>IF(NOT(A163=""),$B$1/$B$4,"")</f>
      </c>
      <c r="E163" t="s" s="8">
        <f>IF(NOT(A163=""),C163+D163,"")</f>
      </c>
      <c r="F163" s="9"/>
      <c r="G163" t="s" s="8">
        <f>IF(ROW(G163)-12&lt;=$B$4,ROW(A163)-12,"")</f>
      </c>
      <c r="H163" t="s" s="8">
        <f>IF(NOT(G163=""),H162-J162,"")</f>
      </c>
      <c r="I163" t="s" s="8">
        <f>IF(NOT(G163=""),$B$7*H163,"")</f>
      </c>
      <c r="J163" t="s" s="8">
        <f>IF(NOT(G163=""),K163-I163,"")</f>
      </c>
      <c r="K163" t="s" s="8">
        <f>IF(NOT(G163=""),PMT($B$7,$B$4,-$B$1),"")</f>
      </c>
    </row>
    <row r="164" ht="20.7" customHeight="1">
      <c r="A164" t="s" s="8">
        <f>IF((ROW(A164)-12&lt;=$B$4),ROW(A164)-12,"")</f>
      </c>
      <c r="B164" t="s" s="8">
        <f>IF(NOT(A164=""),B163-D163,"")</f>
      </c>
      <c r="C164" t="s" s="8">
        <f>IF(NOT(A164=""),$B$7*B164,"")</f>
      </c>
      <c r="D164" t="s" s="8">
        <f>IF(NOT(A164=""),$B$1/$B$4,"")</f>
      </c>
      <c r="E164" t="s" s="8">
        <f>IF(NOT(A164=""),C164+D164,"")</f>
      </c>
      <c r="F164" s="9"/>
      <c r="G164" t="s" s="8">
        <f>IF(ROW(G164)-12&lt;=$B$4,ROW(A164)-12,"")</f>
      </c>
      <c r="H164" t="s" s="8">
        <f>IF(NOT(G164=""),H163-J163,"")</f>
      </c>
      <c r="I164" t="s" s="8">
        <f>IF(NOT(G164=""),$B$7*H164,"")</f>
      </c>
      <c r="J164" t="s" s="8">
        <f>IF(NOT(G164=""),K164-I164,"")</f>
      </c>
      <c r="K164" t="s" s="8">
        <f>IF(NOT(G164=""),PMT($B$7,$B$4,-$B$1),"")</f>
      </c>
    </row>
    <row r="165" ht="20.7" customHeight="1">
      <c r="A165" t="s" s="8">
        <f>IF((ROW(A165)-12&lt;=$B$4),ROW(A165)-12,"")</f>
      </c>
      <c r="B165" t="s" s="8">
        <f>IF(NOT(A165=""),B164-D164,"")</f>
      </c>
      <c r="C165" t="s" s="8">
        <f>IF(NOT(A165=""),$B$7*B165,"")</f>
      </c>
      <c r="D165" t="s" s="8">
        <f>IF(NOT(A165=""),$B$1/$B$4,"")</f>
      </c>
      <c r="E165" t="s" s="8">
        <f>IF(NOT(A165=""),C165+D165,"")</f>
      </c>
      <c r="F165" s="9"/>
      <c r="G165" t="s" s="8">
        <f>IF(ROW(G165)-12&lt;=$B$4,ROW(A165)-12,"")</f>
      </c>
      <c r="H165" t="s" s="8">
        <f>IF(NOT(G165=""),H164-J164,"")</f>
      </c>
      <c r="I165" t="s" s="8">
        <f>IF(NOT(G165=""),$B$7*H165,"")</f>
      </c>
      <c r="J165" t="s" s="8">
        <f>IF(NOT(G165=""),K165-I165,"")</f>
      </c>
      <c r="K165" t="s" s="8">
        <f>IF(NOT(G165=""),PMT($B$7,$B$4,-$B$1),"")</f>
      </c>
    </row>
    <row r="166" ht="20.7" customHeight="1">
      <c r="A166" t="s" s="8">
        <f>IF((ROW(A166)-12&lt;=$B$4),ROW(A166)-12,"")</f>
      </c>
      <c r="B166" t="s" s="8">
        <f>IF(NOT(A166=""),B165-D165,"")</f>
      </c>
      <c r="C166" t="s" s="8">
        <f>IF(NOT(A166=""),$B$7*B166,"")</f>
      </c>
      <c r="D166" t="s" s="8">
        <f>IF(NOT(A166=""),$B$1/$B$4,"")</f>
      </c>
      <c r="E166" t="s" s="8">
        <f>IF(NOT(A166=""),C166+D166,"")</f>
      </c>
      <c r="F166" s="9"/>
      <c r="G166" t="s" s="8">
        <f>IF(ROW(G166)-12&lt;=$B$4,ROW(A166)-12,"")</f>
      </c>
      <c r="H166" t="s" s="8">
        <f>IF(NOT(G166=""),H165-J165,"")</f>
      </c>
      <c r="I166" t="s" s="8">
        <f>IF(NOT(G166=""),$B$7*H166,"")</f>
      </c>
      <c r="J166" t="s" s="8">
        <f>IF(NOT(G166=""),K166-I166,"")</f>
      </c>
      <c r="K166" t="s" s="8">
        <f>IF(NOT(G166=""),PMT($B$7,$B$4,-$B$1),"")</f>
      </c>
    </row>
    <row r="167" ht="20.7" customHeight="1">
      <c r="A167" t="s" s="8">
        <f>IF((ROW(A167)-12&lt;=$B$4),ROW(A167)-12,"")</f>
      </c>
      <c r="B167" t="s" s="8">
        <f>IF(NOT(A167=""),B166-D166,"")</f>
      </c>
      <c r="C167" t="s" s="8">
        <f>IF(NOT(A167=""),$B$7*B167,"")</f>
      </c>
      <c r="D167" t="s" s="8">
        <f>IF(NOT(A167=""),$B$1/$B$4,"")</f>
      </c>
      <c r="E167" t="s" s="8">
        <f>IF(NOT(A167=""),C167+D167,"")</f>
      </c>
      <c r="F167" s="9"/>
      <c r="G167" t="s" s="8">
        <f>IF(ROW(G167)-12&lt;=$B$4,ROW(A167)-12,"")</f>
      </c>
      <c r="H167" t="s" s="8">
        <f>IF(NOT(G167=""),H166-J166,"")</f>
      </c>
      <c r="I167" t="s" s="8">
        <f>IF(NOT(G167=""),$B$7*H167,"")</f>
      </c>
      <c r="J167" t="s" s="8">
        <f>IF(NOT(G167=""),K167-I167,"")</f>
      </c>
      <c r="K167" t="s" s="8">
        <f>IF(NOT(G167=""),PMT($B$7,$B$4,-$B$1),"")</f>
      </c>
    </row>
    <row r="168" ht="20.7" customHeight="1">
      <c r="A168" t="s" s="8">
        <f>IF((ROW(A168)-12&lt;=$B$4),ROW(A168)-12,"")</f>
      </c>
      <c r="B168" t="s" s="8">
        <f>IF(NOT(A168=""),B167-D167,"")</f>
      </c>
      <c r="C168" t="s" s="8">
        <f>IF(NOT(A168=""),$B$7*B168,"")</f>
      </c>
      <c r="D168" t="s" s="8">
        <f>IF(NOT(A168=""),$B$1/$B$4,"")</f>
      </c>
      <c r="E168" t="s" s="8">
        <f>IF(NOT(A168=""),C168+D168,"")</f>
      </c>
      <c r="F168" s="9"/>
      <c r="G168" t="s" s="8">
        <f>IF(ROW(G168)-12&lt;=$B$4,ROW(A168)-12,"")</f>
      </c>
      <c r="H168" t="s" s="8">
        <f>IF(NOT(G168=""),H167-J167,"")</f>
      </c>
      <c r="I168" t="s" s="8">
        <f>IF(NOT(G168=""),$B$7*H168,"")</f>
      </c>
      <c r="J168" t="s" s="8">
        <f>IF(NOT(G168=""),K168-I168,"")</f>
      </c>
      <c r="K168" t="s" s="8">
        <f>IF(NOT(G168=""),PMT($B$7,$B$4,-$B$1),"")</f>
      </c>
    </row>
    <row r="169" ht="20.7" customHeight="1">
      <c r="A169" t="s" s="8">
        <f>IF((ROW(A169)-12&lt;=$B$4),ROW(A169)-12,"")</f>
      </c>
      <c r="B169" t="s" s="8">
        <f>IF(NOT(A169=""),B168-D168,"")</f>
      </c>
      <c r="C169" t="s" s="8">
        <f>IF(NOT(A169=""),$B$7*B169,"")</f>
      </c>
      <c r="D169" t="s" s="8">
        <f>IF(NOT(A169=""),$B$1/$B$4,"")</f>
      </c>
      <c r="E169" t="s" s="8">
        <f>IF(NOT(A169=""),C169+D169,"")</f>
      </c>
      <c r="F169" s="9"/>
      <c r="G169" t="s" s="8">
        <f>IF(ROW(G169)-12&lt;=$B$4,ROW(A169)-12,"")</f>
      </c>
      <c r="H169" t="s" s="8">
        <f>IF(NOT(G169=""),H168-J168,"")</f>
      </c>
      <c r="I169" t="s" s="8">
        <f>IF(NOT(G169=""),$B$7*H169,"")</f>
      </c>
      <c r="J169" t="s" s="8">
        <f>IF(NOT(G169=""),K169-I169,"")</f>
      </c>
      <c r="K169" t="s" s="8">
        <f>IF(NOT(G169=""),PMT($B$7,$B$4,-$B$1),"")</f>
      </c>
    </row>
    <row r="170" ht="20.7" customHeight="1">
      <c r="A170" t="s" s="8">
        <f>IF((ROW(A170)-12&lt;=$B$4),ROW(A170)-12,"")</f>
      </c>
      <c r="B170" t="s" s="8">
        <f>IF(NOT(A170=""),B169-D169,"")</f>
      </c>
      <c r="C170" t="s" s="8">
        <f>IF(NOT(A170=""),$B$7*B170,"")</f>
      </c>
      <c r="D170" t="s" s="8">
        <f>IF(NOT(A170=""),$B$1/$B$4,"")</f>
      </c>
      <c r="E170" t="s" s="8">
        <f>IF(NOT(A170=""),C170+D170,"")</f>
      </c>
      <c r="F170" s="9"/>
      <c r="G170" t="s" s="8">
        <f>IF(ROW(G170)-12&lt;=$B$4,ROW(A170)-12,"")</f>
      </c>
      <c r="H170" t="s" s="8">
        <f>IF(NOT(G170=""),H169-J169,"")</f>
      </c>
      <c r="I170" t="s" s="8">
        <f>IF(NOT(G170=""),$B$7*H170,"")</f>
      </c>
      <c r="J170" t="s" s="8">
        <f>IF(NOT(G170=""),K170-I170,"")</f>
      </c>
      <c r="K170" t="s" s="8">
        <f>IF(NOT(G170=""),PMT($B$7,$B$4,-$B$1),"")</f>
      </c>
    </row>
    <row r="171" ht="20.7" customHeight="1">
      <c r="A171" t="s" s="8">
        <f>IF((ROW(A171)-12&lt;=$B$4),ROW(A171)-12,"")</f>
      </c>
      <c r="B171" t="s" s="8">
        <f>IF(NOT(A171=""),B170-D170,"")</f>
      </c>
      <c r="C171" t="s" s="8">
        <f>IF(NOT(A171=""),$B$7*B171,"")</f>
      </c>
      <c r="D171" t="s" s="8">
        <f>IF(NOT(A171=""),$B$1/$B$4,"")</f>
      </c>
      <c r="E171" t="s" s="8">
        <f>IF(NOT(A171=""),C171+D171,"")</f>
      </c>
      <c r="F171" s="9"/>
      <c r="G171" t="s" s="8">
        <f>IF(ROW(G171)-12&lt;=$B$4,ROW(A171)-12,"")</f>
      </c>
      <c r="H171" t="s" s="8">
        <f>IF(NOT(G171=""),H170-J170,"")</f>
      </c>
      <c r="I171" t="s" s="8">
        <f>IF(NOT(G171=""),$B$7*H171,"")</f>
      </c>
      <c r="J171" t="s" s="8">
        <f>IF(NOT(G171=""),K171-I171,"")</f>
      </c>
      <c r="K171" t="s" s="8">
        <f>IF(NOT(G171=""),PMT($B$7,$B$4,-$B$1),"")</f>
      </c>
    </row>
    <row r="172" ht="20.7" customHeight="1">
      <c r="A172" t="s" s="8">
        <f>IF((ROW(A172)-12&lt;=$B$4),ROW(A172)-12,"")</f>
      </c>
      <c r="B172" t="s" s="8">
        <f>IF(NOT(A172=""),B171-D171,"")</f>
      </c>
      <c r="C172" t="s" s="8">
        <f>IF(NOT(A172=""),$B$7*B172,"")</f>
      </c>
      <c r="D172" t="s" s="8">
        <f>IF(NOT(A172=""),$B$1/$B$4,"")</f>
      </c>
      <c r="E172" t="s" s="8">
        <f>IF(NOT(A172=""),C172+D172,"")</f>
      </c>
      <c r="F172" s="9"/>
      <c r="G172" t="s" s="8">
        <f>IF(ROW(G172)-12&lt;=$B$4,ROW(A172)-12,"")</f>
      </c>
      <c r="H172" t="s" s="8">
        <f>IF(NOT(G172=""),H171-J171,"")</f>
      </c>
      <c r="I172" t="s" s="8">
        <f>IF(NOT(G172=""),$B$7*H172,"")</f>
      </c>
      <c r="J172" t="s" s="8">
        <f>IF(NOT(G172=""),K172-I172,"")</f>
      </c>
      <c r="K172" t="s" s="8">
        <f>IF(NOT(G172=""),PMT($B$7,$B$4,-$B$1),"")</f>
      </c>
    </row>
    <row r="173" ht="20.7" customHeight="1">
      <c r="A173" t="s" s="8">
        <f>IF((ROW(A173)-12&lt;=$B$4),ROW(A173)-12,"")</f>
      </c>
      <c r="B173" t="s" s="8">
        <f>IF(NOT(A173=""),B172-D172,"")</f>
      </c>
      <c r="C173" t="s" s="8">
        <f>IF(NOT(A173=""),$B$7*B173,"")</f>
      </c>
      <c r="D173" t="s" s="8">
        <f>IF(NOT(A173=""),$B$1/$B$4,"")</f>
      </c>
      <c r="E173" t="s" s="8">
        <f>IF(NOT(A173=""),C173+D173,"")</f>
      </c>
      <c r="F173" s="9"/>
      <c r="G173" t="s" s="8">
        <f>IF(ROW(G173)-12&lt;=$B$4,ROW(A173)-12,"")</f>
      </c>
      <c r="H173" t="s" s="8">
        <f>IF(NOT(G173=""),H172-J172,"")</f>
      </c>
      <c r="I173" t="s" s="8">
        <f>IF(NOT(G173=""),$B$7*H173,"")</f>
      </c>
      <c r="J173" t="s" s="8">
        <f>IF(NOT(G173=""),K173-I173,"")</f>
      </c>
      <c r="K173" t="s" s="8">
        <f>IF(NOT(G173=""),PMT($B$7,$B$4,-$B$1),"")</f>
      </c>
    </row>
    <row r="174" ht="20.7" customHeight="1">
      <c r="A174" t="s" s="8">
        <f>IF((ROW(A174)-12&lt;=$B$4),ROW(A174)-12,"")</f>
      </c>
      <c r="B174" t="s" s="8">
        <f>IF(NOT(A174=""),B173-D173,"")</f>
      </c>
      <c r="C174" t="s" s="8">
        <f>IF(NOT(A174=""),$B$7*B174,"")</f>
      </c>
      <c r="D174" t="s" s="8">
        <f>IF(NOT(A174=""),$B$1/$B$4,"")</f>
      </c>
      <c r="E174" t="s" s="8">
        <f>IF(NOT(A174=""),C174+D174,"")</f>
      </c>
      <c r="F174" s="9"/>
      <c r="G174" t="s" s="8">
        <f>IF(ROW(G174)-12&lt;=$B$4,ROW(A174)-12,"")</f>
      </c>
      <c r="H174" t="s" s="8">
        <f>IF(NOT(G174=""),H173-J173,"")</f>
      </c>
      <c r="I174" t="s" s="8">
        <f>IF(NOT(G174=""),$B$7*H174,"")</f>
      </c>
      <c r="J174" t="s" s="8">
        <f>IF(NOT(G174=""),K174-I174,"")</f>
      </c>
      <c r="K174" t="s" s="8">
        <f>IF(NOT(G174=""),PMT($B$7,$B$4,-$B$1),"")</f>
      </c>
    </row>
    <row r="175" ht="20.7" customHeight="1">
      <c r="A175" t="s" s="8">
        <f>IF((ROW(A175)-12&lt;=$B$4),ROW(A175)-12,"")</f>
      </c>
      <c r="B175" t="s" s="8">
        <f>IF(NOT(A175=""),B174-D174,"")</f>
      </c>
      <c r="C175" t="s" s="8">
        <f>IF(NOT(A175=""),$B$7*B175,"")</f>
      </c>
      <c r="D175" t="s" s="8">
        <f>IF(NOT(A175=""),$B$1/$B$4,"")</f>
      </c>
      <c r="E175" t="s" s="8">
        <f>IF(NOT(A175=""),C175+D175,"")</f>
      </c>
      <c r="F175" s="9"/>
      <c r="G175" t="s" s="8">
        <f>IF(ROW(G175)-12&lt;=$B$4,ROW(A175)-12,"")</f>
      </c>
      <c r="H175" t="s" s="8">
        <f>IF(NOT(G175=""),H174-J174,"")</f>
      </c>
      <c r="I175" t="s" s="8">
        <f>IF(NOT(G175=""),$B$7*H175,"")</f>
      </c>
      <c r="J175" t="s" s="8">
        <f>IF(NOT(G175=""),K175-I175,"")</f>
      </c>
      <c r="K175" t="s" s="8">
        <f>IF(NOT(G175=""),PMT($B$7,$B$4,-$B$1),"")</f>
      </c>
    </row>
    <row r="176" ht="20.7" customHeight="1">
      <c r="A176" t="s" s="8">
        <f>IF((ROW(A176)-12&lt;=$B$4),ROW(A176)-12,"")</f>
      </c>
      <c r="B176" t="s" s="8">
        <f>IF(NOT(A176=""),B175-D175,"")</f>
      </c>
      <c r="C176" t="s" s="8">
        <f>IF(NOT(A176=""),$B$7*B176,"")</f>
      </c>
      <c r="D176" t="s" s="8">
        <f>IF(NOT(A176=""),$B$1/$B$4,"")</f>
      </c>
      <c r="E176" t="s" s="8">
        <f>IF(NOT(A176=""),C176+D176,"")</f>
      </c>
      <c r="F176" s="9"/>
      <c r="G176" t="s" s="8">
        <f>IF(ROW(G176)-12&lt;=$B$4,ROW(A176)-12,"")</f>
      </c>
      <c r="H176" t="s" s="8">
        <f>IF(NOT(G176=""),H175-J175,"")</f>
      </c>
      <c r="I176" t="s" s="8">
        <f>IF(NOT(G176=""),$B$7*H176,"")</f>
      </c>
      <c r="J176" t="s" s="8">
        <f>IF(NOT(G176=""),K176-I176,"")</f>
      </c>
      <c r="K176" t="s" s="8">
        <f>IF(NOT(G176=""),PMT($B$7,$B$4,-$B$1),"")</f>
      </c>
    </row>
    <row r="177" ht="20.7" customHeight="1">
      <c r="A177" t="s" s="8">
        <f>IF((ROW(A177)-12&lt;=$B$4),ROW(A177)-12,"")</f>
      </c>
      <c r="B177" t="s" s="8">
        <f>IF(NOT(A177=""),B176-D176,"")</f>
      </c>
      <c r="C177" t="s" s="8">
        <f>IF(NOT(A177=""),$B$7*B177,"")</f>
      </c>
      <c r="D177" t="s" s="8">
        <f>IF(NOT(A177=""),$B$1/$B$4,"")</f>
      </c>
      <c r="E177" t="s" s="8">
        <f>IF(NOT(A177=""),C177+D177,"")</f>
      </c>
      <c r="F177" s="9"/>
      <c r="G177" t="s" s="8">
        <f>IF(ROW(G177)-12&lt;=$B$4,ROW(A177)-12,"")</f>
      </c>
      <c r="H177" t="s" s="8">
        <f>IF(NOT(G177=""),H176-J176,"")</f>
      </c>
      <c r="I177" t="s" s="8">
        <f>IF(NOT(G177=""),$B$7*H177,"")</f>
      </c>
      <c r="J177" t="s" s="8">
        <f>IF(NOT(G177=""),K177-I177,"")</f>
      </c>
      <c r="K177" t="s" s="8">
        <f>IF(NOT(G177=""),PMT($B$7,$B$4,-$B$1),"")</f>
      </c>
    </row>
    <row r="178" ht="20.7" customHeight="1">
      <c r="A178" t="s" s="8">
        <f>IF((ROW(A178)-12&lt;=$B$4),ROW(A178)-12,"")</f>
      </c>
      <c r="B178" t="s" s="8">
        <f>IF(NOT(A178=""),B177-D177,"")</f>
      </c>
      <c r="C178" t="s" s="8">
        <f>IF(NOT(A178=""),$B$7*B178,"")</f>
      </c>
      <c r="D178" t="s" s="8">
        <f>IF(NOT(A178=""),$B$1/$B$4,"")</f>
      </c>
      <c r="E178" t="s" s="8">
        <f>IF(NOT(A178=""),C178+D178,"")</f>
      </c>
      <c r="F178" s="9"/>
      <c r="G178" t="s" s="8">
        <f>IF(ROW(G178)-12&lt;=$B$4,ROW(A178)-12,"")</f>
      </c>
      <c r="H178" t="s" s="8">
        <f>IF(NOT(G178=""),H177-J177,"")</f>
      </c>
      <c r="I178" t="s" s="8">
        <f>IF(NOT(G178=""),$B$7*H178,"")</f>
      </c>
      <c r="J178" t="s" s="8">
        <f>IF(NOT(G178=""),K178-I178,"")</f>
      </c>
      <c r="K178" t="s" s="8">
        <f>IF(NOT(G178=""),PMT($B$7,$B$4,-$B$1),"")</f>
      </c>
    </row>
    <row r="179" ht="20.7" customHeight="1">
      <c r="A179" t="s" s="8">
        <f>IF((ROW(A179)-12&lt;=$B$4),ROW(A179)-12,"")</f>
      </c>
      <c r="B179" t="s" s="8">
        <f>IF(NOT(A179=""),B178-D178,"")</f>
      </c>
      <c r="C179" t="s" s="8">
        <f>IF(NOT(A179=""),$B$7*B179,"")</f>
      </c>
      <c r="D179" t="s" s="8">
        <f>IF(NOT(A179=""),$B$1/$B$4,"")</f>
      </c>
      <c r="E179" t="s" s="8">
        <f>IF(NOT(A179=""),C179+D179,"")</f>
      </c>
      <c r="F179" s="9"/>
      <c r="G179" t="s" s="8">
        <f>IF(ROW(G179)-12&lt;=$B$4,ROW(A179)-12,"")</f>
      </c>
      <c r="H179" t="s" s="8">
        <f>IF(NOT(G179=""),H178-J178,"")</f>
      </c>
      <c r="I179" t="s" s="8">
        <f>IF(NOT(G179=""),$B$7*H179,"")</f>
      </c>
      <c r="J179" t="s" s="8">
        <f>IF(NOT(G179=""),K179-I179,"")</f>
      </c>
      <c r="K179" t="s" s="8">
        <f>IF(NOT(G179=""),PMT($B$7,$B$4,-$B$1),"")</f>
      </c>
    </row>
    <row r="180" ht="20.7" customHeight="1">
      <c r="A180" t="s" s="8">
        <f>IF((ROW(A180)-12&lt;=$B$4),ROW(A180)-12,"")</f>
      </c>
      <c r="B180" t="s" s="8">
        <f>IF(NOT(A180=""),B179-D179,"")</f>
      </c>
      <c r="C180" t="s" s="8">
        <f>IF(NOT(A180=""),$B$7*B180,"")</f>
      </c>
      <c r="D180" t="s" s="8">
        <f>IF(NOT(A180=""),$B$1/$B$4,"")</f>
      </c>
      <c r="E180" t="s" s="8">
        <f>IF(NOT(A180=""),C180+D180,"")</f>
      </c>
      <c r="F180" s="9"/>
      <c r="G180" t="s" s="8">
        <f>IF(ROW(G180)-12&lt;=$B$4,ROW(A180)-12,"")</f>
      </c>
      <c r="H180" t="s" s="8">
        <f>IF(NOT(G180=""),H179-J179,"")</f>
      </c>
      <c r="I180" t="s" s="8">
        <f>IF(NOT(G180=""),$B$7*H180,"")</f>
      </c>
      <c r="J180" t="s" s="8">
        <f>IF(NOT(G180=""),K180-I180,"")</f>
      </c>
      <c r="K180" t="s" s="8">
        <f>IF(NOT(G180=""),PMT($B$7,$B$4,-$B$1),"")</f>
      </c>
    </row>
    <row r="181" ht="20.7" customHeight="1">
      <c r="A181" t="s" s="8">
        <f>IF((ROW(A181)-12&lt;=$B$4),ROW(A181)-12,"")</f>
      </c>
      <c r="B181" t="s" s="8">
        <f>IF(NOT(A181=""),B180-D180,"")</f>
      </c>
      <c r="C181" t="s" s="8">
        <f>IF(NOT(A181=""),$B$7*B181,"")</f>
      </c>
      <c r="D181" t="s" s="8">
        <f>IF(NOT(A181=""),$B$1/$B$4,"")</f>
      </c>
      <c r="E181" t="s" s="8">
        <f>IF(NOT(A181=""),C181+D181,"")</f>
      </c>
      <c r="F181" s="9"/>
      <c r="G181" t="s" s="8">
        <f>IF(ROW(G181)-12&lt;=$B$4,ROW(A181)-12,"")</f>
      </c>
      <c r="H181" t="s" s="8">
        <f>IF(NOT(G181=""),H180-J180,"")</f>
      </c>
      <c r="I181" t="s" s="8">
        <f>IF(NOT(G181=""),$B$7*H181,"")</f>
      </c>
      <c r="J181" t="s" s="8">
        <f>IF(NOT(G181=""),K181-I181,"")</f>
      </c>
      <c r="K181" t="s" s="8">
        <f>IF(NOT(G181=""),PMT($B$7,$B$4,-$B$1),"")</f>
      </c>
    </row>
    <row r="182" ht="20.7" customHeight="1">
      <c r="A182" t="s" s="8">
        <f>IF((ROW(A182)-12&lt;=$B$4),ROW(A182)-12,"")</f>
      </c>
      <c r="B182" t="s" s="8">
        <f>IF(NOT(A182=""),B181-D181,"")</f>
      </c>
      <c r="C182" t="s" s="8">
        <f>IF(NOT(A182=""),$B$7*B182,"")</f>
      </c>
      <c r="D182" t="s" s="8">
        <f>IF(NOT(A182=""),$B$1/$B$4,"")</f>
      </c>
      <c r="E182" t="s" s="8">
        <f>IF(NOT(A182=""),C182+D182,"")</f>
      </c>
      <c r="F182" s="9"/>
      <c r="G182" t="s" s="8">
        <f>IF(ROW(G182)-12&lt;=$B$4,ROW(A182)-12,"")</f>
      </c>
      <c r="H182" t="s" s="8">
        <f>IF(NOT(G182=""),H181-J181,"")</f>
      </c>
      <c r="I182" t="s" s="8">
        <f>IF(NOT(G182=""),$B$7*H182,"")</f>
      </c>
      <c r="J182" t="s" s="8">
        <f>IF(NOT(G182=""),K182-I182,"")</f>
      </c>
      <c r="K182" t="s" s="8">
        <f>IF(NOT(G182=""),PMT($B$7,$B$4,-$B$1),"")</f>
      </c>
    </row>
    <row r="183" ht="20.7" customHeight="1">
      <c r="A183" t="s" s="8">
        <f>IF((ROW(A183)-12&lt;=$B$4),ROW(A183)-12,"")</f>
      </c>
      <c r="B183" t="s" s="8">
        <f>IF(NOT(A183=""),B182-D182,"")</f>
      </c>
      <c r="C183" t="s" s="8">
        <f>IF(NOT(A183=""),$B$7*B183,"")</f>
      </c>
      <c r="D183" t="s" s="8">
        <f>IF(NOT(A183=""),$B$1/$B$4,"")</f>
      </c>
      <c r="E183" t="s" s="8">
        <f>IF(NOT(A183=""),C183+D183,"")</f>
      </c>
      <c r="F183" s="9"/>
      <c r="G183" t="s" s="8">
        <f>IF(ROW(G183)-12&lt;=$B$4,ROW(A183)-12,"")</f>
      </c>
      <c r="H183" t="s" s="8">
        <f>IF(NOT(G183=""),H182-J182,"")</f>
      </c>
      <c r="I183" t="s" s="8">
        <f>IF(NOT(G183=""),$B$7*H183,"")</f>
      </c>
      <c r="J183" t="s" s="8">
        <f>IF(NOT(G183=""),K183-I183,"")</f>
      </c>
      <c r="K183" t="s" s="8">
        <f>IF(NOT(G183=""),PMT($B$7,$B$4,-$B$1),"")</f>
      </c>
    </row>
    <row r="184" ht="20.7" customHeight="1">
      <c r="A184" t="s" s="8">
        <f>IF((ROW(A184)-12&lt;=$B$4),ROW(A184)-12,"")</f>
      </c>
      <c r="B184" t="s" s="8">
        <f>IF(NOT(A184=""),B183-D183,"")</f>
      </c>
      <c r="C184" t="s" s="8">
        <f>IF(NOT(A184=""),$B$7*B184,"")</f>
      </c>
      <c r="D184" t="s" s="8">
        <f>IF(NOT(A184=""),$B$1/$B$4,"")</f>
      </c>
      <c r="E184" t="s" s="8">
        <f>IF(NOT(A184=""),C184+D184,"")</f>
      </c>
      <c r="F184" s="9"/>
      <c r="G184" t="s" s="8">
        <f>IF(ROW(G184)-12&lt;=$B$4,ROW(A184)-12,"")</f>
      </c>
      <c r="H184" t="s" s="8">
        <f>IF(NOT(G184=""),H183-J183,"")</f>
      </c>
      <c r="I184" t="s" s="8">
        <f>IF(NOT(G184=""),$B$7*H184,"")</f>
      </c>
      <c r="J184" t="s" s="8">
        <f>IF(NOT(G184=""),K184-I184,"")</f>
      </c>
      <c r="K184" t="s" s="8">
        <f>IF(NOT(G184=""),PMT($B$7,$B$4,-$B$1),"")</f>
      </c>
    </row>
    <row r="185" ht="20.7" customHeight="1">
      <c r="A185" t="s" s="8">
        <f>IF((ROW(A185)-12&lt;=$B$4),ROW(A185)-12,"")</f>
      </c>
      <c r="B185" t="s" s="8">
        <f>IF(NOT(A185=""),B184-D184,"")</f>
      </c>
      <c r="C185" t="s" s="8">
        <f>IF(NOT(A185=""),$B$7*B185,"")</f>
      </c>
      <c r="D185" t="s" s="8">
        <f>IF(NOT(A185=""),$B$1/$B$4,"")</f>
      </c>
      <c r="E185" t="s" s="8">
        <f>IF(NOT(A185=""),C185+D185,"")</f>
      </c>
      <c r="F185" s="9"/>
      <c r="G185" t="s" s="8">
        <f>IF(ROW(G185)-12&lt;=$B$4,ROW(A185)-12,"")</f>
      </c>
      <c r="H185" t="s" s="8">
        <f>IF(NOT(G185=""),H184-J184,"")</f>
      </c>
      <c r="I185" t="s" s="8">
        <f>IF(NOT(G185=""),$B$7*H185,"")</f>
      </c>
      <c r="J185" t="s" s="8">
        <f>IF(NOT(G185=""),K185-I185,"")</f>
      </c>
      <c r="K185" t="s" s="8">
        <f>IF(NOT(G185=""),PMT($B$7,$B$4,-$B$1),"")</f>
      </c>
    </row>
    <row r="186" ht="20.7" customHeight="1">
      <c r="A186" t="s" s="8">
        <f>IF((ROW(A186)-12&lt;=$B$4),ROW(A186)-12,"")</f>
      </c>
      <c r="B186" t="s" s="8">
        <f>IF(NOT(A186=""),B185-D185,"")</f>
      </c>
      <c r="C186" t="s" s="8">
        <f>IF(NOT(A186=""),$B$7*B186,"")</f>
      </c>
      <c r="D186" t="s" s="8">
        <f>IF(NOT(A186=""),$B$1/$B$4,"")</f>
      </c>
      <c r="E186" t="s" s="8">
        <f>IF(NOT(A186=""),C186+D186,"")</f>
      </c>
      <c r="F186" s="9"/>
      <c r="G186" t="s" s="8">
        <f>IF(ROW(G186)-12&lt;=$B$4,ROW(A186)-12,"")</f>
      </c>
      <c r="H186" t="s" s="8">
        <f>IF(NOT(G186=""),H185-J185,"")</f>
      </c>
      <c r="I186" t="s" s="8">
        <f>IF(NOT(G186=""),$B$7*H186,"")</f>
      </c>
      <c r="J186" t="s" s="8">
        <f>IF(NOT(G186=""),K186-I186,"")</f>
      </c>
      <c r="K186" t="s" s="8">
        <f>IF(NOT(G186=""),PMT($B$7,$B$4,-$B$1),"")</f>
      </c>
    </row>
    <row r="187" ht="20.7" customHeight="1">
      <c r="A187" t="s" s="8">
        <f>IF((ROW(A187)-12&lt;=$B$4),ROW(A187)-12,"")</f>
      </c>
      <c r="B187" t="s" s="8">
        <f>IF(NOT(A187=""),B186-D186,"")</f>
      </c>
      <c r="C187" t="s" s="8">
        <f>IF(NOT(A187=""),$B$7*B187,"")</f>
      </c>
      <c r="D187" t="s" s="8">
        <f>IF(NOT(A187=""),$B$1/$B$4,"")</f>
      </c>
      <c r="E187" t="s" s="8">
        <f>IF(NOT(A187=""),C187+D187,"")</f>
      </c>
      <c r="F187" s="9"/>
      <c r="G187" t="s" s="8">
        <f>IF(ROW(G187)-12&lt;=$B$4,ROW(A187)-12,"")</f>
      </c>
      <c r="H187" t="s" s="8">
        <f>IF(NOT(G187=""),H186-J186,"")</f>
      </c>
      <c r="I187" t="s" s="8">
        <f>IF(NOT(G187=""),$B$7*H187,"")</f>
      </c>
      <c r="J187" t="s" s="8">
        <f>IF(NOT(G187=""),K187-I187,"")</f>
      </c>
      <c r="K187" t="s" s="8">
        <f>IF(NOT(G187=""),PMT($B$7,$B$4,-$B$1),"")</f>
      </c>
    </row>
    <row r="188" ht="20.7" customHeight="1">
      <c r="A188" t="s" s="8">
        <f>IF((ROW(A188)-12&lt;=$B$4),ROW(A188)-12,"")</f>
      </c>
      <c r="B188" t="s" s="8">
        <f>IF(NOT(A188=""),B187-D187,"")</f>
      </c>
      <c r="C188" t="s" s="8">
        <f>IF(NOT(A188=""),$B$7*B188,"")</f>
      </c>
      <c r="D188" t="s" s="8">
        <f>IF(NOT(A188=""),$B$1/$B$4,"")</f>
      </c>
      <c r="E188" t="s" s="8">
        <f>IF(NOT(A188=""),C188+D188,"")</f>
      </c>
      <c r="F188" s="9"/>
      <c r="G188" t="s" s="8">
        <f>IF(ROW(G188)-12&lt;=$B$4,ROW(A188)-12,"")</f>
      </c>
      <c r="H188" t="s" s="8">
        <f>IF(NOT(G188=""),H187-J187,"")</f>
      </c>
      <c r="I188" t="s" s="8">
        <f>IF(NOT(G188=""),$B$7*H188,"")</f>
      </c>
      <c r="J188" t="s" s="8">
        <f>IF(NOT(G188=""),K188-I188,"")</f>
      </c>
      <c r="K188" t="s" s="8">
        <f>IF(NOT(G188=""),PMT($B$7,$B$4,-$B$1),"")</f>
      </c>
    </row>
    <row r="189" ht="20.7" customHeight="1">
      <c r="A189" t="s" s="8">
        <f>IF((ROW(A189)-12&lt;=$B$4),ROW(A189)-12,"")</f>
      </c>
      <c r="B189" t="s" s="8">
        <f>IF(NOT(A189=""),B188-D188,"")</f>
      </c>
      <c r="C189" t="s" s="8">
        <f>IF(NOT(A189=""),$B$7*B189,"")</f>
      </c>
      <c r="D189" t="s" s="8">
        <f>IF(NOT(A189=""),$B$1/$B$4,"")</f>
      </c>
      <c r="E189" t="s" s="8">
        <f>IF(NOT(A189=""),C189+D189,"")</f>
      </c>
      <c r="F189" s="9"/>
      <c r="G189" t="s" s="8">
        <f>IF(ROW(G189)-12&lt;=$B$4,ROW(A189)-12,"")</f>
      </c>
      <c r="H189" t="s" s="8">
        <f>IF(NOT(G189=""),H188-J188,"")</f>
      </c>
      <c r="I189" t="s" s="8">
        <f>IF(NOT(G189=""),$B$7*H189,"")</f>
      </c>
      <c r="J189" t="s" s="8">
        <f>IF(NOT(G189=""),K189-I189,"")</f>
      </c>
      <c r="K189" t="s" s="8">
        <f>IF(NOT(G189=""),PMT($B$7,$B$4,-$B$1),"")</f>
      </c>
    </row>
    <row r="190" ht="20.7" customHeight="1">
      <c r="A190" t="s" s="8">
        <f>IF((ROW(A190)-12&lt;=$B$4),ROW(A190)-12,"")</f>
      </c>
      <c r="B190" t="s" s="8">
        <f>IF(NOT(A190=""),B189-D189,"")</f>
      </c>
      <c r="C190" t="s" s="8">
        <f>IF(NOT(A190=""),$B$7*B190,"")</f>
      </c>
      <c r="D190" t="s" s="8">
        <f>IF(NOT(A190=""),$B$1/$B$4,"")</f>
      </c>
      <c r="E190" t="s" s="8">
        <f>IF(NOT(A190=""),C190+D190,"")</f>
      </c>
      <c r="F190" s="9"/>
      <c r="G190" t="s" s="8">
        <f>IF(ROW(G190)-12&lt;=$B$4,ROW(A190)-12,"")</f>
      </c>
      <c r="H190" t="s" s="8">
        <f>IF(NOT(G190=""),H189-J189,"")</f>
      </c>
      <c r="I190" t="s" s="8">
        <f>IF(NOT(G190=""),$B$7*H190,"")</f>
      </c>
      <c r="J190" t="s" s="8">
        <f>IF(NOT(G190=""),K190-I190,"")</f>
      </c>
      <c r="K190" t="s" s="8">
        <f>IF(NOT(G190=""),PMT($B$7,$B$4,-$B$1),"")</f>
      </c>
    </row>
    <row r="191" ht="20.7" customHeight="1">
      <c r="A191" t="s" s="8">
        <f>IF((ROW(A191)-12&lt;=$B$4),ROW(A191)-12,"")</f>
      </c>
      <c r="B191" t="s" s="8">
        <f>IF(NOT(A191=""),B190-D190,"")</f>
      </c>
      <c r="C191" t="s" s="8">
        <f>IF(NOT(A191=""),$B$7*B191,"")</f>
      </c>
      <c r="D191" t="s" s="8">
        <f>IF(NOT(A191=""),$B$1/$B$4,"")</f>
      </c>
      <c r="E191" t="s" s="8">
        <f>IF(NOT(A191=""),C191+D191,"")</f>
      </c>
      <c r="F191" s="9"/>
      <c r="G191" t="s" s="8">
        <f>IF(ROW(G191)-12&lt;=$B$4,ROW(A191)-12,"")</f>
      </c>
      <c r="H191" t="s" s="8">
        <f>IF(NOT(G191=""),H190-J190,"")</f>
      </c>
      <c r="I191" t="s" s="8">
        <f>IF(NOT(G191=""),$B$7*H191,"")</f>
      </c>
      <c r="J191" t="s" s="8">
        <f>IF(NOT(G191=""),K191-I191,"")</f>
      </c>
      <c r="K191" t="s" s="8">
        <f>IF(NOT(G191=""),PMT($B$7,$B$4,-$B$1),"")</f>
      </c>
    </row>
    <row r="192" ht="20.7" customHeight="1">
      <c r="A192" t="s" s="8">
        <f>IF((ROW(A192)-12&lt;=$B$4),ROW(A192)-12,"")</f>
      </c>
      <c r="B192" t="s" s="8">
        <f>IF(NOT(A192=""),B191-D191,"")</f>
      </c>
      <c r="C192" t="s" s="8">
        <f>IF(NOT(A192=""),$B$7*B192,"")</f>
      </c>
      <c r="D192" t="s" s="8">
        <f>IF(NOT(A192=""),$B$1/$B$4,"")</f>
      </c>
      <c r="E192" t="s" s="8">
        <f>IF(NOT(A192=""),C192+D192,"")</f>
      </c>
      <c r="F192" s="9"/>
      <c r="G192" t="s" s="8">
        <f>IF(ROW(G192)-12&lt;=$B$4,ROW(A192)-12,"")</f>
      </c>
      <c r="H192" t="s" s="8">
        <f>IF(NOT(G192=""),H191-J191,"")</f>
      </c>
      <c r="I192" t="s" s="8">
        <f>IF(NOT(G192=""),$B$7*H192,"")</f>
      </c>
      <c r="J192" t="s" s="8">
        <f>IF(NOT(G192=""),K192-I192,"")</f>
      </c>
      <c r="K192" t="s" s="8">
        <f>IF(NOT(G192=""),PMT($B$7,$B$4,-$B$1),"")</f>
      </c>
    </row>
    <row r="193" ht="20.7" customHeight="1">
      <c r="A193" t="s" s="8">
        <f>IF((ROW(A193)-12&lt;=$B$4),ROW(A193)-12,"")</f>
      </c>
      <c r="B193" t="s" s="8">
        <f>IF(NOT(A193=""),B192-D192,"")</f>
      </c>
      <c r="C193" t="s" s="8">
        <f>IF(NOT(A193=""),$B$7*B193,"")</f>
      </c>
      <c r="D193" t="s" s="8">
        <f>IF(NOT(A193=""),$B$1/$B$4,"")</f>
      </c>
      <c r="E193" t="s" s="8">
        <f>IF(NOT(A193=""),C193+D193,"")</f>
      </c>
      <c r="F193" s="9"/>
      <c r="G193" t="s" s="8">
        <f>IF(ROW(G193)-12&lt;=$B$4,ROW(A193)-12,"")</f>
      </c>
      <c r="H193" t="s" s="8">
        <f>IF(NOT(G193=""),H192-J192,"")</f>
      </c>
      <c r="I193" t="s" s="8">
        <f>IF(NOT(G193=""),$B$7*H193,"")</f>
      </c>
      <c r="J193" t="s" s="8">
        <f>IF(NOT(G193=""),K193-I193,"")</f>
      </c>
      <c r="K193" t="s" s="8">
        <f>IF(NOT(G193=""),PMT($B$7,$B$4,-$B$1),"")</f>
      </c>
    </row>
  </sheetData>
  <mergeCells count="2">
    <mergeCell ref="A10:C10"/>
    <mergeCell ref="G10:I10"/>
  </mergeCells>
  <dataValidations count="1">
    <dataValidation type="list" allowBlank="1" showInputMessage="1" showErrorMessage="1" sqref="B3">
      <formula1>"Annuelle,Semestrielle,Trimestrielle,Mensuelle"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