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c/Desktop/Projects/Innovate UK/Nottingham/Plotly-Dash-Visuals/"/>
    </mc:Choice>
  </mc:AlternateContent>
  <xr:revisionPtr revIDLastSave="0" documentId="13_ncr:1_{26B6F9C1-B6AF-CB44-9FD2-5660AE8478E0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Projects" sheetId="5" r:id="rId1"/>
  </sheets>
  <definedNames>
    <definedName name="_xlnm.Print_Area" localSheetId="0">Projects!$A$1:$Q$118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15" i="5" l="1"/>
  <c r="P210" i="5"/>
  <c r="P202" i="5"/>
  <c r="P197" i="5"/>
  <c r="P187" i="5"/>
  <c r="P176" i="5"/>
  <c r="P162" i="5"/>
  <c r="P156" i="5"/>
  <c r="P149" i="5"/>
  <c r="P117" i="5"/>
  <c r="P106" i="5"/>
  <c r="P101" i="5"/>
  <c r="P86" i="5"/>
  <c r="P54" i="5"/>
  <c r="Q46" i="5"/>
  <c r="P46" i="5"/>
  <c r="P37" i="5"/>
  <c r="P30" i="5"/>
  <c r="N215" i="5"/>
  <c r="N210" i="5"/>
  <c r="N202" i="5"/>
  <c r="N197" i="5"/>
  <c r="N187" i="5"/>
  <c r="N176" i="5"/>
  <c r="N162" i="5"/>
  <c r="N156" i="5"/>
  <c r="N149" i="5"/>
  <c r="N117" i="5"/>
  <c r="N106" i="5"/>
  <c r="N101" i="5"/>
  <c r="N86" i="5"/>
  <c r="N54" i="5"/>
  <c r="N46" i="5"/>
  <c r="N37" i="5"/>
  <c r="N30" i="5"/>
  <c r="N217" i="5" l="1"/>
  <c r="P217" i="5"/>
  <c r="C64" i="5"/>
  <c r="C101" i="5"/>
  <c r="C86" i="5"/>
  <c r="C54" i="5"/>
  <c r="C46" i="5"/>
  <c r="C37" i="5"/>
  <c r="C30" i="5"/>
  <c r="M30" i="5" l="1"/>
  <c r="H30" i="5"/>
  <c r="F30" i="5"/>
  <c r="G30" i="5"/>
  <c r="I30" i="5"/>
  <c r="J30" i="5"/>
  <c r="K30" i="5"/>
  <c r="L30" i="5"/>
  <c r="O30" i="5"/>
  <c r="F37" i="5"/>
  <c r="G37" i="5"/>
  <c r="H37" i="5"/>
  <c r="I37" i="5"/>
  <c r="J37" i="5"/>
  <c r="K37" i="5"/>
  <c r="L37" i="5"/>
  <c r="M37" i="5"/>
  <c r="O37" i="5"/>
  <c r="G46" i="5" l="1"/>
  <c r="H46" i="5"/>
  <c r="I46" i="5"/>
  <c r="J46" i="5"/>
  <c r="K46" i="5"/>
  <c r="L46" i="5"/>
  <c r="M46" i="5"/>
  <c r="O46" i="5"/>
  <c r="F46" i="5"/>
  <c r="D46" i="5"/>
  <c r="M101" i="5" l="1"/>
  <c r="F101" i="5"/>
  <c r="G86" i="5"/>
  <c r="H86" i="5"/>
  <c r="I86" i="5"/>
  <c r="J86" i="5"/>
  <c r="K86" i="5"/>
  <c r="L86" i="5"/>
  <c r="M86" i="5"/>
  <c r="O86" i="5"/>
  <c r="F86" i="5"/>
  <c r="L54" i="5"/>
  <c r="G54" i="5"/>
  <c r="H54" i="5"/>
  <c r="I54" i="5"/>
  <c r="J54" i="5"/>
  <c r="K54" i="5"/>
  <c r="M54" i="5"/>
  <c r="O54" i="5"/>
  <c r="F54" i="5"/>
  <c r="O101" i="5" l="1"/>
  <c r="L101" i="5"/>
  <c r="K101" i="5"/>
  <c r="J101" i="5"/>
  <c r="I101" i="5"/>
  <c r="H101" i="5"/>
  <c r="G101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Emma Georgiou</author>
  </authors>
  <commentList>
    <comment ref="N102" authorId="0" shapeId="0" xr:uid="{D55216E5-A893-8A43-BC8A-8477B7777162}">
      <text>
        <r>
          <rPr>
            <b/>
            <sz val="9"/>
            <color indexed="81"/>
            <rFont val="Tahoma"/>
            <family val="2"/>
          </rPr>
          <t>Emma Georgiou:</t>
        </r>
        <r>
          <rPr>
            <sz val="9"/>
            <color indexed="81"/>
            <rFont val="Tahoma"/>
            <family val="2"/>
          </rPr>
          <t xml:space="preserve">
This is the total number of properties. </t>
        </r>
      </text>
    </comment>
  </commentList>
</comments>
</file>

<file path=xl/sharedStrings.xml><?xml version="1.0" encoding="utf-8"?>
<sst xmlns="http://schemas.openxmlformats.org/spreadsheetml/2006/main" count="329" uniqueCount="145">
  <si>
    <t>Fast Followers member</t>
  </si>
  <si>
    <t>Project Classification</t>
  </si>
  <si>
    <t>Power Generation</t>
  </si>
  <si>
    <t>Heat generation</t>
  </si>
  <si>
    <t>Storage</t>
  </si>
  <si>
    <t>Buildings</t>
  </si>
  <si>
    <t>Transport</t>
  </si>
  <si>
    <t>Horticulture</t>
  </si>
  <si>
    <t>Organisations</t>
  </si>
  <si>
    <t>Project Name</t>
  </si>
  <si>
    <t>Project Value</t>
  </si>
  <si>
    <t>Actual or Estimated</t>
  </si>
  <si>
    <t>Theme</t>
  </si>
  <si>
    <t>Solar</t>
  </si>
  <si>
    <t>Wind</t>
  </si>
  <si>
    <t>Hydrogen</t>
  </si>
  <si>
    <t>Heat networks</t>
  </si>
  <si>
    <t>Heat pumps</t>
  </si>
  <si>
    <t>Battery</t>
  </si>
  <si>
    <t>Thermal</t>
  </si>
  <si>
    <t>Retrofit</t>
  </si>
  <si>
    <t>Electric vehicles</t>
  </si>
  <si>
    <t>Farming</t>
  </si>
  <si>
    <t>Multi-</t>
  </si>
  <si>
    <t>Comments (types)</t>
  </si>
  <si>
    <t>Estimated</t>
  </si>
  <si>
    <t>£12,230 
Formed of: 
- Certification = £8,630 (15% staff) 
- Toolkit license = £3,600 (2 x 3 year license)</t>
  </si>
  <si>
    <t>Actual</t>
  </si>
  <si>
    <t>Total</t>
  </si>
  <si>
    <t xml:space="preserve">Actual </t>
  </si>
  <si>
    <t xml:space="preserve">90% CO2 reduction from bin lorries </t>
  </si>
  <si>
    <t>Biodiversity</t>
  </si>
  <si>
    <t>Project provides advice and funding to reduce carbon emissions through implimentation of a wide range of low carbon practices/technologies.</t>
  </si>
  <si>
    <t>Trees, wildflower meadows</t>
  </si>
  <si>
    <t>Transport-related</t>
  </si>
  <si>
    <t>Lighting</t>
  </si>
  <si>
    <t>Hydro</t>
  </si>
  <si>
    <t xml:space="preserve">All forms of renewable and low carbon energy generation considered in the study. </t>
  </si>
  <si>
    <t>100% CO2 reduction from Housing Warden cars.</t>
  </si>
  <si>
    <t>External funding secured with additional Council funding to meet full cost</t>
  </si>
  <si>
    <t>Initial stack of 6, many more (100+) to be assessed</t>
  </si>
  <si>
    <t>KPIs for this project not quantifiable on this matrix</t>
  </si>
  <si>
    <t>Organisation1</t>
  </si>
  <si>
    <t>Organisation2</t>
  </si>
  <si>
    <t>Organisation3</t>
  </si>
  <si>
    <t>Organisation4</t>
  </si>
  <si>
    <t>Organisation5</t>
  </si>
  <si>
    <t>Organisation6</t>
  </si>
  <si>
    <t>Organisation7</t>
  </si>
  <si>
    <t>project 1</t>
  </si>
  <si>
    <t>project 2</t>
  </si>
  <si>
    <t>project 3</t>
  </si>
  <si>
    <t>project 4</t>
  </si>
  <si>
    <t>project 5</t>
  </si>
  <si>
    <t>project 6</t>
  </si>
  <si>
    <t>project 7</t>
  </si>
  <si>
    <t>project 8</t>
  </si>
  <si>
    <t>project 9</t>
  </si>
  <si>
    <t>project 10</t>
  </si>
  <si>
    <t>project 11</t>
  </si>
  <si>
    <t>project 12</t>
  </si>
  <si>
    <t>project 13</t>
  </si>
  <si>
    <t>project 14</t>
  </si>
  <si>
    <t>project 15</t>
  </si>
  <si>
    <t>project 16</t>
  </si>
  <si>
    <t>project 17</t>
  </si>
  <si>
    <t>project 18</t>
  </si>
  <si>
    <t>project 19</t>
  </si>
  <si>
    <t>project 20</t>
  </si>
  <si>
    <t>project 21</t>
  </si>
  <si>
    <t>project 22</t>
  </si>
  <si>
    <t>project 23</t>
  </si>
  <si>
    <t>project 24</t>
  </si>
  <si>
    <t>project 25</t>
  </si>
  <si>
    <t>project 26</t>
  </si>
  <si>
    <t>Theme1</t>
  </si>
  <si>
    <t>Theme2</t>
  </si>
  <si>
    <t>Theme3</t>
  </si>
  <si>
    <t>Theme4</t>
  </si>
  <si>
    <t>Theme5</t>
  </si>
  <si>
    <t>project 27</t>
  </si>
  <si>
    <t>project 28</t>
  </si>
  <si>
    <t>project 29</t>
  </si>
  <si>
    <t>project 30</t>
  </si>
  <si>
    <t>project 31</t>
  </si>
  <si>
    <t>project 32</t>
  </si>
  <si>
    <t>project 33</t>
  </si>
  <si>
    <t>project 34</t>
  </si>
  <si>
    <t>project 35</t>
  </si>
  <si>
    <t>project 36</t>
  </si>
  <si>
    <t>project 37</t>
  </si>
  <si>
    <t>project 38</t>
  </si>
  <si>
    <t>project 39</t>
  </si>
  <si>
    <t>project 40</t>
  </si>
  <si>
    <t>project 41</t>
  </si>
  <si>
    <t>project 42</t>
  </si>
  <si>
    <t>project 43</t>
  </si>
  <si>
    <t>project 44</t>
  </si>
  <si>
    <t>project 45</t>
  </si>
  <si>
    <t>project 46</t>
  </si>
  <si>
    <t>project 47</t>
  </si>
  <si>
    <t>project 48</t>
  </si>
  <si>
    <t>project 49</t>
  </si>
  <si>
    <t>project 50</t>
  </si>
  <si>
    <t>project 51</t>
  </si>
  <si>
    <t>project 52</t>
  </si>
  <si>
    <t>project 53</t>
  </si>
  <si>
    <t>project 54</t>
  </si>
  <si>
    <t>project 55</t>
  </si>
  <si>
    <t>project 56</t>
  </si>
  <si>
    <t>project 57</t>
  </si>
  <si>
    <t>project 58</t>
  </si>
  <si>
    <t>project 59</t>
  </si>
  <si>
    <t>project 60</t>
  </si>
  <si>
    <t>project 61</t>
  </si>
  <si>
    <t>project 62</t>
  </si>
  <si>
    <t>project 63</t>
  </si>
  <si>
    <t>project 64</t>
  </si>
  <si>
    <t>project 65</t>
  </si>
  <si>
    <t>project 66</t>
  </si>
  <si>
    <t>project 67</t>
  </si>
  <si>
    <t>project 68</t>
  </si>
  <si>
    <t>project 69</t>
  </si>
  <si>
    <t>project 70</t>
  </si>
  <si>
    <t>project 71</t>
  </si>
  <si>
    <t>project 72</t>
  </si>
  <si>
    <t>project 73</t>
  </si>
  <si>
    <t>project 74</t>
  </si>
  <si>
    <t>project 75</t>
  </si>
  <si>
    <t>project 76</t>
  </si>
  <si>
    <t>project 77</t>
  </si>
  <si>
    <t>project 78</t>
  </si>
  <si>
    <t>project 79</t>
  </si>
  <si>
    <t>project 80</t>
  </si>
  <si>
    <t>project 81</t>
  </si>
  <si>
    <t>project 82</t>
  </si>
  <si>
    <t>project 83</t>
  </si>
  <si>
    <t>project 84</t>
  </si>
  <si>
    <t>project 85</t>
  </si>
  <si>
    <t>project 86</t>
  </si>
  <si>
    <t>project 87</t>
  </si>
  <si>
    <t>project 88</t>
  </si>
  <si>
    <t>project 89</t>
  </si>
  <si>
    <t>project 90</t>
  </si>
  <si>
    <t>Theme6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</si>
</sst>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£&quot;#,##0;\-&quot;£&quot;#,##0"/>
    <numFmt numFmtId="165" formatCode="&quot;£&quot;#,##0;[Red]\-&quot;£&quot;#,##0"/>
    <numFmt numFmtId="166" formatCode="&quot;£&quot;#,##0.00;[Red]\-&quot;£&quot;#,##0.00"/>
    <numFmt numFmtId="168" formatCode="&quot;£&quot;#,##0"/>
    <numFmt numFmtId="169" formatCode="#,##0.0"/>
    <numFmt numFmtId="170" formatCode="&quot;£&quot;#,##0.00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sz val="25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26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51">
    <xf numFmtId="0" fontId="0" fillId="0" borderId="0" xfId="0"/>
    <xf numFmtId="0" fontId="0" fillId="0" borderId="22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35" xfId="0" applyFill="1" applyBorder="1" applyAlignment="1">
      <alignment vertical="center" wrapText="1"/>
    </xf>
    <xf numFmtId="0" fontId="0" fillId="0" borderId="0" xfId="0" applyFill="1" applyAlignment="1">
      <alignment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wrapText="1"/>
    </xf>
    <xf numFmtId="0" fontId="0" fillId="0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wrapText="1"/>
    </xf>
    <xf numFmtId="0" fontId="0" fillId="0" borderId="19" xfId="0" applyFont="1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5" fillId="0" borderId="20" xfId="0" applyFont="1" applyFill="1" applyBorder="1" applyAlignment="1">
      <alignment horizontal="left" vertical="center" wrapText="1"/>
    </xf>
    <xf numFmtId="168" fontId="5" fillId="0" borderId="21" xfId="0" applyNumberFormat="1" applyFont="1" applyFill="1" applyBorder="1" applyAlignment="1">
      <alignment horizontal="center" vertical="center" wrapText="1"/>
    </xf>
    <xf numFmtId="0" fontId="0" fillId="0" borderId="21" xfId="0" applyFont="1" applyFill="1" applyBorder="1" applyAlignment="1">
      <alignment horizontal="right" vertical="center" wrapText="1"/>
    </xf>
    <xf numFmtId="0" fontId="0" fillId="0" borderId="32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21" xfId="0" applyFont="1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left" vertical="center" wrapText="1"/>
    </xf>
    <xf numFmtId="168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righ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right" vertical="center" wrapText="1"/>
    </xf>
    <xf numFmtId="169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center" vertical="center" wrapText="1"/>
    </xf>
    <xf numFmtId="0" fontId="8" fillId="0" borderId="14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left" vertical="center" wrapText="1"/>
    </xf>
    <xf numFmtId="168" fontId="2" fillId="0" borderId="24" xfId="0" applyNumberFormat="1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0" fillId="0" borderId="26" xfId="0" applyFont="1" applyFill="1" applyBorder="1" applyAlignment="1">
      <alignment horizontal="left" vertical="center" wrapText="1"/>
    </xf>
    <xf numFmtId="164" fontId="0" fillId="0" borderId="1" xfId="0" applyNumberFormat="1" applyFont="1" applyFill="1" applyBorder="1" applyAlignment="1">
      <alignment horizontal="center" vertical="center" wrapText="1"/>
    </xf>
    <xf numFmtId="0" fontId="0" fillId="0" borderId="27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left" vertical="center" wrapText="1"/>
    </xf>
    <xf numFmtId="164" fontId="2" fillId="0" borderId="24" xfId="0" applyNumberFormat="1" applyFont="1" applyFill="1" applyBorder="1" applyAlignment="1">
      <alignment horizontal="center" vertical="center" wrapText="1"/>
    </xf>
    <xf numFmtId="0" fontId="2" fillId="0" borderId="24" xfId="0" applyFont="1" applyFill="1" applyBorder="1" applyAlignment="1">
      <alignment horizontal="center" vertical="center" wrapText="1"/>
    </xf>
    <xf numFmtId="165" fontId="0" fillId="0" borderId="21" xfId="0" applyNumberFormat="1" applyFont="1" applyFill="1" applyBorder="1" applyAlignment="1">
      <alignment horizontal="center" vertical="center" wrapText="1"/>
    </xf>
    <xf numFmtId="0" fontId="0" fillId="0" borderId="36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165" fontId="0" fillId="0" borderId="3" xfId="0" applyNumberFormat="1" applyFont="1" applyFill="1" applyBorder="1" applyAlignment="1">
      <alignment horizontal="center" vertical="center" wrapText="1"/>
    </xf>
    <xf numFmtId="165" fontId="13" fillId="0" borderId="21" xfId="0" applyNumberFormat="1" applyFont="1" applyFill="1" applyBorder="1" applyAlignment="1">
      <alignment horizontal="center" vertical="center" wrapText="1"/>
    </xf>
    <xf numFmtId="0" fontId="2" fillId="0" borderId="29" xfId="0" applyFont="1" applyFill="1" applyBorder="1" applyAlignment="1">
      <alignment horizontal="left" vertical="center" wrapText="1"/>
    </xf>
    <xf numFmtId="165" fontId="2" fillId="0" borderId="6" xfId="0" applyNumberFormat="1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left" vertical="center"/>
    </xf>
    <xf numFmtId="165" fontId="0" fillId="0" borderId="1" xfId="0" applyNumberFormat="1" applyFont="1" applyFill="1" applyBorder="1" applyAlignment="1">
      <alignment horizontal="center"/>
    </xf>
    <xf numFmtId="0" fontId="0" fillId="0" borderId="1" xfId="0" applyFont="1" applyFill="1" applyBorder="1"/>
    <xf numFmtId="0" fontId="0" fillId="0" borderId="1" xfId="0" applyFill="1" applyBorder="1"/>
    <xf numFmtId="0" fontId="2" fillId="0" borderId="25" xfId="0" applyFont="1" applyFill="1" applyBorder="1" applyAlignment="1">
      <alignment horizontal="left" vertical="center" wrapText="1"/>
    </xf>
    <xf numFmtId="0" fontId="13" fillId="0" borderId="26" xfId="0" applyFont="1" applyFill="1" applyBorder="1" applyAlignment="1">
      <alignment horizontal="left" vertical="center" wrapText="1"/>
    </xf>
    <xf numFmtId="170" fontId="0" fillId="0" borderId="21" xfId="0" applyNumberFormat="1" applyFont="1" applyFill="1" applyBorder="1" applyAlignment="1">
      <alignment horizontal="center" vertical="center" wrapText="1"/>
    </xf>
    <xf numFmtId="0" fontId="13" fillId="0" borderId="21" xfId="0" applyFont="1" applyFill="1" applyBorder="1" applyAlignment="1">
      <alignment horizontal="center" vertical="center" wrapText="1"/>
    </xf>
    <xf numFmtId="0" fontId="9" fillId="0" borderId="21" xfId="0" applyFont="1" applyFill="1" applyBorder="1" applyAlignment="1">
      <alignment horizontal="center" vertical="center" wrapText="1"/>
    </xf>
    <xf numFmtId="0" fontId="13" fillId="0" borderId="27" xfId="0" applyFont="1" applyFill="1" applyBorder="1" applyAlignment="1">
      <alignment horizontal="left" vertical="center" wrapText="1"/>
    </xf>
    <xf numFmtId="166" fontId="13" fillId="0" borderId="1" xfId="0" applyNumberFormat="1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3" fillId="0" borderId="38" xfId="0" applyFont="1" applyFill="1" applyBorder="1" applyAlignment="1">
      <alignment horizontal="left" vertical="center" wrapText="1"/>
    </xf>
    <xf numFmtId="166" fontId="13" fillId="0" borderId="2" xfId="0" applyNumberFormat="1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13" fillId="0" borderId="36" xfId="0" applyFont="1" applyFill="1" applyBorder="1" applyAlignment="1">
      <alignment horizontal="left" vertical="center" wrapText="1"/>
    </xf>
    <xf numFmtId="166" fontId="13" fillId="0" borderId="3" xfId="0" applyNumberFormat="1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13" fillId="0" borderId="38" xfId="0" applyFont="1" applyFill="1" applyBorder="1" applyAlignment="1">
      <alignment horizontal="left" vertical="center" wrapText="1"/>
    </xf>
    <xf numFmtId="166" fontId="13" fillId="0" borderId="2" xfId="0" applyNumberFormat="1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13" fillId="0" borderId="43" xfId="0" applyFont="1" applyFill="1" applyBorder="1" applyAlignment="1">
      <alignment horizontal="left" vertical="center" wrapText="1"/>
    </xf>
    <xf numFmtId="166" fontId="13" fillId="0" borderId="40" xfId="0" applyNumberFormat="1" applyFont="1" applyFill="1" applyBorder="1" applyAlignment="1">
      <alignment horizontal="center" vertical="center" wrapText="1"/>
    </xf>
    <xf numFmtId="0" fontId="13" fillId="0" borderId="40" xfId="0" applyFont="1" applyFill="1" applyBorder="1" applyAlignment="1">
      <alignment horizontal="center" vertical="center" wrapText="1"/>
    </xf>
    <xf numFmtId="0" fontId="9" fillId="0" borderId="40" xfId="0" applyFont="1" applyFill="1" applyBorder="1" applyAlignment="1">
      <alignment horizontal="center" vertical="center" wrapText="1"/>
    </xf>
    <xf numFmtId="0" fontId="2" fillId="0" borderId="30" xfId="0" applyFont="1" applyFill="1" applyBorder="1" applyAlignment="1">
      <alignment horizontal="left" vertical="center" wrapText="1"/>
    </xf>
    <xf numFmtId="170" fontId="2" fillId="0" borderId="2" xfId="0" applyNumberFormat="1" applyFont="1" applyFill="1" applyBorder="1" applyAlignment="1">
      <alignment horizontal="center" vertical="center" wrapText="1"/>
    </xf>
    <xf numFmtId="0" fontId="13" fillId="0" borderId="0" xfId="0" applyFont="1" applyFill="1" applyAlignment="1">
      <alignment horizontal="center" vertical="center" wrapText="1"/>
    </xf>
    <xf numFmtId="0" fontId="13" fillId="0" borderId="46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170" fontId="0" fillId="0" borderId="1" xfId="0" applyNumberFormat="1" applyFont="1" applyFill="1" applyBorder="1" applyAlignment="1">
      <alignment horizontal="center" vertical="center" wrapText="1"/>
    </xf>
    <xf numFmtId="170" fontId="2" fillId="0" borderId="6" xfId="0" applyNumberFormat="1" applyFont="1" applyFill="1" applyBorder="1" applyAlignment="1">
      <alignment horizontal="center" vertical="center" wrapText="1"/>
    </xf>
    <xf numFmtId="0" fontId="0" fillId="0" borderId="15" xfId="0" applyFont="1" applyFill="1" applyBorder="1" applyAlignment="1">
      <alignment horizontal="left" vertical="center" wrapText="1"/>
    </xf>
    <xf numFmtId="170" fontId="0" fillId="0" borderId="3" xfId="0" applyNumberFormat="1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wrapText="1"/>
    </xf>
    <xf numFmtId="0" fontId="8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14" fillId="0" borderId="0" xfId="0" applyFont="1" applyFill="1" applyAlignment="1">
      <alignment wrapText="1"/>
    </xf>
    <xf numFmtId="0" fontId="15" fillId="0" borderId="30" xfId="0" applyFont="1" applyFill="1" applyBorder="1" applyAlignment="1">
      <alignment vertical="center" wrapText="1"/>
    </xf>
    <xf numFmtId="0" fontId="16" fillId="0" borderId="12" xfId="0" applyFont="1" applyFill="1" applyBorder="1" applyAlignment="1">
      <alignment horizontal="center" vertical="center" wrapText="1"/>
    </xf>
    <xf numFmtId="0" fontId="16" fillId="0" borderId="39" xfId="0" applyFont="1" applyFill="1" applyBorder="1" applyAlignment="1">
      <alignment horizontal="center" vertical="center" wrapText="1"/>
    </xf>
    <xf numFmtId="0" fontId="15" fillId="0" borderId="16" xfId="0" applyFont="1" applyFill="1" applyBorder="1" applyAlignment="1">
      <alignment horizontal="center" vertical="center" wrapText="1"/>
    </xf>
    <xf numFmtId="0" fontId="15" fillId="0" borderId="17" xfId="0" applyFont="1" applyFill="1" applyBorder="1" applyAlignment="1">
      <alignment horizontal="center" vertical="center" wrapText="1"/>
    </xf>
    <xf numFmtId="0" fontId="15" fillId="0" borderId="18" xfId="0" applyFont="1" applyFill="1" applyBorder="1" applyAlignment="1">
      <alignment horizontal="center" vertical="center" wrapText="1"/>
    </xf>
    <xf numFmtId="0" fontId="15" fillId="0" borderId="10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center" vertical="center" wrapText="1"/>
    </xf>
    <xf numFmtId="0" fontId="16" fillId="0" borderId="33" xfId="0" applyFont="1" applyFill="1" applyBorder="1" applyAlignment="1">
      <alignment horizontal="center" vertical="center" wrapText="1"/>
    </xf>
    <xf numFmtId="0" fontId="16" fillId="0" borderId="34" xfId="0" applyFont="1" applyFill="1" applyBorder="1" applyAlignment="1">
      <alignment horizontal="center" vertical="center" wrapText="1"/>
    </xf>
    <xf numFmtId="0" fontId="0" fillId="0" borderId="34" xfId="0" applyFont="1" applyFill="1" applyBorder="1" applyAlignment="1">
      <alignment horizontal="center" vertical="center" wrapText="1"/>
    </xf>
    <xf numFmtId="0" fontId="15" fillId="0" borderId="12" xfId="0" applyFont="1" applyFill="1" applyBorder="1" applyAlignment="1">
      <alignment horizontal="center" vertical="center" wrapText="1"/>
    </xf>
    <xf numFmtId="0" fontId="15" fillId="0" borderId="13" xfId="0" applyFont="1" applyFill="1" applyBorder="1" applyAlignment="1">
      <alignment horizontal="center" vertical="center" wrapText="1"/>
    </xf>
    <xf numFmtId="0" fontId="15" fillId="0" borderId="14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47" xfId="0" applyFill="1" applyBorder="1" applyAlignment="1">
      <alignment horizontal="center" vertical="center" wrapText="1"/>
    </xf>
    <xf numFmtId="0" fontId="0" fillId="0" borderId="45" xfId="0" applyFill="1" applyBorder="1" applyAlignment="1">
      <alignment horizontal="center" vertical="center" wrapText="1"/>
    </xf>
    <xf numFmtId="0" fontId="0" fillId="0" borderId="7" xfId="0" applyFill="1" applyBorder="1" applyAlignment="1">
      <alignment vertical="center" wrapText="1"/>
    </xf>
    <xf numFmtId="0" fontId="0" fillId="0" borderId="4" xfId="0" applyFill="1" applyBorder="1" applyAlignment="1" applyProtection="1">
      <alignment vertical="center" wrapText="1"/>
      <protection locked="0"/>
    </xf>
    <xf numFmtId="0" fontId="0" fillId="0" borderId="11" xfId="0" applyFill="1" applyBorder="1" applyAlignment="1">
      <alignment vertical="center" wrapText="1"/>
    </xf>
    <xf numFmtId="0" fontId="0" fillId="0" borderId="28" xfId="0" applyFill="1" applyBorder="1" applyAlignment="1">
      <alignment vertical="center" wrapText="1"/>
    </xf>
    <xf numFmtId="0" fontId="0" fillId="0" borderId="22" xfId="0" applyFill="1" applyBorder="1" applyAlignment="1">
      <alignment wrapText="1"/>
    </xf>
    <xf numFmtId="0" fontId="0" fillId="0" borderId="37" xfId="0" applyFill="1" applyBorder="1" applyAlignment="1">
      <alignment wrapText="1"/>
    </xf>
    <xf numFmtId="0" fontId="0" fillId="0" borderId="19" xfId="0" applyFill="1" applyBorder="1" applyAlignment="1">
      <alignment vertical="center" wrapText="1"/>
    </xf>
    <xf numFmtId="0" fontId="9" fillId="0" borderId="2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9" fillId="0" borderId="2" xfId="0" applyFont="1" applyFill="1" applyBorder="1" applyAlignment="1">
      <alignment vertical="center" wrapText="1"/>
    </xf>
    <xf numFmtId="0" fontId="9" fillId="0" borderId="3" xfId="0" applyFont="1" applyFill="1" applyBorder="1" applyAlignment="1">
      <alignment vertical="center" wrapText="1"/>
    </xf>
    <xf numFmtId="0" fontId="9" fillId="0" borderId="2" xfId="0" applyFont="1" applyFill="1" applyBorder="1" applyAlignment="1">
      <alignment vertical="center" wrapText="1"/>
    </xf>
    <xf numFmtId="0" fontId="9" fillId="0" borderId="40" xfId="0" applyFont="1" applyFill="1" applyBorder="1" applyAlignment="1">
      <alignment vertical="center" wrapText="1"/>
    </xf>
    <xf numFmtId="0" fontId="9" fillId="0" borderId="0" xfId="0" applyFont="1" applyFill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1" xfId="0" applyFont="1" applyFill="1" applyBorder="1" applyAlignment="1">
      <alignment horizontal="center" vertical="center" wrapText="1"/>
    </xf>
    <xf numFmtId="0" fontId="0" fillId="0" borderId="31" xfId="0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vertical="center" wrapText="1"/>
    </xf>
    <xf numFmtId="0" fontId="5" fillId="0" borderId="42" xfId="0" applyFont="1" applyFill="1" applyBorder="1" applyAlignment="1">
      <alignment horizontal="center" vertical="center" wrapText="1"/>
    </xf>
    <xf numFmtId="0" fontId="5" fillId="0" borderId="44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0" fillId="0" borderId="37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218"/>
  <sheetViews>
    <sheetView tabSelected="1" zoomScale="110" zoomScaleNormal="17" workbookViewId="0">
      <pane xSplit="2" ySplit="3" topLeftCell="I4" activePane="bottomRight" state="frozen"/>
      <selection pane="topRight" activeCell="D1" sqref="D1"/>
      <selection pane="bottomLeft" activeCell="A4" sqref="A4"/>
      <selection pane="bottomRight" activeCell="L17" sqref="L17"/>
    </sheetView>
  </sheetViews>
  <sheetFormatPr baseColWidth="10" defaultColWidth="9.1640625" defaultRowHeight="33" x14ac:dyDescent="0.4"/>
  <cols>
    <col min="1" max="1" width="46" style="7" customWidth="1"/>
    <col min="2" max="2" width="22.6640625" style="5" customWidth="1"/>
    <col min="3" max="3" width="36.6640625" style="6" customWidth="1"/>
    <col min="4" max="5" width="28.5" style="6" customWidth="1"/>
    <col min="6" max="8" width="9.1640625" style="101"/>
    <col min="9" max="9" width="14" style="101" bestFit="1" customWidth="1"/>
    <col min="10" max="10" width="11.5" style="101" bestFit="1" customWidth="1"/>
    <col min="11" max="12" width="9.1640625" style="4"/>
    <col min="13" max="13" width="15.33203125" style="4" bestFit="1" customWidth="1"/>
    <col min="14" max="14" width="10.1640625" style="4" customWidth="1"/>
    <col min="15" max="15" width="18.5" style="4" customWidth="1"/>
    <col min="16" max="16" width="10.5" style="4" customWidth="1"/>
    <col min="17" max="17" width="16.5" style="4" customWidth="1"/>
    <col min="19" max="16384" width="9.1640625" style="4"/>
  </cols>
  <sheetData>
    <row r="1" spans="1:17" ht="27" customHeight="1" x14ac:dyDescent="0.3">
      <c r="A1" s="102" t="s">
        <v>0</v>
      </c>
      <c r="F1" s="119" t="s">
        <v>1</v>
      </c>
      <c r="G1" s="120"/>
      <c r="H1" s="120"/>
      <c r="I1" s="120"/>
      <c r="J1" s="120"/>
      <c r="K1" s="120"/>
      <c r="L1" s="120"/>
      <c r="M1" s="120"/>
      <c r="N1" s="120"/>
      <c r="O1" s="120"/>
      <c r="P1" s="120"/>
    </row>
    <row r="2" spans="1:17" x14ac:dyDescent="0.4">
      <c r="F2" s="8" t="s">
        <v>2</v>
      </c>
      <c r="G2" s="8"/>
      <c r="H2" s="8"/>
      <c r="I2" s="8" t="s">
        <v>3</v>
      </c>
      <c r="J2" s="8"/>
      <c r="K2" s="9" t="s">
        <v>4</v>
      </c>
      <c r="L2" s="9"/>
      <c r="M2" s="10" t="s">
        <v>6</v>
      </c>
      <c r="N2" s="10" t="s">
        <v>5</v>
      </c>
      <c r="O2" s="10" t="s">
        <v>7</v>
      </c>
      <c r="P2" s="10"/>
    </row>
    <row r="3" spans="1:17" ht="35" thickBot="1" x14ac:dyDescent="0.25">
      <c r="A3" s="103" t="s">
        <v>8</v>
      </c>
      <c r="B3" s="11" t="s">
        <v>9</v>
      </c>
      <c r="C3" s="12" t="s">
        <v>10</v>
      </c>
      <c r="D3" s="12" t="s">
        <v>11</v>
      </c>
      <c r="E3" s="12" t="s">
        <v>12</v>
      </c>
      <c r="F3" s="13" t="s">
        <v>13</v>
      </c>
      <c r="G3" s="13" t="s">
        <v>14</v>
      </c>
      <c r="H3" s="13" t="s">
        <v>15</v>
      </c>
      <c r="I3" s="14" t="s">
        <v>16</v>
      </c>
      <c r="J3" s="13" t="s">
        <v>17</v>
      </c>
      <c r="K3" s="15" t="s">
        <v>18</v>
      </c>
      <c r="L3" s="15" t="s">
        <v>19</v>
      </c>
      <c r="M3" s="15" t="s">
        <v>21</v>
      </c>
      <c r="N3" s="15" t="s">
        <v>20</v>
      </c>
      <c r="O3" s="15" t="s">
        <v>22</v>
      </c>
      <c r="P3" s="15" t="s">
        <v>23</v>
      </c>
      <c r="Q3" s="15" t="s">
        <v>24</v>
      </c>
    </row>
    <row r="4" spans="1:17" ht="13.5" customHeight="1" x14ac:dyDescent="0.2">
      <c r="A4" s="104" t="s">
        <v>42</v>
      </c>
      <c r="B4" s="16" t="s">
        <v>49</v>
      </c>
      <c r="C4" s="17">
        <v>19000</v>
      </c>
      <c r="D4" s="18" t="s">
        <v>25</v>
      </c>
      <c r="E4" s="19" t="s">
        <v>75</v>
      </c>
      <c r="F4" s="20">
        <v>1</v>
      </c>
      <c r="G4" s="21"/>
      <c r="H4" s="21"/>
      <c r="I4" s="21"/>
      <c r="J4" s="21"/>
      <c r="K4" s="22"/>
      <c r="L4" s="22"/>
      <c r="M4" s="22">
        <v>1</v>
      </c>
      <c r="N4" s="22"/>
      <c r="O4" s="22"/>
      <c r="P4" s="22"/>
      <c r="Q4" s="22"/>
    </row>
    <row r="5" spans="1:17" ht="13.5" customHeight="1" x14ac:dyDescent="0.2">
      <c r="A5" s="105"/>
      <c r="B5" s="23" t="s">
        <v>50</v>
      </c>
      <c r="C5" s="24">
        <v>53000</v>
      </c>
      <c r="D5" s="25" t="s">
        <v>27</v>
      </c>
      <c r="E5" s="20" t="s">
        <v>75</v>
      </c>
      <c r="F5" s="20"/>
      <c r="G5" s="20"/>
      <c r="H5" s="20"/>
      <c r="I5" s="20"/>
      <c r="J5" s="20"/>
      <c r="K5" s="26"/>
      <c r="L5" s="26"/>
      <c r="M5" s="26">
        <v>1</v>
      </c>
      <c r="N5" s="26"/>
      <c r="O5" s="26"/>
      <c r="P5" s="26"/>
      <c r="Q5" s="26"/>
    </row>
    <row r="6" spans="1:17" ht="13.5" customHeight="1" x14ac:dyDescent="0.2">
      <c r="A6" s="105"/>
      <c r="B6" s="23" t="s">
        <v>51</v>
      </c>
      <c r="C6" s="24">
        <v>24200</v>
      </c>
      <c r="D6" s="27" t="s">
        <v>25</v>
      </c>
      <c r="E6" s="20" t="s">
        <v>75</v>
      </c>
      <c r="F6" s="20"/>
      <c r="G6" s="20"/>
      <c r="H6" s="20"/>
      <c r="I6" s="20"/>
      <c r="J6" s="20"/>
      <c r="K6" s="26"/>
      <c r="L6" s="26"/>
      <c r="M6" s="26">
        <v>1</v>
      </c>
      <c r="N6" s="26"/>
      <c r="O6" s="26"/>
      <c r="P6" s="26"/>
      <c r="Q6" s="26"/>
    </row>
    <row r="7" spans="1:17" ht="13.5" customHeight="1" x14ac:dyDescent="0.2">
      <c r="A7" s="105"/>
      <c r="B7" s="23" t="s">
        <v>52</v>
      </c>
      <c r="C7" s="24">
        <v>450000</v>
      </c>
      <c r="D7" s="27" t="s">
        <v>25</v>
      </c>
      <c r="E7" s="20" t="s">
        <v>76</v>
      </c>
      <c r="F7" s="20"/>
      <c r="G7" s="20"/>
      <c r="H7" s="20"/>
      <c r="I7" s="20"/>
      <c r="J7" s="20"/>
      <c r="K7" s="26"/>
      <c r="L7" s="26"/>
      <c r="M7" s="26"/>
      <c r="N7" s="26"/>
      <c r="O7" s="26"/>
      <c r="P7" s="26"/>
      <c r="Q7" s="26">
        <v>1</v>
      </c>
    </row>
    <row r="8" spans="1:17" ht="13.5" customHeight="1" x14ac:dyDescent="0.2">
      <c r="A8" s="105"/>
      <c r="B8" s="23" t="s">
        <v>53</v>
      </c>
      <c r="C8" s="24">
        <v>90000</v>
      </c>
      <c r="D8" s="27" t="s">
        <v>25</v>
      </c>
      <c r="E8" s="20" t="s">
        <v>76</v>
      </c>
      <c r="F8" s="20"/>
      <c r="G8" s="20"/>
      <c r="H8" s="20"/>
      <c r="I8" s="20"/>
      <c r="J8" s="20">
        <v>1</v>
      </c>
      <c r="K8" s="26"/>
      <c r="L8" s="26"/>
      <c r="M8" s="26"/>
      <c r="N8" s="26"/>
      <c r="O8" s="26"/>
      <c r="P8" s="26"/>
      <c r="Q8" s="26"/>
    </row>
    <row r="9" spans="1:17" ht="13.5" customHeight="1" x14ac:dyDescent="0.2">
      <c r="A9" s="105"/>
      <c r="B9" s="23" t="s">
        <v>54</v>
      </c>
      <c r="C9" s="24">
        <v>1500</v>
      </c>
      <c r="D9" s="25" t="s">
        <v>27</v>
      </c>
      <c r="E9" s="28" t="s">
        <v>78</v>
      </c>
      <c r="F9" s="20"/>
      <c r="G9" s="20"/>
      <c r="H9" s="20"/>
      <c r="I9" s="20"/>
      <c r="J9" s="20">
        <v>1</v>
      </c>
      <c r="K9" s="26"/>
      <c r="L9" s="26"/>
      <c r="M9" s="26"/>
      <c r="N9" s="26"/>
      <c r="O9" s="26"/>
      <c r="P9" s="26"/>
      <c r="Q9" s="26"/>
    </row>
    <row r="10" spans="1:17" ht="13.5" customHeight="1" x14ac:dyDescent="0.2">
      <c r="A10" s="105"/>
      <c r="B10" s="23" t="s">
        <v>55</v>
      </c>
      <c r="C10" s="24">
        <v>53400</v>
      </c>
      <c r="D10" s="25" t="s">
        <v>27</v>
      </c>
      <c r="E10" s="20" t="s">
        <v>75</v>
      </c>
      <c r="F10" s="20"/>
      <c r="G10" s="20"/>
      <c r="H10" s="20"/>
      <c r="I10" s="20"/>
      <c r="J10" s="20"/>
      <c r="K10" s="26"/>
      <c r="L10" s="26"/>
      <c r="M10" s="26">
        <v>1</v>
      </c>
      <c r="N10" s="26"/>
      <c r="O10" s="26"/>
      <c r="P10" s="26"/>
      <c r="Q10" s="26"/>
    </row>
    <row r="11" spans="1:17" ht="13.5" customHeight="1" x14ac:dyDescent="0.2">
      <c r="A11" s="105"/>
      <c r="B11" s="23" t="s">
        <v>56</v>
      </c>
      <c r="C11" s="24">
        <v>265000</v>
      </c>
      <c r="D11" s="25" t="s">
        <v>27</v>
      </c>
      <c r="E11" s="20" t="s">
        <v>75</v>
      </c>
      <c r="F11" s="20"/>
      <c r="G11" s="20"/>
      <c r="H11" s="20"/>
      <c r="I11" s="20"/>
      <c r="J11" s="20"/>
      <c r="K11" s="26"/>
      <c r="L11" s="26"/>
      <c r="M11" s="26">
        <v>1</v>
      </c>
      <c r="N11" s="26"/>
      <c r="O11" s="26"/>
      <c r="P11" s="26"/>
      <c r="Q11" s="26"/>
    </row>
    <row r="12" spans="1:17" ht="13.5" customHeight="1" x14ac:dyDescent="0.2">
      <c r="A12" s="105"/>
      <c r="B12" s="23" t="s">
        <v>57</v>
      </c>
      <c r="C12" s="24">
        <v>137500</v>
      </c>
      <c r="D12" s="25" t="s">
        <v>27</v>
      </c>
      <c r="E12" s="20" t="s">
        <v>75</v>
      </c>
      <c r="F12" s="20">
        <v>1</v>
      </c>
      <c r="G12" s="20"/>
      <c r="H12" s="20"/>
      <c r="I12" s="20"/>
      <c r="J12" s="20"/>
      <c r="K12" s="26"/>
      <c r="L12" s="26"/>
      <c r="M12" s="26">
        <v>1</v>
      </c>
      <c r="N12" s="26"/>
      <c r="O12" s="26"/>
      <c r="P12" s="26"/>
      <c r="Q12" s="26"/>
    </row>
    <row r="13" spans="1:17" ht="13.5" customHeight="1" x14ac:dyDescent="0.2">
      <c r="A13" s="105"/>
      <c r="B13" s="23" t="s">
        <v>58</v>
      </c>
      <c r="C13" s="24">
        <v>540000</v>
      </c>
      <c r="D13" s="27" t="s">
        <v>25</v>
      </c>
      <c r="E13" s="20" t="s">
        <v>75</v>
      </c>
      <c r="F13" s="20"/>
      <c r="G13" s="20"/>
      <c r="H13" s="20"/>
      <c r="I13" s="20"/>
      <c r="J13" s="20"/>
      <c r="K13" s="26"/>
      <c r="L13" s="26"/>
      <c r="M13" s="26">
        <v>1</v>
      </c>
      <c r="N13" s="26"/>
      <c r="O13" s="26"/>
      <c r="P13" s="26"/>
      <c r="Q13" s="26"/>
    </row>
    <row r="14" spans="1:17" ht="13.5" customHeight="1" x14ac:dyDescent="0.2">
      <c r="A14" s="105"/>
      <c r="B14" s="23" t="s">
        <v>59</v>
      </c>
      <c r="C14" s="24">
        <v>540000</v>
      </c>
      <c r="D14" s="27" t="s">
        <v>25</v>
      </c>
      <c r="E14" s="20" t="s">
        <v>75</v>
      </c>
      <c r="F14" s="20"/>
      <c r="G14" s="20"/>
      <c r="H14" s="20"/>
      <c r="I14" s="20"/>
      <c r="J14" s="20"/>
      <c r="K14" s="26"/>
      <c r="L14" s="26"/>
      <c r="M14" s="26">
        <v>1</v>
      </c>
      <c r="N14" s="26"/>
      <c r="O14" s="26"/>
      <c r="P14" s="26"/>
      <c r="Q14" s="26"/>
    </row>
    <row r="15" spans="1:17" ht="13.5" customHeight="1" x14ac:dyDescent="0.2">
      <c r="A15" s="105"/>
      <c r="B15" s="23" t="s">
        <v>60</v>
      </c>
      <c r="C15" s="24">
        <v>200000</v>
      </c>
      <c r="D15" s="25" t="s">
        <v>27</v>
      </c>
      <c r="E15" s="20" t="s">
        <v>79</v>
      </c>
      <c r="F15" s="20"/>
      <c r="G15" s="20"/>
      <c r="H15" s="20"/>
      <c r="I15" s="20"/>
      <c r="J15" s="20">
        <v>1</v>
      </c>
      <c r="K15" s="26"/>
      <c r="L15" s="26"/>
      <c r="M15" s="26"/>
      <c r="N15" s="26"/>
      <c r="O15" s="26"/>
      <c r="P15" s="26"/>
      <c r="Q15" s="26"/>
    </row>
    <row r="16" spans="1:17" ht="13.5" customHeight="1" x14ac:dyDescent="0.2">
      <c r="A16" s="105"/>
      <c r="B16" s="23" t="s">
        <v>61</v>
      </c>
      <c r="C16" s="24">
        <v>50000</v>
      </c>
      <c r="D16" s="27" t="s">
        <v>25</v>
      </c>
      <c r="E16" s="20" t="s">
        <v>77</v>
      </c>
      <c r="F16" s="20"/>
      <c r="G16" s="20">
        <v>1</v>
      </c>
      <c r="H16" s="20"/>
      <c r="I16" s="20"/>
      <c r="J16" s="20"/>
      <c r="K16" s="26"/>
      <c r="L16" s="26"/>
      <c r="M16" s="26"/>
      <c r="N16" s="26"/>
      <c r="O16" s="26"/>
      <c r="P16" s="26"/>
      <c r="Q16" s="26"/>
    </row>
    <row r="17" spans="1:17" ht="13.5" customHeight="1" x14ac:dyDescent="0.2">
      <c r="A17" s="105"/>
      <c r="B17" s="23" t="s">
        <v>62</v>
      </c>
      <c r="C17" s="24">
        <v>10000</v>
      </c>
      <c r="D17" s="27" t="s">
        <v>25</v>
      </c>
      <c r="E17" s="20" t="s">
        <v>77</v>
      </c>
      <c r="F17" s="20"/>
      <c r="G17" s="20"/>
      <c r="H17" s="20"/>
      <c r="I17" s="20"/>
      <c r="J17" s="20"/>
      <c r="K17" s="26"/>
      <c r="L17" s="26"/>
      <c r="M17" s="26"/>
      <c r="N17" s="26"/>
      <c r="O17" s="26"/>
      <c r="P17" s="26"/>
      <c r="Q17" s="26">
        <v>1</v>
      </c>
    </row>
    <row r="18" spans="1:17" ht="13.5" customHeight="1" x14ac:dyDescent="0.2">
      <c r="A18" s="105"/>
      <c r="B18" s="23" t="s">
        <v>63</v>
      </c>
      <c r="C18" s="24">
        <v>100000</v>
      </c>
      <c r="D18" s="27" t="s">
        <v>25</v>
      </c>
      <c r="E18" s="20" t="s">
        <v>77</v>
      </c>
      <c r="F18" s="20">
        <v>1</v>
      </c>
      <c r="G18" s="20"/>
      <c r="H18" s="20">
        <v>1</v>
      </c>
      <c r="I18" s="20">
        <v>1</v>
      </c>
      <c r="J18" s="20"/>
      <c r="K18" s="26"/>
      <c r="L18" s="26"/>
      <c r="M18" s="26"/>
      <c r="N18" s="26"/>
      <c r="O18" s="26"/>
      <c r="P18" s="26"/>
      <c r="Q18" s="26"/>
    </row>
    <row r="19" spans="1:17" ht="13.5" customHeight="1" x14ac:dyDescent="0.2">
      <c r="A19" s="105"/>
      <c r="B19" s="23" t="s">
        <v>64</v>
      </c>
      <c r="C19" s="24">
        <v>110000</v>
      </c>
      <c r="D19" s="27" t="s">
        <v>25</v>
      </c>
      <c r="E19" s="20" t="s">
        <v>76</v>
      </c>
      <c r="F19" s="20"/>
      <c r="G19" s="20"/>
      <c r="H19" s="20"/>
      <c r="I19" s="20"/>
      <c r="J19" s="20"/>
      <c r="K19" s="26"/>
      <c r="L19" s="26"/>
      <c r="M19" s="26"/>
      <c r="N19" s="26"/>
      <c r="O19" s="26"/>
      <c r="P19" s="26"/>
      <c r="Q19" s="26">
        <v>1</v>
      </c>
    </row>
    <row r="20" spans="1:17" ht="13.5" customHeight="1" x14ac:dyDescent="0.2">
      <c r="A20" s="105"/>
      <c r="B20" s="23" t="s">
        <v>65</v>
      </c>
      <c r="C20" s="24">
        <v>570000</v>
      </c>
      <c r="D20" s="25" t="s">
        <v>27</v>
      </c>
      <c r="E20" s="28" t="s">
        <v>78</v>
      </c>
      <c r="F20" s="20"/>
      <c r="G20" s="20"/>
      <c r="H20" s="20"/>
      <c r="I20" s="20"/>
      <c r="J20" s="20"/>
      <c r="K20" s="26"/>
      <c r="L20" s="26"/>
      <c r="M20" s="26"/>
      <c r="N20" s="26"/>
      <c r="O20" s="26">
        <v>1</v>
      </c>
      <c r="P20" s="26"/>
      <c r="Q20" s="26"/>
    </row>
    <row r="21" spans="1:17" ht="13.5" customHeight="1" x14ac:dyDescent="0.2">
      <c r="A21" s="105"/>
      <c r="B21" s="23" t="s">
        <v>66</v>
      </c>
      <c r="C21" s="24">
        <v>12000</v>
      </c>
      <c r="D21" s="27" t="s">
        <v>25</v>
      </c>
      <c r="E21" s="28" t="s">
        <v>78</v>
      </c>
      <c r="F21" s="20"/>
      <c r="G21" s="20"/>
      <c r="H21" s="20"/>
      <c r="I21" s="20">
        <v>1</v>
      </c>
      <c r="J21" s="20"/>
      <c r="K21" s="26"/>
      <c r="L21" s="26"/>
      <c r="M21" s="26"/>
      <c r="N21" s="26"/>
      <c r="O21" s="26">
        <v>1</v>
      </c>
      <c r="P21" s="26"/>
      <c r="Q21" s="26"/>
    </row>
    <row r="22" spans="1:17" ht="13.5" customHeight="1" x14ac:dyDescent="0.2">
      <c r="A22" s="105"/>
      <c r="B22" s="23" t="s">
        <v>67</v>
      </c>
      <c r="C22" s="24">
        <v>25000</v>
      </c>
      <c r="D22" s="27" t="s">
        <v>25</v>
      </c>
      <c r="E22" s="28" t="s">
        <v>78</v>
      </c>
      <c r="F22" s="20"/>
      <c r="G22" s="20"/>
      <c r="H22" s="20"/>
      <c r="I22" s="20"/>
      <c r="J22" s="20"/>
      <c r="K22" s="26"/>
      <c r="L22" s="26"/>
      <c r="M22" s="26"/>
      <c r="N22" s="26"/>
      <c r="O22" s="26">
        <v>1</v>
      </c>
      <c r="P22" s="26"/>
      <c r="Q22" s="26"/>
    </row>
    <row r="23" spans="1:17" ht="13.5" customHeight="1" x14ac:dyDescent="0.2">
      <c r="A23" s="105"/>
      <c r="B23" s="23" t="s">
        <v>68</v>
      </c>
      <c r="C23" s="24">
        <v>72000</v>
      </c>
      <c r="D23" s="27" t="s">
        <v>25</v>
      </c>
      <c r="E23" s="29" t="s">
        <v>76</v>
      </c>
      <c r="F23" s="20"/>
      <c r="G23" s="20"/>
      <c r="H23" s="20"/>
      <c r="I23" s="20">
        <v>1</v>
      </c>
      <c r="J23" s="20">
        <v>1</v>
      </c>
      <c r="K23" s="26"/>
      <c r="L23" s="26"/>
      <c r="M23" s="26">
        <v>1</v>
      </c>
      <c r="N23" s="26"/>
      <c r="O23" s="26"/>
      <c r="P23" s="26"/>
      <c r="Q23" s="26"/>
    </row>
    <row r="24" spans="1:17" ht="13.5" customHeight="1" x14ac:dyDescent="0.2">
      <c r="A24" s="105"/>
      <c r="B24" s="23" t="s">
        <v>69</v>
      </c>
      <c r="C24" s="24">
        <v>10000</v>
      </c>
      <c r="D24" s="27" t="s">
        <v>25</v>
      </c>
      <c r="E24" s="30" t="s">
        <v>77</v>
      </c>
      <c r="F24" s="20"/>
      <c r="G24" s="31">
        <v>1</v>
      </c>
      <c r="H24" s="31"/>
      <c r="I24" s="31"/>
      <c r="J24" s="31"/>
      <c r="K24" s="32"/>
      <c r="L24" s="32"/>
      <c r="M24" s="32"/>
      <c r="N24" s="32"/>
      <c r="O24" s="32"/>
      <c r="P24" s="32"/>
      <c r="Q24" s="32">
        <v>1</v>
      </c>
    </row>
    <row r="25" spans="1:17" ht="13.5" customHeight="1" x14ac:dyDescent="0.2">
      <c r="A25" s="105"/>
      <c r="B25" s="23" t="s">
        <v>70</v>
      </c>
      <c r="C25" s="24" t="s">
        <v>26</v>
      </c>
      <c r="D25" s="25" t="s">
        <v>27</v>
      </c>
      <c r="E25" s="30" t="s">
        <v>77</v>
      </c>
      <c r="F25" s="20"/>
      <c r="G25" s="31"/>
      <c r="H25" s="31"/>
      <c r="I25" s="31"/>
      <c r="J25" s="31"/>
      <c r="K25" s="32"/>
      <c r="L25" s="32"/>
      <c r="M25" s="32"/>
      <c r="N25" s="32"/>
      <c r="O25" s="32"/>
      <c r="P25" s="32"/>
      <c r="Q25" s="32">
        <v>1</v>
      </c>
    </row>
    <row r="26" spans="1:17" ht="13.5" customHeight="1" x14ac:dyDescent="0.2">
      <c r="A26" s="105"/>
      <c r="B26" s="23" t="s">
        <v>71</v>
      </c>
      <c r="C26" s="24">
        <v>37000</v>
      </c>
      <c r="D26" s="27" t="s">
        <v>25</v>
      </c>
      <c r="E26" s="30" t="s">
        <v>76</v>
      </c>
      <c r="F26" s="20">
        <v>1</v>
      </c>
      <c r="G26" s="31"/>
      <c r="H26" s="31"/>
      <c r="I26" s="31"/>
      <c r="J26" s="31"/>
      <c r="K26" s="32"/>
      <c r="L26" s="32">
        <v>1</v>
      </c>
      <c r="M26" s="32"/>
      <c r="N26" s="32"/>
      <c r="O26" s="32"/>
      <c r="P26" s="32"/>
      <c r="Q26" s="32">
        <v>1</v>
      </c>
    </row>
    <row r="27" spans="1:17" ht="13.5" customHeight="1" x14ac:dyDescent="0.2">
      <c r="A27" s="105"/>
      <c r="B27" s="23" t="s">
        <v>72</v>
      </c>
      <c r="C27" s="24">
        <v>10000</v>
      </c>
      <c r="D27" s="27" t="s">
        <v>25</v>
      </c>
      <c r="E27" s="30" t="s">
        <v>76</v>
      </c>
      <c r="F27" s="20"/>
      <c r="G27" s="31"/>
      <c r="H27" s="31"/>
      <c r="I27" s="31"/>
      <c r="J27" s="31"/>
      <c r="K27" s="32"/>
      <c r="L27" s="32"/>
      <c r="M27" s="32"/>
      <c r="N27" s="32"/>
      <c r="O27" s="32"/>
      <c r="P27" s="32"/>
      <c r="Q27" s="32">
        <v>1</v>
      </c>
    </row>
    <row r="28" spans="1:17" ht="13.5" customHeight="1" x14ac:dyDescent="0.2">
      <c r="A28" s="105"/>
      <c r="B28" s="23" t="s">
        <v>73</v>
      </c>
      <c r="C28" s="24">
        <v>10000</v>
      </c>
      <c r="D28" s="27" t="s">
        <v>25</v>
      </c>
      <c r="E28" s="30" t="s">
        <v>76</v>
      </c>
      <c r="F28" s="20"/>
      <c r="G28" s="31"/>
      <c r="H28" s="31"/>
      <c r="I28" s="31"/>
      <c r="J28" s="31">
        <v>1</v>
      </c>
      <c r="K28" s="32"/>
      <c r="L28" s="32"/>
      <c r="M28" s="32"/>
      <c r="N28" s="32"/>
      <c r="O28" s="32">
        <v>1</v>
      </c>
      <c r="P28" s="32"/>
      <c r="Q28" s="32">
        <v>1</v>
      </c>
    </row>
    <row r="29" spans="1:17" ht="16" x14ac:dyDescent="0.2">
      <c r="A29" s="33"/>
      <c r="B29" s="23" t="s">
        <v>74</v>
      </c>
      <c r="C29" s="24">
        <v>58350</v>
      </c>
      <c r="D29" s="25" t="s">
        <v>27</v>
      </c>
      <c r="E29" s="29" t="s">
        <v>75</v>
      </c>
      <c r="F29" s="20"/>
      <c r="G29" s="20"/>
      <c r="H29" s="20">
        <v>2</v>
      </c>
      <c r="I29" s="20"/>
      <c r="J29" s="20"/>
      <c r="K29" s="26"/>
      <c r="L29" s="26"/>
      <c r="M29" s="26"/>
      <c r="N29" s="26"/>
      <c r="O29" s="26"/>
      <c r="P29" s="26"/>
      <c r="Q29" s="2"/>
    </row>
    <row r="30" spans="1:17" ht="17" thickBot="1" x14ac:dyDescent="0.25">
      <c r="A30" s="34"/>
      <c r="B30" s="35" t="s">
        <v>28</v>
      </c>
      <c r="C30" s="36">
        <f>SUM(C4:C29)</f>
        <v>3447950</v>
      </c>
      <c r="D30" s="37"/>
      <c r="E30" s="37"/>
      <c r="F30" s="38">
        <f t="shared" ref="F30:M30" si="0">SUM(F4:F29)</f>
        <v>4</v>
      </c>
      <c r="G30" s="38">
        <f t="shared" si="0"/>
        <v>2</v>
      </c>
      <c r="H30" s="38">
        <f t="shared" si="0"/>
        <v>3</v>
      </c>
      <c r="I30" s="38">
        <f t="shared" si="0"/>
        <v>3</v>
      </c>
      <c r="J30" s="38">
        <f t="shared" si="0"/>
        <v>5</v>
      </c>
      <c r="K30" s="38">
        <f t="shared" si="0"/>
        <v>0</v>
      </c>
      <c r="L30" s="38">
        <f t="shared" si="0"/>
        <v>1</v>
      </c>
      <c r="M30" s="38">
        <f t="shared" si="0"/>
        <v>9</v>
      </c>
      <c r="N30" s="38">
        <f>SUM(N4:N29)</f>
        <v>0</v>
      </c>
      <c r="O30" s="38">
        <f>SUM(O4:O29)</f>
        <v>4</v>
      </c>
      <c r="P30" s="38">
        <f t="shared" ref="P30" si="1">SUM(P4:P29)</f>
        <v>0</v>
      </c>
      <c r="Q30" s="121"/>
    </row>
    <row r="31" spans="1:17" ht="30" customHeight="1" x14ac:dyDescent="0.2">
      <c r="A31" s="106" t="s">
        <v>43</v>
      </c>
      <c r="B31" s="39" t="s">
        <v>80</v>
      </c>
      <c r="C31" s="40">
        <v>0</v>
      </c>
      <c r="D31" s="25" t="s">
        <v>27</v>
      </c>
      <c r="E31" s="29" t="s">
        <v>75</v>
      </c>
      <c r="F31" s="20"/>
      <c r="G31" s="20"/>
      <c r="H31" s="20">
        <v>2</v>
      </c>
      <c r="I31" s="20"/>
      <c r="J31" s="20"/>
      <c r="K31" s="26"/>
      <c r="L31" s="26"/>
      <c r="M31" s="26"/>
      <c r="N31" s="26"/>
      <c r="O31" s="26"/>
      <c r="P31" s="26"/>
      <c r="Q31" s="122"/>
    </row>
    <row r="32" spans="1:17" ht="30" customHeight="1" x14ac:dyDescent="0.2">
      <c r="A32" s="107"/>
      <c r="B32" s="41" t="s">
        <v>81</v>
      </c>
      <c r="C32" s="40">
        <v>12600</v>
      </c>
      <c r="D32" s="25" t="s">
        <v>27</v>
      </c>
      <c r="E32" s="29" t="s">
        <v>76</v>
      </c>
      <c r="F32" s="31"/>
      <c r="G32" s="31"/>
      <c r="H32" s="31"/>
      <c r="I32" s="31"/>
      <c r="J32" s="31"/>
      <c r="K32" s="32"/>
      <c r="L32" s="32"/>
      <c r="M32" s="32">
        <v>1</v>
      </c>
      <c r="N32" s="32"/>
      <c r="O32" s="32"/>
      <c r="P32" s="32"/>
      <c r="Q32" s="3"/>
    </row>
    <row r="33" spans="1:17" ht="16" x14ac:dyDescent="0.2">
      <c r="A33" s="107"/>
      <c r="B33" s="41" t="s">
        <v>82</v>
      </c>
      <c r="C33" s="40">
        <v>580</v>
      </c>
      <c r="D33" s="25" t="s">
        <v>27</v>
      </c>
      <c r="E33" s="29" t="s">
        <v>77</v>
      </c>
      <c r="F33" s="42"/>
      <c r="G33" s="42"/>
      <c r="H33" s="42"/>
      <c r="I33" s="42">
        <v>2</v>
      </c>
      <c r="J33" s="42"/>
      <c r="K33" s="42"/>
      <c r="L33" s="42"/>
      <c r="M33" s="42"/>
      <c r="N33" s="42"/>
      <c r="O33" s="42">
        <v>2</v>
      </c>
      <c r="P33" s="42"/>
      <c r="Q33" s="118"/>
    </row>
    <row r="34" spans="1:17" ht="16" x14ac:dyDescent="0.2">
      <c r="A34" s="107"/>
      <c r="B34" s="41" t="s">
        <v>83</v>
      </c>
      <c r="C34" s="40">
        <v>1500</v>
      </c>
      <c r="D34" s="43" t="s">
        <v>29</v>
      </c>
      <c r="E34" s="29" t="s">
        <v>78</v>
      </c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118"/>
    </row>
    <row r="35" spans="1:17" ht="16" x14ac:dyDescent="0.2">
      <c r="A35" s="107"/>
      <c r="B35" s="41" t="s">
        <v>84</v>
      </c>
      <c r="C35" s="40">
        <v>2500</v>
      </c>
      <c r="D35" s="43" t="s">
        <v>29</v>
      </c>
      <c r="E35" s="29" t="s">
        <v>79</v>
      </c>
      <c r="F35" s="42"/>
      <c r="G35" s="42">
        <v>2</v>
      </c>
      <c r="H35" s="42"/>
      <c r="I35" s="42"/>
      <c r="J35" s="42"/>
      <c r="K35" s="42"/>
      <c r="L35" s="42"/>
      <c r="M35" s="42">
        <v>2</v>
      </c>
      <c r="N35" s="42"/>
      <c r="O35" s="42"/>
      <c r="P35" s="42"/>
      <c r="Q35" s="118"/>
    </row>
    <row r="36" spans="1:17" ht="19" customHeight="1" thickBot="1" x14ac:dyDescent="0.25">
      <c r="A36" s="107"/>
      <c r="B36" s="41" t="s">
        <v>85</v>
      </c>
      <c r="C36" s="40">
        <v>9000</v>
      </c>
      <c r="D36" s="43" t="s">
        <v>27</v>
      </c>
      <c r="E36" s="29" t="s">
        <v>144</v>
      </c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123"/>
    </row>
    <row r="37" spans="1:17" ht="15" customHeight="1" thickBot="1" x14ac:dyDescent="0.25">
      <c r="A37" s="108"/>
      <c r="B37" s="45" t="s">
        <v>28</v>
      </c>
      <c r="C37" s="46">
        <f>SUM(C31:C36)</f>
        <v>26180</v>
      </c>
      <c r="D37" s="47"/>
      <c r="E37" s="47"/>
      <c r="F37" s="47">
        <f>SUM(F31:F36)</f>
        <v>0</v>
      </c>
      <c r="G37" s="47">
        <f t="shared" ref="G37:M37" si="2">SUM(G31:G36)</f>
        <v>2</v>
      </c>
      <c r="H37" s="47">
        <f t="shared" si="2"/>
        <v>2</v>
      </c>
      <c r="I37" s="47">
        <f t="shared" si="2"/>
        <v>2</v>
      </c>
      <c r="J37" s="47">
        <f t="shared" si="2"/>
        <v>0</v>
      </c>
      <c r="K37" s="47">
        <f t="shared" si="2"/>
        <v>0</v>
      </c>
      <c r="L37" s="47">
        <f t="shared" si="2"/>
        <v>0</v>
      </c>
      <c r="M37" s="47">
        <f t="shared" si="2"/>
        <v>3</v>
      </c>
      <c r="N37" s="47">
        <f>SUM(N31:N36)</f>
        <v>0</v>
      </c>
      <c r="O37" s="47">
        <f>SUM(O31:O36)</f>
        <v>2</v>
      </c>
      <c r="P37" s="47">
        <f t="shared" ref="P37" si="3">SUM(P31:P36)</f>
        <v>0</v>
      </c>
      <c r="Q37" s="124"/>
    </row>
    <row r="38" spans="1:17" ht="15.75" customHeight="1" thickBot="1" x14ac:dyDescent="0.25">
      <c r="A38" s="106" t="s">
        <v>44</v>
      </c>
      <c r="B38" s="39" t="s">
        <v>86</v>
      </c>
      <c r="C38" s="48">
        <v>555668</v>
      </c>
      <c r="D38" s="25" t="s">
        <v>27</v>
      </c>
      <c r="E38" s="29" t="s">
        <v>76</v>
      </c>
      <c r="F38" s="21">
        <v>41</v>
      </c>
      <c r="G38" s="21"/>
      <c r="H38" s="21"/>
      <c r="I38" s="21"/>
      <c r="J38" s="21"/>
      <c r="K38" s="22"/>
      <c r="L38" s="22"/>
      <c r="M38" s="22"/>
      <c r="N38" s="22">
        <v>27</v>
      </c>
      <c r="O38" s="22"/>
      <c r="P38" s="22"/>
      <c r="Q38" s="125"/>
    </row>
    <row r="39" spans="1:17" ht="15.75" customHeight="1" x14ac:dyDescent="0.2">
      <c r="A39" s="107"/>
      <c r="B39" s="49" t="s">
        <v>87</v>
      </c>
      <c r="C39" s="48">
        <v>88492</v>
      </c>
      <c r="D39" s="27" t="s">
        <v>25</v>
      </c>
      <c r="E39" s="29" t="s">
        <v>77</v>
      </c>
      <c r="F39" s="50"/>
      <c r="G39" s="50"/>
      <c r="H39" s="50"/>
      <c r="I39" s="50"/>
      <c r="J39" s="50">
        <v>1</v>
      </c>
      <c r="K39" s="51"/>
      <c r="L39" s="51"/>
      <c r="M39" s="51"/>
      <c r="N39" s="51"/>
      <c r="O39" s="51"/>
      <c r="P39" s="51"/>
      <c r="Q39" s="126"/>
    </row>
    <row r="40" spans="1:17" ht="15.75" customHeight="1" x14ac:dyDescent="0.2">
      <c r="A40" s="107"/>
      <c r="B40" s="49" t="s">
        <v>88</v>
      </c>
      <c r="C40" s="52">
        <v>825000</v>
      </c>
      <c r="D40" s="27" t="s">
        <v>25</v>
      </c>
      <c r="E40" s="29" t="s">
        <v>76</v>
      </c>
      <c r="F40" s="50"/>
      <c r="G40" s="50"/>
      <c r="H40" s="50"/>
      <c r="I40" s="50"/>
      <c r="J40" s="50"/>
      <c r="K40" s="51"/>
      <c r="L40" s="51"/>
      <c r="M40" s="51">
        <v>1</v>
      </c>
      <c r="N40" s="51"/>
      <c r="O40" s="51"/>
      <c r="P40" s="51"/>
      <c r="Q40" s="126"/>
    </row>
    <row r="41" spans="1:17" ht="15.75" customHeight="1" thickBot="1" x14ac:dyDescent="0.25">
      <c r="A41" s="107"/>
      <c r="B41" s="49" t="s">
        <v>89</v>
      </c>
      <c r="C41" s="52">
        <v>891000</v>
      </c>
      <c r="D41" s="27" t="s">
        <v>25</v>
      </c>
      <c r="E41" s="29" t="s">
        <v>77</v>
      </c>
      <c r="F41" s="50"/>
      <c r="G41" s="50"/>
      <c r="H41" s="50">
        <v>1</v>
      </c>
      <c r="I41" s="50"/>
      <c r="J41" s="50"/>
      <c r="K41" s="51"/>
      <c r="L41" s="51"/>
      <c r="M41" s="51"/>
      <c r="N41" s="51"/>
      <c r="O41" s="51"/>
      <c r="P41" s="51"/>
      <c r="Q41" s="126"/>
    </row>
    <row r="42" spans="1:17" ht="15.75" customHeight="1" thickBot="1" x14ac:dyDescent="0.25">
      <c r="A42" s="107"/>
      <c r="B42" s="49" t="s">
        <v>90</v>
      </c>
      <c r="C42" s="48">
        <v>55566</v>
      </c>
      <c r="D42" s="27" t="s">
        <v>25</v>
      </c>
      <c r="E42" s="29" t="s">
        <v>76</v>
      </c>
      <c r="F42" s="50"/>
      <c r="G42" s="50"/>
      <c r="H42" s="50"/>
      <c r="I42" s="50"/>
      <c r="J42" s="50"/>
      <c r="K42" s="51">
        <v>1</v>
      </c>
      <c r="L42" s="51"/>
      <c r="M42" s="51"/>
      <c r="N42" s="51"/>
      <c r="O42" s="51"/>
      <c r="P42" s="51"/>
      <c r="Q42" s="126"/>
    </row>
    <row r="43" spans="1:17" ht="34.5" customHeight="1" thickBot="1" x14ac:dyDescent="0.25">
      <c r="A43" s="107"/>
      <c r="B43" s="49" t="s">
        <v>91</v>
      </c>
      <c r="C43" s="48">
        <v>76432</v>
      </c>
      <c r="D43" s="27" t="s">
        <v>25</v>
      </c>
      <c r="E43" s="29" t="s">
        <v>79</v>
      </c>
      <c r="F43" s="50"/>
      <c r="G43" s="50">
        <v>4</v>
      </c>
      <c r="H43" s="50"/>
      <c r="I43" s="50"/>
      <c r="J43" s="50"/>
      <c r="K43" s="51"/>
      <c r="L43" s="51"/>
      <c r="M43" s="51"/>
      <c r="N43" s="51"/>
      <c r="O43" s="51"/>
      <c r="P43" s="51"/>
      <c r="Q43" s="126"/>
    </row>
    <row r="44" spans="1:17" ht="14.5" customHeight="1" thickBot="1" x14ac:dyDescent="0.25">
      <c r="A44" s="109"/>
      <c r="B44" s="49" t="s">
        <v>92</v>
      </c>
      <c r="C44" s="48">
        <v>55566</v>
      </c>
      <c r="D44" s="27" t="s">
        <v>25</v>
      </c>
      <c r="E44" s="29" t="s">
        <v>76</v>
      </c>
      <c r="F44" s="20"/>
      <c r="G44" s="20"/>
      <c r="H44" s="20"/>
      <c r="I44" s="20"/>
      <c r="J44" s="20"/>
      <c r="K44" s="26"/>
      <c r="L44" s="26"/>
      <c r="M44" s="26">
        <v>1</v>
      </c>
      <c r="N44" s="26"/>
      <c r="O44" s="26"/>
      <c r="P44" s="26"/>
      <c r="Q44" s="2"/>
    </row>
    <row r="45" spans="1:17" ht="14.5" customHeight="1" x14ac:dyDescent="0.2">
      <c r="A45" s="109"/>
      <c r="B45" s="49" t="s">
        <v>93</v>
      </c>
      <c r="C45" s="53">
        <v>51234</v>
      </c>
      <c r="D45" s="31" t="s">
        <v>27</v>
      </c>
      <c r="E45" s="29" t="s">
        <v>79</v>
      </c>
      <c r="F45" s="31"/>
      <c r="G45" s="31"/>
      <c r="H45" s="31"/>
      <c r="I45" s="31"/>
      <c r="J45" s="31"/>
      <c r="K45" s="32"/>
      <c r="L45" s="32"/>
      <c r="M45" s="32"/>
      <c r="N45" s="32"/>
      <c r="O45" s="32">
        <v>1</v>
      </c>
      <c r="P45" s="32"/>
      <c r="Q45" s="127"/>
    </row>
    <row r="46" spans="1:17" ht="15" customHeight="1" thickBot="1" x14ac:dyDescent="0.25">
      <c r="A46" s="110"/>
      <c r="B46" s="54" t="s">
        <v>28</v>
      </c>
      <c r="C46" s="55">
        <f>SUM(C38:C43)</f>
        <v>2492158</v>
      </c>
      <c r="D46" s="55">
        <f>SUM(D38:D43)</f>
        <v>0</v>
      </c>
      <c r="E46" s="38"/>
      <c r="F46" s="38">
        <f>SUM(F38:F44)</f>
        <v>41</v>
      </c>
      <c r="G46" s="38">
        <f t="shared" ref="G46:M46" si="4">SUM(G38:G44)</f>
        <v>4</v>
      </c>
      <c r="H46" s="38">
        <f t="shared" si="4"/>
        <v>1</v>
      </c>
      <c r="I46" s="38">
        <f t="shared" si="4"/>
        <v>0</v>
      </c>
      <c r="J46" s="38">
        <f t="shared" si="4"/>
        <v>1</v>
      </c>
      <c r="K46" s="38">
        <f t="shared" si="4"/>
        <v>1</v>
      </c>
      <c r="L46" s="38">
        <f t="shared" si="4"/>
        <v>0</v>
      </c>
      <c r="M46" s="38">
        <f t="shared" si="4"/>
        <v>2</v>
      </c>
      <c r="N46" s="38">
        <f>SUM(N38:N44)</f>
        <v>27</v>
      </c>
      <c r="O46" s="38">
        <f>SUM(O38:O44)</f>
        <v>0</v>
      </c>
      <c r="P46" s="38">
        <f t="shared" ref="P46:Q46" si="5">SUM(P38:P44)</f>
        <v>0</v>
      </c>
      <c r="Q46" s="38">
        <f t="shared" si="5"/>
        <v>0</v>
      </c>
    </row>
    <row r="47" spans="1:17" ht="32" customHeight="1" x14ac:dyDescent="0.2">
      <c r="A47" s="111" t="s">
        <v>45</v>
      </c>
      <c r="B47" s="56" t="s">
        <v>94</v>
      </c>
      <c r="C47" s="57">
        <v>12000</v>
      </c>
      <c r="D47" s="27" t="s">
        <v>25</v>
      </c>
      <c r="E47" s="29" t="s">
        <v>75</v>
      </c>
      <c r="F47" s="58">
        <v>10</v>
      </c>
      <c r="G47" s="58"/>
      <c r="H47" s="58"/>
      <c r="I47" s="58"/>
      <c r="J47" s="58">
        <v>5</v>
      </c>
      <c r="K47" s="59"/>
      <c r="L47" s="59"/>
      <c r="M47" s="59"/>
      <c r="N47" s="59"/>
      <c r="O47" s="59"/>
      <c r="P47" s="59"/>
      <c r="Q47" s="59"/>
    </row>
    <row r="48" spans="1:17" ht="32" customHeight="1" x14ac:dyDescent="0.2">
      <c r="A48" s="109"/>
      <c r="B48" s="56" t="s">
        <v>95</v>
      </c>
      <c r="C48" s="57">
        <v>5000</v>
      </c>
      <c r="D48" s="27" t="s">
        <v>25</v>
      </c>
      <c r="E48" s="29" t="s">
        <v>79</v>
      </c>
      <c r="F48" s="58"/>
      <c r="G48" s="58"/>
      <c r="H48" s="58"/>
      <c r="I48" s="58"/>
      <c r="J48" s="58"/>
      <c r="K48" s="59"/>
      <c r="L48" s="59"/>
      <c r="M48" s="59"/>
      <c r="N48" s="59"/>
      <c r="O48" s="59">
        <v>2</v>
      </c>
      <c r="P48" s="59"/>
      <c r="Q48" s="59"/>
    </row>
    <row r="49" spans="1:17" ht="32" customHeight="1" x14ac:dyDescent="0.2">
      <c r="A49" s="109"/>
      <c r="B49" s="56" t="s">
        <v>96</v>
      </c>
      <c r="C49" s="57">
        <v>13241</v>
      </c>
      <c r="D49" s="31" t="s">
        <v>27</v>
      </c>
      <c r="E49" s="29" t="s">
        <v>78</v>
      </c>
      <c r="F49" s="58"/>
      <c r="G49" s="58"/>
      <c r="H49" s="58"/>
      <c r="I49" s="58">
        <v>4</v>
      </c>
      <c r="J49" s="58"/>
      <c r="K49" s="59"/>
      <c r="L49" s="59"/>
      <c r="M49" s="59"/>
      <c r="N49" s="59"/>
      <c r="O49" s="59"/>
      <c r="P49" s="59"/>
      <c r="Q49" s="59"/>
    </row>
    <row r="50" spans="1:17" ht="16" x14ac:dyDescent="0.2">
      <c r="A50" s="109"/>
      <c r="B50" s="56" t="s">
        <v>97</v>
      </c>
      <c r="C50" s="57">
        <v>9900</v>
      </c>
      <c r="D50" s="27" t="s">
        <v>25</v>
      </c>
      <c r="E50" s="29" t="s">
        <v>78</v>
      </c>
      <c r="F50" s="58"/>
      <c r="G50" s="58"/>
      <c r="H50" s="58"/>
      <c r="I50" s="58"/>
      <c r="J50" s="58"/>
      <c r="K50" s="59"/>
      <c r="L50" s="59"/>
      <c r="M50" s="59">
        <v>4</v>
      </c>
      <c r="N50" s="59"/>
      <c r="O50" s="59"/>
      <c r="P50" s="59"/>
      <c r="Q50" s="59"/>
    </row>
    <row r="51" spans="1:17" ht="16" x14ac:dyDescent="0.2">
      <c r="A51" s="109"/>
      <c r="B51" s="56" t="s">
        <v>98</v>
      </c>
      <c r="C51" s="57">
        <v>3210</v>
      </c>
      <c r="D51" s="27" t="s">
        <v>25</v>
      </c>
      <c r="E51" s="29" t="s">
        <v>144</v>
      </c>
      <c r="F51" s="58"/>
      <c r="G51" s="58"/>
      <c r="H51" s="58"/>
      <c r="I51" s="58"/>
      <c r="J51" s="58"/>
      <c r="K51" s="59"/>
      <c r="L51" s="59">
        <v>2</v>
      </c>
      <c r="M51" s="59"/>
      <c r="N51" s="59"/>
      <c r="O51" s="59"/>
      <c r="P51" s="59"/>
      <c r="Q51" s="59" t="s">
        <v>30</v>
      </c>
    </row>
    <row r="52" spans="1:17" ht="16" x14ac:dyDescent="0.2">
      <c r="A52" s="109"/>
      <c r="B52" s="56" t="s">
        <v>99</v>
      </c>
      <c r="C52" s="57">
        <v>75000</v>
      </c>
      <c r="D52" s="31" t="s">
        <v>27</v>
      </c>
      <c r="E52" s="29" t="s">
        <v>144</v>
      </c>
      <c r="F52" s="20">
        <v>2</v>
      </c>
      <c r="G52" s="20"/>
      <c r="H52" s="20"/>
      <c r="I52" s="20"/>
      <c r="J52" s="20"/>
      <c r="K52" s="26"/>
      <c r="L52" s="26"/>
      <c r="M52" s="26"/>
      <c r="N52" s="26"/>
      <c r="O52" s="26"/>
      <c r="P52" s="26"/>
      <c r="Q52" s="2"/>
    </row>
    <row r="53" spans="1:17" ht="16" x14ac:dyDescent="0.2">
      <c r="A53" s="109"/>
      <c r="B53" s="56" t="s">
        <v>100</v>
      </c>
      <c r="C53" s="57">
        <v>87457</v>
      </c>
      <c r="D53" s="31" t="s">
        <v>27</v>
      </c>
      <c r="E53" s="29" t="s">
        <v>75</v>
      </c>
      <c r="F53" s="31"/>
      <c r="G53" s="31"/>
      <c r="H53" s="31"/>
      <c r="I53" s="31"/>
      <c r="J53" s="31"/>
      <c r="K53" s="32">
        <v>4</v>
      </c>
      <c r="L53" s="32"/>
      <c r="M53" s="32"/>
      <c r="N53" s="32"/>
      <c r="O53" s="32"/>
      <c r="P53" s="32"/>
      <c r="Q53" s="3"/>
    </row>
    <row r="54" spans="1:17" ht="17" thickBot="1" x14ac:dyDescent="0.25">
      <c r="A54" s="110"/>
      <c r="B54" s="60" t="s">
        <v>28</v>
      </c>
      <c r="C54" s="55">
        <f>SUM(C47:C52)</f>
        <v>118351</v>
      </c>
      <c r="D54" s="38"/>
      <c r="E54" s="38"/>
      <c r="F54" s="38">
        <f>SUM(F47:F52)</f>
        <v>12</v>
      </c>
      <c r="G54" s="38">
        <f t="shared" ref="G54:M54" si="6">SUM(G47:G52)</f>
        <v>0</v>
      </c>
      <c r="H54" s="38">
        <f t="shared" si="6"/>
        <v>0</v>
      </c>
      <c r="I54" s="38">
        <f t="shared" si="6"/>
        <v>4</v>
      </c>
      <c r="J54" s="38">
        <f t="shared" si="6"/>
        <v>5</v>
      </c>
      <c r="K54" s="38">
        <f t="shared" si="6"/>
        <v>0</v>
      </c>
      <c r="L54" s="38">
        <f>SUM(L47:L52)</f>
        <v>2</v>
      </c>
      <c r="M54" s="38">
        <f t="shared" si="6"/>
        <v>4</v>
      </c>
      <c r="N54" s="38">
        <f>SUM(N47:N52)</f>
        <v>0</v>
      </c>
      <c r="O54" s="38">
        <f>SUM(O47:O52)</f>
        <v>2</v>
      </c>
      <c r="P54" s="38">
        <f t="shared" ref="P54" si="7">SUM(P47:P52)</f>
        <v>0</v>
      </c>
      <c r="Q54" s="121"/>
    </row>
    <row r="55" spans="1:17" ht="45" customHeight="1" x14ac:dyDescent="0.2">
      <c r="A55" s="112" t="s">
        <v>46</v>
      </c>
      <c r="B55" s="61" t="s">
        <v>101</v>
      </c>
      <c r="C55" s="62">
        <v>5500</v>
      </c>
      <c r="D55" s="31" t="s">
        <v>27</v>
      </c>
      <c r="E55" s="29" t="s">
        <v>75</v>
      </c>
      <c r="F55" s="63"/>
      <c r="G55" s="63"/>
      <c r="H55" s="63"/>
      <c r="I55" s="63"/>
      <c r="J55" s="63"/>
      <c r="K55" s="64"/>
      <c r="L55" s="64"/>
      <c r="M55" s="64">
        <v>1</v>
      </c>
      <c r="N55" s="64"/>
      <c r="O55" s="64"/>
      <c r="P55" s="64"/>
      <c r="Q55" s="128"/>
    </row>
    <row r="56" spans="1:17" ht="27.75" customHeight="1" x14ac:dyDescent="0.2">
      <c r="A56" s="113"/>
      <c r="B56" s="65" t="s">
        <v>102</v>
      </c>
      <c r="C56" s="66">
        <v>0</v>
      </c>
      <c r="D56" s="31" t="s">
        <v>27</v>
      </c>
      <c r="E56" s="29" t="s">
        <v>77</v>
      </c>
      <c r="F56" s="67">
        <v>1</v>
      </c>
      <c r="G56" s="67"/>
      <c r="H56" s="67"/>
      <c r="I56" s="67"/>
      <c r="J56" s="67"/>
      <c r="K56" s="68"/>
      <c r="L56" s="68"/>
      <c r="M56" s="68">
        <v>1</v>
      </c>
      <c r="N56" s="68"/>
      <c r="O56" s="68"/>
      <c r="P56" s="68"/>
      <c r="Q56" s="129"/>
    </row>
    <row r="57" spans="1:17" ht="15.75" customHeight="1" x14ac:dyDescent="0.2">
      <c r="A57" s="114"/>
      <c r="B57" s="65" t="s">
        <v>103</v>
      </c>
      <c r="C57" s="66">
        <v>0</v>
      </c>
      <c r="D57" s="31" t="s">
        <v>27</v>
      </c>
      <c r="E57" s="29" t="s">
        <v>76</v>
      </c>
      <c r="F57" s="67"/>
      <c r="G57" s="67"/>
      <c r="H57" s="67"/>
      <c r="I57" s="67"/>
      <c r="J57" s="67"/>
      <c r="K57" s="68"/>
      <c r="L57" s="68"/>
      <c r="M57" s="68">
        <v>1</v>
      </c>
      <c r="N57" s="68"/>
      <c r="O57" s="68"/>
      <c r="P57" s="68"/>
      <c r="Q57" s="129"/>
    </row>
    <row r="58" spans="1:17" ht="18.75" customHeight="1" x14ac:dyDescent="0.2">
      <c r="A58" s="114"/>
      <c r="B58" s="65" t="s">
        <v>104</v>
      </c>
      <c r="C58" s="66">
        <v>0</v>
      </c>
      <c r="D58" s="31" t="s">
        <v>27</v>
      </c>
      <c r="E58" s="29" t="s">
        <v>77</v>
      </c>
      <c r="F58" s="67"/>
      <c r="G58" s="67"/>
      <c r="H58" s="67"/>
      <c r="I58" s="67"/>
      <c r="J58" s="67"/>
      <c r="K58" s="68">
        <v>6</v>
      </c>
      <c r="L58" s="68"/>
      <c r="M58" s="68"/>
      <c r="N58" s="68"/>
      <c r="O58" s="68"/>
      <c r="P58" s="68">
        <v>1</v>
      </c>
      <c r="Q58" s="129"/>
    </row>
    <row r="59" spans="1:17" ht="18.75" customHeight="1" x14ac:dyDescent="0.2">
      <c r="A59" s="114"/>
      <c r="B59" s="65" t="s">
        <v>105</v>
      </c>
      <c r="C59" s="66">
        <v>0</v>
      </c>
      <c r="D59" s="27" t="s">
        <v>25</v>
      </c>
      <c r="E59" s="29" t="s">
        <v>76</v>
      </c>
      <c r="F59" s="67"/>
      <c r="G59" s="67"/>
      <c r="H59" s="67"/>
      <c r="I59" s="67"/>
      <c r="J59" s="67">
        <v>1</v>
      </c>
      <c r="K59" s="68"/>
      <c r="L59" s="68"/>
      <c r="M59" s="68"/>
      <c r="N59" s="68">
        <v>1</v>
      </c>
      <c r="O59" s="68"/>
      <c r="P59" s="68"/>
      <c r="Q59" s="129"/>
    </row>
    <row r="60" spans="1:17" ht="21.75" customHeight="1" x14ac:dyDescent="0.2">
      <c r="A60" s="114"/>
      <c r="B60" s="69" t="s">
        <v>106</v>
      </c>
      <c r="C60" s="70">
        <v>0</v>
      </c>
      <c r="D60" s="71" t="s">
        <v>25</v>
      </c>
      <c r="E60" s="71" t="s">
        <v>77</v>
      </c>
      <c r="F60" s="71"/>
      <c r="G60" s="71"/>
      <c r="H60" s="71">
        <v>3</v>
      </c>
      <c r="I60" s="71"/>
      <c r="J60" s="71"/>
      <c r="K60" s="72"/>
      <c r="L60" s="72"/>
      <c r="M60" s="72"/>
      <c r="N60" s="72"/>
      <c r="O60" s="72"/>
      <c r="P60" s="72"/>
      <c r="Q60" s="130"/>
    </row>
    <row r="61" spans="1:17" ht="13.5" customHeight="1" x14ac:dyDescent="0.2">
      <c r="A61" s="114"/>
      <c r="B61" s="73"/>
      <c r="C61" s="74"/>
      <c r="D61" s="75"/>
      <c r="E61" s="75"/>
      <c r="F61" s="75"/>
      <c r="G61" s="75"/>
      <c r="H61" s="75"/>
      <c r="I61" s="75"/>
      <c r="J61" s="75"/>
      <c r="K61" s="76"/>
      <c r="L61" s="76"/>
      <c r="M61" s="76"/>
      <c r="N61" s="76"/>
      <c r="O61" s="76"/>
      <c r="P61" s="76"/>
      <c r="Q61" s="131"/>
    </row>
    <row r="62" spans="1:17" ht="21.75" customHeight="1" x14ac:dyDescent="0.2">
      <c r="A62" s="114"/>
      <c r="B62" s="77" t="s">
        <v>107</v>
      </c>
      <c r="C62" s="78">
        <v>0</v>
      </c>
      <c r="D62" s="27" t="s">
        <v>25</v>
      </c>
      <c r="E62" s="29" t="s">
        <v>77</v>
      </c>
      <c r="F62" s="79"/>
      <c r="G62" s="79"/>
      <c r="H62" s="79"/>
      <c r="I62" s="79"/>
      <c r="J62" s="79"/>
      <c r="K62" s="80"/>
      <c r="L62" s="80"/>
      <c r="M62" s="80"/>
      <c r="N62" s="80"/>
      <c r="O62" s="80">
        <v>1</v>
      </c>
      <c r="P62" s="80"/>
      <c r="Q62" s="132"/>
    </row>
    <row r="63" spans="1:17" ht="16.5" customHeight="1" x14ac:dyDescent="0.2">
      <c r="A63" s="114"/>
      <c r="B63" s="81" t="s">
        <v>108</v>
      </c>
      <c r="C63" s="82">
        <v>8000</v>
      </c>
      <c r="D63" s="27" t="s">
        <v>25</v>
      </c>
      <c r="E63" s="29" t="s">
        <v>76</v>
      </c>
      <c r="F63" s="83"/>
      <c r="G63" s="83"/>
      <c r="H63" s="83">
        <v>1</v>
      </c>
      <c r="I63" s="83"/>
      <c r="J63" s="83"/>
      <c r="K63" s="84"/>
      <c r="L63" s="84"/>
      <c r="M63" s="84"/>
      <c r="N63" s="84"/>
      <c r="O63" s="84"/>
      <c r="P63" s="84"/>
      <c r="Q63" s="133"/>
    </row>
    <row r="64" spans="1:17" ht="21.75" customHeight="1" thickBot="1" x14ac:dyDescent="0.25">
      <c r="A64" s="114"/>
      <c r="B64" s="85" t="s">
        <v>28</v>
      </c>
      <c r="C64" s="86">
        <f>SUBTOTAL(9,C55:C63)</f>
        <v>13500</v>
      </c>
      <c r="D64" s="87"/>
      <c r="E64" s="88"/>
      <c r="F64" s="87"/>
      <c r="G64" s="87"/>
      <c r="H64" s="87"/>
      <c r="I64" s="87"/>
      <c r="J64" s="87"/>
      <c r="K64" s="89"/>
      <c r="L64" s="89"/>
      <c r="M64" s="89"/>
      <c r="N64" s="89"/>
      <c r="O64" s="89"/>
      <c r="P64" s="89"/>
      <c r="Q64" s="134"/>
    </row>
    <row r="65" spans="1:17" ht="19" customHeight="1" x14ac:dyDescent="0.2">
      <c r="A65" s="115" t="s">
        <v>47</v>
      </c>
      <c r="B65" s="39" t="s">
        <v>109</v>
      </c>
      <c r="C65" s="62">
        <v>0</v>
      </c>
      <c r="D65" s="27" t="s">
        <v>25</v>
      </c>
      <c r="E65" s="29" t="s">
        <v>79</v>
      </c>
      <c r="F65" s="21"/>
      <c r="G65" s="21"/>
      <c r="H65" s="21"/>
      <c r="I65" s="21"/>
      <c r="J65" s="21"/>
      <c r="K65" s="22"/>
      <c r="L65" s="22"/>
      <c r="M65" s="22"/>
      <c r="N65" s="22"/>
      <c r="O65" s="22"/>
      <c r="P65" s="22">
        <v>1</v>
      </c>
      <c r="Q65" s="1" t="s">
        <v>31</v>
      </c>
    </row>
    <row r="66" spans="1:17" ht="18" customHeight="1" x14ac:dyDescent="0.2">
      <c r="A66" s="116"/>
      <c r="B66" s="41" t="s">
        <v>110</v>
      </c>
      <c r="C66" s="90">
        <v>5688</v>
      </c>
      <c r="D66" s="20" t="s">
        <v>27</v>
      </c>
      <c r="E66" s="29" t="s">
        <v>76</v>
      </c>
      <c r="F66" s="20">
        <v>1</v>
      </c>
      <c r="G66" s="20"/>
      <c r="H66" s="20"/>
      <c r="I66" s="20"/>
      <c r="J66" s="20">
        <v>1</v>
      </c>
      <c r="K66" s="26"/>
      <c r="L66" s="26"/>
      <c r="M66" s="26">
        <v>1</v>
      </c>
      <c r="N66" s="26">
        <v>1</v>
      </c>
      <c r="O66" s="26"/>
      <c r="P66" s="26">
        <v>1</v>
      </c>
      <c r="Q66" s="2" t="s">
        <v>32</v>
      </c>
    </row>
    <row r="67" spans="1:17" ht="16" x14ac:dyDescent="0.2">
      <c r="A67" s="116"/>
      <c r="B67" s="41" t="s">
        <v>111</v>
      </c>
      <c r="C67" s="90">
        <v>12432</v>
      </c>
      <c r="D67" s="20" t="s">
        <v>27</v>
      </c>
      <c r="E67" s="28" t="s">
        <v>78</v>
      </c>
      <c r="F67" s="20"/>
      <c r="G67" s="20"/>
      <c r="H67" s="20"/>
      <c r="I67" s="20"/>
      <c r="J67" s="20"/>
      <c r="K67" s="26"/>
      <c r="L67" s="26"/>
      <c r="M67" s="26"/>
      <c r="N67" s="26"/>
      <c r="O67" s="26"/>
      <c r="P67" s="26"/>
      <c r="Q67" s="2"/>
    </row>
    <row r="68" spans="1:17" ht="16" x14ac:dyDescent="0.2">
      <c r="A68" s="116"/>
      <c r="B68" s="41" t="s">
        <v>112</v>
      </c>
      <c r="C68" s="90">
        <v>1130</v>
      </c>
      <c r="D68" s="20" t="s">
        <v>27</v>
      </c>
      <c r="E68" s="29" t="s">
        <v>77</v>
      </c>
      <c r="F68" s="20"/>
      <c r="G68" s="20"/>
      <c r="H68" s="20"/>
      <c r="I68" s="20"/>
      <c r="J68" s="20"/>
      <c r="K68" s="26"/>
      <c r="L68" s="26"/>
      <c r="M68" s="26"/>
      <c r="N68" s="26"/>
      <c r="O68" s="26"/>
      <c r="P68" s="26">
        <v>1</v>
      </c>
      <c r="Q68" s="2"/>
    </row>
    <row r="69" spans="1:17" ht="16" x14ac:dyDescent="0.2">
      <c r="A69" s="116"/>
      <c r="B69" s="41" t="s">
        <v>113</v>
      </c>
      <c r="C69" s="90">
        <v>17675</v>
      </c>
      <c r="D69" s="20" t="s">
        <v>27</v>
      </c>
      <c r="E69" s="29" t="s">
        <v>77</v>
      </c>
      <c r="F69" s="20">
        <v>1</v>
      </c>
      <c r="G69" s="20"/>
      <c r="H69" s="20"/>
      <c r="I69" s="20"/>
      <c r="J69" s="20"/>
      <c r="K69" s="26"/>
      <c r="L69" s="26"/>
      <c r="M69" s="26">
        <v>1</v>
      </c>
      <c r="N69" s="26"/>
      <c r="O69" s="26"/>
      <c r="P69" s="26"/>
      <c r="Q69" s="2"/>
    </row>
    <row r="70" spans="1:17" ht="16" x14ac:dyDescent="0.2">
      <c r="A70" s="116"/>
      <c r="B70" s="41" t="s">
        <v>114</v>
      </c>
      <c r="C70" s="90">
        <v>1937</v>
      </c>
      <c r="D70" s="20" t="s">
        <v>27</v>
      </c>
      <c r="E70" s="29" t="s">
        <v>79</v>
      </c>
      <c r="F70" s="20"/>
      <c r="G70" s="20"/>
      <c r="H70" s="20"/>
      <c r="I70" s="20"/>
      <c r="J70" s="20"/>
      <c r="K70" s="26"/>
      <c r="L70" s="26"/>
      <c r="M70" s="26"/>
      <c r="N70" s="26">
        <v>1</v>
      </c>
      <c r="O70" s="26">
        <v>1</v>
      </c>
      <c r="P70" s="26"/>
      <c r="Q70" s="2"/>
    </row>
    <row r="71" spans="1:17" ht="16" x14ac:dyDescent="0.2">
      <c r="A71" s="116"/>
      <c r="B71" s="41" t="s">
        <v>115</v>
      </c>
      <c r="C71" s="90">
        <v>0</v>
      </c>
      <c r="D71" s="27" t="s">
        <v>25</v>
      </c>
      <c r="E71" s="29" t="s">
        <v>79</v>
      </c>
      <c r="F71" s="20"/>
      <c r="G71" s="20">
        <v>1</v>
      </c>
      <c r="H71" s="20"/>
      <c r="I71" s="20"/>
      <c r="J71" s="20"/>
      <c r="K71" s="26">
        <v>1</v>
      </c>
      <c r="L71" s="26"/>
      <c r="M71" s="26"/>
      <c r="N71" s="26"/>
      <c r="O71" s="26"/>
      <c r="P71" s="26"/>
      <c r="Q71" s="2"/>
    </row>
    <row r="72" spans="1:17" ht="16" x14ac:dyDescent="0.2">
      <c r="A72" s="116"/>
      <c r="B72" s="41" t="s">
        <v>116</v>
      </c>
      <c r="C72" s="90">
        <v>0</v>
      </c>
      <c r="D72" s="27" t="s">
        <v>25</v>
      </c>
      <c r="E72" s="29" t="s">
        <v>79</v>
      </c>
      <c r="F72" s="20"/>
      <c r="G72" s="20"/>
      <c r="H72" s="20"/>
      <c r="I72" s="20"/>
      <c r="J72" s="20"/>
      <c r="K72" s="26"/>
      <c r="L72" s="26"/>
      <c r="M72" s="26"/>
      <c r="N72" s="26"/>
      <c r="O72" s="26"/>
      <c r="P72" s="26"/>
      <c r="Q72" s="2"/>
    </row>
    <row r="73" spans="1:17" ht="16" x14ac:dyDescent="0.2">
      <c r="A73" s="116"/>
      <c r="B73" s="41" t="s">
        <v>117</v>
      </c>
      <c r="C73" s="90">
        <v>5657</v>
      </c>
      <c r="D73" s="20" t="s">
        <v>25</v>
      </c>
      <c r="E73" s="28" t="s">
        <v>78</v>
      </c>
      <c r="F73" s="20"/>
      <c r="G73" s="20"/>
      <c r="H73" s="20"/>
      <c r="I73" s="20">
        <v>2</v>
      </c>
      <c r="J73" s="20"/>
      <c r="K73" s="26"/>
      <c r="L73" s="26"/>
      <c r="M73" s="26"/>
      <c r="N73" s="26"/>
      <c r="O73" s="26"/>
      <c r="P73" s="26"/>
      <c r="Q73" s="2"/>
    </row>
    <row r="74" spans="1:17" ht="16" x14ac:dyDescent="0.2">
      <c r="A74" s="116"/>
      <c r="B74" s="41" t="s">
        <v>118</v>
      </c>
      <c r="C74" s="90">
        <v>0</v>
      </c>
      <c r="D74" s="20" t="s">
        <v>25</v>
      </c>
      <c r="E74" s="29" t="s">
        <v>76</v>
      </c>
      <c r="F74" s="20"/>
      <c r="G74" s="20"/>
      <c r="H74" s="20"/>
      <c r="I74" s="20"/>
      <c r="J74" s="20"/>
      <c r="K74" s="26"/>
      <c r="L74" s="26"/>
      <c r="M74" s="26"/>
      <c r="N74" s="26"/>
      <c r="O74" s="26">
        <v>1</v>
      </c>
      <c r="P74" s="26">
        <v>1</v>
      </c>
      <c r="Q74" s="2"/>
    </row>
    <row r="75" spans="1:17" ht="32" x14ac:dyDescent="0.2">
      <c r="A75" s="116"/>
      <c r="B75" s="41" t="s">
        <v>119</v>
      </c>
      <c r="C75" s="90">
        <v>0</v>
      </c>
      <c r="D75" s="27" t="s">
        <v>25</v>
      </c>
      <c r="E75" s="28" t="s">
        <v>78</v>
      </c>
      <c r="F75" s="20"/>
      <c r="G75" s="20"/>
      <c r="H75" s="20"/>
      <c r="I75" s="20"/>
      <c r="J75" s="20"/>
      <c r="K75" s="26"/>
      <c r="L75" s="26"/>
      <c r="M75" s="26"/>
      <c r="N75" s="26"/>
      <c r="O75" s="26"/>
      <c r="P75" s="26">
        <v>1</v>
      </c>
      <c r="Q75" s="2" t="s">
        <v>33</v>
      </c>
    </row>
    <row r="76" spans="1:17" ht="16" x14ac:dyDescent="0.2">
      <c r="A76" s="116"/>
      <c r="B76" s="41" t="s">
        <v>120</v>
      </c>
      <c r="C76" s="90">
        <v>0</v>
      </c>
      <c r="D76" s="27" t="s">
        <v>25</v>
      </c>
      <c r="E76" s="20" t="s">
        <v>77</v>
      </c>
      <c r="F76" s="20"/>
      <c r="G76" s="20"/>
      <c r="H76" s="20"/>
      <c r="I76" s="20"/>
      <c r="J76" s="20"/>
      <c r="K76" s="26"/>
      <c r="L76" s="26"/>
      <c r="M76" s="26">
        <v>1</v>
      </c>
      <c r="N76" s="26"/>
      <c r="O76" s="26"/>
      <c r="P76" s="26">
        <v>1</v>
      </c>
      <c r="Q76" s="2" t="s">
        <v>34</v>
      </c>
    </row>
    <row r="77" spans="1:17" ht="16" x14ac:dyDescent="0.2">
      <c r="A77" s="116"/>
      <c r="B77" s="41" t="s">
        <v>121</v>
      </c>
      <c r="C77" s="90">
        <v>0</v>
      </c>
      <c r="D77" s="20" t="s">
        <v>27</v>
      </c>
      <c r="E77" s="20" t="s">
        <v>77</v>
      </c>
      <c r="F77" s="20"/>
      <c r="G77" s="20"/>
      <c r="H77" s="20"/>
      <c r="I77" s="20"/>
      <c r="J77" s="20"/>
      <c r="K77" s="26"/>
      <c r="L77" s="26"/>
      <c r="M77" s="26"/>
      <c r="N77" s="26"/>
      <c r="O77" s="26"/>
      <c r="P77" s="26">
        <v>1</v>
      </c>
      <c r="Q77" s="2"/>
    </row>
    <row r="78" spans="1:17" ht="16" x14ac:dyDescent="0.2">
      <c r="A78" s="116"/>
      <c r="B78" s="41" t="s">
        <v>122</v>
      </c>
      <c r="C78" s="90">
        <v>0</v>
      </c>
      <c r="D78" s="20" t="s">
        <v>27</v>
      </c>
      <c r="E78" s="20" t="s">
        <v>77</v>
      </c>
      <c r="F78" s="20"/>
      <c r="G78" s="20"/>
      <c r="H78" s="20"/>
      <c r="I78" s="20">
        <v>1</v>
      </c>
      <c r="J78" s="20"/>
      <c r="K78" s="26"/>
      <c r="L78" s="26"/>
      <c r="M78" s="26"/>
      <c r="N78" s="26">
        <v>1</v>
      </c>
      <c r="O78" s="26"/>
      <c r="P78" s="26"/>
      <c r="Q78" s="2" t="s">
        <v>35</v>
      </c>
    </row>
    <row r="79" spans="1:17" ht="16" x14ac:dyDescent="0.2">
      <c r="A79" s="116"/>
      <c r="B79" s="41" t="s">
        <v>123</v>
      </c>
      <c r="C79" s="90">
        <v>0</v>
      </c>
      <c r="D79" s="27" t="s">
        <v>25</v>
      </c>
      <c r="E79" s="28" t="s">
        <v>78</v>
      </c>
      <c r="F79" s="20"/>
      <c r="G79" s="20"/>
      <c r="H79" s="20"/>
      <c r="I79" s="20"/>
      <c r="J79" s="20"/>
      <c r="K79" s="26"/>
      <c r="L79" s="26"/>
      <c r="M79" s="26"/>
      <c r="N79" s="26">
        <v>1</v>
      </c>
      <c r="O79" s="26"/>
      <c r="P79" s="26">
        <v>1</v>
      </c>
      <c r="Q79" s="2"/>
    </row>
    <row r="80" spans="1:17" ht="16" x14ac:dyDescent="0.2">
      <c r="A80" s="116"/>
      <c r="B80" s="41" t="s">
        <v>124</v>
      </c>
      <c r="C80" s="90">
        <v>0</v>
      </c>
      <c r="D80" s="27" t="s">
        <v>25</v>
      </c>
      <c r="E80" s="29" t="s">
        <v>75</v>
      </c>
      <c r="F80" s="20"/>
      <c r="G80" s="20"/>
      <c r="H80" s="20"/>
      <c r="I80" s="20"/>
      <c r="J80" s="20">
        <v>1</v>
      </c>
      <c r="K80" s="26"/>
      <c r="L80" s="26"/>
      <c r="M80" s="26"/>
      <c r="N80" s="26"/>
      <c r="O80" s="26"/>
      <c r="P80" s="26"/>
      <c r="Q80" s="2"/>
    </row>
    <row r="81" spans="1:17" ht="16" x14ac:dyDescent="0.2">
      <c r="A81" s="116"/>
      <c r="B81" s="41" t="s">
        <v>125</v>
      </c>
      <c r="C81" s="90">
        <v>0</v>
      </c>
      <c r="D81" s="20" t="s">
        <v>27</v>
      </c>
      <c r="E81" s="29" t="s">
        <v>75</v>
      </c>
      <c r="F81" s="20"/>
      <c r="G81" s="20"/>
      <c r="H81" s="20"/>
      <c r="I81" s="20"/>
      <c r="J81" s="20"/>
      <c r="K81" s="26"/>
      <c r="L81" s="26"/>
      <c r="M81" s="26"/>
      <c r="N81" s="26"/>
      <c r="O81" s="26"/>
      <c r="P81" s="26"/>
      <c r="Q81" s="2" t="s">
        <v>36</v>
      </c>
    </row>
    <row r="82" spans="1:17" ht="16" x14ac:dyDescent="0.2">
      <c r="A82" s="116"/>
      <c r="B82" s="41" t="s">
        <v>126</v>
      </c>
      <c r="C82" s="90">
        <v>0</v>
      </c>
      <c r="D82" s="20" t="s">
        <v>27</v>
      </c>
      <c r="E82" s="29" t="s">
        <v>75</v>
      </c>
      <c r="F82" s="20"/>
      <c r="G82" s="20"/>
      <c r="H82" s="20"/>
      <c r="I82" s="20"/>
      <c r="J82" s="20"/>
      <c r="K82" s="26"/>
      <c r="L82" s="26"/>
      <c r="M82" s="26">
        <v>1</v>
      </c>
      <c r="N82" s="26"/>
      <c r="O82" s="26"/>
      <c r="P82" s="26"/>
      <c r="Q82" s="2"/>
    </row>
    <row r="83" spans="1:17" ht="16" x14ac:dyDescent="0.2">
      <c r="A83" s="116"/>
      <c r="B83" s="41" t="s">
        <v>127</v>
      </c>
      <c r="C83" s="90">
        <v>0</v>
      </c>
      <c r="D83" s="27" t="s">
        <v>25</v>
      </c>
      <c r="E83" s="29" t="s">
        <v>75</v>
      </c>
      <c r="F83" s="20">
        <v>1</v>
      </c>
      <c r="G83" s="20"/>
      <c r="H83" s="20"/>
      <c r="I83" s="20"/>
      <c r="J83" s="20"/>
      <c r="K83" s="26"/>
      <c r="L83" s="26"/>
      <c r="M83" s="26"/>
      <c r="N83" s="26"/>
      <c r="O83" s="26"/>
      <c r="P83" s="26"/>
      <c r="Q83" s="2"/>
    </row>
    <row r="84" spans="1:17" ht="16" x14ac:dyDescent="0.2">
      <c r="A84" s="116"/>
      <c r="B84" s="41" t="s">
        <v>128</v>
      </c>
      <c r="C84" s="90">
        <v>58350</v>
      </c>
      <c r="D84" s="20" t="s">
        <v>27</v>
      </c>
      <c r="E84" s="29" t="s">
        <v>76</v>
      </c>
      <c r="F84" s="20"/>
      <c r="G84" s="20"/>
      <c r="H84" s="20"/>
      <c r="I84" s="20"/>
      <c r="J84" s="20"/>
      <c r="K84" s="26"/>
      <c r="L84" s="26"/>
      <c r="M84" s="26"/>
      <c r="N84" s="26"/>
      <c r="O84" s="26"/>
      <c r="P84" s="26"/>
      <c r="Q84" s="2"/>
    </row>
    <row r="85" spans="1:17" ht="16" x14ac:dyDescent="0.2">
      <c r="A85" s="116"/>
      <c r="B85" s="41" t="s">
        <v>129</v>
      </c>
      <c r="C85" s="90">
        <v>15041</v>
      </c>
      <c r="D85" s="20" t="s">
        <v>27</v>
      </c>
      <c r="E85" s="29" t="s">
        <v>76</v>
      </c>
      <c r="F85" s="20"/>
      <c r="G85" s="20"/>
      <c r="H85" s="20"/>
      <c r="I85" s="20"/>
      <c r="J85" s="20"/>
      <c r="K85" s="26"/>
      <c r="L85" s="26"/>
      <c r="M85" s="26">
        <v>1</v>
      </c>
      <c r="N85" s="26"/>
      <c r="O85" s="26"/>
      <c r="P85" s="26"/>
      <c r="Q85" s="2"/>
    </row>
    <row r="86" spans="1:17" ht="17" thickBot="1" x14ac:dyDescent="0.25">
      <c r="A86" s="117"/>
      <c r="B86" s="54" t="s">
        <v>28</v>
      </c>
      <c r="C86" s="91">
        <f>SUM(C65:C85)</f>
        <v>117910</v>
      </c>
      <c r="D86" s="38"/>
      <c r="E86" s="38"/>
      <c r="F86" s="38">
        <f>SUM(F65:F85)</f>
        <v>3</v>
      </c>
      <c r="G86" s="38">
        <f t="shared" ref="G86:M86" si="8">SUM(G65:G85)</f>
        <v>1</v>
      </c>
      <c r="H86" s="38">
        <f t="shared" si="8"/>
        <v>0</v>
      </c>
      <c r="I86" s="38">
        <f t="shared" si="8"/>
        <v>3</v>
      </c>
      <c r="J86" s="38">
        <f t="shared" si="8"/>
        <v>2</v>
      </c>
      <c r="K86" s="38">
        <f t="shared" si="8"/>
        <v>1</v>
      </c>
      <c r="L86" s="38">
        <f t="shared" si="8"/>
        <v>0</v>
      </c>
      <c r="M86" s="38">
        <f t="shared" si="8"/>
        <v>5</v>
      </c>
      <c r="N86" s="38">
        <f>SUM(N65:N85)</f>
        <v>4</v>
      </c>
      <c r="O86" s="38">
        <f>SUM(O65:O85)</f>
        <v>2</v>
      </c>
      <c r="P86" s="38">
        <f>SUM(P65:P85)</f>
        <v>8</v>
      </c>
      <c r="Q86" s="121"/>
    </row>
    <row r="87" spans="1:17" ht="16" customHeight="1" x14ac:dyDescent="0.2">
      <c r="A87" s="115" t="s">
        <v>48</v>
      </c>
      <c r="B87" s="92" t="s">
        <v>130</v>
      </c>
      <c r="C87" s="93">
        <v>0</v>
      </c>
      <c r="D87" s="27" t="s">
        <v>25</v>
      </c>
      <c r="E87" s="29" t="s">
        <v>76</v>
      </c>
      <c r="F87" s="50"/>
      <c r="G87" s="50"/>
      <c r="H87" s="50"/>
      <c r="I87" s="50"/>
      <c r="J87" s="50"/>
      <c r="K87" s="51"/>
      <c r="L87" s="51"/>
      <c r="M87" s="51"/>
      <c r="N87" s="51">
        <v>1</v>
      </c>
      <c r="O87" s="51">
        <v>1</v>
      </c>
      <c r="P87" s="51"/>
      <c r="Q87" s="135"/>
    </row>
    <row r="88" spans="1:17" ht="24.75" customHeight="1" x14ac:dyDescent="0.2">
      <c r="A88" s="116"/>
      <c r="B88" s="94" t="s">
        <v>131</v>
      </c>
      <c r="C88" s="90">
        <v>5000</v>
      </c>
      <c r="D88" s="20" t="s">
        <v>29</v>
      </c>
      <c r="E88" s="20" t="s">
        <v>77</v>
      </c>
      <c r="F88" s="20"/>
      <c r="G88" s="20"/>
      <c r="H88" s="20"/>
      <c r="I88" s="20"/>
      <c r="J88" s="20"/>
      <c r="K88" s="26"/>
      <c r="L88" s="26"/>
      <c r="M88" s="26"/>
      <c r="N88" s="26"/>
      <c r="O88" s="26"/>
      <c r="P88" s="26">
        <v>1</v>
      </c>
      <c r="Q88" s="118" t="s">
        <v>37</v>
      </c>
    </row>
    <row r="89" spans="1:17" ht="21.75" customHeight="1" x14ac:dyDescent="0.2">
      <c r="A89" s="116"/>
      <c r="B89" s="94" t="s">
        <v>132</v>
      </c>
      <c r="C89" s="90">
        <v>1111</v>
      </c>
      <c r="D89" s="20" t="s">
        <v>29</v>
      </c>
      <c r="E89" s="29" t="s">
        <v>75</v>
      </c>
      <c r="F89" s="20"/>
      <c r="G89" s="20"/>
      <c r="H89" s="20"/>
      <c r="I89" s="20"/>
      <c r="J89" s="20"/>
      <c r="K89" s="26"/>
      <c r="L89" s="26"/>
      <c r="M89" s="26"/>
      <c r="N89" s="26"/>
      <c r="O89" s="26">
        <v>1</v>
      </c>
      <c r="P89" s="26">
        <v>1</v>
      </c>
      <c r="Q89" s="118"/>
    </row>
    <row r="90" spans="1:17" ht="23.25" customHeight="1" x14ac:dyDescent="0.2">
      <c r="A90" s="116"/>
      <c r="B90" s="94" t="s">
        <v>133</v>
      </c>
      <c r="C90" s="90">
        <v>26532</v>
      </c>
      <c r="D90" s="20" t="s">
        <v>27</v>
      </c>
      <c r="E90" s="20" t="s">
        <v>77</v>
      </c>
      <c r="F90" s="20"/>
      <c r="G90" s="20"/>
      <c r="H90" s="20"/>
      <c r="I90" s="20"/>
      <c r="J90" s="20"/>
      <c r="K90" s="26"/>
      <c r="L90" s="26"/>
      <c r="M90" s="26"/>
      <c r="N90" s="26"/>
      <c r="O90" s="26"/>
      <c r="P90" s="26">
        <v>1</v>
      </c>
      <c r="Q90" s="118"/>
    </row>
    <row r="91" spans="1:17" ht="21.75" customHeight="1" x14ac:dyDescent="0.2">
      <c r="A91" s="116"/>
      <c r="B91" s="94" t="s">
        <v>134</v>
      </c>
      <c r="C91" s="90">
        <v>0</v>
      </c>
      <c r="D91" s="27" t="s">
        <v>25</v>
      </c>
      <c r="E91" s="28" t="s">
        <v>78</v>
      </c>
      <c r="F91" s="20">
        <v>1</v>
      </c>
      <c r="G91" s="20"/>
      <c r="H91" s="20"/>
      <c r="I91" s="20"/>
      <c r="J91" s="20"/>
      <c r="K91" s="26"/>
      <c r="L91" s="26"/>
      <c r="M91" s="26"/>
      <c r="N91" s="26"/>
      <c r="O91" s="26"/>
      <c r="P91" s="26"/>
      <c r="Q91" s="118"/>
    </row>
    <row r="92" spans="1:17" ht="18" customHeight="1" x14ac:dyDescent="0.2">
      <c r="A92" s="116"/>
      <c r="B92" s="94" t="s">
        <v>135</v>
      </c>
      <c r="C92" s="90">
        <v>0</v>
      </c>
      <c r="D92" s="27" t="s">
        <v>25</v>
      </c>
      <c r="E92" s="28" t="s">
        <v>78</v>
      </c>
      <c r="F92" s="20"/>
      <c r="G92" s="20"/>
      <c r="H92" s="20"/>
      <c r="I92" s="20"/>
      <c r="J92" s="20"/>
      <c r="K92" s="26"/>
      <c r="L92" s="26"/>
      <c r="M92" s="26"/>
      <c r="N92" s="26"/>
      <c r="O92" s="26"/>
      <c r="P92" s="26">
        <v>1</v>
      </c>
      <c r="Q92" s="118"/>
    </row>
    <row r="93" spans="1:17" ht="20.25" customHeight="1" x14ac:dyDescent="0.2">
      <c r="A93" s="116"/>
      <c r="B93" s="94" t="s">
        <v>136</v>
      </c>
      <c r="C93" s="90">
        <v>738456</v>
      </c>
      <c r="D93" s="20" t="s">
        <v>27</v>
      </c>
      <c r="E93" s="29" t="s">
        <v>79</v>
      </c>
      <c r="F93" s="20"/>
      <c r="G93" s="20"/>
      <c r="H93" s="20">
        <v>1</v>
      </c>
      <c r="I93" s="20"/>
      <c r="J93" s="20"/>
      <c r="K93" s="26"/>
      <c r="L93" s="26"/>
      <c r="M93" s="26">
        <v>1</v>
      </c>
      <c r="N93" s="26"/>
      <c r="O93" s="26"/>
      <c r="P93" s="26"/>
      <c r="Q93" s="118"/>
    </row>
    <row r="94" spans="1:17" ht="31.5" customHeight="1" x14ac:dyDescent="0.2">
      <c r="A94" s="116"/>
      <c r="B94" s="94" t="s">
        <v>137</v>
      </c>
      <c r="C94" s="90">
        <v>0</v>
      </c>
      <c r="D94" s="20" t="s">
        <v>27</v>
      </c>
      <c r="E94" s="29" t="s">
        <v>144</v>
      </c>
      <c r="F94" s="20"/>
      <c r="G94" s="20"/>
      <c r="H94" s="20"/>
      <c r="I94" s="20"/>
      <c r="J94" s="20"/>
      <c r="K94" s="26"/>
      <c r="L94" s="26"/>
      <c r="M94" s="26"/>
      <c r="N94" s="26"/>
      <c r="O94" s="26"/>
      <c r="P94" s="26">
        <v>1</v>
      </c>
      <c r="Q94" s="118"/>
    </row>
    <row r="95" spans="1:17" ht="30" customHeight="1" x14ac:dyDescent="0.2">
      <c r="A95" s="116"/>
      <c r="B95" s="94" t="s">
        <v>138</v>
      </c>
      <c r="C95" s="90">
        <v>0</v>
      </c>
      <c r="D95" s="27" t="s">
        <v>25</v>
      </c>
      <c r="E95" s="29" t="s">
        <v>144</v>
      </c>
      <c r="F95" s="20"/>
      <c r="G95" s="20"/>
      <c r="H95" s="20"/>
      <c r="I95" s="20">
        <v>1</v>
      </c>
      <c r="J95" s="20"/>
      <c r="K95" s="26"/>
      <c r="L95" s="26"/>
      <c r="M95" s="26"/>
      <c r="N95" s="26">
        <v>1</v>
      </c>
      <c r="O95" s="26"/>
      <c r="P95" s="26"/>
      <c r="Q95" s="118"/>
    </row>
    <row r="96" spans="1:17" ht="21" customHeight="1" x14ac:dyDescent="0.2">
      <c r="A96" s="116"/>
      <c r="B96" s="94" t="s">
        <v>139</v>
      </c>
      <c r="C96" s="90">
        <v>0</v>
      </c>
      <c r="D96" s="20" t="s">
        <v>27</v>
      </c>
      <c r="E96" s="29" t="s">
        <v>75</v>
      </c>
      <c r="F96" s="20"/>
      <c r="G96" s="20"/>
      <c r="H96" s="20"/>
      <c r="I96" s="20"/>
      <c r="J96" s="20"/>
      <c r="K96" s="26"/>
      <c r="L96" s="26"/>
      <c r="M96" s="26"/>
      <c r="N96" s="26"/>
      <c r="O96" s="26"/>
      <c r="P96" s="26">
        <v>1</v>
      </c>
      <c r="Q96" s="118"/>
    </row>
    <row r="97" spans="1:17" ht="24" customHeight="1" x14ac:dyDescent="0.2">
      <c r="A97" s="116"/>
      <c r="B97" s="94" t="s">
        <v>140</v>
      </c>
      <c r="C97" s="90">
        <v>0</v>
      </c>
      <c r="D97" s="27" t="s">
        <v>25</v>
      </c>
      <c r="E97" s="28" t="s">
        <v>78</v>
      </c>
      <c r="F97" s="20"/>
      <c r="G97" s="20"/>
      <c r="H97" s="20"/>
      <c r="I97" s="20"/>
      <c r="J97" s="20"/>
      <c r="K97" s="26">
        <v>1</v>
      </c>
      <c r="L97" s="26"/>
      <c r="M97" s="26"/>
      <c r="N97" s="26"/>
      <c r="O97" s="26"/>
      <c r="P97" s="26"/>
      <c r="Q97" s="118"/>
    </row>
    <row r="98" spans="1:17" ht="21.75" customHeight="1" x14ac:dyDescent="0.2">
      <c r="A98" s="116"/>
      <c r="B98" s="94" t="s">
        <v>141</v>
      </c>
      <c r="C98" s="90">
        <v>0</v>
      </c>
      <c r="D98" s="20" t="s">
        <v>27</v>
      </c>
      <c r="E98" s="29" t="s">
        <v>76</v>
      </c>
      <c r="F98" s="20"/>
      <c r="G98" s="20"/>
      <c r="H98" s="20"/>
      <c r="I98" s="20"/>
      <c r="J98" s="20"/>
      <c r="K98" s="26">
        <v>1</v>
      </c>
      <c r="L98" s="26"/>
      <c r="M98" s="26">
        <v>1</v>
      </c>
      <c r="N98" s="26"/>
      <c r="O98" s="26"/>
      <c r="P98" s="26"/>
      <c r="Q98" s="118"/>
    </row>
    <row r="99" spans="1:17" ht="21" customHeight="1" thickBot="1" x14ac:dyDescent="0.25">
      <c r="A99" s="116"/>
      <c r="B99" s="94" t="s">
        <v>142</v>
      </c>
      <c r="C99" s="90">
        <v>16530</v>
      </c>
      <c r="D99" s="20" t="s">
        <v>27</v>
      </c>
      <c r="E99" s="29" t="s">
        <v>76</v>
      </c>
      <c r="F99" s="20"/>
      <c r="G99" s="20"/>
      <c r="H99" s="20"/>
      <c r="I99" s="20"/>
      <c r="J99" s="20"/>
      <c r="K99" s="26"/>
      <c r="L99" s="26"/>
      <c r="M99" s="26">
        <v>1</v>
      </c>
      <c r="N99" s="26"/>
      <c r="O99" s="26"/>
      <c r="P99" s="26"/>
      <c r="Q99" s="118"/>
    </row>
    <row r="100" spans="1:17" ht="32" customHeight="1" x14ac:dyDescent="0.2">
      <c r="A100" s="116"/>
      <c r="B100" s="94" t="s">
        <v>143</v>
      </c>
      <c r="C100" s="48">
        <v>5556</v>
      </c>
      <c r="D100" s="20" t="s">
        <v>27</v>
      </c>
      <c r="E100" s="95"/>
      <c r="F100" s="20"/>
      <c r="G100" s="20"/>
      <c r="H100" s="20"/>
      <c r="I100" s="20"/>
      <c r="J100" s="20"/>
      <c r="K100" s="26"/>
      <c r="L100" s="26"/>
      <c r="M100" s="26"/>
      <c r="N100" s="26"/>
      <c r="O100" s="26"/>
      <c r="P100" s="26"/>
      <c r="Q100" s="118"/>
    </row>
    <row r="101" spans="1:17" ht="29" customHeight="1" thickBot="1" x14ac:dyDescent="0.25">
      <c r="A101" s="116"/>
      <c r="B101" s="85" t="s">
        <v>28</v>
      </c>
      <c r="C101" s="86">
        <f>SUM(C87:C100)</f>
        <v>793185</v>
      </c>
      <c r="D101" s="96"/>
      <c r="E101" s="96"/>
      <c r="F101" s="96">
        <f t="shared" ref="F101:P101" si="9">SUM(F87:F100)</f>
        <v>1</v>
      </c>
      <c r="G101" s="96">
        <f t="shared" si="9"/>
        <v>0</v>
      </c>
      <c r="H101" s="96">
        <f t="shared" si="9"/>
        <v>1</v>
      </c>
      <c r="I101" s="96">
        <f t="shared" si="9"/>
        <v>1</v>
      </c>
      <c r="J101" s="96">
        <f t="shared" si="9"/>
        <v>0</v>
      </c>
      <c r="K101" s="96">
        <f t="shared" si="9"/>
        <v>2</v>
      </c>
      <c r="L101" s="96">
        <f t="shared" si="9"/>
        <v>0</v>
      </c>
      <c r="M101" s="96">
        <f t="shared" si="9"/>
        <v>3</v>
      </c>
      <c r="N101" s="96">
        <f>SUM(N87:N100)</f>
        <v>2</v>
      </c>
      <c r="O101" s="96">
        <f>SUM(O87:O100)</f>
        <v>2</v>
      </c>
      <c r="P101" s="96">
        <f t="shared" si="9"/>
        <v>6</v>
      </c>
      <c r="Q101" s="136"/>
    </row>
    <row r="102" spans="1:17" x14ac:dyDescent="0.4">
      <c r="B102" s="97"/>
      <c r="C102" s="98"/>
      <c r="D102" s="98"/>
      <c r="E102" s="98"/>
      <c r="F102" s="99"/>
      <c r="G102" s="99"/>
      <c r="H102" s="99"/>
      <c r="I102" s="99"/>
      <c r="J102" s="99"/>
      <c r="K102" s="99"/>
      <c r="L102" s="99"/>
      <c r="M102" s="99"/>
      <c r="N102" s="22"/>
      <c r="O102" s="99"/>
      <c r="P102" s="22"/>
      <c r="Q102" s="1"/>
    </row>
    <row r="103" spans="1:17" ht="34" x14ac:dyDescent="0.4">
      <c r="A103" s="100"/>
      <c r="N103" s="26"/>
      <c r="P103" s="26"/>
      <c r="Q103" s="2"/>
    </row>
    <row r="104" spans="1:17" x14ac:dyDescent="0.4">
      <c r="N104" s="26"/>
      <c r="P104" s="26"/>
      <c r="Q104" s="122"/>
    </row>
    <row r="105" spans="1:17" x14ac:dyDescent="0.4">
      <c r="N105" s="26"/>
      <c r="P105" s="26"/>
      <c r="Q105" s="2"/>
    </row>
    <row r="106" spans="1:17" ht="34" thickBot="1" x14ac:dyDescent="0.45">
      <c r="N106" s="38">
        <f>SUM(N102:N105)</f>
        <v>0</v>
      </c>
      <c r="P106" s="38">
        <f t="shared" ref="P106:Q106" si="10">SUM(P102:P105)</f>
        <v>0</v>
      </c>
      <c r="Q106" s="121"/>
    </row>
    <row r="107" spans="1:17" x14ac:dyDescent="0.4">
      <c r="N107" s="137"/>
      <c r="P107" s="137"/>
      <c r="Q107" s="135"/>
    </row>
    <row r="108" spans="1:17" x14ac:dyDescent="0.4">
      <c r="N108" s="42">
        <v>1</v>
      </c>
      <c r="P108" s="42"/>
      <c r="Q108" s="118"/>
    </row>
    <row r="109" spans="1:17" x14ac:dyDescent="0.4">
      <c r="N109" s="42">
        <v>1</v>
      </c>
      <c r="P109" s="42"/>
      <c r="Q109" s="118"/>
    </row>
    <row r="110" spans="1:17" x14ac:dyDescent="0.4">
      <c r="N110" s="42">
        <v>1</v>
      </c>
      <c r="P110" s="42"/>
      <c r="Q110" s="118"/>
    </row>
    <row r="111" spans="1:17" x14ac:dyDescent="0.4">
      <c r="N111" s="42"/>
      <c r="P111" s="42"/>
      <c r="Q111" s="118"/>
    </row>
    <row r="112" spans="1:17" x14ac:dyDescent="0.4">
      <c r="N112" s="42"/>
      <c r="P112" s="42"/>
      <c r="Q112" s="118"/>
    </row>
    <row r="113" spans="14:17" x14ac:dyDescent="0.4">
      <c r="N113" s="42">
        <v>1</v>
      </c>
      <c r="P113" s="42"/>
      <c r="Q113" s="118"/>
    </row>
    <row r="114" spans="14:17" x14ac:dyDescent="0.4">
      <c r="N114" s="42"/>
      <c r="P114" s="42"/>
      <c r="Q114" s="118"/>
    </row>
    <row r="115" spans="14:17" x14ac:dyDescent="0.4">
      <c r="N115" s="42"/>
      <c r="P115" s="42"/>
      <c r="Q115" s="118"/>
    </row>
    <row r="116" spans="14:17" ht="34" thickBot="1" x14ac:dyDescent="0.45">
      <c r="N116" s="96"/>
      <c r="P116" s="96"/>
      <c r="Q116" s="136"/>
    </row>
    <row r="117" spans="14:17" ht="34" thickBot="1" x14ac:dyDescent="0.45">
      <c r="N117" s="138">
        <f>SUM(N107:N116)</f>
        <v>4</v>
      </c>
      <c r="P117" s="138">
        <f t="shared" ref="P117" si="11">SUM(P107:P116)</f>
        <v>0</v>
      </c>
      <c r="Q117" s="139"/>
    </row>
    <row r="118" spans="14:17" x14ac:dyDescent="0.4">
      <c r="N118" s="42">
        <v>1</v>
      </c>
      <c r="P118" s="42"/>
      <c r="Q118" s="118"/>
    </row>
    <row r="119" spans="14:17" x14ac:dyDescent="0.4">
      <c r="N119" s="42">
        <v>1</v>
      </c>
      <c r="P119" s="42"/>
      <c r="Q119" s="118"/>
    </row>
    <row r="120" spans="14:17" x14ac:dyDescent="0.4">
      <c r="N120" s="42"/>
      <c r="P120" s="42"/>
      <c r="Q120" s="118"/>
    </row>
    <row r="121" spans="14:17" ht="64" x14ac:dyDescent="0.4">
      <c r="N121" s="137"/>
      <c r="P121" s="137"/>
      <c r="Q121" s="135" t="s">
        <v>38</v>
      </c>
    </row>
    <row r="122" spans="14:17" x14ac:dyDescent="0.4">
      <c r="N122" s="42"/>
      <c r="P122" s="42"/>
      <c r="Q122" s="118"/>
    </row>
    <row r="123" spans="14:17" x14ac:dyDescent="0.4">
      <c r="N123" s="42"/>
      <c r="P123" s="42"/>
      <c r="Q123" s="118"/>
    </row>
    <row r="124" spans="14:17" x14ac:dyDescent="0.4">
      <c r="N124" s="42"/>
      <c r="P124" s="42"/>
      <c r="Q124" s="118"/>
    </row>
    <row r="125" spans="14:17" ht="81" thickBot="1" x14ac:dyDescent="0.45">
      <c r="N125" s="42">
        <v>1</v>
      </c>
      <c r="P125" s="42"/>
      <c r="Q125" s="118" t="s">
        <v>39</v>
      </c>
    </row>
    <row r="126" spans="14:17" ht="34" thickBot="1" x14ac:dyDescent="0.45">
      <c r="N126" s="138">
        <v>2</v>
      </c>
      <c r="P126" s="138">
        <v>0</v>
      </c>
      <c r="Q126" s="139"/>
    </row>
    <row r="127" spans="14:17" x14ac:dyDescent="0.4">
      <c r="N127" s="140">
        <v>103</v>
      </c>
      <c r="P127" s="140"/>
      <c r="Q127" s="141"/>
    </row>
    <row r="128" spans="14:17" x14ac:dyDescent="0.4">
      <c r="N128" s="140">
        <v>111</v>
      </c>
      <c r="P128" s="140"/>
      <c r="Q128" s="141"/>
    </row>
    <row r="129" spans="14:17" x14ac:dyDescent="0.4">
      <c r="N129" s="140">
        <v>36</v>
      </c>
      <c r="P129" s="140"/>
      <c r="Q129" s="141"/>
    </row>
    <row r="130" spans="14:17" x14ac:dyDescent="0.4">
      <c r="N130" s="140">
        <v>18</v>
      </c>
      <c r="P130" s="140"/>
      <c r="Q130" s="141"/>
    </row>
    <row r="131" spans="14:17" x14ac:dyDescent="0.4">
      <c r="N131" s="142"/>
      <c r="P131" s="142"/>
      <c r="Q131" s="141"/>
    </row>
    <row r="132" spans="14:17" x14ac:dyDescent="0.4">
      <c r="N132" s="142"/>
      <c r="P132" s="142"/>
      <c r="Q132" s="141"/>
    </row>
    <row r="133" spans="14:17" x14ac:dyDescent="0.4">
      <c r="N133" s="142"/>
      <c r="P133" s="142"/>
      <c r="Q133" s="141"/>
    </row>
    <row r="134" spans="14:17" x14ac:dyDescent="0.4">
      <c r="N134" s="142"/>
      <c r="P134" s="142"/>
      <c r="Q134" s="141"/>
    </row>
    <row r="135" spans="14:17" x14ac:dyDescent="0.4">
      <c r="N135" s="142"/>
      <c r="P135" s="142"/>
      <c r="Q135" s="141"/>
    </row>
    <row r="136" spans="14:17" x14ac:dyDescent="0.4">
      <c r="N136" s="142"/>
      <c r="P136" s="142"/>
      <c r="Q136" s="141"/>
    </row>
    <row r="137" spans="14:17" x14ac:dyDescent="0.4">
      <c r="N137" s="142"/>
      <c r="P137" s="142"/>
      <c r="Q137" s="141"/>
    </row>
    <row r="138" spans="14:17" x14ac:dyDescent="0.4">
      <c r="N138" s="142"/>
      <c r="P138" s="142"/>
      <c r="Q138" s="141"/>
    </row>
    <row r="139" spans="14:17" x14ac:dyDescent="0.4">
      <c r="N139" s="142"/>
      <c r="P139" s="142"/>
      <c r="Q139" s="141"/>
    </row>
    <row r="140" spans="14:17" x14ac:dyDescent="0.4">
      <c r="N140" s="142"/>
      <c r="P140" s="142"/>
      <c r="Q140" s="141"/>
    </row>
    <row r="141" spans="14:17" x14ac:dyDescent="0.4">
      <c r="N141" s="142">
        <v>1</v>
      </c>
      <c r="P141" s="142"/>
      <c r="Q141" s="141"/>
    </row>
    <row r="142" spans="14:17" x14ac:dyDescent="0.4">
      <c r="N142" s="142">
        <v>1</v>
      </c>
      <c r="P142" s="142"/>
      <c r="Q142" s="141"/>
    </row>
    <row r="143" spans="14:17" x14ac:dyDescent="0.4">
      <c r="N143" s="142"/>
      <c r="P143" s="142"/>
      <c r="Q143" s="141"/>
    </row>
    <row r="144" spans="14:17" x14ac:dyDescent="0.4">
      <c r="N144" s="142"/>
      <c r="P144" s="142"/>
      <c r="Q144" s="141"/>
    </row>
    <row r="145" spans="14:17" x14ac:dyDescent="0.4">
      <c r="N145" s="142">
        <v>1</v>
      </c>
      <c r="P145" s="142"/>
      <c r="Q145" s="141"/>
    </row>
    <row r="146" spans="14:17" x14ac:dyDescent="0.4">
      <c r="N146" s="142"/>
      <c r="P146" s="142"/>
      <c r="Q146" s="141"/>
    </row>
    <row r="147" spans="14:17" x14ac:dyDescent="0.4">
      <c r="N147" s="142">
        <v>1</v>
      </c>
      <c r="P147" s="142"/>
      <c r="Q147" s="141"/>
    </row>
    <row r="148" spans="14:17" x14ac:dyDescent="0.4">
      <c r="N148" s="142"/>
      <c r="P148" s="142"/>
      <c r="Q148" s="141"/>
    </row>
    <row r="149" spans="14:17" ht="34" thickBot="1" x14ac:dyDescent="0.45">
      <c r="N149" s="143">
        <f>SUM(N129:N145)</f>
        <v>57</v>
      </c>
      <c r="P149" s="143">
        <f t="shared" ref="P149" si="12">SUM(P129:P145)</f>
        <v>0</v>
      </c>
      <c r="Q149" s="144"/>
    </row>
    <row r="150" spans="14:17" x14ac:dyDescent="0.4">
      <c r="N150" s="137">
        <v>30</v>
      </c>
      <c r="P150" s="137"/>
      <c r="Q150" s="135"/>
    </row>
    <row r="151" spans="14:17" x14ac:dyDescent="0.4">
      <c r="N151" s="42"/>
      <c r="P151" s="42"/>
      <c r="Q151" s="118"/>
    </row>
    <row r="152" spans="14:17" x14ac:dyDescent="0.4">
      <c r="N152" s="42"/>
      <c r="P152" s="42"/>
      <c r="Q152" s="118"/>
    </row>
    <row r="153" spans="14:17" x14ac:dyDescent="0.4">
      <c r="N153" s="42"/>
      <c r="P153" s="42"/>
      <c r="Q153" s="118"/>
    </row>
    <row r="154" spans="14:17" x14ac:dyDescent="0.4">
      <c r="N154" s="42">
        <v>34</v>
      </c>
      <c r="P154" s="42"/>
      <c r="Q154" s="118"/>
    </row>
    <row r="155" spans="14:17" ht="34" thickBot="1" x14ac:dyDescent="0.45">
      <c r="N155" s="42"/>
      <c r="P155" s="42"/>
      <c r="Q155" s="118"/>
    </row>
    <row r="156" spans="14:17" ht="34" thickBot="1" x14ac:dyDescent="0.45">
      <c r="N156" s="138">
        <f>SUM(N150:N155)</f>
        <v>64</v>
      </c>
      <c r="P156" s="138">
        <f t="shared" ref="P156" si="13">SUM(P150:P155)</f>
        <v>0</v>
      </c>
      <c r="Q156" s="139"/>
    </row>
    <row r="157" spans="14:17" x14ac:dyDescent="0.4">
      <c r="N157" s="22"/>
      <c r="P157" s="22"/>
      <c r="Q157" s="1"/>
    </row>
    <row r="158" spans="14:17" x14ac:dyDescent="0.4">
      <c r="N158" s="26"/>
      <c r="P158" s="26"/>
      <c r="Q158" s="2"/>
    </row>
    <row r="159" spans="14:17" x14ac:dyDescent="0.4">
      <c r="N159" s="26"/>
      <c r="P159" s="26"/>
      <c r="Q159" s="2"/>
    </row>
    <row r="160" spans="14:17" x14ac:dyDescent="0.4">
      <c r="N160" s="10"/>
      <c r="P160" s="26"/>
      <c r="Q160" s="2"/>
    </row>
    <row r="161" spans="14:17" x14ac:dyDescent="0.4">
      <c r="N161" s="26"/>
      <c r="P161" s="26"/>
      <c r="Q161" s="2"/>
    </row>
    <row r="162" spans="14:17" ht="34" thickBot="1" x14ac:dyDescent="0.45">
      <c r="N162" s="38">
        <f>SUM(N157:N161)</f>
        <v>0</v>
      </c>
      <c r="P162" s="38">
        <f t="shared" ref="P162" si="14">SUM(P157:P161)</f>
        <v>0</v>
      </c>
      <c r="Q162" s="121"/>
    </row>
    <row r="163" spans="14:17" ht="48" x14ac:dyDescent="0.4">
      <c r="N163" s="145">
        <v>6</v>
      </c>
      <c r="P163" s="145">
        <v>1</v>
      </c>
      <c r="Q163" s="146" t="s">
        <v>40</v>
      </c>
    </row>
    <row r="164" spans="14:17" ht="48" x14ac:dyDescent="0.4">
      <c r="N164" s="29"/>
      <c r="P164" s="29"/>
      <c r="Q164" s="147" t="s">
        <v>41</v>
      </c>
    </row>
    <row r="165" spans="14:17" ht="48" x14ac:dyDescent="0.4">
      <c r="N165" s="29"/>
      <c r="P165" s="29">
        <v>1</v>
      </c>
      <c r="Q165" s="147" t="s">
        <v>41</v>
      </c>
    </row>
    <row r="166" spans="14:17" x14ac:dyDescent="0.4">
      <c r="N166" s="29"/>
      <c r="P166" s="29"/>
      <c r="Q166" s="147"/>
    </row>
    <row r="167" spans="14:17" ht="48" x14ac:dyDescent="0.4">
      <c r="N167" s="29"/>
      <c r="P167" s="29">
        <v>1</v>
      </c>
      <c r="Q167" s="147" t="s">
        <v>41</v>
      </c>
    </row>
    <row r="168" spans="14:17" x14ac:dyDescent="0.4">
      <c r="N168" s="29"/>
      <c r="P168" s="29"/>
      <c r="Q168" s="147"/>
    </row>
    <row r="169" spans="14:17" ht="48" x14ac:dyDescent="0.4">
      <c r="N169" s="29"/>
      <c r="P169" s="29"/>
      <c r="Q169" s="147" t="s">
        <v>41</v>
      </c>
    </row>
    <row r="170" spans="14:17" ht="48" x14ac:dyDescent="0.4">
      <c r="N170" s="29"/>
      <c r="P170" s="29"/>
      <c r="Q170" s="147" t="s">
        <v>41</v>
      </c>
    </row>
    <row r="171" spans="14:17" ht="48" x14ac:dyDescent="0.4">
      <c r="N171" s="29"/>
      <c r="P171" s="29"/>
      <c r="Q171" s="147" t="s">
        <v>41</v>
      </c>
    </row>
    <row r="172" spans="14:17" ht="48" x14ac:dyDescent="0.4">
      <c r="N172" s="29"/>
      <c r="P172" s="29"/>
      <c r="Q172" s="147" t="s">
        <v>41</v>
      </c>
    </row>
    <row r="173" spans="14:17" ht="48" x14ac:dyDescent="0.4">
      <c r="N173" s="29"/>
      <c r="P173" s="29"/>
      <c r="Q173" s="147" t="s">
        <v>41</v>
      </c>
    </row>
    <row r="174" spans="14:17" x14ac:dyDescent="0.4">
      <c r="N174" s="29"/>
      <c r="P174" s="29"/>
      <c r="Q174" s="147"/>
    </row>
    <row r="175" spans="14:17" ht="48" x14ac:dyDescent="0.4">
      <c r="N175" s="29"/>
      <c r="P175" s="29"/>
      <c r="Q175" s="147" t="s">
        <v>41</v>
      </c>
    </row>
    <row r="176" spans="14:17" x14ac:dyDescent="0.4">
      <c r="N176" s="42">
        <f>SUM(N163:N175)</f>
        <v>6</v>
      </c>
      <c r="P176" s="42">
        <f t="shared" ref="P176" si="15">SUM(P163:P175)</f>
        <v>3</v>
      </c>
      <c r="Q176" s="118"/>
    </row>
    <row r="177" spans="14:17" x14ac:dyDescent="0.4">
      <c r="N177" s="137"/>
      <c r="P177" s="137"/>
      <c r="Q177" s="135"/>
    </row>
    <row r="178" spans="14:17" x14ac:dyDescent="0.4">
      <c r="N178" s="42">
        <v>1</v>
      </c>
      <c r="P178" s="42"/>
      <c r="Q178" s="118"/>
    </row>
    <row r="179" spans="14:17" x14ac:dyDescent="0.4">
      <c r="N179" s="42"/>
      <c r="P179" s="42"/>
      <c r="Q179" s="118"/>
    </row>
    <row r="180" spans="14:17" x14ac:dyDescent="0.4">
      <c r="N180" s="42"/>
      <c r="P180" s="42"/>
      <c r="Q180" s="118"/>
    </row>
    <row r="181" spans="14:17" x14ac:dyDescent="0.4">
      <c r="N181" s="42">
        <v>1</v>
      </c>
      <c r="P181" s="42"/>
      <c r="Q181" s="118"/>
    </row>
    <row r="182" spans="14:17" x14ac:dyDescent="0.4">
      <c r="N182" s="42">
        <v>1</v>
      </c>
      <c r="P182" s="42"/>
      <c r="Q182" s="118"/>
    </row>
    <row r="183" spans="14:17" x14ac:dyDescent="0.4">
      <c r="N183" s="42"/>
      <c r="P183" s="42"/>
      <c r="Q183" s="118"/>
    </row>
    <row r="184" spans="14:17" x14ac:dyDescent="0.4">
      <c r="N184" s="42"/>
      <c r="P184" s="42"/>
      <c r="Q184" s="118"/>
    </row>
    <row r="185" spans="14:17" x14ac:dyDescent="0.4">
      <c r="N185" s="96"/>
      <c r="P185" s="96"/>
      <c r="Q185" s="136"/>
    </row>
    <row r="186" spans="14:17" x14ac:dyDescent="0.4">
      <c r="N186" s="42"/>
      <c r="P186" s="42"/>
      <c r="Q186" s="118"/>
    </row>
    <row r="187" spans="14:17" ht="34" thickBot="1" x14ac:dyDescent="0.45">
      <c r="N187" s="47">
        <f>SUM(N177:N185)</f>
        <v>3</v>
      </c>
      <c r="P187" s="47">
        <f t="shared" ref="P187" si="16">SUM(P177:P185)</f>
        <v>0</v>
      </c>
      <c r="Q187" s="124"/>
    </row>
    <row r="188" spans="14:17" x14ac:dyDescent="0.4">
      <c r="N188" s="22"/>
      <c r="P188" s="22"/>
      <c r="Q188" s="1"/>
    </row>
    <row r="189" spans="14:17" x14ac:dyDescent="0.4">
      <c r="N189" s="26"/>
      <c r="P189" s="26"/>
      <c r="Q189" s="2"/>
    </row>
    <row r="190" spans="14:17" x14ac:dyDescent="0.4">
      <c r="N190" s="26"/>
      <c r="P190" s="26"/>
      <c r="Q190" s="2"/>
    </row>
    <row r="191" spans="14:17" x14ac:dyDescent="0.4">
      <c r="N191" s="26"/>
      <c r="P191" s="26"/>
      <c r="Q191" s="2"/>
    </row>
    <row r="192" spans="14:17" x14ac:dyDescent="0.4">
      <c r="N192" s="26"/>
      <c r="P192" s="26"/>
      <c r="Q192" s="2"/>
    </row>
    <row r="193" spans="14:17" x14ac:dyDescent="0.4">
      <c r="N193" s="26"/>
      <c r="P193" s="26"/>
      <c r="Q193" s="2"/>
    </row>
    <row r="194" spans="14:17" x14ac:dyDescent="0.4">
      <c r="N194" s="26"/>
      <c r="P194" s="26"/>
      <c r="Q194" s="2"/>
    </row>
    <row r="195" spans="14:17" x14ac:dyDescent="0.4">
      <c r="N195" s="26"/>
      <c r="P195" s="26"/>
      <c r="Q195" s="2"/>
    </row>
    <row r="196" spans="14:17" x14ac:dyDescent="0.4">
      <c r="N196" s="26"/>
      <c r="P196" s="26"/>
      <c r="Q196" s="2"/>
    </row>
    <row r="197" spans="14:17" ht="34" thickBot="1" x14ac:dyDescent="0.45">
      <c r="N197" s="96">
        <f>SUM(N188:N196)</f>
        <v>0</v>
      </c>
      <c r="P197" s="96">
        <f t="shared" ref="P197" si="17">SUM(P188:P196)</f>
        <v>0</v>
      </c>
      <c r="Q197" s="3"/>
    </row>
    <row r="198" spans="14:17" x14ac:dyDescent="0.4">
      <c r="N198" s="22"/>
      <c r="P198" s="22"/>
      <c r="Q198" s="1"/>
    </row>
    <row r="199" spans="14:17" x14ac:dyDescent="0.4">
      <c r="N199" s="26"/>
      <c r="P199" s="26"/>
      <c r="Q199" s="2"/>
    </row>
    <row r="200" spans="14:17" x14ac:dyDescent="0.4">
      <c r="N200" s="26"/>
      <c r="P200" s="26"/>
      <c r="Q200" s="2"/>
    </row>
    <row r="201" spans="14:17" x14ac:dyDescent="0.4">
      <c r="N201" s="26"/>
      <c r="P201" s="26"/>
      <c r="Q201" s="2"/>
    </row>
    <row r="202" spans="14:17" ht="34" thickBot="1" x14ac:dyDescent="0.45">
      <c r="N202" s="38">
        <f>SUM(N198:N201)</f>
        <v>0</v>
      </c>
      <c r="P202" s="38">
        <f t="shared" ref="P202" si="18">SUM(P198:P201)</f>
        <v>0</v>
      </c>
      <c r="Q202" s="121"/>
    </row>
    <row r="203" spans="14:17" x14ac:dyDescent="0.4">
      <c r="N203" s="22"/>
      <c r="P203" s="22"/>
      <c r="Q203" s="1"/>
    </row>
    <row r="204" spans="14:17" x14ac:dyDescent="0.4">
      <c r="N204" s="26"/>
      <c r="P204" s="26"/>
      <c r="Q204" s="148"/>
    </row>
    <row r="205" spans="14:17" x14ac:dyDescent="0.4">
      <c r="N205" s="26"/>
      <c r="P205" s="26"/>
      <c r="Q205" s="148"/>
    </row>
    <row r="206" spans="14:17" x14ac:dyDescent="0.4">
      <c r="N206" s="26"/>
      <c r="P206" s="26"/>
      <c r="Q206" s="149"/>
    </row>
    <row r="207" spans="14:17" x14ac:dyDescent="0.4">
      <c r="N207" s="26"/>
      <c r="P207" s="26"/>
      <c r="Q207" s="148"/>
    </row>
    <row r="208" spans="14:17" x14ac:dyDescent="0.4">
      <c r="N208" s="26"/>
      <c r="P208" s="26"/>
      <c r="Q208" s="148"/>
    </row>
    <row r="209" spans="14:17" x14ac:dyDescent="0.4">
      <c r="N209" s="26"/>
      <c r="P209" s="26"/>
      <c r="Q209" s="148"/>
    </row>
    <row r="210" spans="14:17" ht="34" thickBot="1" x14ac:dyDescent="0.45">
      <c r="N210" s="38">
        <f>SUM(N203:N209)</f>
        <v>0</v>
      </c>
      <c r="P210" s="38">
        <f t="shared" ref="P210" si="19">SUM(P203:P209)</f>
        <v>0</v>
      </c>
      <c r="Q210" s="121"/>
    </row>
    <row r="211" spans="14:17" x14ac:dyDescent="0.4">
      <c r="N211" s="51">
        <v>12</v>
      </c>
      <c r="P211" s="51"/>
      <c r="Q211" s="150"/>
    </row>
    <row r="212" spans="14:17" x14ac:dyDescent="0.4">
      <c r="N212" s="26"/>
      <c r="P212" s="26"/>
      <c r="Q212" s="2"/>
    </row>
    <row r="213" spans="14:17" x14ac:dyDescent="0.4">
      <c r="N213" s="26"/>
      <c r="P213" s="26"/>
      <c r="Q213" s="2"/>
    </row>
    <row r="214" spans="14:17" x14ac:dyDescent="0.4">
      <c r="N214" s="26"/>
      <c r="P214" s="26"/>
      <c r="Q214" s="2"/>
    </row>
    <row r="215" spans="14:17" ht="34" thickBot="1" x14ac:dyDescent="0.45">
      <c r="N215" s="38">
        <f>SUM(N211:N214)</f>
        <v>12</v>
      </c>
      <c r="P215" s="38">
        <f t="shared" ref="P215" si="20">SUM(P211:P214)</f>
        <v>0</v>
      </c>
      <c r="Q215" s="121"/>
    </row>
    <row r="216" spans="14:17" x14ac:dyDescent="0.4">
      <c r="N216" s="98"/>
      <c r="P216" s="98"/>
    </row>
    <row r="217" spans="14:17" x14ac:dyDescent="0.4">
      <c r="N217" s="98">
        <f>SUMIFS(N4:N101,$B$4:$B$101,$B$30)</f>
        <v>33</v>
      </c>
      <c r="P217" s="98">
        <f t="shared" ref="P217" si="21">SUMIFS(P4:P101,$B$4:$B$101,$B$30)</f>
        <v>14</v>
      </c>
    </row>
    <row r="218" spans="14:17" x14ac:dyDescent="0.4">
      <c r="N218" s="99"/>
      <c r="P218" s="99"/>
    </row>
  </sheetData>
  <mergeCells count="27">
    <mergeCell ref="F1:P1"/>
    <mergeCell ref="A47:A54"/>
    <mergeCell ref="A38:A46"/>
    <mergeCell ref="A65:A86"/>
    <mergeCell ref="A55:A64"/>
    <mergeCell ref="A87:A101"/>
    <mergeCell ref="B60:B61"/>
    <mergeCell ref="C60:C61"/>
    <mergeCell ref="D60:D61"/>
    <mergeCell ref="E60:E61"/>
    <mergeCell ref="I2:J2"/>
    <mergeCell ref="K2:L2"/>
    <mergeCell ref="F2:H2"/>
    <mergeCell ref="A31:A37"/>
    <mergeCell ref="A4:A30"/>
    <mergeCell ref="O60:O61"/>
    <mergeCell ref="I60:I61"/>
    <mergeCell ref="J60:J61"/>
    <mergeCell ref="K60:K61"/>
    <mergeCell ref="L60:L61"/>
    <mergeCell ref="F60:F61"/>
    <mergeCell ref="G60:G61"/>
    <mergeCell ref="H60:H61"/>
    <mergeCell ref="M60:M61"/>
    <mergeCell ref="N60:N61"/>
    <mergeCell ref="P60:P61"/>
    <mergeCell ref="Q60:Q61"/>
  </mergeCells>
  <phoneticPr fontId="12" type="noConversion"/>
  <pageMargins left="0.23622047244094491" right="0.23622047244094491" top="0.19685039370078741" bottom="0.19685039370078741" header="0" footer="0"/>
  <pageSetup paperSize="8" scale="33" fitToHeight="0" orientation="landscape" r:id="rId1"/>
  <headerFooter>
    <oddFooter>&amp;C_x000D_&amp;1#&amp;"Calibri"&amp;10&amp;K000000 CONTROLLED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75349ea-04c5-4e02-99ba-2e4dff1304d1" xsi:nil="true"/>
    <lcf76f155ced4ddcb4097134ff3c332f xmlns="e8dd695d-1c67-41e3-9d0a-f19208e62f18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DECD33630E994980C54A9E1F0CBEE8" ma:contentTypeVersion="14" ma:contentTypeDescription="Create a new document." ma:contentTypeScope="" ma:versionID="7f47cf8ccef29d32185a9b3c7f8fe81d">
  <xsd:schema xmlns:xsd="http://www.w3.org/2001/XMLSchema" xmlns:xs="http://www.w3.org/2001/XMLSchema" xmlns:p="http://schemas.microsoft.com/office/2006/metadata/properties" xmlns:ns2="e8dd695d-1c67-41e3-9d0a-f19208e62f18" xmlns:ns3="c75349ea-04c5-4e02-99ba-2e4dff1304d1" targetNamespace="http://schemas.microsoft.com/office/2006/metadata/properties" ma:root="true" ma:fieldsID="36eccaa535fabadc7a2f190d6e6d47a6" ns2:_="" ns3:_="">
    <xsd:import namespace="e8dd695d-1c67-41e3-9d0a-f19208e62f18"/>
    <xsd:import namespace="c75349ea-04c5-4e02-99ba-2e4dff1304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dd695d-1c67-41e3-9d0a-f19208e62f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5bead0dd-f964-4ef9-8e58-aedd6ddb98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5349ea-04c5-4e02-99ba-2e4dff1304d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f1ee629-df84-4c9d-bd65-24ad564cdb16}" ma:internalName="TaxCatchAll" ma:showField="CatchAllData" ma:web="c75349ea-04c5-4e02-99ba-2e4dff1304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CB6467-E04F-4A6D-98E2-2D8C965A25D0}">
  <ds:schemaRefs>
    <ds:schemaRef ds:uri="http://schemas.microsoft.com/office/2006/metadata/properties"/>
    <ds:schemaRef ds:uri="http://schemas.microsoft.com/office/infopath/2007/PartnerControls"/>
    <ds:schemaRef ds:uri="c75349ea-04c5-4e02-99ba-2e4dff1304d1"/>
    <ds:schemaRef ds:uri="e8dd695d-1c67-41e3-9d0a-f19208e62f18"/>
  </ds:schemaRefs>
</ds:datastoreItem>
</file>

<file path=customXml/itemProps2.xml><?xml version="1.0" encoding="utf-8"?>
<ds:datastoreItem xmlns:ds="http://schemas.openxmlformats.org/officeDocument/2006/customXml" ds:itemID="{378578F2-CC33-432D-BE98-67A23BC03E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dd695d-1c67-41e3-9d0a-f19208e62f18"/>
    <ds:schemaRef ds:uri="c75349ea-04c5-4e02-99ba-2e4dff1304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75D918E-7F25-4CB2-A905-27078C1CBD5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Projects</vt:lpstr>
      <vt:lpstr>Projects!Print_Area</vt:lpstr>
    </vt:vector>
  </TitlesOfParts>
  <Manager/>
  <Company>Nottingham City Council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Neil Han</dc:creator>
  <cp:keywords/>
  <dc:description/>
  <cp:lastModifiedBy>Chuah, Sherri</cp:lastModifiedBy>
  <cp:revision/>
  <dcterms:created xsi:type="dcterms:W3CDTF">2022-05-06T15:21:42Z</dcterms:created>
  <dcterms:modified xsi:type="dcterms:W3CDTF">2024-10-10T12:19:29Z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0x0101006CDECD33630E994980C54A9E1F0CBEE8</vt:lpwstr>
  </property>
  <property fmtid="{D5CDD505-2E9C-101B-9397-08002B2CF9AE}" pid="3" name="System.Collections.DictionaryEntry.Key2">
    <vt:lpwstr>1;#environmental policy|11cc9e01-22b0-4489-8274-43be10385b6f</vt:lpwstr>
  </property>
  <property fmtid="{D5CDD505-2E9C-101B-9397-08002B2CF9AE}" pid="4" name="MediaServiceImageTags">
    <vt:lpwstr/>
  </property>
  <property fmtid="{D5CDD505-2E9C-101B-9397-08002B2CF9AE}" pid="5" name="System.Collections.DictionaryEntry.Key0">
    <vt:lpwstr>2;#Economy Transport and Environment|20fb6215-17ce-4336-9d43-5dbb5fa00d51</vt:lpwstr>
  </property>
  <property fmtid="{D5CDD505-2E9C-101B-9397-08002B2CF9AE}" pid="6" name="System.Collections.DictionaryEntry.Key1">
    <vt:lpwstr>3;#Derbyshire County Council|d98d0933-9971-4d20-a5e2-6605b0b627c7</vt:lpwstr>
  </property>
  <property fmtid="{D5CDD505-2E9C-101B-9397-08002B2CF9AE}" pid="7" name="System.Collections.DictionaryEntry.Key">
    <vt:lpwstr/>
  </property>
  <property fmtid="{D5CDD505-2E9C-101B-9397-08002B2CF9AE}" pid="8" name="MSIP_Label_768904da-5dbb-4716-9521-7a682c6e8720_Enabled">
    <vt:lpwstr>true</vt:lpwstr>
  </property>
  <property fmtid="{D5CDD505-2E9C-101B-9397-08002B2CF9AE}" pid="9" name="MSIP_Label_768904da-5dbb-4716-9521-7a682c6e8720_SetDate">
    <vt:lpwstr>2023-08-01T10:52:30Z</vt:lpwstr>
  </property>
  <property fmtid="{D5CDD505-2E9C-101B-9397-08002B2CF9AE}" pid="10" name="MSIP_Label_768904da-5dbb-4716-9521-7a682c6e8720_Method">
    <vt:lpwstr>Standard</vt:lpwstr>
  </property>
  <property fmtid="{D5CDD505-2E9C-101B-9397-08002B2CF9AE}" pid="11" name="MSIP_Label_768904da-5dbb-4716-9521-7a682c6e8720_Name">
    <vt:lpwstr>DCC Controlled</vt:lpwstr>
  </property>
  <property fmtid="{D5CDD505-2E9C-101B-9397-08002B2CF9AE}" pid="12" name="MSIP_Label_768904da-5dbb-4716-9521-7a682c6e8720_SiteId">
    <vt:lpwstr>429a8eb3-3210-4e1a-aaa2-6ccde0ddabc5</vt:lpwstr>
  </property>
  <property fmtid="{D5CDD505-2E9C-101B-9397-08002B2CF9AE}" pid="13" name="MSIP_Label_768904da-5dbb-4716-9521-7a682c6e8720_ActionId">
    <vt:lpwstr>5e6f8b39-6c19-4b28-a73a-32dd670060f3</vt:lpwstr>
  </property>
  <property fmtid="{D5CDD505-2E9C-101B-9397-08002B2CF9AE}" pid="14" name="MSIP_Label_768904da-5dbb-4716-9521-7a682c6e8720_ContentBits">
    <vt:lpwstr>2</vt:lpwstr>
  </property>
</Properties>
</file>