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04"/>
  <workbookPr defaultThemeVersion="166925"/>
  <mc:AlternateContent xmlns:mc="http://schemas.openxmlformats.org/markup-compatibility/2006">
    <mc:Choice Requires="x15">
      <x15ac:absPath xmlns:x15ac="http://schemas.microsoft.com/office/spreadsheetml/2010/11/ac" url="https://nottinghamcc.sharepoint.com/teams/Ext-MidlandsNetZeroHub/Shared Documents/General/WP2 Data Collection/"/>
    </mc:Choice>
  </mc:AlternateContent>
  <xr:revisionPtr revIDLastSave="355" documentId="13_ncr:1_{FA2639AD-D22F-46EF-9718-12667DE0D142}" xr6:coauthVersionLast="47" xr6:coauthVersionMax="47" xr10:uidLastSave="{17F4CFAD-3D3A-4DB1-9FDF-3E5F6D10C024}"/>
  <bookViews>
    <workbookView minimized="1" xWindow="3360" yWindow="5115" windowWidth="20760" windowHeight="12135" xr2:uid="{00000000-000D-0000-FFFF-FFFF00000000}"/>
  </bookViews>
  <sheets>
    <sheet name="Projects" sheetId="5" r:id="rId1"/>
    <sheet name="Strategies" sheetId="2" r:id="rId2"/>
  </sheets>
  <definedNames>
    <definedName name="_xlnm._FilterDatabase" localSheetId="0" hidden="1">Projects!$F$1:$F$219</definedName>
    <definedName name="_xlnm.Print_Area" localSheetId="0">Projects!$A$1:$U$234</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97" i="5" l="1"/>
  <c r="C106" i="5"/>
  <c r="C215" i="5"/>
  <c r="J215" i="5"/>
  <c r="K215" i="5"/>
  <c r="L215" i="5"/>
  <c r="M215" i="5"/>
  <c r="N215" i="5"/>
  <c r="O215" i="5"/>
  <c r="P215" i="5"/>
  <c r="Q215" i="5"/>
  <c r="R215" i="5"/>
  <c r="S215" i="5"/>
  <c r="T215" i="5"/>
  <c r="T117" i="5" l="1"/>
  <c r="S117" i="5"/>
  <c r="R117" i="5"/>
  <c r="Q117" i="5"/>
  <c r="P117" i="5"/>
  <c r="O117" i="5"/>
  <c r="N117" i="5"/>
  <c r="M117" i="5"/>
  <c r="L117" i="5"/>
  <c r="K117" i="5"/>
  <c r="J117" i="5"/>
  <c r="C117" i="5"/>
  <c r="T176" i="5" l="1"/>
  <c r="S176" i="5"/>
  <c r="R176" i="5"/>
  <c r="Q176" i="5"/>
  <c r="P176" i="5"/>
  <c r="O176" i="5"/>
  <c r="N176" i="5"/>
  <c r="M176" i="5"/>
  <c r="L176" i="5"/>
  <c r="K176" i="5"/>
  <c r="J176" i="5"/>
  <c r="C149" i="5" l="1"/>
  <c r="T149" i="5"/>
  <c r="S149" i="5"/>
  <c r="R149" i="5"/>
  <c r="Q149" i="5"/>
  <c r="P149" i="5"/>
  <c r="O149" i="5"/>
  <c r="N149" i="5"/>
  <c r="M149" i="5"/>
  <c r="L149" i="5"/>
  <c r="K149" i="5"/>
  <c r="J149" i="5"/>
  <c r="T156" i="5" l="1"/>
  <c r="S156" i="5"/>
  <c r="R156" i="5"/>
  <c r="Q156" i="5"/>
  <c r="P156" i="5"/>
  <c r="O156" i="5"/>
  <c r="N156" i="5"/>
  <c r="M156" i="5"/>
  <c r="L156" i="5"/>
  <c r="K156" i="5"/>
  <c r="J156" i="5"/>
  <c r="C156" i="5"/>
  <c r="C126" i="5"/>
  <c r="C187" i="5"/>
  <c r="C64" i="5"/>
  <c r="C101" i="5"/>
  <c r="C86" i="5"/>
  <c r="C54" i="5"/>
  <c r="C46" i="5"/>
  <c r="C37" i="5"/>
  <c r="C30" i="5"/>
  <c r="T187" i="5"/>
  <c r="S187" i="5"/>
  <c r="R187" i="5"/>
  <c r="Q187" i="5"/>
  <c r="P187" i="5"/>
  <c r="O187" i="5"/>
  <c r="N187" i="5"/>
  <c r="M187" i="5"/>
  <c r="L187" i="5"/>
  <c r="K187" i="5"/>
  <c r="J187" i="5"/>
  <c r="C217" i="5" l="1"/>
  <c r="T30" i="5"/>
  <c r="R30" i="5"/>
  <c r="L30" i="5"/>
  <c r="J30" i="5"/>
  <c r="K30" i="5"/>
  <c r="M30" i="5"/>
  <c r="N30" i="5"/>
  <c r="O30" i="5"/>
  <c r="P30" i="5"/>
  <c r="Q30" i="5"/>
  <c r="S30" i="5"/>
  <c r="J37" i="5"/>
  <c r="K37" i="5"/>
  <c r="L37" i="5"/>
  <c r="M37" i="5"/>
  <c r="N37" i="5"/>
  <c r="O37" i="5"/>
  <c r="P37" i="5"/>
  <c r="Q37" i="5"/>
  <c r="R37" i="5"/>
  <c r="S37" i="5"/>
  <c r="T37" i="5"/>
  <c r="K46" i="5" l="1"/>
  <c r="L46" i="5"/>
  <c r="M46" i="5"/>
  <c r="N46" i="5"/>
  <c r="O46" i="5"/>
  <c r="P46" i="5"/>
  <c r="Q46" i="5"/>
  <c r="R46" i="5"/>
  <c r="S46" i="5"/>
  <c r="T46" i="5"/>
  <c r="U46" i="5"/>
  <c r="J46" i="5"/>
  <c r="D46" i="5"/>
  <c r="C202" i="5" l="1"/>
  <c r="R101" i="5" l="1"/>
  <c r="J101" i="5"/>
  <c r="T86" i="5"/>
  <c r="K86" i="5"/>
  <c r="L86" i="5"/>
  <c r="M86" i="5"/>
  <c r="N86" i="5"/>
  <c r="O86" i="5"/>
  <c r="P86" i="5"/>
  <c r="Q86" i="5"/>
  <c r="R86" i="5"/>
  <c r="S86" i="5"/>
  <c r="J86" i="5"/>
  <c r="P54" i="5"/>
  <c r="Q106" i="5"/>
  <c r="J106" i="5"/>
  <c r="K54" i="5"/>
  <c r="L54" i="5"/>
  <c r="M54" i="5"/>
  <c r="N54" i="5"/>
  <c r="O54" i="5"/>
  <c r="Q54" i="5"/>
  <c r="R54" i="5"/>
  <c r="S54" i="5"/>
  <c r="T54" i="5"/>
  <c r="J54" i="5"/>
  <c r="K210" i="5"/>
  <c r="L210" i="5"/>
  <c r="M210" i="5"/>
  <c r="N210" i="5"/>
  <c r="O210" i="5"/>
  <c r="P210" i="5"/>
  <c r="Q210" i="5"/>
  <c r="R210" i="5"/>
  <c r="S210" i="5"/>
  <c r="T210" i="5"/>
  <c r="J210" i="5"/>
  <c r="K202" i="5"/>
  <c r="L202" i="5"/>
  <c r="M202" i="5"/>
  <c r="N202" i="5"/>
  <c r="O202" i="5"/>
  <c r="P202" i="5"/>
  <c r="Q202" i="5"/>
  <c r="R202" i="5"/>
  <c r="S202" i="5"/>
  <c r="T202" i="5"/>
  <c r="J202" i="5"/>
  <c r="K197" i="5"/>
  <c r="L197" i="5"/>
  <c r="M197" i="5"/>
  <c r="N197" i="5"/>
  <c r="O197" i="5"/>
  <c r="P197" i="5"/>
  <c r="Q197" i="5"/>
  <c r="R197" i="5"/>
  <c r="S197" i="5"/>
  <c r="T197" i="5"/>
  <c r="J197" i="5"/>
  <c r="T101" i="5" l="1"/>
  <c r="S101" i="5"/>
  <c r="Q101" i="5"/>
  <c r="P101" i="5"/>
  <c r="O101" i="5"/>
  <c r="N101" i="5"/>
  <c r="M101" i="5"/>
  <c r="L101" i="5"/>
  <c r="K101" i="5"/>
  <c r="T162" i="5" l="1"/>
  <c r="S162" i="5"/>
  <c r="R162" i="5"/>
  <c r="Q162" i="5"/>
  <c r="P162" i="5"/>
  <c r="O162" i="5"/>
  <c r="N162" i="5"/>
  <c r="M162" i="5"/>
  <c r="L162" i="5"/>
  <c r="K162" i="5"/>
  <c r="J162" i="5"/>
  <c r="T106" i="5"/>
  <c r="S106" i="5"/>
  <c r="R106" i="5"/>
  <c r="P106" i="5"/>
  <c r="O106" i="5"/>
  <c r="N106" i="5"/>
  <c r="M106" i="5"/>
  <c r="L106" i="5"/>
  <c r="K106" i="5"/>
  <c r="O217" i="5" l="1"/>
  <c r="S217" i="5"/>
  <c r="T217" i="5"/>
  <c r="R217" i="5"/>
  <c r="Q217" i="5"/>
  <c r="L217" i="5"/>
  <c r="K217" i="5"/>
  <c r="N217" i="5"/>
  <c r="P217" i="5"/>
  <c r="M217" i="5"/>
  <c r="J217"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Emma Georgiou</author>
  </authors>
  <commentList>
    <comment ref="Q102" authorId="0" shapeId="0" xr:uid="{00000000-0006-0000-0000-000002000000}">
      <text>
        <r>
          <rPr>
            <b/>
            <sz val="9"/>
            <color indexed="81"/>
            <rFont val="Tahoma"/>
            <family val="2"/>
          </rPr>
          <t>Emma Georgiou:</t>
        </r>
        <r>
          <rPr>
            <sz val="9"/>
            <color indexed="81"/>
            <rFont val="Tahoma"/>
            <family val="2"/>
          </rPr>
          <t xml:space="preserve">
This is the total number of properties. </t>
        </r>
      </text>
    </comment>
  </commentList>
</comments>
</file>

<file path=xl/sharedStrings.xml><?xml version="1.0" encoding="utf-8"?>
<sst xmlns="http://schemas.openxmlformats.org/spreadsheetml/2006/main" count="1144" uniqueCount="631">
  <si>
    <t>Fast Followers member</t>
  </si>
  <si>
    <t>Project Classification</t>
  </si>
  <si>
    <t>Power Generation</t>
  </si>
  <si>
    <t>Heat generation</t>
  </si>
  <si>
    <t>Storage</t>
  </si>
  <si>
    <t>Buildings</t>
  </si>
  <si>
    <t>Transport</t>
  </si>
  <si>
    <t>Horticulture</t>
  </si>
  <si>
    <t>Organisations</t>
  </si>
  <si>
    <t>Project Name</t>
  </si>
  <si>
    <t>Project Value</t>
  </si>
  <si>
    <t>Actual or Estimated</t>
  </si>
  <si>
    <t>Theme</t>
  </si>
  <si>
    <t>Status (e.g.,concept, business case, shovel ready,etc.)</t>
  </si>
  <si>
    <t>Additional support required to make the project happen</t>
  </si>
  <si>
    <t>Additional Notes</t>
  </si>
  <si>
    <t>Barriers to project delivery</t>
  </si>
  <si>
    <t>Solar</t>
  </si>
  <si>
    <t>Wind</t>
  </si>
  <si>
    <t>Hydrogen</t>
  </si>
  <si>
    <t>Heat networks</t>
  </si>
  <si>
    <t>Heat pumps</t>
  </si>
  <si>
    <t>Battery</t>
  </si>
  <si>
    <t>Thermal</t>
  </si>
  <si>
    <t>Retrofit</t>
  </si>
  <si>
    <t>Electric vehicles</t>
  </si>
  <si>
    <t>Farming</t>
  </si>
  <si>
    <t>Multi-</t>
  </si>
  <si>
    <t>Comments (types)</t>
  </si>
  <si>
    <t>Nottingham City Council</t>
  </si>
  <si>
    <t>Schools</t>
  </si>
  <si>
    <t>Estimated</t>
  </si>
  <si>
    <t>Outline business case - Techno-economic case for deep retrofit of relevant buildings. These costs include the equipment and plant costs, project costs, installation, optimism bias and contingency. Programme management and other overhead costs are not included.</t>
  </si>
  <si>
    <t>There are significant co-benefits associated with the project including; improved local air quality, improved learning environments, education opportunities for students and wider school communities, and job creation.</t>
  </si>
  <si>
    <t>Nottingham has 34 local authority maintained schools, comprising a total of 93 buildings. A preferred option was identified through a long-listing process. This solution was applied to school buildings in a techno-economic model to assess the costs and impact of the preferred option. The plan is an ambitious programme of retrofit works, applied to all maintained school buildings in Nottingham, with the programme complete by the carbon neutral date of 2028. 
There are significant co-benefits associated with the project including; improved local air quality, improved learning environments, education opportunities for students and wider school communities, and job creation.</t>
  </si>
  <si>
    <t>Funding
Clarity regarding academisation
Capacity</t>
  </si>
  <si>
    <t>Non domestic public buildings</t>
  </si>
  <si>
    <t>Improves efficiency for the council and the tenants, with buildings being more sustainable and less expensive to run. Co-benefits include improved local air quality.</t>
  </si>
  <si>
    <t>There is a diverse range of buildings within this sector and these have been classified into six categories for the appraisal; community, warehouse/industrial, leisure, commercial, retail and visitor attraction.
Of 1209 NDPBs identified within the city, 660 have been included within the OBC process, once they were processed through the filtering process set out in the OBC.
Improves efficiency for the council and the tenants, with buildings being more sustainable and less expensive to run. Co-benefits include improved local air quality.</t>
  </si>
  <si>
    <t>Funding</t>
  </si>
  <si>
    <t>Campuses</t>
  </si>
  <si>
    <t>1040 GWh reduction in energy consumption
The quantified benefits of this project are the value of carbon reductions, reduced whole life energy costs for the building owners and tenants, and local air quality improvements.
Other benefits include local and regional employment opportunities, stimulation of local supply chains and innovation to support the scaling up of building retrofit action across the city and region.</t>
  </si>
  <si>
    <t>The campus sector is represented by the university and health (hospital) sectors. In Nottingham three campuses were appraised and evaluated as part of a combined OBC approach; Nottingham University Hospitals NHS Trust, Nottingham Trent University and The University of Nottingham; comprising a total of 165 buildings.
As large energy users, campuses must plan long-term to develop credible and holistic net-zero pathways. This project seeks to support this activity via an individual building-modelling, place-based approach.</t>
  </si>
  <si>
    <t>Establish a public-facing citywide energy and carbon ratings scheme for businesses</t>
  </si>
  <si>
    <t>Other</t>
  </si>
  <si>
    <t>Feasibility study</t>
  </si>
  <si>
    <t>The project aims to remove barriers to energy efficiency for SMEs including:
- Detailed and concise information on how they can improve their energy efficiency,
- Easy access to local suppliers,
- Reduced prices for energy efficiency works
- Improved awareness and importance of energy efficiency in the strategy and long term plans of businesses.</t>
  </si>
  <si>
    <t>Phase 1 of SCORE (Scheme for Collective Organisational Resource Efficiency) undertook market testing and a feasibility study into a new concept - the introduction of an online self-assessment tool which empowers businesses to take control of their energy efficiency, be provided with a rating, and access to a vendor platform and collective purchasing with SME counterparts within the local area. The overarching aims of SCORE are to breakdown existing barriers to the introduction of efficiency measures, help businesses take control of their energy efficiency, reduce operating costs and contribute to Nottingham’s ambitions to become the UK’s first carbon neutral city by 2028. Phase 2's outcome would be a fully operational, commercially viable membership scheme and integrated vendor platform which offers a self-assessment tool for SMEs to understand energy efficiency, identify areas of improvement and access local suppliers for delivery. SCORE is an attractive end-to-end solution which will make a real impact on energy and carbon reduction for the city of Nottingham and beyond.
The project aims to remove barriers to energy efficiency for SMEs including:
- Detailed and concise information on how they can improve their energy efficiency,
- Easy access to local suppliers,
- Reduced prices for energy efficiency works
- Improved awareness and importance of energy efficiency in the strategy and long term plans of businesses.</t>
  </si>
  <si>
    <t>Capacity
Funding</t>
  </si>
  <si>
    <t>D2Grids mine energy scheme</t>
  </si>
  <si>
    <t>1.6m euros</t>
  </si>
  <si>
    <t>Heat</t>
  </si>
  <si>
    <t>The scheme will create construction jobs in retrofit of dwellings and construction of district heat infrastructure. It will reduce reliance on imported fuels and create an ongoing revenues from the selling of heat to homes. It will also help to tackle fuel poverty, providing low cost and low carbon heat to social housing.</t>
  </si>
  <si>
    <t>Availability of match-funding
Staff to deliver</t>
  </si>
  <si>
    <r>
      <rPr>
        <u/>
        <sz val="11"/>
        <rFont val="Calibri"/>
        <family val="2"/>
        <scheme val="minor"/>
      </rPr>
      <t>D2Grids mine energy scheme – Pilot</t>
    </r>
    <r>
      <rPr>
        <sz val="11"/>
        <rFont val="Calibri"/>
        <family val="2"/>
        <scheme val="minor"/>
      </rPr>
      <t xml:space="preserve">
The scheme proposes to supply low cost and low carbon heat to around 60 homes in Nottingham using heat energy from former mine workings. The project is a testbed for a technology that could be crucial to meeting the city's Carbon Neutral 2028 target. 
The scheme will create construction jobs in retrofit of dwellings and construction of district heat infrastructure. It will reduce reliance on imported fuels and create an ongoing revenues from the selling of heat to homes. It will also help to tackle fuel poverty, providing low cost and low carbon heat to social housing.</t>
    </r>
  </si>
  <si>
    <t>Concept</t>
  </si>
  <si>
    <t>The scheme will create construction jobs in retrofit of dwellings and construction of district heat infrastructure, and support jobs in the construction of new dwellings. It would reduce reliance on imported fuels and create an ongoing revenues from the selling of heat to homes. It would also tackle Fuel Poverty, expanding from social housing to the private rental and owner occupier sectors with the expansion of the project scope.</t>
  </si>
  <si>
    <t>The mine energy heating aspect of a rollout would have costs in the order of £15m. The scheme could likely develop a return on investment but could need support in the form of capital investment and initial at risk funding for exploratory/feasibility study work to fully establish the viability of the scheme.</t>
  </si>
  <si>
    <r>
      <rPr>
        <u/>
        <sz val="11"/>
        <rFont val="Calibri"/>
        <family val="2"/>
        <scheme val="minor"/>
      </rPr>
      <t>Nottingham mine energy scheme – roll out</t>
    </r>
    <r>
      <rPr>
        <sz val="11"/>
        <rFont val="Calibri"/>
        <family val="2"/>
        <scheme val="minor"/>
      </rPr>
      <t xml:space="preserve">
A rollout mine energy scheme in Nottingham extending the D2Grids pilot to further existing dwellings and a potential new build development. A rollout could extend to supply all 500 existing homes in the Crabtree Farm area, close to the former Babbington Colliery and be configured to supply a proposed new build development of 500 homes at Stanton Tip. 
A scheme at this scale would truly test the potential of the technology for widespread application. It would also make the pilot more likely to be viable by giving a scale of heat demand to justify infrastructure investments. 
</t>
    </r>
  </si>
  <si>
    <t>Funding
Would require Phase 1 (row above) to be completed first</t>
  </si>
  <si>
    <t>Social housing</t>
  </si>
  <si>
    <t>Outline business case - Techno-economic case for deep retrofit of relevant buildings. These costs include the equipment and plant costs, project costs, installation, optimism bias and contingency. Programme management and other overhead costs are not included</t>
  </si>
  <si>
    <t>A total capital cost of £534 million is required to retrofit all 34,000 socially-owned homes in Nottingham, reducing CO2e emissions from 80,000 tCO2e/year in 2020 by 92% to 6,200 tCO2e/year by 2030.
A fuel bill saving of £327 per property can be expected to tenants across all social housing in Nottingham. 6,350 new FTE job-years are estimated to be created directly with many more indirect and induced jobs associated with the retrofit of all social homes in Nottingham.
Wide-ranging co-benefits of the scheme e.g. increased employment, regeneration, health, increased tax revenues for HM Treasury and many others, reduction of fuel poverty.
Work at scale provides opportunities for cost reductions which will also have an additional positive effect on cashflow</t>
  </si>
  <si>
    <t>Availability of long-term funding</t>
  </si>
  <si>
    <t>Social housing (34,400 homes) in the city is managed by a combination of arms length organisations (ALMOs) on behalf of NCC, and registered social landlords (RSLs). Approximately 74% of this total stock (25,600) is managed by Nottingham City Homes (NCH). The social housing stock comprises a mixture of archetypes but is disproportionally represented by flats and terrace housing. Most of the social housing stock has an EPC rating of C or D.
Wide-ranging co-benefits of the scheme e.g. increased employment, regeneration, health, increased tax revenues for HM Treasury and many others, reduction of fuel poverty. A total capital cost of £534 million is required to retrofit all 34,000 socially-owned homes in Nottingham, reducing CO2e emissions from 80,000 tCO2e/year in 2020 by 92% to 6,200 tCO2e/year by 2030.
A fuel bill saving of £327 per property can be expected to tenants across all social housing in Nottingham. 6,350 new FTE job-years are estimated to be created directly with many more indirect and induced jobs associated with the retrofit of all social homes in Nottingham.
Work at scale provides opportunities for cost reductions which will also have an additional positive effect on cashflow</t>
  </si>
  <si>
    <t>Address over 50,000 solid wall or inadequately insulated properties across the city (EWI only)</t>
  </si>
  <si>
    <t>Energy and carbon saving per property, fuel bill saving for residents. Wide-ranging co-benefits of the scheme e.g. increased employment, regeneration, health, increased tax revenues for HM Treasury, reduction of fuel poverty.</t>
  </si>
  <si>
    <t>Address over 50,000 solid wall or inadequately insulated properties across the city - estimate costs included for external wall insulation only.
Energy and carbon saving per property, fuel bill saving for residents. Wide-ranging co-benefits of the scheme e.g. increased employment, regeneration, health, increased tax revenues for HM Treasury, reduction of fuel poverty.</t>
  </si>
  <si>
    <t>Domestic Energy Efficiency Retrofit Programme - Council houses - solid brick/system built</t>
  </si>
  <si>
    <t>Estimate</t>
  </si>
  <si>
    <t>Shovel ready</t>
  </si>
  <si>
    <t xml:space="preserve">Such a programme will create construction/manufacturing jobs. The jobs in the offsite manufacture and installation of external fabric retrofit solutions would likely be suitable to those reskilling from other trades affected by coronavirus and its knock on economic impact. The programme would also boost the extensive supply chain required to deliver the project – from design of interventions, through to sourcing materials, offsite manufacture, onsite labour and facilitating industries (scaffolding, cranes etc).
The measures installed would significantly reduce fuel poverty in areas hard hit by difficult economic times. As shown in Nottingham, they also greatly improve the look and feel of neighbourhoods, delivering much needed regeneration.
</t>
  </si>
  <si>
    <t xml:space="preserve">Large scale external fabric retrofit programme
Nottingham has around 5,500 solid brick or system built council houses that require external wall insulation and other fabric energy efficiency measures, and could benefit from solar PV on roofs. 
Nottingham has been pioneering approaches utilising modern construction methods, such as panelisation and offsite manufacture through its Energiesprong programme, to deliver deep retrofit with high quality, guaranteed performance and low disruption to occupiers. However, these approaches need delivery at scale to truly realise their potential and drive down costs.   
A programme at the scale of 1,000 properties per year would be a game changer in driving the development of a new locally-based industry to manufacture and install high quality external wall insulation and other measures, using modern construction methods and offsite manufacture.
</t>
  </si>
  <si>
    <t>Funding - external grants and internal match funding</t>
  </si>
  <si>
    <t>Low Carbon Construction and Retrofit Project 1</t>
  </si>
  <si>
    <t>Much of the UK construction industry has been furloughed because they cannot attend site.  This provides an opportunity to transform an industry in a manner that improves productivity, quality, sustainability, safety and affordability. This requires systemic change. Government assistance is required in a number of areas to unlock progress, improve scale, rates of delivery, and ensure there are adequate provisions across tenures and for smaller businesses and lower-income households.</t>
  </si>
  <si>
    <r>
      <rPr>
        <u/>
        <sz val="11"/>
        <rFont val="Calibri"/>
        <family val="2"/>
        <scheme val="minor"/>
      </rPr>
      <t>Project One – Innovation Partnership for Whole House, Performance Guaranteed Retrofit</t>
    </r>
    <r>
      <rPr>
        <sz val="11"/>
        <rFont val="Calibri"/>
        <family val="2"/>
        <scheme val="minor"/>
      </rPr>
      <t xml:space="preserve">
This is primarily aimed at supporting the development of retrofit solutions, and the capability of the supply chain to deliver these.  It focuses on developing designs, then prototype solutions, then scale up projects for a limited number of UK typical archetypes.  Limiting the number keeps the project focused on what it is trying to achieve, rather than bespoke whole house retrofit projects.  
This provides an opportunity to transform an industry in a manner that improves productivity, quality, sustainability, safety and affordability. This requires systemic change. Government assistance is required in a number of areas to unlock progress, improve scale, rates of delivery, and ensure there are adequate provisions across tenures and for smaller businesses and lower-income households.
</t>
    </r>
  </si>
  <si>
    <t>Low Carbon Construction and Retrofit Project 2</t>
  </si>
  <si>
    <r>
      <rPr>
        <u/>
        <sz val="11"/>
        <rFont val="Calibri"/>
        <family val="2"/>
        <scheme val="minor"/>
      </rPr>
      <t>Project Two - Blueprint for local owned factories.</t>
    </r>
    <r>
      <rPr>
        <sz val="11"/>
        <rFont val="Calibri"/>
        <family val="2"/>
        <scheme val="minor"/>
      </rPr>
      <t xml:space="preserve">
An opportunity exists in Nottingham to fund the development of a retrofit factory which could then provide a blueprint for other local authority (or partnership) managed factories in other regions, using the Core Cities network to roll out the learning. The main benefit of Local Authority ownership or involvement in ownership of the factory is that local authorities can have control over the supply which will help ensure maximum productivity, allowing volume to be committed when private sector work is quieter.  It can also help to drive standards up. For Local Authorities they can ensure local jobs and training, ensure quality and high specifications, and ensure capacity is available. Nottingham proposes that funding is provided to enable them to partner with the Manufacturing Technology Centre to develop a blueprint for a Local Authority owned or part owned factory which can develop net zero retrofit components (and potentially net zero new build components).
</t>
    </r>
  </si>
  <si>
    <t>Heat Network Zone Policy delivery</t>
  </si>
  <si>
    <t>Outline business case</t>
  </si>
  <si>
    <t>Implementation of policy to facilitate large scale cost-effective heat decarbonisation for zones within the city</t>
  </si>
  <si>
    <t>CDDP3 WP1 has identified how a heat network zone could be delivered ahead of the HNZ statutory framework, with indicative costs for delivery of Heat Network Zoning policy.
Implementation of policy to facilitate large scale cost-effective heat decarbonisation for zones within the city</t>
  </si>
  <si>
    <t>Renegotiation of the contract with the incinerator – the outcome of this is critical to any decision about the future of the district heating scheme</t>
  </si>
  <si>
    <t>Local Carbon Neutral Energy for Mass Transit - Nottingham Solar Farm</t>
  </si>
  <si>
    <t>Renewable Generation</t>
  </si>
  <si>
    <t>Enhancing local low-carbon electricity supply, creating jobs and creating a strong energy-carbon-transport model for local solutions.</t>
  </si>
  <si>
    <t>Nottingham City Tram (Tramlink) requires approximately 21,400 MWh’s per year. Some of this can be provided by the solar farm. System Size – 10MW with potential to increase to as much as 17MW. Estimated Annual Production – 8,640 MWh’s.
Cost is estimated at £5m for an initial 10MW project.</t>
  </si>
  <si>
    <t>Provision of capacity on constrained electricity network</t>
  </si>
  <si>
    <t xml:space="preserve">Investing in a new primary substation will reduce barriers to growth in the city, reducing investment costs for developers, construction projects, delivery of electric vehicle charging infrastructure and renewable energy/storage projects. </t>
  </si>
  <si>
    <t>The cost of a new primary substation is anticipated to be c. £10M. A proportion of costs could be paid for by customers requiring electricity connections.</t>
  </si>
  <si>
    <t xml:space="preserve">A new primary substation for Nottingham City
In Nottingham, as well as in the rest of the UK, electricity demand is increasing rapidly, with a significant number of development sites found within the City boundary (detailed in the Local Plan), as well as electrification of heat and transport in order to phase out the burning of fossil fuels to reduce Carbon Emissions and improve Air Quality. Energy generation and storage technologies also require an electricity connection in order to export energy back to the grid. 
The network of primary substations in Nottingham are reaching capacity, and when alternative connections, reconfiguration or reinforcement options are exhausted, a new primary substation is required or there is a risk that new connections to the electricity network cannot be accommodated. </t>
  </si>
  <si>
    <t>Location</t>
  </si>
  <si>
    <t>Urban Wind Innovation Ph1</t>
  </si>
  <si>
    <t xml:space="preserve"> </t>
  </si>
  <si>
    <t>Enhancing local low-carbon electricity supply and creating jobs.</t>
  </si>
  <si>
    <t>Phase 1 - Analysis &amp; Feasibility - estimated £20,000 cost
Phase 2 - Pilot Development &amp; Delivery
Phase 3 - Programme rollout
Phases 2 &amp; 3 costs tbc dependent on Phase 1</t>
  </si>
  <si>
    <t>Delivery of flood risk management schemes</t>
  </si>
  <si>
    <t>Climate adaptation</t>
  </si>
  <si>
    <t>700 properties better protected from flood risk. 
Additional co-benefits for physical and mental health for affected citizens, greater resilience for vulnerable parts of the population.</t>
  </si>
  <si>
    <t xml:space="preserve">Programme to better protect homes and businesses across Nottingham that are exposed to flood risk, particularly from surface water flooding.
</t>
  </si>
  <si>
    <t>Reliable long term sustainable transport funding</t>
  </si>
  <si>
    <t>Multi-year settlements for funding e.g. 
Local Transport Plan = £6m pa
Active Travel Capital = £2.5m pa
Active Travel revenue = £1m pa
Assumed 6 years from 2022 to 2028, giving a rough ballpark of £57m until 2028.</t>
  </si>
  <si>
    <t>Ability for longer-term planning; less reliance on continual one-off competetive bidding processes.</t>
  </si>
  <si>
    <t>More reliable long term sustainable transport funding (both capital and revenue) freeing us up from continual one off competitive bidding processes.</t>
  </si>
  <si>
    <t>‘Greening the Fleet’ – to enable the waste fleet to switch to all electric vehicles.</t>
  </si>
  <si>
    <t>Replacement of diesel vehicles will enable the council to cut vehicle emissions and reduce carbon emissions and save on vehicle operating costs.</t>
  </si>
  <si>
    <t>Bus Depot Relocation</t>
  </si>
  <si>
    <t>£25m investment required to support relocation, site works and associated infrastructure. This would lever in circa £100m of private sector investment</t>
  </si>
  <si>
    <t>Business case</t>
  </si>
  <si>
    <t>13,000 sq. m of cultural, leisure and event space, 100 apartments, 600 space car park and 200 bed hotel. This would support up to 300 new jobs.</t>
  </si>
  <si>
    <t>Provide a modern depot to support ‘greening of the fleet’, and free up a prime development site linking the Creative Quarter and Sneinton Market to the Island Site.
Phase 1 relocation of Bus Depot to provide vacant site would be three to five years. Phase 2 site clearance and land preparation between 4 and 6 years, phase 3 delivery of identified uses would be between 7 and 10 years.</t>
  </si>
  <si>
    <t>Expand the district heating network to more properties across Nottingham</t>
  </si>
  <si>
    <t>New heat station - £52m over 5 years; with current estimated cost of maintaining/replacing heat network - £72m over next 28 years
or
Major retrofit of LRHS - estimated c. £45m over 8 years; with current estimated cost of maintaining/replacing heat network - £72m over next 28 years</t>
  </si>
  <si>
    <t>Funding of preferred option, based on production of a key strategic investment plan to determine and secure, as necessary, the future of district heating in Nottingham including delivery of associated contractual and infrastructure requirements and income streams</t>
  </si>
  <si>
    <t>Ensure future district heating delivery within the city</t>
  </si>
  <si>
    <t>Carbon Neutral Nottingham communications campaign</t>
  </si>
  <si>
    <t>Communications</t>
  </si>
  <si>
    <t>OASIS plan written</t>
  </si>
  <si>
    <t>Support from NCC central communications team for both internal and external promotion. 
Design support to make marketing assets</t>
  </si>
  <si>
    <t xml:space="preserve">Communications projects to progress actions in CN28 action plan to raise awareness of the city’s carbon neutral ambition and the actions that individuals need to take in order to help the city. 
Will support actions from the Carbon Neutral Action Plan, including: 
- CN XCN 009 Deliver a range of communications and marketing activities, campaigns etc. to develop the awareness, understanding and knowledge of CN28 within NCC  
- CN XCN 010 Deliver a range of communications and marketing activities, campaigns etc. to develop the awareness, understanding and knowledge of CN28 in the City </t>
  </si>
  <si>
    <t>Capacity
No budget - therefore not prioritised developing / progressing iniatives which requiring funding
Risk: NCC is only responsible for c. 3% of the city's emissions so urgently need to communicate with people in Nottingham on the actions they can take</t>
  </si>
  <si>
    <t>Silver Carbon Literate Organisation attainment</t>
  </si>
  <si>
    <t>£12,230 
Formed of: 
- Certification = £8,630 (15% staff) 
- Toolkit license = £3,600 (2 x 3 year license)</t>
  </si>
  <si>
    <t>Education</t>
  </si>
  <si>
    <t>Staff time (both as attendees and facilitators)</t>
  </si>
  <si>
    <t xml:space="preserve">Aligns with CN28 action plan. 
The Council has recently achieved bronze level Carbon Literate Organisation accreditation, through training of key senior staff including a number of  Councillors:  https://www.mynottinghamnews.co.uk/nottingham-city-council-recognised-as-first-carbon-literate-council-in-nottinghamshire/ </t>
  </si>
  <si>
    <t>Internal buy-in (management to allow staff time to attend; staff willingness to undertake training)
NCC Carbon Neutral Policy Team capacity
Staff turnover impacting training totals</t>
  </si>
  <si>
    <t>Gold Carbon Literate Organisation attainment</t>
  </si>
  <si>
    <t xml:space="preserve">£23,730 
Formed of: 
- Certification = £20,130 (35% staff) 
- Toolkit license = £3,600 (2 x 3 year license) </t>
  </si>
  <si>
    <t>Community based climate change learning workshops
(A programme of free introductory climate change learning workshops help n community venues, open to Nottingham residents)</t>
  </si>
  <si>
    <t xml:space="preserve">Support from education/training professionals to identify the right content and ongoing support needed to ensure content remains accurate. If the approach was to utilise an already established package, such as Carbon Literacy, this would incur toolkit and certifications costs.
Venue hire costs could be required, this may be overcome by utilising NCC spaces such as Libraries or working in partnership with local organisations or community interest groups.  </t>
  </si>
  <si>
    <t>As identified in the CN28 Engagement Strategy, there is a need to support behaviour changes in Nottingham’s communities to enable further carbon reduction locally. Significant factors in behaviour change are capability and motivation to take action, which can be increased through knowledge and personal, emotional connectedness with an issue. By providing inclusive community-based climate change learning this provides an environment where citizens can learn about the causes of climate change and engage with this through reflective activities to better understand what actions they can take in their lives.</t>
  </si>
  <si>
    <t>Delivery may require significant out of usual office hours working. 
Currently limited number of internal staff with required experience, skillset and scope within existing role. 
The issue of climate change can be emotive and local engagement activities have shown that many local people experience significant climate anxiety. Care would need to be taken to manage wellbeing of participants during and following any learning activity.</t>
  </si>
  <si>
    <t>We Support CN28</t>
  </si>
  <si>
    <t>Engagement</t>
  </si>
  <si>
    <t>Scheme is operational, but additional resource sought to support specific business engagement activities</t>
  </si>
  <si>
    <t>Budget
Staff time from across NCC
Buy in from local partners</t>
  </si>
  <si>
    <t xml:space="preserve">We Support CN28 is an established local business engagement scheme with over 55 members, who have pledged their own carbon reduction actions in support of CN28. There is a need to maintain engagement and encourage further action by providing ongoing support and creating a space to enable sharing of best practice and collaboration. This could include:
- Periodic networking events for organisations who have made pledges 
- Voluntary mentoring scheme, where less resourced organisations can benefit from carbon reduction expertise outside of their organisation  
- Training provision such as Climate FRESK/Carbon Literacy 
- Support from NCC services, such as energy assessments </t>
  </si>
  <si>
    <t>Ensure distinction between this group and Nottingham Green Partnership (NGP) is communicated.</t>
  </si>
  <si>
    <t>Devolution Retrofit funding</t>
  </si>
  <si>
    <t>Actual</t>
  </si>
  <si>
    <t xml:space="preserve">Retrofit </t>
  </si>
  <si>
    <t xml:space="preserve">Ongoing </t>
  </si>
  <si>
    <t>None</t>
  </si>
  <si>
    <t>Total</t>
  </si>
  <si>
    <t>Broxtowe Borough Council</t>
  </si>
  <si>
    <t>LEVI</t>
  </si>
  <si>
    <t>Unknown</t>
  </si>
  <si>
    <t xml:space="preserve">Will be supporting the NCC pilot for the projects in BBC.  Incoproated within draft EV strategy. </t>
  </si>
  <si>
    <t>No</t>
  </si>
  <si>
    <t>NA</t>
  </si>
  <si>
    <t xml:space="preserve">Not having a joined up approch to the works.
</t>
  </si>
  <si>
    <t>Decarbonisation of the fleet</t>
  </si>
  <si>
    <t xml:space="preserve">HVO additional spend has been approved by Cabinet. Will transition to HVO in early 2024.   </t>
  </si>
  <si>
    <t xml:space="preserve">9 Electric vans now purchased. HVO fuel replacement for compatible diesel vehicles currently in progress. </t>
  </si>
  <si>
    <t xml:space="preserve">Infrastructure for electrification. 
Funding </t>
  </si>
  <si>
    <t>Devolution Retrofit</t>
  </si>
  <si>
    <t xml:space="preserve">actual </t>
  </si>
  <si>
    <t>Houses identified</t>
  </si>
  <si>
    <t xml:space="preserve">Roof insulation.  EPCs currently D to be improved to C. </t>
  </si>
  <si>
    <t xml:space="preserve">Tenants not wanting the work done. </t>
  </si>
  <si>
    <t xml:space="preserve">Building Decarbonisation plans </t>
  </si>
  <si>
    <t xml:space="preserve">Actual </t>
  </si>
  <si>
    <t>Approval  for spend requested at November cabinet</t>
  </si>
  <si>
    <t xml:space="preserve">Consulant fees to complete decrabonisation plans for three key properties at Broxtowe. To enable information to be ready for future funding opprtunities or to be incorporated into capital plan. </t>
  </si>
  <si>
    <t xml:space="preserve">Depot EV Charge Points </t>
  </si>
  <si>
    <t xml:space="preserve">Procurement of contractor taking place </t>
  </si>
  <si>
    <t xml:space="preserve">No </t>
  </si>
  <si>
    <t>installation of 2 x 7kW chargepoints at Kimberley Depot  as part of D2N2 fudning</t>
  </si>
  <si>
    <t>SHDF</t>
  </si>
  <si>
    <t xml:space="preserve">retrofit </t>
  </si>
  <si>
    <t xml:space="preserve">£900k grant plus match funding.  Houses identified. Planning application in </t>
  </si>
  <si>
    <t>1850s Eastwood.  Heritage Conservation Area.  EPCs currently D,E,Fs to get up to C.</t>
  </si>
  <si>
    <t>Risk of planning rejected due to Heritage and Conservation.  Tenants  not wanting the work to be completed</t>
  </si>
  <si>
    <t>Gedling Borough Council</t>
  </si>
  <si>
    <t>LAD 2</t>
  </si>
  <si>
    <t>actual</t>
  </si>
  <si>
    <t>complete</t>
  </si>
  <si>
    <t>project complete</t>
  </si>
  <si>
    <t>48 installs made up of 11 social housing solar PV, 18 EWI owner occupier and 19 Solar PV owner occupier.</t>
  </si>
  <si>
    <t>timescales for delivery. Launching SWC before LAD2 finished</t>
  </si>
  <si>
    <t>Decarbonisation of Council Buildings</t>
  </si>
  <si>
    <t>Awaiting Three decarbonisation reports to then apply for PSDS funding.</t>
  </si>
  <si>
    <t>HUG2</t>
  </si>
  <si>
    <t>estimated</t>
  </si>
  <si>
    <t>retrofit</t>
  </si>
  <si>
    <t>Joined consortium led by Nottinghamshire County Council who will administer the funding on behalf of Gedling</t>
  </si>
  <si>
    <t>need to identify eligible low income off gas households</t>
  </si>
  <si>
    <t>2 year scheme to be completed by end of March 2025, ideally 50% of funding to be spent in each year.</t>
  </si>
  <si>
    <t>eligible properties must not be connected to the gas network for heating and must have a low EPC rating.</t>
  </si>
  <si>
    <t xml:space="preserve">SWC </t>
  </si>
  <si>
    <t>HUG1 complete. LAD3 in progress</t>
  </si>
  <si>
    <t>ongoing support from NEP customer journey working alongside delilvery partner EON</t>
  </si>
  <si>
    <t>£53,009 spent on HUG1 installing measures at 5 homes including 4 solar PV and 1 EWI. LAD3 progressing with 24 EWI installed and 27 solar PV so far.</t>
  </si>
  <si>
    <t>project timescales and limited budget especially for HUG1 means that only a very targetted scheme can be offered in which a number of households have dropped out. Launching HUG2 before SWC had concluded has also placed a strain on service so council decided to join consortium with Nottinghamshire County Council rather than develop its own HUG2 scheme.</t>
  </si>
  <si>
    <t>Electrification of Depot</t>
  </si>
  <si>
    <t xml:space="preserve">undertaking a strategic assessment of its assets at the Jubilee Depot </t>
  </si>
  <si>
    <t>Working with  Notts County Council on site selection exercise. Awaiting next steps.</t>
  </si>
  <si>
    <t xml:space="preserve">Decarbonisation of fleet </t>
  </si>
  <si>
    <t xml:space="preserve">From March 2023 .All our current fleet have moved Hydrogenated Vegetable Oil (HVO)  We are currently trialling a number of electric </t>
  </si>
  <si>
    <t xml:space="preserve">GBC interested to work with NCC for a main fund bid 2023/24 </t>
  </si>
  <si>
    <t>Local electric vehicle infrastructure, https://www.gov.uk/guidance/apply-for-local-electric-vehicle-infrastructure-levi-pilot-funding</t>
  </si>
  <si>
    <t>Rushcliffe Borough Council</t>
  </si>
  <si>
    <t xml:space="preserve">Cotgrave Swimming Pool Decarbonsiation Project </t>
  </si>
  <si>
    <t xml:space="preserve">Underway </t>
  </si>
  <si>
    <t xml:space="preserve">SALIX PSDS 3b Funding </t>
  </si>
  <si>
    <t>Cost</t>
  </si>
  <si>
    <t>x</t>
  </si>
  <si>
    <t>Swimming pool support fund</t>
  </si>
  <si>
    <t xml:space="preserve">PSDS 3c 2x bids Julian Carne / Gamston community </t>
  </si>
  <si>
    <t>Funding confirmed</t>
  </si>
  <si>
    <t xml:space="preserve">EV Infastructure </t>
  </si>
  <si>
    <t>EV Infastructure</t>
  </si>
  <si>
    <t>Business Case</t>
  </si>
  <si>
    <t xml:space="preserve">Investment </t>
  </si>
  <si>
    <t>HVO</t>
  </si>
  <si>
    <t xml:space="preserve">Decarbonise Heavy Fleet </t>
  </si>
  <si>
    <t>N/A</t>
  </si>
  <si>
    <t>Sighting a tanks</t>
  </si>
  <si>
    <t xml:space="preserve">90% CO2 reduction from bin lorries </t>
  </si>
  <si>
    <t>Nottinghamshire County Council</t>
  </si>
  <si>
    <t xml:space="preserve">LEVI - EV Charging Infrastructure </t>
  </si>
  <si>
    <t>TBC</t>
  </si>
  <si>
    <t>Ongoing</t>
  </si>
  <si>
    <t>Ongoing support and engagement with the district and borough councils</t>
  </si>
  <si>
    <t>NCC Partnership project to facilitate the installation of EV infrastructure across the Coounty. £5.5m has been awarded to Nottinghamshire, NCC will be working closely with District Councils to deliver this. The overall Midlands scheme is worth £39.3m. The project aims to be completed by the end of 2025.</t>
  </si>
  <si>
    <t>Fleet decarbonisation</t>
  </si>
  <si>
    <t xml:space="preserve">Concept/ business case </t>
  </si>
  <si>
    <t xml:space="preserve">Vehicles are currently being replaced by the most energy efficient alternatives available, however allocated budgets restricts this. A fleet review is currently underway to determine the best course of action.  </t>
  </si>
  <si>
    <t xml:space="preserve">Internal budget allocation - electric vehicles on average are a third more expensive, also Issues around EV availability </t>
  </si>
  <si>
    <t>Staff Travel Project</t>
  </si>
  <si>
    <t xml:space="preserve">A project is underway to reduce staff grey mileage both through behavourial change and providing additional support such as cycle facilities, bus passes, pool cars etc. A staff travel plan is to be updated and commuinication plan designed and delivered. Data will be monmitored of the impact of the project. </t>
  </si>
  <si>
    <t>Nottinghamshire County Councils Net Zero Framework</t>
  </si>
  <si>
    <t xml:space="preserve">Concept/ scoping </t>
  </si>
  <si>
    <t>A draft Strategic Nottinghamshire Net Zero Framework is being developed to show what the County Council is doing to combat the climate emergency and what it's role is regarding addressing county wide emissions, this will include partnerships and powers of influence.  Expected publish date - Summer 2024</t>
  </si>
  <si>
    <t xml:space="preserve">Local Energy Advice Demonstrator </t>
  </si>
  <si>
    <t xml:space="preserve">The LAEP project aims to support and advise able to pay home owners to adapt their homes. Targeting those hard to reach  and hard to treat homes (listed buildings, off gas grid etc.) across the D2N2 area. </t>
  </si>
  <si>
    <t>Sustainable Procurement Policy</t>
  </si>
  <si>
    <t>In place</t>
  </si>
  <si>
    <t>This Sustainable Procurement Policy was approved by Cabinet in October 2022 and sets out how Nottinghamshire County Council will achieve value for money and deliver</t>
  </si>
  <si>
    <t xml:space="preserve">environmental, social, and economic benefits through its procurement and commissioning of goods, works, services and utilities. We are currently using the TOMs method to impliment the policy. </t>
  </si>
  <si>
    <t>Nottinghamshire Farmstart Initiative</t>
  </si>
  <si>
    <t>Concept/Business case</t>
  </si>
  <si>
    <t xml:space="preserve">An initual feasibility has been completed to look into producing food more locally within the county and barriers that may be in the way for people/organisations to do so. Community farm projects have been explored that will not only provide local produce but support skills and employments. Next steps are currently being determined. </t>
  </si>
  <si>
    <t>LED Highway Signs</t>
  </si>
  <si>
    <t>Energy Efficiency</t>
  </si>
  <si>
    <t>Funding/ Business Case support</t>
  </si>
  <si>
    <t>Derby City Council</t>
  </si>
  <si>
    <t>Rewilding of Allestree Park</t>
  </si>
  <si>
    <t>Environment</t>
  </si>
  <si>
    <t xml:space="preserve">In development with partners </t>
  </si>
  <si>
    <t xml:space="preserve">Partners: Derbyshire Wildlife Trust, Rewilding Britain and the University of Derby </t>
  </si>
  <si>
    <t>Biodiversity</t>
  </si>
  <si>
    <t>DE-Carbonise</t>
  </si>
  <si>
    <t>Project ended on 31/10/2022</t>
  </si>
  <si>
    <t>Partnership with Derbyshire County Council and University of Derby. Project value stated is the total budget for both Councils, who operate a shared team.</t>
  </si>
  <si>
    <t>Project provides advice and funding to reduce carbon emissions through implimentation of a wide range of low carbon practices/technologies.</t>
  </si>
  <si>
    <t>Net Zero Innovation Programme - Care Homes</t>
  </si>
  <si>
    <t>With University of Derby, work ongoing</t>
  </si>
  <si>
    <t>Forest for the Future</t>
  </si>
  <si>
    <t>Complete</t>
  </si>
  <si>
    <t>Solar photovoltaic system on new Becketwell Performance Venue</t>
  </si>
  <si>
    <t>Planned into development of the site, which is currently under construction.</t>
  </si>
  <si>
    <t>Upgrade of Bold Lane Car park lighitng to LED</t>
  </si>
  <si>
    <t>Funding approved (sourced internally), awaiting commencement of works.</t>
  </si>
  <si>
    <t>Introduction of Climate Impact Assessment for internal Key Decision reports</t>
  </si>
  <si>
    <t>Climate Change Training for staff</t>
  </si>
  <si>
    <t>Underway</t>
  </si>
  <si>
    <t>Insulation for low-income private housing</t>
  </si>
  <si>
    <t xml:space="preserve">Awaiting application to internal Climate Change Fund from Derby Homes,who will carry out the work. </t>
  </si>
  <si>
    <t>Tops up the shortfall for Green Homes Grant/SHDF funding, due to increase in materials costs.</t>
  </si>
  <si>
    <t>Horizon 2023 Net Zero Cities bid</t>
  </si>
  <si>
    <t>In early stages of bid development</t>
  </si>
  <si>
    <t>Partnership between Derby City Council, University of Derby, Athens and Germany.</t>
  </si>
  <si>
    <t>Tree and wildflower planting programmes</t>
  </si>
  <si>
    <t>Trees, wildflower meadows</t>
  </si>
  <si>
    <t>Transforming Cities low carbon transport projects</t>
  </si>
  <si>
    <t>Various</t>
  </si>
  <si>
    <t>Transport-related</t>
  </si>
  <si>
    <t>Development of new or refurbished Crematorium, incorporating low caron features</t>
  </si>
  <si>
    <t>Early concept</t>
  </si>
  <si>
    <t>Upgrade lighting across the Council estate to LED, including street lighting</t>
  </si>
  <si>
    <t>Concept, business cases being created one by one, e.g. Bold Lane</t>
  </si>
  <si>
    <t>Funding and staff resource</t>
  </si>
  <si>
    <t>Lighting</t>
  </si>
  <si>
    <t>Low carbon retrofit of Kedleston Road site</t>
  </si>
  <si>
    <t>Some aspects underway, e.g. re-roofing including insulation and solar PV.</t>
  </si>
  <si>
    <t>Ambition to create a low carbon retrofit exemplar for the city, if funds permit</t>
  </si>
  <si>
    <t>Derby Homes properties - explore the feasibility of installing air source heat pumps on heating system upgrades starting with new builds, then extending to full heating system replacements</t>
  </si>
  <si>
    <t>In progress</t>
  </si>
  <si>
    <t>Modifications to Derwent Hydro station to increase energy production</t>
  </si>
  <si>
    <t>Underway; awaiting response from Environment Agency.</t>
  </si>
  <si>
    <t>Hydro</t>
  </si>
  <si>
    <t>ULEV vehicle replacement programme</t>
  </si>
  <si>
    <t>Upgrading hydrocarbon fuelled vehicles, including waste collection vehicles, with ULEVs</t>
  </si>
  <si>
    <t>Provide additional Solar PV systems to suitably located Derby Homes properties with an SAP of D or below and/or to properties housing the elderly and vulnerable</t>
  </si>
  <si>
    <t>EV charge points at Stores Road Depot</t>
  </si>
  <si>
    <t>Derbyshire County Council</t>
  </si>
  <si>
    <t>Homes fit for the future – Derbyshire’s home energy efficiency improvement project</t>
  </si>
  <si>
    <t xml:space="preserve">Concept, engagement </t>
  </si>
  <si>
    <t xml:space="preserve">Ongoing support from the district and borough councils and Midlands Net Zero Hub. </t>
  </si>
  <si>
    <t xml:space="preserve">Supporting Derbyshire's residents to improve the energy efficiency of their homes. Community engagement planned for autumn/winter 2022 to inform the development of a project plan for co-delivery. </t>
  </si>
  <si>
    <t xml:space="preserve">Complexity of Derbyshire's housing stock, supply chain and skills shortage, homeowner concerns about quality assurance. </t>
  </si>
  <si>
    <t>Derbyshire Renewable Energy Spatial Study</t>
  </si>
  <si>
    <t xml:space="preserve">Study developed </t>
  </si>
  <si>
    <t xml:space="preserve">Implementation of study findings into Local Plans and planning policy and decisions </t>
  </si>
  <si>
    <t>Development of a Renewable Energy Spatial Study for the county including an energy resource assessment that identifies opportunities for renewable energy generation. Funding secured from D2N2, Midlands Energy Hub and the Derbyshire Economic Prosperity Committee. Project commissioned in December 2021 and completed in September 2022.</t>
  </si>
  <si>
    <t xml:space="preserve">Planning policy and regulation restrictions limiting opportunities in some areas (such as the Peak District National Park). </t>
  </si>
  <si>
    <t xml:space="preserve">All forms of renewable and low carbon energy generation considered in the study. </t>
  </si>
  <si>
    <t>Derbyshire Natural Capital Strategy</t>
  </si>
  <si>
    <t>Strategy in development (due for completion in Sept 2022)</t>
  </si>
  <si>
    <t xml:space="preserve">Implementation of strategy findings into Local Nature Recovery activities and programmes, Biodiversity Net Gain projects and decisions, Local Plans and planning policy and decisions </t>
  </si>
  <si>
    <t>DCC has commissioned a Natural Capital and Biodiversity Strategy for the county of Derbyshire, including the area of the Peak District National Park that falls within the county. The study will inform investment and natural capital decision making by DCC as well as external and partner organisations e.g. district and borough councils. The study identifies the priority areas for the protection, restoration, and enhancement of natural capital assets. It will take climate change implications into account to maximise the economic, social, and environmental benefits that result</t>
  </si>
  <si>
    <t xml:space="preserve">Green Entrepreneurs Fund </t>
  </si>
  <si>
    <t>Live</t>
  </si>
  <si>
    <t>Green Entrepreneur's Programme. DCC has partnered with the Uni of Derby to deliver a £2m grant fund for businesses interested in developing and investing in green energy and carbon reduction schemes and individuals looking to retrain in the field of alternative energy. The programme is both a capital and revenue fund open to organisations and individuals based in Derbyshire. </t>
  </si>
  <si>
    <t xml:space="preserve">Solar Farm Feasibility Studies </t>
  </si>
  <si>
    <t>Feasibility and business case</t>
  </si>
  <si>
    <t xml:space="preserve">APSE Energy appointed to review 15 DCC-owned sites for ground mounted solar PV. One site (at Williamthorpe) selected with Planning Application submission due in March 2024. </t>
  </si>
  <si>
    <t xml:space="preserve">Grid connection and capacity, capital funding, competing priorities for the sites </t>
  </si>
  <si>
    <t>Climate change planning guidance and metric</t>
  </si>
  <si>
    <t>Final version completed ready for publication</t>
  </si>
  <si>
    <t xml:space="preserve">Implementation of the guidance into Local Plans and planning policy and decisions </t>
  </si>
  <si>
    <t>Through the Vision Derbyshire Climate Chaneg and Planning Sub-Group, Derbyshire's councils have been collaborating to developp Climate Change Planning Guidance, which is designed as an umbrella document to drive consistency across the county and will provide part of the evidence base for the development of local plan policies and supplementary planning documents. The Planning Guidance is supported by a climate change metric which will be applied at planning application stage to assess the degree to which climate change has been included in the design of a new development.</t>
  </si>
  <si>
    <t xml:space="preserve">Successful and effective application of the guidance within Local Plans and planning decisions and policy. </t>
  </si>
  <si>
    <t xml:space="preserve">EV Charging Infrastructure </t>
  </si>
  <si>
    <t xml:space="preserve">DCC has committed to facilitating the installation of 1,000 public charge points by 2025. A consultant has completed a study into potential demand across the county and to assess the preferred locations and types of charge points needed to meet this demand. This project involves working with the District and Borough councils. The next stage is to complete soft market testing with commercial suppliers to understand appetite for implementing study proposals, project would then move to appointing commercial suppliers. £7.3m of government funding confirmed in Nov 2023. </t>
  </si>
  <si>
    <t>A Strategic Framework for Derbyshire County Council action to deliver Net Zero energy in Derbyshire</t>
  </si>
  <si>
    <t>A draft Strategic Framework has been designed to identify where and how the Council should act in the complex and multi-faceted Net Zero energy agenda.  The Framework identifies six Net Zero energy policy objectives where the Council’s involvement is warranted in contributing to their delivery.  It also proposes the roles that the Council should take in doing so.</t>
  </si>
  <si>
    <t>Derbyshire and Nottinghamshire Local Authority Energy Partnership</t>
  </si>
  <si>
    <t>The LAEP works to alleviate fuel poverty, reduce carbon emissions, improve energy efficiency and promote sustainable energy generation. Through the LAEP, councils collaborate on carbon reduction, affordable warmth and sustainable energy projects, sharing expertise and best practice.</t>
  </si>
  <si>
    <t xml:space="preserve">DE: Carbonise </t>
  </si>
  <si>
    <t xml:space="preserve">Project funding ends at the end of Oct 2022, with futures funding ssources and models being explored. </t>
  </si>
  <si>
    <t>Joint project between Derbyshire County Council and Derby City Council. The DE-Carbonise project helps SMEs increase their sustainability and save money by reducing energy costs and carbon emissions. Find out if we could help your business.</t>
  </si>
  <si>
    <t>No confirmed funding past Octpber 2022.</t>
  </si>
  <si>
    <t>This Sustainable Procurement Policy was approved by Cabinet in June 2022 and sets out how Derbyshire County Council will achieve value for money and deliver
environmental, social, and economic benefits through its procurement and commissioning of goods, works, services and utilities.</t>
  </si>
  <si>
    <t xml:space="preserve">Vehicles are currently being replaced by the most energy efficient alternatives available, with the priority being to replace vehicles not meeting Clean Air Zone requirements. Charging infrastrcture for core fleet is a current area of focus. </t>
  </si>
  <si>
    <t xml:space="preserve">Issues around EV availability </t>
  </si>
  <si>
    <t xml:space="preserve">EV use and car sharing </t>
  </si>
  <si>
    <t xml:space="preserve">Design </t>
  </si>
  <si>
    <t xml:space="preserve">DCC currently working with a consortium, led by CENEX but also including Karshare and Co-Charger, looking at shared EV and EV Chargepoint ownership in a rural setting, concentrating on Buxton and Hope communities. As a result, £100k funding has been secured from Midlands Connect to develop and implement the project. </t>
  </si>
  <si>
    <t>Amber Valley Borough Council</t>
  </si>
  <si>
    <t>Erewash Borough Council</t>
  </si>
  <si>
    <t>Local Electric Vehicle Infrastructure fund (with Derbyshire County Council)</t>
  </si>
  <si>
    <t>£6.5 million across Derbyshire. Proportion of spend proposed for Erewash unknown</t>
  </si>
  <si>
    <t>Total fund actual</t>
  </si>
  <si>
    <t>Lamp column chargers - funding approved subject agreement of post approval action plan by OZEV before procurement can proceed. Residential area charge points (being led by Midlands connect) funding approval subject to agreement of post approval action plan by OZEV before procurement can proceed. Destination charge points (being led by Jacobs) nearing procurement stage.</t>
  </si>
  <si>
    <t xml:space="preserve">None </t>
  </si>
  <si>
    <t>Securing Government approvals</t>
  </si>
  <si>
    <t xml:space="preserve">Home energy retrofit programme - LAD2,LAD3, HUG2, Shared Propserity Fund, East Midlands Domestic Retrofit scheme </t>
  </si>
  <si>
    <t xml:space="preserve">LAD2,LAD3 completed. HUG2, SPF and EMDR in progress awaiting final contract agreement with installation partner. </t>
  </si>
  <si>
    <t>Capacity/project management</t>
  </si>
  <si>
    <t>Long Eaton Town Deal - Refurbishment of the historic stable block in the centre of Long Eaton</t>
  </si>
  <si>
    <t>Retrofit/decarbonisation</t>
  </si>
  <si>
    <t xml:space="preserve">Procurement stage </t>
  </si>
  <si>
    <t xml:space="preserve">Energy improvement project at West Park and Victoria Park Leisure centres </t>
  </si>
  <si>
    <t>Whole building heat decarbonisation feasibility study being undertaken.</t>
  </si>
  <si>
    <t>Investment</t>
  </si>
  <si>
    <t>Outcome of feasibility study/funding availability1</t>
  </si>
  <si>
    <t xml:space="preserve">D2N2 Public Sector Shared Charging Network - installation of electric vehicle charge points at Merlin Way Depot </t>
  </si>
  <si>
    <t xml:space="preserve">Installation pending  </t>
  </si>
  <si>
    <t>Fleet Review</t>
  </si>
  <si>
    <t xml:space="preserve">Procurement of consultant pending. </t>
  </si>
  <si>
    <t xml:space="preserve">Refurbishment of Toll Bar House (completed 2021) </t>
  </si>
  <si>
    <t>Completed</t>
  </si>
  <si>
    <t>Solar Array (land adjacent to Merlin Way Depot)</t>
  </si>
  <si>
    <t>Power generation</t>
  </si>
  <si>
    <t>Funding and capacity</t>
  </si>
  <si>
    <t>Options appraisal completed</t>
  </si>
  <si>
    <t xml:space="preserve">Cost/hidden costs/management/risk </t>
  </si>
  <si>
    <t>PSDS 3c</t>
  </si>
  <si>
    <t>Buildings and energy</t>
  </si>
  <si>
    <t>Bolsover District Council</t>
  </si>
  <si>
    <t xml:space="preserve">Devolution Retrofit funding </t>
  </si>
  <si>
    <t>Mixed scheme of CWI/EWI to bring properties up to C</t>
  </si>
  <si>
    <t>Contractor missing funding dates</t>
  </si>
  <si>
    <t>Major Estate retrofit scheme (2024-27)</t>
  </si>
  <si>
    <t>Approved (to be done over next 3 years, subject to finance)</t>
  </si>
  <si>
    <t>Financial commitment</t>
  </si>
  <si>
    <t>Around 78 properties on estate to do insulation inprovments and structual works</t>
  </si>
  <si>
    <t>Cost/Funding</t>
  </si>
  <si>
    <t xml:space="preserve">PV Panels Riverside </t>
  </si>
  <si>
    <t>Awaiting approval</t>
  </si>
  <si>
    <t xml:space="preserve">Fleet Replacement Program - Decarbonisation </t>
  </si>
  <si>
    <t>Fleet replacement program 2024_25 to 2025_26</t>
  </si>
  <si>
    <t>Housing Warden car replacements deferred during 2024\25 to procure all warded cars during 2025\26 with BEV\ULEV vehicles.</t>
  </si>
  <si>
    <t>Installation of charge points to support vehicles</t>
  </si>
  <si>
    <t>100% CO2 reduction from Housing Warden cars.</t>
  </si>
  <si>
    <t>BEV Infrastructure</t>
  </si>
  <si>
    <t>Charge point infrastructure installation to coninside with fleet replacement program 2024_25 to 2025_26</t>
  </si>
  <si>
    <t>BEV charge points to be installed at 3No Independent Living Schemes to facilitate Housing Warden vehicles charging when viisting premisses.</t>
  </si>
  <si>
    <t>Insuficient capacith in electric network to support charge points and ILS demands.</t>
  </si>
  <si>
    <t>HNDU Mine water project</t>
  </si>
  <si>
    <t>Decarbonisation</t>
  </si>
  <si>
    <t>Procurement underway for a consultant</t>
  </si>
  <si>
    <t>HNDU funding for feasibility study</t>
  </si>
  <si>
    <t>Mine Water demonstrator</t>
  </si>
  <si>
    <t>Funding secured from D2N2 LEP and procurement completed</t>
  </si>
  <si>
    <t xml:space="preserve">Leisure Centre CHP (Combined Heat and Power) </t>
  </si>
  <si>
    <t>Funding secure with Executive approval 4.3.24</t>
  </si>
  <si>
    <t>Procurement process to be undertaken and installation by 31.3.25 to meet funding criteria</t>
  </si>
  <si>
    <t xml:space="preserve">Market supply unable to meet 31.3.25 funding criteria </t>
  </si>
  <si>
    <t>External funding secured with additional Council funding to meet full cost</t>
  </si>
  <si>
    <t>South Derbyshire District Council</t>
  </si>
  <si>
    <t>Social Housing Decarbonisation Fund Wave 2.1</t>
  </si>
  <si>
    <t>Live - Installation underway</t>
  </si>
  <si>
    <t>Target is to raise 103 social housing homes to EPC Band C or better</t>
  </si>
  <si>
    <t>Contractor skills resource</t>
  </si>
  <si>
    <t>Home Upgrade Grant 2</t>
  </si>
  <si>
    <t>Target 110 private off-gas home to EPC C or better</t>
  </si>
  <si>
    <t>Customer take up</t>
  </si>
  <si>
    <t>DLUHC Devolution Retrofit</t>
  </si>
  <si>
    <t>Brook Street GSHP</t>
  </si>
  <si>
    <t>District Heating scheme installed c2012</t>
  </si>
  <si>
    <t>LEVI project (Low emission Vehicle Infrastructure)</t>
  </si>
  <si>
    <t>TO Be Decided</t>
  </si>
  <si>
    <t>Transport/Alternative Fuels</t>
  </si>
  <si>
    <t>Public and private consultation</t>
  </si>
  <si>
    <t>Member support</t>
  </si>
  <si>
    <t>Outcome of Public consultation</t>
  </si>
  <si>
    <t xml:space="preserve">Minewater'District/Borough wide servey </t>
  </si>
  <si>
    <t xml:space="preserve">Heating </t>
  </si>
  <si>
    <t>Yes, including expertise and public funding</t>
  </si>
  <si>
    <t xml:space="preserve">Assessment of feasibility for entire district for entire district </t>
  </si>
  <si>
    <t xml:space="preserve">Network Minewater Heating distribution </t>
  </si>
  <si>
    <t>Subject to Feasibility study findings</t>
  </si>
  <si>
    <t>D2N2 Future Funding Depot EV</t>
  </si>
  <si>
    <t>Transport and Alternative Fuels</t>
  </si>
  <si>
    <t>Shovel reasy</t>
  </si>
  <si>
    <t>Awaiting installation</t>
  </si>
  <si>
    <t xml:space="preserve">Adequate site space for installation </t>
  </si>
  <si>
    <t>Installation of Hydrogn Infrastructure (For fueling of depot trucks)</t>
  </si>
  <si>
    <t xml:space="preserve">£120k </t>
  </si>
  <si>
    <t>Boardman depot Renewable energy source - heating</t>
  </si>
  <si>
    <t>Heating</t>
  </si>
  <si>
    <t xml:space="preserve">Public funding </t>
  </si>
  <si>
    <t>Assessment of Feasibility</t>
  </si>
  <si>
    <t xml:space="preserve">Fleet Replacement and Support infrastructure </t>
  </si>
  <si>
    <t>Fleet to be replaced based on End Expected End of Life.</t>
  </si>
  <si>
    <t>Rosliston Forestry Centre Renewable kerosene boiler replacment and use of Renewable energy</t>
  </si>
  <si>
    <t>Renewables and Adaptation/Heating</t>
  </si>
  <si>
    <t xml:space="preserve">Best options Assessment for renewable energy </t>
  </si>
  <si>
    <t>Undergoing energy assesment</t>
  </si>
  <si>
    <t xml:space="preserve"> metering across all public buildings (excluding social housing) </t>
  </si>
  <si>
    <t>Nistrict Network operators support</t>
  </si>
  <si>
    <t>Awaiting DNO's</t>
  </si>
  <si>
    <t xml:space="preserve">DNO's installation </t>
  </si>
  <si>
    <t xml:space="preserve">Feasibility plan to embed Active Travel (walk/cycle pathways, EV infrastructure and public transport connectivity) into Swadlincote town centre access plans. </t>
  </si>
  <si>
    <t>Green Bank Leasure Centre Decarbonisation (Renewable and retrofit)</t>
  </si>
  <si>
    <t>Heating, Energy Efficency</t>
  </si>
  <si>
    <t>Subject to future viability decision (Possible new build)</t>
  </si>
  <si>
    <t>Uncertainty of Future viability</t>
  </si>
  <si>
    <t>Etwal Leasure Centre Decarbonisation (Renewable and retrofit)</t>
  </si>
  <si>
    <t>Currently seeking appropriate schemes for application</t>
  </si>
  <si>
    <t xml:space="preserve">SDDC  can nfluence but exclusively determin organizational decisions </t>
  </si>
  <si>
    <t>Decarbonise and improve energy efficency of public buildings (Heat and electricity emissions from all Public and SDDC owned Commercial buildings)</t>
  </si>
  <si>
    <t>Sabines Yard Parking EV Charging infrastructure</t>
  </si>
  <si>
    <t xml:space="preserve">I Commissioning SMART metering for electricity use across all public buildings. </t>
  </si>
  <si>
    <t>Complience of DNO's</t>
  </si>
  <si>
    <t xml:space="preserve">Commissioning and use of fleet mileage optimisation software for use in all fleet vehicles across Housing and Environmental Services. </t>
  </si>
  <si>
    <t>Ecological Emergency (Actions gared towards decarbonisation and energy efficency )</t>
  </si>
  <si>
    <t xml:space="preserve">To be decided </t>
  </si>
  <si>
    <t>Public funding</t>
  </si>
  <si>
    <t>Action Plan currently being Devoloped</t>
  </si>
  <si>
    <t>Continued phased replacement of grounds maintenance machinery (105 x mowers, grass-cutters, etc) with electric alternatives.</t>
  </si>
  <si>
    <t>North East Derbyshire District Council</t>
  </si>
  <si>
    <t>External Wall Insulation (EWI)</t>
  </si>
  <si>
    <t>30 more properties had EWI measures fitted in December. The total for Q3 (Year to date) is now 146</t>
  </si>
  <si>
    <t>Clay Cross Low Carbon Challenge Fund</t>
  </si>
  <si>
    <t>Funding currently alocated</t>
  </si>
  <si>
    <t>Energy</t>
  </si>
  <si>
    <t>18 EOIs received, 4 projects currently in progress</t>
  </si>
  <si>
    <t>25% funding match by businesses, especially where businesses are tenants in the property</t>
  </si>
  <si>
    <t>Clay Cross Active</t>
  </si>
  <si>
    <t>Application submitted to Town Board for further 240 Solar PV, awaiting decision</t>
  </si>
  <si>
    <t xml:space="preserve">Unknown </t>
  </si>
  <si>
    <t>DCC submitted bid for the county.</t>
  </si>
  <si>
    <t>Ability to invest in and deliver to more propoerties should further funds be made available.</t>
  </si>
  <si>
    <t>Timescale to deliver - any restrictions create delivery barriers; funding availability</t>
  </si>
  <si>
    <t>Coney Green Business Centre</t>
  </si>
  <si>
    <t>Energy Appraisal</t>
  </si>
  <si>
    <t>Feasibility Study carried out, decarbonisation and energy saving measures identified, waiting approval</t>
  </si>
  <si>
    <t>Funding to implement improvements</t>
  </si>
  <si>
    <t>High Peak Borough Council</t>
  </si>
  <si>
    <t>Chesterfield Borough Council</t>
  </si>
  <si>
    <t>Decarbonise the Council’s commercial and operational assets</t>
  </si>
  <si>
    <t>C£575k allocated (not including PSDS)</t>
  </si>
  <si>
    <t>Asset management plan approved, funds allocated.</t>
  </si>
  <si>
    <t>The project includes capacity for grant applications as necessary for CBC-owned buildings</t>
  </si>
  <si>
    <t xml:space="preserve">Includes asset decarbonisation audits for CBC operational and commercial buildings, replacement of a CHP unit at one of the council's 2 leisure centres, assessment of solar potential on several CBC buildings and a commitment to BREEAM excellent / very good on new / retrofit commercial buildings </t>
  </si>
  <si>
    <t>Capacity and funds (CBC owns a substantial asset portfolio and substantial alterations will require a significant investment)</t>
  </si>
  <si>
    <t>Initial stack of 6, many more (100+) to be assessed</t>
  </si>
  <si>
    <t>Decarbonise and adapt housing in the borough for climate change</t>
  </si>
  <si>
    <t>£30M allocated to the whole housing capital programme (including climate change work)</t>
  </si>
  <si>
    <t>Retrofit, and Buildings and energy</t>
  </si>
  <si>
    <t>Housing Strategy approved, and being implemented</t>
  </si>
  <si>
    <t>External grants for homeowners
Consultant reports on shared heating schemes</t>
  </si>
  <si>
    <t>All new council homes to be EPC A
Heavy investment in homes to improve energy efficiency ratings
Decarbonise Brocklehurst Court heating system (sheltered housing scheme) and develop plans for remaining 5 sheltered housing sites
Manage and distribute government funds to private sector home improvements</t>
  </si>
  <si>
    <t>Cost and capacity</t>
  </si>
  <si>
    <t>KPIs for this project not quantifiable on this matrix</t>
  </si>
  <si>
    <t xml:space="preserve">Low carbon procurement </t>
  </si>
  <si>
    <t>C£10k /year</t>
  </si>
  <si>
    <t>Maintain purchasing of REGO certificates
Overhauling procurement to include social value (including climate change)</t>
  </si>
  <si>
    <t>Decarbonise the Council's vehicle fleet</t>
  </si>
  <si>
    <t>£214k / year</t>
  </si>
  <si>
    <t>EV Infrastructure, Decarbonise heavy fleet</t>
  </si>
  <si>
    <t>1st batch of 34 EVs ordered, additional work on HVO for heavy plant etc. ongoing</t>
  </si>
  <si>
    <t>central government support to encourage decarbonised transport options</t>
  </si>
  <si>
    <t xml:space="preserve">deliver CBC's Fleet Decarbonisation Plan
increase CBC charge points for EVS
Improve fleet usage efficiency </t>
  </si>
  <si>
    <t>Technological availability for heavy vehicles
Terms and conditions for some operational staff who take vehicles home at night</t>
  </si>
  <si>
    <t>Support sustainable travel</t>
  </si>
  <si>
    <t>1-2K</t>
  </si>
  <si>
    <t>EV Infrastructure</t>
  </si>
  <si>
    <t>Support from DCC to assess need and install charge points within the borough</t>
  </si>
  <si>
    <t>Grey fleet research
Support for public EV charge points in the borough</t>
  </si>
  <si>
    <t>Capacity</t>
  </si>
  <si>
    <t>Climate friendly land management</t>
  </si>
  <si>
    <t>C£10k</t>
  </si>
  <si>
    <t>Tree Planting</t>
  </si>
  <si>
    <t>annual planting rate of around 1000 trees, 2 Miyawaki woodlands planted
available land for carbon storage audit
research biochar as a carbon storage medium
Deployment of a grass management strategy</t>
  </si>
  <si>
    <t>Reduce and manage waste</t>
  </si>
  <si>
    <t>included in existing service budgets</t>
  </si>
  <si>
    <t>Waste</t>
  </si>
  <si>
    <t>Support from DCC to examine alternative use for some waste streams</t>
  </si>
  <si>
    <t>Implement recycling for CBC operational buildings
Develop a plan for food waste collection
Managing e-waste and printer usage</t>
  </si>
  <si>
    <t>capacity, funding</t>
  </si>
  <si>
    <t xml:space="preserve">Communicate climate change messages, facilitate the Chesterfield Climate Change Forum, and support wider community action on climate change. </t>
  </si>
  <si>
    <t>C£5k for Comms and engagement
Up to £145k for UKSPF and up to £50k for neighbourhoods CIL fudging</t>
  </si>
  <si>
    <t>Communications and Engagement</t>
  </si>
  <si>
    <t>Ongoing comms activity around climate change
Switch borough magazine to electronic edition only
Support local Climate Change Forum
Provide supports and grants to local community groups on climate change
Decarbonise project funding for businesses to reduce emissions
Work to improve green skills
Deliver comms on BNG</t>
  </si>
  <si>
    <t xml:space="preserve">Embed climate change awareness and activity across the Council </t>
  </si>
  <si>
    <t>2k</t>
  </si>
  <si>
    <t>Training and internal processes</t>
  </si>
  <si>
    <t>Climate Fresk training to be continued
CCIA to be included in all decisions
Internal comms and engagement to be continued</t>
  </si>
  <si>
    <t>Adapt council policies and strategies to account for a changing climate</t>
  </si>
  <si>
    <t>Adaptation &amp; Risk</t>
  </si>
  <si>
    <t>Working with partners to help residents to adapt to extreme weather
Conduct a climate risk review
Ensure climate is at the hear of our local plan review
Include climate in masterplans for Town Centre, Staveley, southern gateway</t>
  </si>
  <si>
    <t>Horizon scanning for new methods to address climate change and how they apply to CBC</t>
  </si>
  <si>
    <t>Research</t>
  </si>
  <si>
    <t xml:space="preserve">commissioning feasibility studies and research for future activities. </t>
  </si>
  <si>
    <t xml:space="preserve">Devolution Retrofit </t>
  </si>
  <si>
    <t xml:space="preserve">Report on our climate change activity and progress towards strategy delivery. </t>
  </si>
  <si>
    <t>Reporting</t>
  </si>
  <si>
    <t>Reporting on emissions, progress, and resource use</t>
  </si>
  <si>
    <t>Lack of central Government supported reporting and monitoring framework for local councils</t>
  </si>
  <si>
    <t>Derbyshire Dales District Council</t>
  </si>
  <si>
    <t>PSDS3b Decarbonisation of Arc and Wirksworth Leisure Centres</t>
  </si>
  <si>
    <t>Underway - procurement in progress, to start April 2025</t>
  </si>
  <si>
    <t>PSDS3c Decarbonisation of Northwood Depot (bid stage)</t>
  </si>
  <si>
    <t>Bid stage</t>
  </si>
  <si>
    <t>PSDS3c funding</t>
  </si>
  <si>
    <t>Like for like funding</t>
  </si>
  <si>
    <t>EV infrastructure (depot)</t>
  </si>
  <si>
    <t>NCC PSCN funding</t>
  </si>
  <si>
    <t>Rapid charger to support install of 6 x 7kW chargers</t>
  </si>
  <si>
    <t>Expertise if not supplied via PSCN</t>
  </si>
  <si>
    <t>Advice, support, funding to move to HVO for fleet that cannot be electrified</t>
  </si>
  <si>
    <t>Expertise, funding, infrastructure</t>
  </si>
  <si>
    <t>SPSF</t>
  </si>
  <si>
    <t>Being managed via our leisure provider</t>
  </si>
  <si>
    <t xml:space="preserve">LEVI </t>
  </si>
  <si>
    <t>Partnership working with DCC to install EVCPs in car parks</t>
  </si>
  <si>
    <t>Ground mounted solar farm on Council owned land (1MW)</t>
  </si>
  <si>
    <t>Energy generation</t>
  </si>
  <si>
    <t>Expertise, advice, support and investment</t>
  </si>
  <si>
    <t>Value based on business case in 2022 - needs to be revisited</t>
  </si>
  <si>
    <t>Expertise, investment</t>
  </si>
  <si>
    <t>Community energy projects</t>
  </si>
  <si>
    <t>Projects are community led but Council supported - additional support and funding would make more possible</t>
  </si>
  <si>
    <t>Bassetlaw District Council</t>
  </si>
  <si>
    <t>PSDS 3c Office Block</t>
  </si>
  <si>
    <t>Actual (grant value)</t>
  </si>
  <si>
    <t>Retrofit/ Heat decarbonisation</t>
  </si>
  <si>
    <t>PSDS 4a - 2 x Leisure centres</t>
  </si>
  <si>
    <t>7 x Schools applying for LCSF5 and aiming for future PSDS</t>
  </si>
  <si>
    <t>UKSPF - Building decarb support for SMEs</t>
  </si>
  <si>
    <t>MITIE procured. Building Energy Audit + £5000 grant for measures, running to March 2025.</t>
  </si>
  <si>
    <t xml:space="preserve">Community Energy Project </t>
  </si>
  <si>
    <t xml:space="preserve">Food business park, all businesses engaged. Energy for all procured to install PV. PPA agreement </t>
  </si>
  <si>
    <t>Newark &amp; Sherwood District Council</t>
  </si>
  <si>
    <t>Ashfield District Council</t>
  </si>
  <si>
    <t xml:space="preserve">Mansfield District Council </t>
  </si>
  <si>
    <t>External Wall Insulation, Loft, Cavity and Solar. EPC's D and E to be improved to C  or higher</t>
  </si>
  <si>
    <t>Replacement Cremator and Abatement Equipment</t>
  </si>
  <si>
    <t>Planned as part of a crematorium refurbishment project so are currently awaiting a decision on the scale.  Cremators will need replacing regardless of decision to refurbish due to them being past their 'shelf life'.</t>
  </si>
  <si>
    <t>PV Solar Panels installation, Rain Water Harvesting and Heat Recovery Systems</t>
  </si>
  <si>
    <t>Planned as part of a crematorium refurbishment project so are currently awaiting a decision on the scale.  Renewable energy and sustainability being considered regardless of refurbishment options.</t>
  </si>
  <si>
    <t>ongoing</t>
  </si>
  <si>
    <t>Sum total</t>
  </si>
  <si>
    <t>Strategy</t>
  </si>
  <si>
    <t>MNZH</t>
  </si>
  <si>
    <t>D2N2 LEP</t>
  </si>
  <si>
    <t>D2 Energy Group</t>
  </si>
  <si>
    <t>N2 Energy Group</t>
  </si>
  <si>
    <t>Carbon neutral officers group-N2</t>
  </si>
  <si>
    <t>LAEP</t>
  </si>
  <si>
    <t>ALEO</t>
  </si>
  <si>
    <t>DEEP Group?</t>
  </si>
  <si>
    <t>NEO</t>
  </si>
  <si>
    <t>Notts waste managers group?</t>
  </si>
  <si>
    <t>OPE</t>
  </si>
  <si>
    <t>Midlands Net Zero Hub (MNZH) (https://www.midlandsnetzerohub.co.uk/about-midlands-net-zero-hub/energy-strategies/)</t>
  </si>
  <si>
    <t>Ten key 2030 targets
1. 100% avoidance of recoverable materials going to landfill.
2. At least a 60% reduction against 1990 carbon emissions per capita and a 15% reduction in per capita energy demand.
3. 15% of buildings using low carbon heating and all current building stock be Energy Performance Certificate level C or above where possible.
4. To comply with, and exceed where possible, applicable air quality standards in  all locations.
5. 100% low carbon energy supply with 60% renewable generation output and  increase of 180MW in electricity storage.
6. Increase the provision of smart transport infrastructure to support a target of 70% of vehicle miles to be Ultra Low Emissions.
7. 100 new businesses in the Low Carbon and Renewable Energy sector and 1000 new jobs.
8. Decouple carbon from growth through the reduction of carbon intensity ratio of growth by 50%.
9. Secure at least £100m of investment in local energy projects with adequate funding for infrastructure development and resilience.
10. 15MW of community energy installed and two industrial sites brought into low_x0002_carbon energy generation and innovation.</t>
  </si>
  <si>
    <t>D2N2 LEP Low Carbon Group (https://d2n2lep.org/strategy/)</t>
  </si>
  <si>
    <t>1. Recovery and Growth Strategy
2. Local Industrial Strategy
3. Vision 2030 Strategy
4. Business Growth
5. People &amp; Skills
6. Place</t>
  </si>
  <si>
    <t>Regular meetings, MEH help reviewing funding applications.</t>
  </si>
  <si>
    <t>Regular meetings, MEH share funding information.</t>
  </si>
  <si>
    <t>Regular meetings, D2N2 LEP provide funding information.</t>
  </si>
  <si>
    <t>Environmental Strategy Working Group – N2 Energy Group</t>
  </si>
  <si>
    <t>Carbon neutral officers group - N2</t>
  </si>
  <si>
    <t>Feed in Environmental Strategy Working Group – N2 Energy Group.
Take action forward.
Delivery.</t>
  </si>
  <si>
    <t>Regular contact</t>
  </si>
  <si>
    <t>Regular meetings</t>
  </si>
  <si>
    <t>No contact</t>
  </si>
  <si>
    <t>Local authorities energy partnership (LAEP)</t>
  </si>
  <si>
    <t>Service</t>
  </si>
  <si>
    <t>Occasional contact</t>
  </si>
  <si>
    <t>Contribute information. networking.</t>
  </si>
  <si>
    <t>Association of Local Energy Officers (ALEO) (https://aleo.org.uk/midlands/)</t>
  </si>
  <si>
    <t>ALEO Midlands is made up of Local Authorities from across the East and West Midlands plus associate members from the private and voluntary sectors.
We hold bi-annual meetings/forums where information and presentations are given on the latest policy updates, we provide the opportunity to share ideas and discuss issues relating to energy efficiency and HECA. These forums also offer the network the opportunity to share views that can be relaid via the ALEO Executive to central government.</t>
  </si>
  <si>
    <t>Members of the region meet regularly at forum meetings where presentations on topical subjects are provided as well as discussion about projects and networking opportunities.</t>
  </si>
  <si>
    <t>No contact.</t>
  </si>
  <si>
    <t>DEEP Group? In derbyshire</t>
  </si>
  <si>
    <t>Energy officer group (NEO), Nottingham Energy Partnership
(https://nottenergy.com/)</t>
  </si>
  <si>
    <t>An independent, Queen’s Award winning climate change charity and registered Home Improvement Agency delivering projects that tackle fuel poverty, increase household energy efficiency and reduce carbon emissions. Our commercial energy team are dedicated to non-domestic energy compliance for public buildings. We are based in Nottingham but operate throughout the UK.</t>
  </si>
  <si>
    <t>NEP collaboration</t>
  </si>
  <si>
    <t>one strategy group
waste joint officer board</t>
  </si>
  <si>
    <t>One Public Estate (OPE), Local Government Association (LGA)
(https://www.local.gov.uk/topics/housing-and-planning/one-public-estate/about-one-public-estate)</t>
  </si>
  <si>
    <t>Three core objectives:
- Creating economic growth (new homes and jobs)
- Delivering more integrated, customer-focused services
- Generating efficiencies, through capital receipts and reduced running costs.
The essentials:
1. Asset mapping
2. Generating ideas; a shared vision shaping for public sector assets
3. Bringing public sector partners together
4. Establishing an appropriate partnership with senior buy-in
5. Seed funding and ongoing professional support
6. Establishing a vision and programme of work for your partnership.
Partnership support:
1. Funding
2. Regional support from the Local Government Association (LGA) and the Office of Government Property (OGP)
3. Access across central government
4. Sharing OPE best practice and case studies
5. Opportunities workshops to develop your programme of work
6. Support to change policy to assist local delivery
7. Technical support on benchmarking and data.</t>
  </si>
  <si>
    <t>Meeting occasionally
colin.packman@gpa.gov.uk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</si>
</sst>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5" formatCode="&quot;£&quot;#,##0;\-&quot;£&quot;#,##0"/>
    <numFmt numFmtId="6" formatCode="&quot;£&quot;#,##0;[Red]\-&quot;£&quot;#,##0"/>
    <numFmt numFmtId="8" formatCode="&quot;£&quot;#,##0.00;[Red]\-&quot;£&quot;#,##0.00"/>
    <numFmt numFmtId="44" formatCode="_-&quot;£&quot;* #,##0.00_-;\-&quot;£&quot;* #,##0.00_-;_-&quot;£&quot;* &quot;-&quot;??_-;_-@_-"/>
    <numFmt numFmtId="164" formatCode="&quot;£&quot;#,##0"/>
    <numFmt numFmtId="165" formatCode="#,##0.0"/>
    <numFmt numFmtId="166" formatCode="&quot;£&quot;#,##0.00"/>
  </numFmts>
  <fonts count="19">
    <font>
      <sz val="11"/>
      <color theme="1"/>
      <name val="Calibri"/>
      <family val="2"/>
      <scheme val="minor"/>
    </font>
    <font>
      <b/>
      <sz val="11"/>
      <color theme="0"/>
      <name val="Calibri"/>
      <family val="2"/>
      <scheme val="minor"/>
    </font>
    <font>
      <b/>
      <sz val="11"/>
      <color theme="1"/>
      <name val="Calibri"/>
      <family val="2"/>
      <scheme val="minor"/>
    </font>
    <font>
      <b/>
      <sz val="11"/>
      <color rgb="FF00B050"/>
      <name val="Calibri"/>
      <family val="2"/>
      <scheme val="minor"/>
    </font>
    <font>
      <b/>
      <sz val="9"/>
      <color indexed="81"/>
      <name val="Tahoma"/>
      <family val="2"/>
    </font>
    <font>
      <sz val="9"/>
      <color indexed="81"/>
      <name val="Tahoma"/>
      <family val="2"/>
    </font>
    <font>
      <sz val="11"/>
      <name val="Calibri"/>
      <family val="2"/>
      <scheme val="minor"/>
    </font>
    <font>
      <sz val="25"/>
      <color theme="1"/>
      <name val="Calibri"/>
      <family val="2"/>
      <scheme val="minor"/>
    </font>
    <font>
      <b/>
      <sz val="25"/>
      <color theme="0"/>
      <name val="Calibri"/>
      <family val="2"/>
      <scheme val="minor"/>
    </font>
    <font>
      <sz val="11"/>
      <color rgb="FFFF0000"/>
      <name val="Calibri"/>
      <family val="2"/>
      <scheme val="minor"/>
    </font>
    <font>
      <sz val="11"/>
      <color rgb="FF00B050"/>
      <name val="Calibri"/>
      <family val="2"/>
      <scheme val="minor"/>
    </font>
    <font>
      <sz val="26"/>
      <color theme="1"/>
      <name val="Calibri"/>
      <family val="2"/>
      <scheme val="minor"/>
    </font>
    <font>
      <u/>
      <sz val="11"/>
      <name val="Calibri"/>
      <family val="2"/>
      <scheme val="minor"/>
    </font>
    <font>
      <b/>
      <sz val="26"/>
      <color theme="0"/>
      <name val="Calibri"/>
      <family val="2"/>
      <scheme val="minor"/>
    </font>
    <font>
      <sz val="20"/>
      <color theme="0"/>
      <name val="Calibri"/>
      <family val="2"/>
      <scheme val="minor"/>
    </font>
    <font>
      <sz val="14"/>
      <color rgb="FF000000"/>
      <name val="Calibri"/>
      <family val="2"/>
      <scheme val="minor"/>
    </font>
    <font>
      <sz val="11"/>
      <color theme="9" tint="-0.249977111117893"/>
      <name val="Calibri"/>
      <family val="2"/>
      <scheme val="minor"/>
    </font>
    <font>
      <b/>
      <sz val="11"/>
      <color theme="9" tint="-0.249977111117893"/>
      <name val="Calibri"/>
      <family val="2"/>
      <scheme val="minor"/>
    </font>
    <font>
      <sz val="11"/>
      <color theme="1"/>
      <name val="Calibri"/>
      <family val="2"/>
      <scheme val="minor"/>
    </font>
  </fonts>
  <fills count="14">
    <fill>
      <patternFill patternType="none"/>
    </fill>
    <fill>
      <patternFill patternType="gray125"/>
    </fill>
    <fill>
      <patternFill patternType="solid">
        <fgColor theme="8" tint="0.79998168889431442"/>
        <bgColor indexed="64"/>
      </patternFill>
    </fill>
    <fill>
      <patternFill patternType="solid">
        <fgColor rgb="FF0070C0"/>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rgb="FF92D050"/>
        <bgColor indexed="64"/>
      </patternFill>
    </fill>
    <fill>
      <patternFill patternType="solid">
        <fgColor theme="4" tint="0.79998168889431442"/>
        <bgColor theme="0" tint="-0.14999847407452621"/>
      </patternFill>
    </fill>
    <fill>
      <patternFill patternType="solid">
        <fgColor theme="8" tint="0.79998168889431442"/>
        <bgColor theme="0" tint="-0.14999847407452621"/>
      </patternFill>
    </fill>
    <fill>
      <patternFill patternType="solid">
        <fgColor theme="5" tint="0.59999389629810485"/>
        <bgColor indexed="64"/>
      </patternFill>
    </fill>
    <fill>
      <patternFill patternType="solid">
        <fgColor rgb="FFDDEBF7"/>
        <bgColor rgb="FF000000"/>
      </patternFill>
    </fill>
    <fill>
      <patternFill patternType="solid">
        <fgColor rgb="FFD9E1F2"/>
        <bgColor rgb="FF000000"/>
      </patternFill>
    </fill>
    <fill>
      <patternFill patternType="solid">
        <fgColor rgb="FFE2EFDA"/>
        <bgColor rgb="FF000000"/>
      </patternFill>
    </fill>
    <fill>
      <patternFill patternType="solid">
        <fgColor theme="2" tint="-9.9978637043366805E-2"/>
        <bgColor indexed="64"/>
      </patternFill>
    </fill>
  </fills>
  <borders count="5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bottom style="thin">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style="thin">
        <color indexed="64"/>
      </left>
      <right/>
      <top style="thin">
        <color indexed="64"/>
      </top>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bottom style="medium">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diagonal/>
    </border>
    <border>
      <left/>
      <right style="medium">
        <color indexed="64"/>
      </right>
      <top style="medium">
        <color indexed="64"/>
      </top>
      <bottom/>
      <diagonal/>
    </border>
    <border>
      <left/>
      <right style="medium">
        <color indexed="64"/>
      </right>
      <top/>
      <bottom/>
      <diagonal/>
    </border>
    <border>
      <left style="thin">
        <color indexed="64"/>
      </left>
      <right style="medium">
        <color indexed="64"/>
      </right>
      <top style="thin">
        <color indexed="64"/>
      </top>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diagonal/>
    </border>
    <border>
      <left style="medium">
        <color indexed="64"/>
      </left>
      <right style="medium">
        <color indexed="64"/>
      </right>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medium">
        <color indexed="64"/>
      </top>
      <bottom style="medium">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medium">
        <color indexed="64"/>
      </left>
      <right style="thin">
        <color rgb="FF000000"/>
      </right>
      <top style="thin">
        <color rgb="FF000000"/>
      </top>
      <bottom style="thin">
        <color rgb="FF000000"/>
      </bottom>
      <diagonal/>
    </border>
    <border>
      <left/>
      <right style="medium">
        <color indexed="64"/>
      </right>
      <top style="thin">
        <color indexed="64"/>
      </top>
      <bottom/>
      <diagonal/>
    </border>
    <border>
      <left/>
      <right style="medium">
        <color indexed="64"/>
      </right>
      <top/>
      <bottom style="thin">
        <color indexed="64"/>
      </bottom>
      <diagonal/>
    </border>
    <border>
      <left style="medium">
        <color indexed="64"/>
      </left>
      <right style="thin">
        <color indexed="64"/>
      </right>
      <top/>
      <bottom/>
      <diagonal/>
    </border>
    <border>
      <left style="thin">
        <color indexed="64"/>
      </left>
      <right style="medium">
        <color indexed="64"/>
      </right>
      <top/>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s>
  <cellStyleXfs count="2">
    <xf numFmtId="0" fontId="0" fillId="0" borderId="0"/>
    <xf numFmtId="44" fontId="18" fillId="0" borderId="0" applyFont="0" applyFill="0" applyBorder="0" applyAlignment="0" applyProtection="0"/>
  </cellStyleXfs>
  <cellXfs count="250">
    <xf numFmtId="0" fontId="0" fillId="0" borderId="0" xfId="0"/>
    <xf numFmtId="0" fontId="1" fillId="3" borderId="1" xfId="0" applyFont="1" applyFill="1" applyBorder="1" applyAlignment="1">
      <alignment vertical="center"/>
    </xf>
    <xf numFmtId="0" fontId="2" fillId="0" borderId="0" xfId="0" applyFont="1" applyAlignment="1">
      <alignment vertical="center"/>
    </xf>
    <xf numFmtId="0" fontId="1" fillId="3" borderId="1" xfId="0" applyFont="1" applyFill="1" applyBorder="1" applyAlignment="1">
      <alignment vertical="center" wrapText="1"/>
    </xf>
    <xf numFmtId="0" fontId="2" fillId="0" borderId="1" xfId="0" applyFont="1" applyBorder="1" applyAlignment="1">
      <alignment vertical="top" wrapText="1"/>
    </xf>
    <xf numFmtId="0" fontId="2" fillId="0" borderId="1" xfId="0" applyFont="1" applyBorder="1" applyAlignment="1">
      <alignment vertical="top"/>
    </xf>
    <xf numFmtId="0" fontId="2" fillId="2" borderId="1" xfId="0" applyFont="1" applyFill="1" applyBorder="1" applyAlignment="1">
      <alignment vertical="top"/>
    </xf>
    <xf numFmtId="0" fontId="2" fillId="0" borderId="1" xfId="0" applyFont="1" applyBorder="1" applyAlignment="1">
      <alignment vertical="center"/>
    </xf>
    <xf numFmtId="0" fontId="2" fillId="2" borderId="1" xfId="0" applyFont="1" applyFill="1" applyBorder="1" applyAlignment="1">
      <alignment vertical="center"/>
    </xf>
    <xf numFmtId="0" fontId="2" fillId="0" borderId="0" xfId="0" applyFont="1" applyAlignment="1">
      <alignment vertical="top"/>
    </xf>
    <xf numFmtId="0" fontId="0" fillId="5" borderId="1" xfId="0" applyFill="1" applyBorder="1" applyAlignment="1">
      <alignment horizontal="center" vertical="center" wrapText="1"/>
    </xf>
    <xf numFmtId="0" fontId="0" fillId="4" borderId="1" xfId="0" applyFill="1" applyBorder="1" applyAlignment="1">
      <alignment vertical="center" wrapText="1"/>
    </xf>
    <xf numFmtId="0" fontId="0" fillId="0" borderId="0" xfId="0" applyAlignment="1">
      <alignment wrapText="1"/>
    </xf>
    <xf numFmtId="0" fontId="0" fillId="4" borderId="0" xfId="0" applyFill="1" applyAlignment="1">
      <alignment wrapText="1"/>
    </xf>
    <xf numFmtId="0" fontId="0" fillId="4" borderId="1" xfId="0" applyFill="1" applyBorder="1" applyAlignment="1">
      <alignment wrapText="1"/>
    </xf>
    <xf numFmtId="0" fontId="0" fillId="4" borderId="1" xfId="0" applyFill="1" applyBorder="1" applyAlignment="1">
      <alignment horizontal="center" vertical="center" wrapText="1"/>
    </xf>
    <xf numFmtId="0" fontId="3" fillId="0" borderId="0" xfId="0" applyFont="1" applyAlignment="1">
      <alignment wrapText="1"/>
    </xf>
    <xf numFmtId="0" fontId="3" fillId="0" borderId="0" xfId="0" applyFont="1" applyAlignment="1">
      <alignment horizontal="center" vertical="center" wrapText="1"/>
    </xf>
    <xf numFmtId="0" fontId="0" fillId="4" borderId="3" xfId="0" applyFill="1" applyBorder="1" applyAlignment="1">
      <alignment vertical="center" wrapText="1"/>
    </xf>
    <xf numFmtId="0" fontId="0" fillId="4" borderId="4" xfId="0" applyFill="1" applyBorder="1" applyAlignment="1">
      <alignment vertical="center" wrapText="1"/>
    </xf>
    <xf numFmtId="0" fontId="0" fillId="4" borderId="4" xfId="0" applyFill="1" applyBorder="1" applyAlignment="1" applyProtection="1">
      <alignment vertical="center" wrapText="1"/>
      <protection locked="0"/>
    </xf>
    <xf numFmtId="0" fontId="0" fillId="5" borderId="6" xfId="0" applyFill="1" applyBorder="1" applyAlignment="1">
      <alignment horizontal="center" vertical="center" wrapText="1"/>
    </xf>
    <xf numFmtId="0" fontId="0" fillId="4" borderId="7" xfId="0" applyFill="1" applyBorder="1" applyAlignment="1">
      <alignment vertical="center" wrapText="1"/>
    </xf>
    <xf numFmtId="0" fontId="0" fillId="4" borderId="3" xfId="0" applyFill="1" applyBorder="1" applyAlignment="1">
      <alignment horizontal="center" vertical="center" wrapText="1"/>
    </xf>
    <xf numFmtId="0" fontId="7" fillId="0" borderId="0" xfId="0" applyFont="1" applyAlignment="1">
      <alignment wrapText="1"/>
    </xf>
    <xf numFmtId="0" fontId="0" fillId="0" borderId="0" xfId="0" applyAlignment="1">
      <alignment horizontal="center" vertical="center" wrapText="1"/>
    </xf>
    <xf numFmtId="165" fontId="6" fillId="8" borderId="1" xfId="0" applyNumberFormat="1" applyFont="1" applyFill="1" applyBorder="1" applyAlignment="1">
      <alignment horizontal="center" vertical="center" wrapText="1"/>
    </xf>
    <xf numFmtId="0" fontId="0" fillId="2" borderId="1" xfId="0" applyFill="1" applyBorder="1" applyAlignment="1">
      <alignment horizontal="center" vertical="center" wrapText="1"/>
    </xf>
    <xf numFmtId="0" fontId="6" fillId="2" borderId="1" xfId="0" applyFont="1" applyFill="1" applyBorder="1" applyAlignment="1">
      <alignment horizontal="center" vertical="center" wrapText="1"/>
    </xf>
    <xf numFmtId="0" fontId="6" fillId="5" borderId="1" xfId="0" applyFont="1" applyFill="1" applyBorder="1" applyAlignment="1">
      <alignment horizontal="center" vertical="center" wrapText="1"/>
    </xf>
    <xf numFmtId="164" fontId="6" fillId="2" borderId="1" xfId="0" applyNumberFormat="1" applyFont="1" applyFill="1" applyBorder="1" applyAlignment="1">
      <alignment horizontal="center" vertical="center" wrapText="1"/>
    </xf>
    <xf numFmtId="0" fontId="0" fillId="2" borderId="3" xfId="0" applyFill="1" applyBorder="1" applyAlignment="1">
      <alignment horizontal="center" vertical="center" wrapText="1"/>
    </xf>
    <xf numFmtId="0" fontId="0" fillId="5" borderId="3" xfId="0" applyFill="1" applyBorder="1" applyAlignment="1">
      <alignment horizontal="center" vertical="center" wrapText="1"/>
    </xf>
    <xf numFmtId="0" fontId="0" fillId="5" borderId="1" xfId="0" applyFill="1" applyBorder="1" applyAlignment="1" applyProtection="1">
      <alignment horizontal="center" vertical="center" wrapText="1"/>
      <protection locked="0"/>
    </xf>
    <xf numFmtId="0" fontId="0" fillId="2" borderId="6" xfId="0" applyFill="1" applyBorder="1" applyAlignment="1">
      <alignment horizontal="center" vertical="center" wrapText="1"/>
    </xf>
    <xf numFmtId="0" fontId="0" fillId="2" borderId="8" xfId="0" applyFill="1" applyBorder="1" applyAlignment="1">
      <alignment horizontal="center" vertical="center" wrapText="1"/>
    </xf>
    <xf numFmtId="164" fontId="0" fillId="2" borderId="1" xfId="0" applyNumberFormat="1" applyFill="1" applyBorder="1" applyAlignment="1">
      <alignment horizontal="center" vertical="center" wrapText="1"/>
    </xf>
    <xf numFmtId="0" fontId="6" fillId="8" borderId="8" xfId="0" applyFont="1" applyFill="1" applyBorder="1" applyAlignment="1">
      <alignment horizontal="center" vertical="center" wrapText="1"/>
    </xf>
    <xf numFmtId="0" fontId="6" fillId="2" borderId="8" xfId="0" applyFont="1" applyFill="1" applyBorder="1" applyAlignment="1">
      <alignment horizontal="center" vertical="center" wrapText="1"/>
    </xf>
    <xf numFmtId="0" fontId="2" fillId="2" borderId="2" xfId="0" applyFont="1" applyFill="1" applyBorder="1" applyAlignment="1">
      <alignment horizontal="center" vertical="center" wrapText="1"/>
    </xf>
    <xf numFmtId="0" fontId="2" fillId="6" borderId="2" xfId="0" applyFont="1" applyFill="1" applyBorder="1" applyAlignment="1">
      <alignment horizontal="center" vertical="center" wrapText="1"/>
    </xf>
    <xf numFmtId="0" fontId="0" fillId="5" borderId="2" xfId="0" applyFill="1" applyBorder="1" applyAlignment="1">
      <alignment horizontal="center" vertical="center" wrapText="1"/>
    </xf>
    <xf numFmtId="0" fontId="0" fillId="6" borderId="2" xfId="0" applyFill="1" applyBorder="1" applyAlignment="1">
      <alignment horizontal="center" vertical="center" wrapText="1"/>
    </xf>
    <xf numFmtId="0" fontId="0" fillId="4" borderId="2" xfId="0" applyFill="1" applyBorder="1" applyAlignment="1">
      <alignment wrapText="1"/>
    </xf>
    <xf numFmtId="0" fontId="0" fillId="4" borderId="19" xfId="0" applyFill="1" applyBorder="1" applyAlignment="1">
      <alignment wrapText="1"/>
    </xf>
    <xf numFmtId="0" fontId="0" fillId="2" borderId="21" xfId="0" applyFill="1" applyBorder="1" applyAlignment="1">
      <alignment horizontal="center" vertical="center" wrapText="1"/>
    </xf>
    <xf numFmtId="0" fontId="0" fillId="5" borderId="21" xfId="0" applyFill="1" applyBorder="1" applyAlignment="1">
      <alignment horizontal="center" vertical="center" wrapText="1"/>
    </xf>
    <xf numFmtId="0" fontId="0" fillId="4" borderId="21" xfId="0" applyFill="1" applyBorder="1" applyAlignment="1">
      <alignment horizontal="center" vertical="center" wrapText="1"/>
    </xf>
    <xf numFmtId="0" fontId="0" fillId="4" borderId="22" xfId="0" applyFill="1" applyBorder="1" applyAlignment="1">
      <alignment vertical="center" wrapText="1"/>
    </xf>
    <xf numFmtId="0" fontId="3" fillId="2" borderId="23" xfId="0" applyFont="1" applyFill="1" applyBorder="1" applyAlignment="1">
      <alignment horizontal="center" vertical="center" wrapText="1"/>
    </xf>
    <xf numFmtId="0" fontId="0" fillId="5" borderId="24" xfId="0" applyFill="1" applyBorder="1" applyAlignment="1">
      <alignment horizontal="center" vertical="center" wrapText="1"/>
    </xf>
    <xf numFmtId="0" fontId="3" fillId="4" borderId="6" xfId="0" applyFont="1" applyFill="1" applyBorder="1" applyAlignment="1">
      <alignment horizontal="center" vertical="center" wrapText="1"/>
    </xf>
    <xf numFmtId="0" fontId="0" fillId="2" borderId="26" xfId="0" applyFill="1" applyBorder="1" applyAlignment="1">
      <alignment horizontal="center" vertical="center" wrapText="1"/>
    </xf>
    <xf numFmtId="0" fontId="0" fillId="2" borderId="27" xfId="0" applyFill="1" applyBorder="1" applyAlignment="1">
      <alignment horizontal="center" vertical="center" wrapText="1"/>
    </xf>
    <xf numFmtId="0" fontId="3" fillId="2" borderId="5" xfId="0" applyFont="1" applyFill="1" applyBorder="1" applyAlignment="1">
      <alignment horizontal="center" vertical="center" wrapText="1"/>
    </xf>
    <xf numFmtId="0" fontId="3" fillId="2" borderId="24" xfId="0" applyFont="1" applyFill="1" applyBorder="1" applyAlignment="1">
      <alignment horizontal="center" vertical="center" wrapText="1"/>
    </xf>
    <xf numFmtId="0" fontId="3" fillId="4" borderId="24" xfId="0" applyFont="1" applyFill="1" applyBorder="1" applyAlignment="1">
      <alignment horizontal="center" vertical="center" wrapText="1"/>
    </xf>
    <xf numFmtId="0" fontId="0" fillId="4" borderId="28" xfId="0" applyFill="1" applyBorder="1" applyAlignment="1">
      <alignment vertical="center" wrapText="1"/>
    </xf>
    <xf numFmtId="0" fontId="0" fillId="2" borderId="20" xfId="0" applyFill="1" applyBorder="1" applyAlignment="1">
      <alignment horizontal="center" vertical="center" wrapText="1"/>
    </xf>
    <xf numFmtId="0" fontId="3" fillId="2" borderId="25" xfId="0" applyFont="1" applyFill="1" applyBorder="1" applyAlignment="1">
      <alignment horizontal="center" vertical="center" wrapText="1"/>
    </xf>
    <xf numFmtId="0" fontId="3" fillId="2" borderId="6" xfId="0" applyFont="1" applyFill="1" applyBorder="1" applyAlignment="1">
      <alignment horizontal="center" vertical="center" wrapText="1"/>
    </xf>
    <xf numFmtId="0" fontId="0" fillId="4" borderId="22" xfId="0" applyFill="1" applyBorder="1" applyAlignment="1">
      <alignment wrapText="1"/>
    </xf>
    <xf numFmtId="0" fontId="3" fillId="2" borderId="29" xfId="0" applyFont="1" applyFill="1" applyBorder="1" applyAlignment="1">
      <alignment horizontal="center" vertical="center" wrapText="1"/>
    </xf>
    <xf numFmtId="0" fontId="0" fillId="4" borderId="4" xfId="0" applyFill="1" applyBorder="1" applyAlignment="1">
      <alignment horizontal="left" vertical="center" wrapText="1"/>
    </xf>
    <xf numFmtId="0" fontId="0" fillId="4" borderId="4" xfId="0" applyFill="1" applyBorder="1" applyAlignment="1">
      <alignment wrapText="1"/>
    </xf>
    <xf numFmtId="0" fontId="3" fillId="2" borderId="30"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3" fillId="4" borderId="2" xfId="0" applyFont="1" applyFill="1" applyBorder="1" applyAlignment="1">
      <alignment horizontal="center" vertical="center" wrapText="1"/>
    </xf>
    <xf numFmtId="0" fontId="0" fillId="4" borderId="2" xfId="0" applyFill="1" applyBorder="1" applyAlignment="1">
      <alignment vertical="center" wrapText="1"/>
    </xf>
    <xf numFmtId="164" fontId="6" fillId="8" borderId="1" xfId="0" applyNumberFormat="1" applyFont="1" applyFill="1" applyBorder="1" applyAlignment="1">
      <alignment horizontal="center" vertical="center" wrapText="1"/>
    </xf>
    <xf numFmtId="5" fontId="0" fillId="2" borderId="1" xfId="0" applyNumberFormat="1" applyFill="1" applyBorder="1" applyAlignment="1">
      <alignment horizontal="center" vertical="center" wrapText="1"/>
    </xf>
    <xf numFmtId="5" fontId="3" fillId="2" borderId="24" xfId="0" applyNumberFormat="1" applyFont="1" applyFill="1" applyBorder="1" applyAlignment="1">
      <alignment horizontal="center" vertical="center" wrapText="1"/>
    </xf>
    <xf numFmtId="164" fontId="0" fillId="2" borderId="21" xfId="0" applyNumberFormat="1" applyFill="1" applyBorder="1" applyAlignment="1">
      <alignment horizontal="center" vertical="center" wrapText="1"/>
    </xf>
    <xf numFmtId="164" fontId="3" fillId="2" borderId="6" xfId="0" applyNumberFormat="1" applyFont="1" applyFill="1" applyBorder="1" applyAlignment="1">
      <alignment horizontal="center" vertical="center" wrapText="1"/>
    </xf>
    <xf numFmtId="166" fontId="0" fillId="2" borderId="21" xfId="0" applyNumberFormat="1" applyFill="1" applyBorder="1" applyAlignment="1">
      <alignment horizontal="center" vertical="center" wrapText="1"/>
    </xf>
    <xf numFmtId="166" fontId="0" fillId="2" borderId="1" xfId="0" applyNumberFormat="1" applyFill="1" applyBorder="1" applyAlignment="1">
      <alignment horizontal="center" vertical="center" wrapText="1"/>
    </xf>
    <xf numFmtId="166" fontId="3" fillId="2" borderId="6" xfId="0" applyNumberFormat="1" applyFont="1" applyFill="1" applyBorder="1" applyAlignment="1">
      <alignment horizontal="center" vertical="center" wrapText="1"/>
    </xf>
    <xf numFmtId="166" fontId="3" fillId="2" borderId="2" xfId="0" applyNumberFormat="1" applyFont="1" applyFill="1" applyBorder="1" applyAlignment="1">
      <alignment horizontal="center" vertical="center" wrapText="1"/>
    </xf>
    <xf numFmtId="0" fontId="6" fillId="0" borderId="0" xfId="0" applyFont="1" applyAlignment="1">
      <alignment horizontal="center" vertical="center" wrapText="1"/>
    </xf>
    <xf numFmtId="0" fontId="3" fillId="0" borderId="31" xfId="0" applyFont="1" applyBorder="1" applyAlignment="1">
      <alignment horizontal="center" vertical="center" wrapText="1"/>
    </xf>
    <xf numFmtId="164" fontId="6" fillId="8" borderId="21" xfId="0" applyNumberFormat="1" applyFont="1" applyFill="1" applyBorder="1" applyAlignment="1">
      <alignment horizontal="center" vertical="center" wrapText="1"/>
    </xf>
    <xf numFmtId="164" fontId="3" fillId="2" borderId="24" xfId="0" applyNumberFormat="1" applyFont="1" applyFill="1" applyBorder="1" applyAlignment="1">
      <alignment horizontal="center" vertical="center" wrapText="1"/>
    </xf>
    <xf numFmtId="164" fontId="3" fillId="0" borderId="32" xfId="0" applyNumberFormat="1" applyFont="1" applyBorder="1" applyAlignment="1">
      <alignment horizontal="center" vertical="center" wrapText="1"/>
    </xf>
    <xf numFmtId="0" fontId="0" fillId="2" borderId="33" xfId="0" applyFill="1" applyBorder="1" applyAlignment="1">
      <alignment horizontal="center" vertical="center" wrapText="1"/>
    </xf>
    <xf numFmtId="0" fontId="9" fillId="5" borderId="1" xfId="0" applyFont="1" applyFill="1" applyBorder="1" applyAlignment="1">
      <alignment horizontal="center" vertical="center" wrapText="1"/>
    </xf>
    <xf numFmtId="166" fontId="10" fillId="2" borderId="1" xfId="0" applyNumberFormat="1" applyFont="1" applyFill="1" applyBorder="1" applyAlignment="1">
      <alignment horizontal="center" vertical="center" wrapText="1"/>
    </xf>
    <xf numFmtId="0" fontId="8" fillId="3" borderId="30" xfId="0" applyFont="1" applyFill="1" applyBorder="1" applyAlignment="1">
      <alignment vertical="center" wrapText="1"/>
    </xf>
    <xf numFmtId="0" fontId="11" fillId="0" borderId="0" xfId="0" applyFont="1" applyAlignment="1">
      <alignment wrapText="1"/>
    </xf>
    <xf numFmtId="0" fontId="0" fillId="2" borderId="15" xfId="0" applyFill="1" applyBorder="1" applyAlignment="1">
      <alignment horizontal="center" vertical="center" wrapText="1"/>
    </xf>
    <xf numFmtId="166" fontId="0" fillId="2" borderId="3" xfId="0" applyNumberFormat="1" applyFill="1" applyBorder="1" applyAlignment="1">
      <alignment horizontal="center" vertical="center" wrapText="1"/>
    </xf>
    <xf numFmtId="0" fontId="0" fillId="4" borderId="36" xfId="0" applyFill="1" applyBorder="1" applyAlignment="1">
      <alignment vertical="center" wrapText="1"/>
    </xf>
    <xf numFmtId="6" fontId="0" fillId="2" borderId="21" xfId="0" applyNumberFormat="1" applyFill="1" applyBorder="1" applyAlignment="1">
      <alignment horizontal="center" vertical="center" wrapText="1"/>
    </xf>
    <xf numFmtId="0" fontId="0" fillId="2" borderId="37" xfId="0" applyFill="1" applyBorder="1" applyAlignment="1">
      <alignment horizontal="center" vertical="center" wrapText="1"/>
    </xf>
    <xf numFmtId="6" fontId="0" fillId="2" borderId="3" xfId="0" applyNumberFormat="1" applyFill="1" applyBorder="1" applyAlignment="1">
      <alignment horizontal="center" vertical="center" wrapText="1"/>
    </xf>
    <xf numFmtId="0" fontId="0" fillId="4" borderId="38" xfId="0" applyFill="1" applyBorder="1" applyAlignment="1">
      <alignment wrapText="1"/>
    </xf>
    <xf numFmtId="8" fontId="0" fillId="2" borderId="1" xfId="0" applyNumberFormat="1" applyFill="1" applyBorder="1" applyAlignment="1">
      <alignment horizontal="center" vertical="center" wrapText="1"/>
    </xf>
    <xf numFmtId="6" fontId="3" fillId="2" borderId="6" xfId="0" applyNumberFormat="1" applyFont="1" applyFill="1" applyBorder="1" applyAlignment="1">
      <alignment horizontal="center" vertical="center" wrapText="1"/>
    </xf>
    <xf numFmtId="0" fontId="0" fillId="4" borderId="1" xfId="0" applyFill="1" applyBorder="1"/>
    <xf numFmtId="0" fontId="0" fillId="2" borderId="1" xfId="0" applyFill="1" applyBorder="1"/>
    <xf numFmtId="0" fontId="0" fillId="5" borderId="1" xfId="0" applyFill="1" applyBorder="1"/>
    <xf numFmtId="0" fontId="6" fillId="8" borderId="20" xfId="0" applyFont="1" applyFill="1" applyBorder="1" applyAlignment="1">
      <alignment horizontal="left" vertical="center" wrapText="1"/>
    </xf>
    <xf numFmtId="0" fontId="0" fillId="5" borderId="21" xfId="0" applyFill="1" applyBorder="1" applyAlignment="1">
      <alignment horizontal="left" vertical="center" wrapText="1"/>
    </xf>
    <xf numFmtId="0" fontId="6" fillId="7" borderId="21" xfId="0" applyFont="1" applyFill="1" applyBorder="1" applyAlignment="1">
      <alignment horizontal="left" vertical="center" wrapText="1"/>
    </xf>
    <xf numFmtId="0" fontId="6" fillId="2" borderId="8" xfId="0" applyFont="1" applyFill="1" applyBorder="1" applyAlignment="1">
      <alignment horizontal="left" vertical="center" wrapText="1"/>
    </xf>
    <xf numFmtId="0" fontId="6" fillId="5" borderId="1" xfId="0" applyFont="1" applyFill="1" applyBorder="1" applyAlignment="1">
      <alignment horizontal="left" vertical="center" wrapText="1"/>
    </xf>
    <xf numFmtId="0" fontId="0" fillId="5" borderId="1" xfId="0" applyFill="1" applyBorder="1" applyAlignment="1">
      <alignment horizontal="left" vertical="center" wrapText="1"/>
    </xf>
    <xf numFmtId="0" fontId="6" fillId="8" borderId="8" xfId="0" applyFont="1" applyFill="1" applyBorder="1" applyAlignment="1">
      <alignment horizontal="left" vertical="center" wrapText="1"/>
    </xf>
    <xf numFmtId="0" fontId="6" fillId="7" borderId="1" xfId="0" applyFont="1" applyFill="1" applyBorder="1" applyAlignment="1">
      <alignment horizontal="left" vertical="center" wrapText="1"/>
    </xf>
    <xf numFmtId="0" fontId="0" fillId="5" borderId="1" xfId="0" applyFill="1" applyBorder="1" applyAlignment="1">
      <alignment horizontal="left" vertical="top" wrapText="1"/>
    </xf>
    <xf numFmtId="0" fontId="6" fillId="2" borderId="2" xfId="0" applyFont="1" applyFill="1" applyBorder="1" applyAlignment="1">
      <alignment horizontal="center" vertical="center" wrapText="1"/>
    </xf>
    <xf numFmtId="0" fontId="0" fillId="5" borderId="2" xfId="0" applyFill="1" applyBorder="1" applyAlignment="1">
      <alignment horizontal="left" vertical="center" wrapText="1"/>
    </xf>
    <xf numFmtId="0" fontId="0" fillId="5" borderId="0" xfId="0" applyFill="1" applyAlignment="1">
      <alignment horizontal="left" vertical="center" wrapText="1"/>
    </xf>
    <xf numFmtId="0" fontId="0" fillId="5" borderId="2" xfId="0" applyFill="1" applyBorder="1" applyAlignment="1">
      <alignment horizontal="left" vertical="top" wrapText="1"/>
    </xf>
    <xf numFmtId="0" fontId="0" fillId="4" borderId="2" xfId="0" applyFill="1" applyBorder="1" applyAlignment="1">
      <alignment horizontal="center" vertical="center" wrapText="1"/>
    </xf>
    <xf numFmtId="0" fontId="0" fillId="2" borderId="21" xfId="0" applyFill="1" applyBorder="1" applyAlignment="1">
      <alignment horizontal="right" vertical="center" wrapText="1"/>
    </xf>
    <xf numFmtId="0" fontId="0" fillId="2" borderId="1" xfId="0" applyFill="1" applyBorder="1" applyAlignment="1">
      <alignment horizontal="right" vertical="center" wrapText="1"/>
    </xf>
    <xf numFmtId="165" fontId="6" fillId="8" borderId="1" xfId="0" applyNumberFormat="1" applyFont="1" applyFill="1" applyBorder="1" applyAlignment="1">
      <alignment horizontal="right" vertical="center" wrapText="1"/>
    </xf>
    <xf numFmtId="0" fontId="6" fillId="8" borderId="0" xfId="0" applyFont="1" applyFill="1" applyAlignment="1">
      <alignment horizontal="right" vertical="top" wrapText="1"/>
    </xf>
    <xf numFmtId="0" fontId="6" fillId="2" borderId="1" xfId="0" applyFont="1" applyFill="1" applyBorder="1" applyAlignment="1">
      <alignment horizontal="right" vertical="center" wrapText="1"/>
    </xf>
    <xf numFmtId="0" fontId="6" fillId="2" borderId="2" xfId="0" applyFont="1" applyFill="1" applyBorder="1" applyAlignment="1">
      <alignment horizontal="right" vertical="center" wrapText="1"/>
    </xf>
    <xf numFmtId="0" fontId="0" fillId="2" borderId="8" xfId="0" applyFill="1" applyBorder="1"/>
    <xf numFmtId="0" fontId="14" fillId="9" borderId="0" xfId="0" applyFont="1" applyFill="1" applyAlignment="1">
      <alignment wrapText="1"/>
    </xf>
    <xf numFmtId="0" fontId="15" fillId="10" borderId="1" xfId="0" applyFont="1" applyFill="1" applyBorder="1" applyAlignment="1">
      <alignment horizontal="center" vertical="center" wrapText="1"/>
    </xf>
    <xf numFmtId="0" fontId="15" fillId="11" borderId="1" xfId="0" applyFont="1" applyFill="1" applyBorder="1" applyAlignment="1">
      <alignment horizontal="center" vertical="center" wrapText="1"/>
    </xf>
    <xf numFmtId="0" fontId="15" fillId="11" borderId="1" xfId="0" applyFont="1" applyFill="1" applyBorder="1" applyAlignment="1">
      <alignment horizontal="left" vertical="center" wrapText="1"/>
    </xf>
    <xf numFmtId="0" fontId="15" fillId="12" borderId="1" xfId="0" applyFont="1" applyFill="1" applyBorder="1" applyAlignment="1">
      <alignment horizontal="center" vertical="center" wrapText="1"/>
    </xf>
    <xf numFmtId="0" fontId="15" fillId="12" borderId="1" xfId="0" applyFont="1" applyFill="1" applyBorder="1" applyAlignment="1">
      <alignment vertical="center" wrapText="1"/>
    </xf>
    <xf numFmtId="8" fontId="15" fillId="10" borderId="1" xfId="0" applyNumberFormat="1" applyFont="1" applyFill="1" applyBorder="1" applyAlignment="1">
      <alignment horizontal="center" vertical="center" wrapText="1"/>
    </xf>
    <xf numFmtId="0" fontId="15" fillId="11" borderId="2" xfId="0" applyFont="1" applyFill="1" applyBorder="1" applyAlignment="1">
      <alignment horizontal="left" vertical="center" wrapText="1"/>
    </xf>
    <xf numFmtId="0" fontId="15" fillId="11" borderId="3" xfId="0" applyFont="1" applyFill="1" applyBorder="1" applyAlignment="1">
      <alignment horizontal="left" vertical="center" wrapText="1"/>
    </xf>
    <xf numFmtId="0" fontId="15" fillId="12" borderId="2" xfId="0" applyFont="1" applyFill="1" applyBorder="1" applyAlignment="1">
      <alignment horizontal="center" vertical="center" wrapText="1"/>
    </xf>
    <xf numFmtId="0" fontId="15" fillId="12" borderId="2" xfId="0" applyFont="1" applyFill="1" applyBorder="1" applyAlignment="1">
      <alignment vertical="center" wrapText="1"/>
    </xf>
    <xf numFmtId="0" fontId="15" fillId="11" borderId="2" xfId="0" applyFont="1" applyFill="1" applyBorder="1" applyAlignment="1">
      <alignment horizontal="center" vertical="center" wrapText="1"/>
    </xf>
    <xf numFmtId="8" fontId="15" fillId="10" borderId="2" xfId="0" applyNumberFormat="1" applyFont="1" applyFill="1" applyBorder="1" applyAlignment="1">
      <alignment horizontal="center" vertical="center" wrapText="1"/>
    </xf>
    <xf numFmtId="0" fontId="15" fillId="10" borderId="2" xfId="0" applyFont="1" applyFill="1" applyBorder="1" applyAlignment="1">
      <alignment horizontal="center" vertical="center" wrapText="1"/>
    </xf>
    <xf numFmtId="0" fontId="15" fillId="10" borderId="41" xfId="0" applyFont="1" applyFill="1" applyBorder="1" applyAlignment="1">
      <alignment horizontal="center" vertical="center" wrapText="1"/>
    </xf>
    <xf numFmtId="8" fontId="15" fillId="10" borderId="41" xfId="0" applyNumberFormat="1" applyFont="1" applyFill="1" applyBorder="1" applyAlignment="1">
      <alignment horizontal="center" vertical="center" wrapText="1"/>
    </xf>
    <xf numFmtId="0" fontId="15" fillId="11" borderId="41" xfId="0" applyFont="1" applyFill="1" applyBorder="1" applyAlignment="1">
      <alignment horizontal="center" vertical="center" wrapText="1"/>
    </xf>
    <xf numFmtId="0" fontId="15" fillId="11" borderId="41" xfId="0" applyFont="1" applyFill="1" applyBorder="1" applyAlignment="1">
      <alignment horizontal="left" vertical="center" wrapText="1"/>
    </xf>
    <xf numFmtId="0" fontId="15" fillId="12" borderId="41" xfId="0" applyFont="1" applyFill="1" applyBorder="1" applyAlignment="1">
      <alignment horizontal="center" vertical="center" wrapText="1"/>
    </xf>
    <xf numFmtId="0" fontId="15" fillId="12" borderId="41" xfId="0" applyFont="1" applyFill="1" applyBorder="1" applyAlignment="1">
      <alignment vertical="center" wrapText="1"/>
    </xf>
    <xf numFmtId="0" fontId="15" fillId="10" borderId="0" xfId="0" applyFont="1" applyFill="1" applyAlignment="1">
      <alignment horizontal="center" vertical="center" wrapText="1"/>
    </xf>
    <xf numFmtId="0" fontId="15" fillId="11" borderId="0" xfId="0" applyFont="1" applyFill="1" applyAlignment="1">
      <alignment horizontal="center" vertical="center" wrapText="1"/>
    </xf>
    <xf numFmtId="0" fontId="15" fillId="11" borderId="0" xfId="0" applyFont="1" applyFill="1" applyAlignment="1">
      <alignment horizontal="left" vertical="center" wrapText="1"/>
    </xf>
    <xf numFmtId="0" fontId="15" fillId="12" borderId="0" xfId="0" applyFont="1" applyFill="1" applyAlignment="1">
      <alignment horizontal="center" vertical="center" wrapText="1"/>
    </xf>
    <xf numFmtId="0" fontId="15" fillId="12" borderId="0" xfId="0" applyFont="1" applyFill="1" applyAlignment="1">
      <alignment vertical="center" wrapText="1"/>
    </xf>
    <xf numFmtId="0" fontId="0" fillId="2" borderId="8" xfId="0" applyFill="1" applyBorder="1" applyAlignment="1">
      <alignment horizontal="left" vertical="center" wrapText="1"/>
    </xf>
    <xf numFmtId="0" fontId="3" fillId="4" borderId="3" xfId="0" applyFont="1" applyFill="1" applyBorder="1" applyAlignment="1">
      <alignment horizontal="center" vertical="center" wrapText="1"/>
    </xf>
    <xf numFmtId="0" fontId="3" fillId="4" borderId="1" xfId="0" applyFont="1" applyFill="1" applyBorder="1" applyAlignment="1">
      <alignment horizontal="center" vertical="center" wrapText="1"/>
    </xf>
    <xf numFmtId="3" fontId="0" fillId="2" borderId="1" xfId="0" applyNumberFormat="1" applyFill="1" applyBorder="1" applyAlignment="1">
      <alignment horizontal="center"/>
    </xf>
    <xf numFmtId="0" fontId="0" fillId="2" borderId="30" xfId="0" applyFill="1" applyBorder="1" applyAlignment="1">
      <alignment horizontal="left" vertical="center" wrapText="1"/>
    </xf>
    <xf numFmtId="166" fontId="0" fillId="2" borderId="2" xfId="0" applyNumberFormat="1" applyFill="1" applyBorder="1" applyAlignment="1">
      <alignment horizontal="center" vertical="center" wrapText="1"/>
    </xf>
    <xf numFmtId="0" fontId="0" fillId="2" borderId="2" xfId="0" applyFill="1" applyBorder="1" applyAlignment="1">
      <alignment horizontal="center" vertical="center" wrapText="1"/>
    </xf>
    <xf numFmtId="0" fontId="3" fillId="2" borderId="31" xfId="0" applyFont="1" applyFill="1" applyBorder="1" applyAlignment="1">
      <alignment horizontal="center" vertical="center" wrapText="1"/>
    </xf>
    <xf numFmtId="166" fontId="3" fillId="2" borderId="42" xfId="0" applyNumberFormat="1" applyFont="1" applyFill="1" applyBorder="1" applyAlignment="1">
      <alignment horizontal="center" vertical="center" wrapText="1"/>
    </xf>
    <xf numFmtId="0" fontId="3" fillId="2" borderId="42" xfId="0" applyFont="1" applyFill="1" applyBorder="1" applyAlignment="1">
      <alignment horizontal="center" vertical="center" wrapText="1"/>
    </xf>
    <xf numFmtId="0" fontId="0" fillId="5" borderId="42" xfId="0" applyFill="1" applyBorder="1" applyAlignment="1">
      <alignment horizontal="center" vertical="center" wrapText="1"/>
    </xf>
    <xf numFmtId="0" fontId="3" fillId="4" borderId="42" xfId="0" applyFont="1" applyFill="1" applyBorder="1" applyAlignment="1">
      <alignment horizontal="center" vertical="center" wrapText="1"/>
    </xf>
    <xf numFmtId="0" fontId="0" fillId="4" borderId="32" xfId="0" applyFill="1" applyBorder="1" applyAlignment="1">
      <alignment vertical="center" wrapText="1"/>
    </xf>
    <xf numFmtId="0" fontId="0" fillId="2" borderId="1" xfId="0" applyFill="1" applyBorder="1" applyAlignment="1">
      <alignment horizontal="left" vertical="center" wrapText="1"/>
    </xf>
    <xf numFmtId="0" fontId="0" fillId="5" borderId="44" xfId="0" applyFill="1" applyBorder="1" applyAlignment="1">
      <alignment horizontal="center" vertical="center" wrapText="1"/>
    </xf>
    <xf numFmtId="166" fontId="3" fillId="2" borderId="24" xfId="0" applyNumberFormat="1" applyFont="1" applyFill="1" applyBorder="1" applyAlignment="1">
      <alignment horizontal="center" vertical="center" wrapText="1"/>
    </xf>
    <xf numFmtId="6" fontId="0" fillId="2" borderId="1" xfId="0" applyNumberFormat="1" applyFill="1" applyBorder="1" applyAlignment="1">
      <alignment horizontal="center"/>
    </xf>
    <xf numFmtId="0" fontId="15" fillId="10" borderId="27" xfId="0" applyFont="1" applyFill="1" applyBorder="1" applyAlignment="1">
      <alignment horizontal="center" vertical="center" wrapText="1"/>
    </xf>
    <xf numFmtId="0" fontId="15" fillId="10" borderId="39" xfId="0" applyFont="1" applyFill="1" applyBorder="1" applyAlignment="1">
      <alignment horizontal="center" vertical="center" wrapText="1"/>
    </xf>
    <xf numFmtId="0" fontId="15" fillId="10" borderId="45" xfId="0" applyFont="1" applyFill="1" applyBorder="1" applyAlignment="1">
      <alignment horizontal="center" vertical="center" wrapText="1"/>
    </xf>
    <xf numFmtId="0" fontId="15" fillId="10" borderId="26" xfId="0" applyFont="1" applyFill="1" applyBorder="1" applyAlignment="1">
      <alignment horizontal="center" vertical="center" wrapText="1"/>
    </xf>
    <xf numFmtId="0" fontId="15" fillId="10" borderId="21" xfId="0" applyFont="1" applyFill="1" applyBorder="1" applyAlignment="1">
      <alignment horizontal="center" vertical="center" wrapText="1"/>
    </xf>
    <xf numFmtId="0" fontId="15" fillId="11" borderId="21" xfId="0" applyFont="1" applyFill="1" applyBorder="1" applyAlignment="1">
      <alignment horizontal="center" vertical="center" wrapText="1"/>
    </xf>
    <xf numFmtId="0" fontId="15" fillId="11" borderId="21" xfId="0" applyFont="1" applyFill="1" applyBorder="1" applyAlignment="1">
      <alignment horizontal="left" vertical="center" wrapText="1"/>
    </xf>
    <xf numFmtId="0" fontId="15" fillId="12" borderId="21" xfId="0" applyFont="1" applyFill="1" applyBorder="1" applyAlignment="1">
      <alignment horizontal="center" vertical="center" wrapText="1"/>
    </xf>
    <xf numFmtId="0" fontId="15" fillId="12" borderId="21" xfId="0" applyFont="1" applyFill="1" applyBorder="1" applyAlignment="1">
      <alignment vertical="center" wrapText="1"/>
    </xf>
    <xf numFmtId="0" fontId="6" fillId="2" borderId="1" xfId="0" applyFont="1" applyFill="1" applyBorder="1" applyAlignment="1">
      <alignment horizontal="left" vertical="center" wrapText="1"/>
    </xf>
    <xf numFmtId="0" fontId="16" fillId="4" borderId="1" xfId="0" applyFont="1" applyFill="1" applyBorder="1" applyAlignment="1">
      <alignment horizontal="center" vertical="center" wrapText="1"/>
    </xf>
    <xf numFmtId="0" fontId="16" fillId="4" borderId="1" xfId="0" applyFont="1" applyFill="1" applyBorder="1" applyAlignment="1">
      <alignment vertical="center" wrapText="1"/>
    </xf>
    <xf numFmtId="0" fontId="17" fillId="4" borderId="1" xfId="0" applyFont="1" applyFill="1" applyBorder="1" applyAlignment="1">
      <alignment horizontal="center" vertical="center" wrapText="1"/>
    </xf>
    <xf numFmtId="166" fontId="0" fillId="2" borderId="1" xfId="0" applyNumberFormat="1" applyFill="1" applyBorder="1" applyAlignment="1">
      <alignment horizontal="left" vertical="center" wrapText="1"/>
    </xf>
    <xf numFmtId="0" fontId="17" fillId="4" borderId="6" xfId="0" applyFont="1" applyFill="1" applyBorder="1" applyAlignment="1">
      <alignment horizontal="center" vertical="center" wrapText="1"/>
    </xf>
    <xf numFmtId="0" fontId="16" fillId="4" borderId="6" xfId="0" applyFont="1" applyFill="1" applyBorder="1" applyAlignment="1">
      <alignment vertical="center" wrapText="1"/>
    </xf>
    <xf numFmtId="0" fontId="6" fillId="2" borderId="48" xfId="0" applyFont="1" applyFill="1" applyBorder="1" applyAlignment="1">
      <alignment horizontal="center" vertical="center" wrapText="1"/>
    </xf>
    <xf numFmtId="0" fontId="6" fillId="4" borderId="44" xfId="0" applyFont="1" applyFill="1" applyBorder="1" applyAlignment="1">
      <alignment horizontal="center" vertical="center" wrapText="1"/>
    </xf>
    <xf numFmtId="0" fontId="6" fillId="4" borderId="49" xfId="0" applyFont="1" applyFill="1" applyBorder="1" applyAlignment="1">
      <alignment vertical="center" wrapText="1"/>
    </xf>
    <xf numFmtId="0" fontId="6" fillId="0" borderId="0" xfId="0" applyFont="1" applyAlignment="1">
      <alignment wrapText="1"/>
    </xf>
    <xf numFmtId="0" fontId="6" fillId="4" borderId="1" xfId="0" applyFont="1" applyFill="1" applyBorder="1" applyAlignment="1">
      <alignment horizontal="center" vertical="center" wrapText="1"/>
    </xf>
    <xf numFmtId="0" fontId="6" fillId="4" borderId="1" xfId="0" applyFont="1" applyFill="1" applyBorder="1" applyAlignment="1">
      <alignment vertical="center" wrapText="1"/>
    </xf>
    <xf numFmtId="0" fontId="6" fillId="2" borderId="1" xfId="1" applyNumberFormat="1" applyFont="1" applyFill="1" applyBorder="1" applyAlignment="1">
      <alignment horizontal="center" vertical="center" wrapText="1"/>
    </xf>
    <xf numFmtId="0" fontId="3" fillId="2" borderId="1" xfId="0" applyFont="1" applyFill="1" applyBorder="1" applyAlignment="1">
      <alignment horizontal="center" vertical="center" wrapText="1"/>
    </xf>
    <xf numFmtId="6" fontId="3" fillId="2" borderId="1" xfId="0" applyNumberFormat="1" applyFont="1" applyFill="1" applyBorder="1" applyAlignment="1">
      <alignment horizontal="center" vertical="center" wrapText="1"/>
    </xf>
    <xf numFmtId="0" fontId="10" fillId="2" borderId="8" xfId="0" applyFont="1" applyFill="1" applyBorder="1" applyAlignment="1">
      <alignment horizontal="center" vertical="center" wrapText="1"/>
    </xf>
    <xf numFmtId="0" fontId="10" fillId="2" borderId="1" xfId="0" applyFont="1" applyFill="1" applyBorder="1" applyAlignment="1">
      <alignment horizontal="center" vertical="center" wrapText="1"/>
    </xf>
    <xf numFmtId="0" fontId="10" fillId="5" borderId="1" xfId="0" applyFont="1" applyFill="1" applyBorder="1" applyAlignment="1">
      <alignment horizontal="center" vertical="center" wrapText="1"/>
    </xf>
    <xf numFmtId="164" fontId="0" fillId="2" borderId="3" xfId="0" applyNumberFormat="1" applyFill="1" applyBorder="1" applyAlignment="1">
      <alignment horizontal="center" vertical="center" wrapText="1"/>
    </xf>
    <xf numFmtId="0" fontId="0" fillId="5" borderId="38" xfId="0" applyFill="1" applyBorder="1" applyAlignment="1">
      <alignment horizontal="center" vertical="center" wrapText="1"/>
    </xf>
    <xf numFmtId="0" fontId="0" fillId="4" borderId="15" xfId="0" applyFill="1" applyBorder="1" applyAlignment="1">
      <alignment horizontal="center" vertical="center" wrapText="1"/>
    </xf>
    <xf numFmtId="0" fontId="0" fillId="4" borderId="38" xfId="0" applyFill="1" applyBorder="1" applyAlignment="1">
      <alignment vertical="center" wrapText="1"/>
    </xf>
    <xf numFmtId="0" fontId="0" fillId="5" borderId="4" xfId="0" applyFill="1" applyBorder="1" applyAlignment="1">
      <alignment horizontal="center" vertical="center" wrapText="1"/>
    </xf>
    <xf numFmtId="0" fontId="0" fillId="4" borderId="8" xfId="0" applyFill="1" applyBorder="1" applyAlignment="1">
      <alignment horizontal="center" vertical="center" wrapText="1"/>
    </xf>
    <xf numFmtId="0" fontId="0" fillId="5" borderId="7" xfId="0" applyFill="1" applyBorder="1" applyAlignment="1">
      <alignment horizontal="center" vertical="center" wrapText="1"/>
    </xf>
    <xf numFmtId="0" fontId="3" fillId="4" borderId="25" xfId="0" applyFont="1" applyFill="1" applyBorder="1" applyAlignment="1">
      <alignment horizontal="center" vertical="center" wrapText="1"/>
    </xf>
    <xf numFmtId="0" fontId="0" fillId="2" borderId="48" xfId="0" applyFill="1" applyBorder="1" applyAlignment="1">
      <alignment horizontal="center" vertical="center" wrapText="1"/>
    </xf>
    <xf numFmtId="8" fontId="0" fillId="2" borderId="2" xfId="0" applyNumberFormat="1" applyFill="1" applyBorder="1" applyAlignment="1">
      <alignment horizontal="center" vertical="center" wrapText="1"/>
    </xf>
    <xf numFmtId="0" fontId="0" fillId="4" borderId="19" xfId="0" applyFill="1" applyBorder="1" applyAlignment="1">
      <alignment vertical="center" wrapText="1"/>
    </xf>
    <xf numFmtId="6" fontId="0" fillId="2" borderId="1" xfId="0" applyNumberFormat="1" applyFill="1" applyBorder="1" applyAlignment="1">
      <alignment horizontal="center" vertical="center" wrapText="1"/>
    </xf>
    <xf numFmtId="0" fontId="0" fillId="2" borderId="52" xfId="0" applyFill="1" applyBorder="1" applyAlignment="1">
      <alignment horizontal="center" vertical="center" wrapText="1"/>
    </xf>
    <xf numFmtId="0" fontId="0" fillId="5" borderId="11" xfId="0" applyFill="1" applyBorder="1" applyAlignment="1">
      <alignment horizontal="center" vertical="center" wrapText="1"/>
    </xf>
    <xf numFmtId="0" fontId="3" fillId="4" borderId="11" xfId="0" applyFont="1" applyFill="1" applyBorder="1" applyAlignment="1">
      <alignment horizontal="center" vertical="center" wrapText="1"/>
    </xf>
    <xf numFmtId="0" fontId="0" fillId="4" borderId="11" xfId="0" applyFill="1" applyBorder="1" applyAlignment="1">
      <alignment vertical="center" wrapText="1"/>
    </xf>
    <xf numFmtId="0" fontId="8" fillId="13" borderId="9" xfId="0" applyFont="1" applyFill="1" applyBorder="1" applyAlignment="1">
      <alignment horizontal="center" vertical="center" wrapText="1"/>
    </xf>
    <xf numFmtId="0" fontId="8" fillId="13" borderId="10" xfId="0" applyFont="1" applyFill="1" applyBorder="1" applyAlignment="1">
      <alignment horizontal="center" vertical="center" wrapText="1"/>
    </xf>
    <xf numFmtId="0" fontId="8" fillId="13" borderId="13" xfId="0" applyFont="1" applyFill="1" applyBorder="1" applyAlignment="1">
      <alignment horizontal="center" vertical="center" wrapText="1"/>
    </xf>
    <xf numFmtId="0" fontId="8" fillId="13" borderId="43" xfId="0" applyFont="1" applyFill="1" applyBorder="1" applyAlignment="1">
      <alignment horizontal="center" vertical="center" wrapText="1"/>
    </xf>
    <xf numFmtId="0" fontId="8" fillId="13" borderId="11" xfId="0" applyFont="1" applyFill="1" applyBorder="1" applyAlignment="1">
      <alignment horizontal="center" vertical="center" wrapText="1"/>
    </xf>
    <xf numFmtId="0" fontId="8" fillId="9" borderId="9" xfId="0" applyFont="1" applyFill="1" applyBorder="1" applyAlignment="1">
      <alignment horizontal="center" vertical="center" wrapText="1"/>
    </xf>
    <xf numFmtId="0" fontId="8" fillId="9" borderId="10" xfId="0" applyFont="1" applyFill="1" applyBorder="1" applyAlignment="1">
      <alignment horizontal="center" vertical="center" wrapText="1"/>
    </xf>
    <xf numFmtId="0" fontId="8" fillId="9" borderId="11" xfId="0" applyFont="1" applyFill="1" applyBorder="1" applyAlignment="1">
      <alignment horizontal="center" vertical="center" wrapText="1"/>
    </xf>
    <xf numFmtId="0" fontId="8" fillId="9" borderId="16" xfId="0" applyFont="1" applyFill="1" applyBorder="1" applyAlignment="1">
      <alignment horizontal="center" vertical="center" wrapText="1"/>
    </xf>
    <xf numFmtId="0" fontId="8" fillId="9" borderId="17" xfId="0" applyFont="1" applyFill="1" applyBorder="1" applyAlignment="1">
      <alignment horizontal="center" vertical="center" wrapText="1"/>
    </xf>
    <xf numFmtId="0" fontId="8" fillId="9" borderId="12" xfId="0" applyFont="1" applyFill="1" applyBorder="1" applyAlignment="1">
      <alignment horizontal="center" vertical="center" wrapText="1"/>
    </xf>
    <xf numFmtId="0" fontId="8" fillId="9" borderId="13" xfId="0" applyFont="1" applyFill="1" applyBorder="1" applyAlignment="1">
      <alignment horizontal="center" vertical="center" wrapText="1"/>
    </xf>
    <xf numFmtId="0" fontId="8" fillId="9" borderId="14" xfId="0" applyFont="1" applyFill="1" applyBorder="1" applyAlignment="1">
      <alignment horizontal="center" vertical="center" wrapText="1"/>
    </xf>
    <xf numFmtId="0" fontId="15" fillId="11" borderId="2" xfId="0" applyFont="1" applyFill="1" applyBorder="1" applyAlignment="1">
      <alignment horizontal="center" vertical="center" wrapText="1"/>
    </xf>
    <xf numFmtId="0" fontId="15" fillId="11" borderId="3" xfId="0" applyFont="1" applyFill="1" applyBorder="1" applyAlignment="1">
      <alignment horizontal="center" vertical="center" wrapText="1"/>
    </xf>
    <xf numFmtId="0" fontId="13" fillId="9" borderId="34" xfId="0" applyFont="1" applyFill="1" applyBorder="1" applyAlignment="1">
      <alignment horizontal="center" vertical="center" wrapText="1"/>
    </xf>
    <xf numFmtId="0" fontId="13" fillId="9" borderId="35" xfId="0" applyFont="1" applyFill="1" applyBorder="1" applyAlignment="1">
      <alignment horizontal="center" vertical="center" wrapText="1"/>
    </xf>
    <xf numFmtId="0" fontId="0" fillId="0" borderId="35" xfId="0" applyBorder="1" applyAlignment="1">
      <alignment horizontal="center" vertical="center" wrapText="1"/>
    </xf>
    <xf numFmtId="0" fontId="15" fillId="10" borderId="39" xfId="0" applyFont="1" applyFill="1" applyBorder="1" applyAlignment="1">
      <alignment horizontal="center" vertical="center" wrapText="1"/>
    </xf>
    <xf numFmtId="0" fontId="15" fillId="10" borderId="37" xfId="0" applyFont="1" applyFill="1" applyBorder="1" applyAlignment="1">
      <alignment horizontal="center" vertical="center" wrapText="1"/>
    </xf>
    <xf numFmtId="8" fontId="15" fillId="10" borderId="2" xfId="0" applyNumberFormat="1" applyFont="1" applyFill="1" applyBorder="1" applyAlignment="1">
      <alignment horizontal="center" vertical="center" wrapText="1"/>
    </xf>
    <xf numFmtId="8" fontId="15" fillId="10" borderId="3" xfId="0" applyNumberFormat="1" applyFont="1" applyFill="1" applyBorder="1" applyAlignment="1">
      <alignment horizontal="center" vertical="center" wrapText="1"/>
    </xf>
    <xf numFmtId="0" fontId="15" fillId="10" borderId="2" xfId="0" applyFont="1" applyFill="1" applyBorder="1" applyAlignment="1">
      <alignment horizontal="center" vertical="center" wrapText="1"/>
    </xf>
    <xf numFmtId="0" fontId="15" fillId="10" borderId="3" xfId="0" applyFont="1" applyFill="1" applyBorder="1" applyAlignment="1">
      <alignment horizontal="center" vertical="center" wrapText="1"/>
    </xf>
    <xf numFmtId="0" fontId="0" fillId="4" borderId="1" xfId="0" applyFill="1" applyBorder="1" applyAlignment="1">
      <alignment horizontal="center" wrapText="1"/>
    </xf>
    <xf numFmtId="0" fontId="0" fillId="4" borderId="1" xfId="0" applyFill="1" applyBorder="1" applyAlignment="1">
      <alignment horizontal="center" vertical="center" wrapText="1"/>
    </xf>
    <xf numFmtId="0" fontId="8" fillId="9" borderId="18" xfId="0" applyFont="1" applyFill="1" applyBorder="1" applyAlignment="1">
      <alignment horizontal="center" vertical="center" wrapText="1"/>
    </xf>
    <xf numFmtId="0" fontId="13" fillId="9" borderId="12" xfId="0" applyFont="1" applyFill="1" applyBorder="1" applyAlignment="1">
      <alignment horizontal="center" vertical="center" wrapText="1"/>
    </xf>
    <xf numFmtId="0" fontId="13" fillId="9" borderId="40" xfId="0" applyFont="1" applyFill="1" applyBorder="1" applyAlignment="1">
      <alignment horizontal="center" vertical="center" wrapText="1"/>
    </xf>
    <xf numFmtId="0" fontId="11" fillId="9" borderId="13" xfId="0" applyFont="1" applyFill="1" applyBorder="1" applyAlignment="1">
      <alignment horizontal="center" vertical="center" wrapText="1"/>
    </xf>
    <xf numFmtId="0" fontId="11" fillId="9" borderId="14" xfId="0" applyFont="1" applyFill="1" applyBorder="1" applyAlignment="1">
      <alignment horizontal="center" vertical="center" wrapText="1"/>
    </xf>
    <xf numFmtId="0" fontId="8" fillId="13" borderId="50" xfId="0" applyFont="1" applyFill="1" applyBorder="1" applyAlignment="1">
      <alignment horizontal="center" vertical="center" wrapText="1"/>
    </xf>
    <xf numFmtId="0" fontId="8" fillId="13" borderId="0" xfId="0" applyFont="1" applyFill="1" applyAlignment="1">
      <alignment horizontal="center" vertical="center" wrapText="1"/>
    </xf>
    <xf numFmtId="0" fontId="0" fillId="13" borderId="0" xfId="0" applyFill="1" applyAlignment="1">
      <alignment vertical="center" wrapText="1"/>
    </xf>
    <xf numFmtId="0" fontId="0" fillId="13" borderId="51" xfId="0" applyFill="1" applyBorder="1" applyAlignment="1">
      <alignment vertical="center" wrapText="1"/>
    </xf>
    <xf numFmtId="0" fontId="15" fillId="12" borderId="2" xfId="0" applyFont="1" applyFill="1" applyBorder="1" applyAlignment="1">
      <alignment horizontal="center" vertical="center" wrapText="1"/>
    </xf>
    <xf numFmtId="0" fontId="15" fillId="12" borderId="3" xfId="0" applyFont="1" applyFill="1" applyBorder="1" applyAlignment="1">
      <alignment horizontal="center" vertical="center" wrapText="1"/>
    </xf>
    <xf numFmtId="0" fontId="15" fillId="12" borderId="2" xfId="0" applyFont="1" applyFill="1" applyBorder="1" applyAlignment="1">
      <alignment vertical="center" wrapText="1"/>
    </xf>
    <xf numFmtId="0" fontId="15" fillId="12" borderId="3" xfId="0" applyFont="1" applyFill="1" applyBorder="1" applyAlignment="1">
      <alignment vertical="center" wrapText="1"/>
    </xf>
    <xf numFmtId="0" fontId="8" fillId="13" borderId="46" xfId="0" applyFont="1" applyFill="1" applyBorder="1" applyAlignment="1">
      <alignment horizontal="center" vertical="center" wrapText="1"/>
    </xf>
    <xf numFmtId="0" fontId="8" fillId="13" borderId="35" xfId="0" applyFont="1" applyFill="1" applyBorder="1" applyAlignment="1">
      <alignment horizontal="center" vertical="center" wrapText="1"/>
    </xf>
    <xf numFmtId="0" fontId="0" fillId="13" borderId="35" xfId="0" applyFill="1" applyBorder="1" applyAlignment="1">
      <alignment horizontal="center" vertical="center" wrapText="1"/>
    </xf>
    <xf numFmtId="0" fontId="0" fillId="13" borderId="47" xfId="0" applyFill="1" applyBorder="1" applyAlignment="1">
      <alignment horizontal="center" vertical="center" wrapText="1"/>
    </xf>
  </cellXfs>
  <cellStyles count="2">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4382648350722952"/>
          <c:y val="0.21525387647971014"/>
          <c:w val="0.46506155584628589"/>
          <c:h val="0.70299789043225602"/>
        </c:manualLayout>
      </c:layout>
      <c:pieChart>
        <c:varyColors val="1"/>
        <c:ser>
          <c:idx val="0"/>
          <c:order val="0"/>
          <c:tx>
            <c:strRef>
              <c:f>Projects!$B$217</c:f>
              <c:strCache>
                <c:ptCount val="1"/>
                <c:pt idx="0">
                  <c:v>Sum total</c:v>
                </c:pt>
              </c:strCache>
            </c:strRef>
          </c:tx>
          <c:dPt>
            <c:idx val="0"/>
            <c:bubble3D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extLst>
              <c:ext xmlns:c16="http://schemas.microsoft.com/office/drawing/2014/chart" uri="{C3380CC4-5D6E-409C-BE32-E72D297353CC}">
                <c16:uniqueId val="{00000001-28A5-4FDD-A7F6-486D5E4E6CB1}"/>
              </c:ext>
            </c:extLst>
          </c:dPt>
          <c:dPt>
            <c:idx val="1"/>
            <c:bubble3D val="0"/>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extLst>
              <c:ext xmlns:c16="http://schemas.microsoft.com/office/drawing/2014/chart" uri="{C3380CC4-5D6E-409C-BE32-E72D297353CC}">
                <c16:uniqueId val="{00000003-28A5-4FDD-A7F6-486D5E4E6CB1}"/>
              </c:ext>
            </c:extLst>
          </c:dPt>
          <c:dPt>
            <c:idx val="2"/>
            <c:bubble3D val="0"/>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9525" cap="flat" cmpd="sng" algn="ctr">
                <a:solidFill>
                  <a:schemeClr val="accent3">
                    <a:shade val="95000"/>
                  </a:schemeClr>
                </a:solidFill>
                <a:round/>
              </a:ln>
              <a:effectLst/>
            </c:spPr>
            <c:extLst>
              <c:ext xmlns:c16="http://schemas.microsoft.com/office/drawing/2014/chart" uri="{C3380CC4-5D6E-409C-BE32-E72D297353CC}">
                <c16:uniqueId val="{00000005-28A5-4FDD-A7F6-486D5E4E6CB1}"/>
              </c:ext>
            </c:extLst>
          </c:dPt>
          <c:dPt>
            <c:idx val="3"/>
            <c:bubble3D val="0"/>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solidFill>
                  <a:schemeClr val="accent4">
                    <a:shade val="95000"/>
                  </a:schemeClr>
                </a:solidFill>
                <a:round/>
              </a:ln>
              <a:effectLst/>
            </c:spPr>
            <c:extLst>
              <c:ext xmlns:c16="http://schemas.microsoft.com/office/drawing/2014/chart" uri="{C3380CC4-5D6E-409C-BE32-E72D297353CC}">
                <c16:uniqueId val="{00000007-28A5-4FDD-A7F6-486D5E4E6CB1}"/>
              </c:ext>
            </c:extLst>
          </c:dPt>
          <c:dPt>
            <c:idx val="4"/>
            <c:bubble3D val="0"/>
            <c:spPr>
              <a:gradFill rotWithShape="1">
                <a:gsLst>
                  <a:gs pos="0">
                    <a:schemeClr val="accent5">
                      <a:lumMod val="110000"/>
                      <a:satMod val="105000"/>
                      <a:tint val="67000"/>
                    </a:schemeClr>
                  </a:gs>
                  <a:gs pos="50000">
                    <a:schemeClr val="accent5">
                      <a:lumMod val="105000"/>
                      <a:satMod val="103000"/>
                      <a:tint val="73000"/>
                    </a:schemeClr>
                  </a:gs>
                  <a:gs pos="100000">
                    <a:schemeClr val="accent5">
                      <a:lumMod val="105000"/>
                      <a:satMod val="109000"/>
                      <a:tint val="81000"/>
                    </a:schemeClr>
                  </a:gs>
                </a:gsLst>
                <a:lin ang="5400000" scaled="0"/>
              </a:gradFill>
              <a:ln w="9525" cap="flat" cmpd="sng" algn="ctr">
                <a:solidFill>
                  <a:schemeClr val="accent5">
                    <a:shade val="95000"/>
                  </a:schemeClr>
                </a:solidFill>
                <a:round/>
              </a:ln>
              <a:effectLst/>
            </c:spPr>
            <c:extLst>
              <c:ext xmlns:c16="http://schemas.microsoft.com/office/drawing/2014/chart" uri="{C3380CC4-5D6E-409C-BE32-E72D297353CC}">
                <c16:uniqueId val="{00000009-28A5-4FDD-A7F6-486D5E4E6CB1}"/>
              </c:ext>
            </c:extLst>
          </c:dPt>
          <c:dPt>
            <c:idx val="5"/>
            <c:bubble3D val="0"/>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extLst>
              <c:ext xmlns:c16="http://schemas.microsoft.com/office/drawing/2014/chart" uri="{C3380CC4-5D6E-409C-BE32-E72D297353CC}">
                <c16:uniqueId val="{0000000B-28A5-4FDD-A7F6-486D5E4E6CB1}"/>
              </c:ext>
            </c:extLst>
          </c:dPt>
          <c:dPt>
            <c:idx val="6"/>
            <c:bubble3D val="0"/>
            <c:spPr>
              <a:gradFill rotWithShape="1">
                <a:gsLst>
                  <a:gs pos="0">
                    <a:schemeClr val="accent1">
                      <a:lumMod val="60000"/>
                      <a:lumMod val="110000"/>
                      <a:satMod val="105000"/>
                      <a:tint val="67000"/>
                    </a:schemeClr>
                  </a:gs>
                  <a:gs pos="50000">
                    <a:schemeClr val="accent1">
                      <a:lumMod val="60000"/>
                      <a:lumMod val="105000"/>
                      <a:satMod val="103000"/>
                      <a:tint val="73000"/>
                    </a:schemeClr>
                  </a:gs>
                  <a:gs pos="100000">
                    <a:schemeClr val="accent1">
                      <a:lumMod val="60000"/>
                      <a:lumMod val="105000"/>
                      <a:satMod val="109000"/>
                      <a:tint val="81000"/>
                    </a:schemeClr>
                  </a:gs>
                </a:gsLst>
                <a:lin ang="5400000" scaled="0"/>
              </a:gradFill>
              <a:ln w="9525" cap="flat" cmpd="sng" algn="ctr">
                <a:solidFill>
                  <a:schemeClr val="accent1">
                    <a:lumMod val="60000"/>
                    <a:shade val="95000"/>
                  </a:schemeClr>
                </a:solidFill>
                <a:round/>
              </a:ln>
              <a:effectLst/>
            </c:spPr>
            <c:extLst>
              <c:ext xmlns:c16="http://schemas.microsoft.com/office/drawing/2014/chart" uri="{C3380CC4-5D6E-409C-BE32-E72D297353CC}">
                <c16:uniqueId val="{0000000D-28A5-4FDD-A7F6-486D5E4E6CB1}"/>
              </c:ext>
            </c:extLst>
          </c:dPt>
          <c:dPt>
            <c:idx val="7"/>
            <c:bubble3D val="0"/>
            <c:spPr>
              <a:gradFill rotWithShape="1">
                <a:gsLst>
                  <a:gs pos="0">
                    <a:schemeClr val="accent2">
                      <a:lumMod val="60000"/>
                      <a:lumMod val="110000"/>
                      <a:satMod val="105000"/>
                      <a:tint val="67000"/>
                    </a:schemeClr>
                  </a:gs>
                  <a:gs pos="50000">
                    <a:schemeClr val="accent2">
                      <a:lumMod val="60000"/>
                      <a:lumMod val="105000"/>
                      <a:satMod val="103000"/>
                      <a:tint val="73000"/>
                    </a:schemeClr>
                  </a:gs>
                  <a:gs pos="100000">
                    <a:schemeClr val="accent2">
                      <a:lumMod val="60000"/>
                      <a:lumMod val="105000"/>
                      <a:satMod val="109000"/>
                      <a:tint val="81000"/>
                    </a:schemeClr>
                  </a:gs>
                </a:gsLst>
                <a:lin ang="5400000" scaled="0"/>
              </a:gradFill>
              <a:ln w="9525" cap="flat" cmpd="sng" algn="ctr">
                <a:solidFill>
                  <a:schemeClr val="accent2">
                    <a:lumMod val="60000"/>
                    <a:shade val="95000"/>
                  </a:schemeClr>
                </a:solidFill>
                <a:round/>
              </a:ln>
              <a:effectLst/>
            </c:spPr>
            <c:extLst>
              <c:ext xmlns:c16="http://schemas.microsoft.com/office/drawing/2014/chart" uri="{C3380CC4-5D6E-409C-BE32-E72D297353CC}">
                <c16:uniqueId val="{0000000F-28A5-4FDD-A7F6-486D5E4E6CB1}"/>
              </c:ext>
            </c:extLst>
          </c:dPt>
          <c:dPt>
            <c:idx val="8"/>
            <c:bubble3D val="0"/>
            <c:spPr>
              <a:gradFill rotWithShape="1">
                <a:gsLst>
                  <a:gs pos="0">
                    <a:schemeClr val="accent3">
                      <a:lumMod val="60000"/>
                      <a:lumMod val="110000"/>
                      <a:satMod val="105000"/>
                      <a:tint val="67000"/>
                    </a:schemeClr>
                  </a:gs>
                  <a:gs pos="50000">
                    <a:schemeClr val="accent3">
                      <a:lumMod val="60000"/>
                      <a:lumMod val="105000"/>
                      <a:satMod val="103000"/>
                      <a:tint val="73000"/>
                    </a:schemeClr>
                  </a:gs>
                  <a:gs pos="100000">
                    <a:schemeClr val="accent3">
                      <a:lumMod val="60000"/>
                      <a:lumMod val="105000"/>
                      <a:satMod val="109000"/>
                      <a:tint val="81000"/>
                    </a:schemeClr>
                  </a:gs>
                </a:gsLst>
                <a:lin ang="5400000" scaled="0"/>
              </a:gradFill>
              <a:ln w="9525" cap="flat" cmpd="sng" algn="ctr">
                <a:solidFill>
                  <a:schemeClr val="accent3">
                    <a:lumMod val="60000"/>
                    <a:shade val="95000"/>
                  </a:schemeClr>
                </a:solidFill>
                <a:round/>
              </a:ln>
              <a:effectLst/>
            </c:spPr>
            <c:extLst>
              <c:ext xmlns:c16="http://schemas.microsoft.com/office/drawing/2014/chart" uri="{C3380CC4-5D6E-409C-BE32-E72D297353CC}">
                <c16:uniqueId val="{00000011-28A5-4FDD-A7F6-486D5E4E6CB1}"/>
              </c:ext>
            </c:extLst>
          </c:dPt>
          <c:dPt>
            <c:idx val="9"/>
            <c:bubble3D val="0"/>
            <c:spPr>
              <a:gradFill rotWithShape="1">
                <a:gsLst>
                  <a:gs pos="0">
                    <a:schemeClr val="accent4">
                      <a:lumMod val="60000"/>
                      <a:lumMod val="110000"/>
                      <a:satMod val="105000"/>
                      <a:tint val="67000"/>
                    </a:schemeClr>
                  </a:gs>
                  <a:gs pos="50000">
                    <a:schemeClr val="accent4">
                      <a:lumMod val="60000"/>
                      <a:lumMod val="105000"/>
                      <a:satMod val="103000"/>
                      <a:tint val="73000"/>
                    </a:schemeClr>
                  </a:gs>
                  <a:gs pos="100000">
                    <a:schemeClr val="accent4">
                      <a:lumMod val="60000"/>
                      <a:lumMod val="105000"/>
                      <a:satMod val="109000"/>
                      <a:tint val="81000"/>
                    </a:schemeClr>
                  </a:gs>
                </a:gsLst>
                <a:lin ang="5400000" scaled="0"/>
              </a:gradFill>
              <a:ln w="9525" cap="flat" cmpd="sng" algn="ctr">
                <a:solidFill>
                  <a:schemeClr val="accent4">
                    <a:lumMod val="60000"/>
                    <a:shade val="95000"/>
                  </a:schemeClr>
                </a:solidFill>
                <a:round/>
              </a:ln>
              <a:effectLst/>
            </c:spPr>
            <c:extLst>
              <c:ext xmlns:c16="http://schemas.microsoft.com/office/drawing/2014/chart" uri="{C3380CC4-5D6E-409C-BE32-E72D297353CC}">
                <c16:uniqueId val="{00000013-28A5-4FDD-A7F6-486D5E4E6CB1}"/>
              </c:ext>
            </c:extLst>
          </c:dPt>
          <c:dPt>
            <c:idx val="10"/>
            <c:bubble3D val="0"/>
            <c:spPr>
              <a:gradFill rotWithShape="1">
                <a:gsLst>
                  <a:gs pos="0">
                    <a:schemeClr val="accent5">
                      <a:lumMod val="60000"/>
                      <a:lumMod val="110000"/>
                      <a:satMod val="105000"/>
                      <a:tint val="67000"/>
                    </a:schemeClr>
                  </a:gs>
                  <a:gs pos="50000">
                    <a:schemeClr val="accent5">
                      <a:lumMod val="60000"/>
                      <a:lumMod val="105000"/>
                      <a:satMod val="103000"/>
                      <a:tint val="73000"/>
                    </a:schemeClr>
                  </a:gs>
                  <a:gs pos="100000">
                    <a:schemeClr val="accent5">
                      <a:lumMod val="60000"/>
                      <a:lumMod val="105000"/>
                      <a:satMod val="109000"/>
                      <a:tint val="81000"/>
                    </a:schemeClr>
                  </a:gs>
                </a:gsLst>
                <a:lin ang="5400000" scaled="0"/>
              </a:gradFill>
              <a:ln w="9525" cap="flat" cmpd="sng" algn="ctr">
                <a:solidFill>
                  <a:schemeClr val="accent5">
                    <a:lumMod val="60000"/>
                    <a:shade val="95000"/>
                  </a:schemeClr>
                </a:solidFill>
                <a:round/>
              </a:ln>
              <a:effectLst/>
            </c:spPr>
            <c:extLst>
              <c:ext xmlns:c16="http://schemas.microsoft.com/office/drawing/2014/chart" uri="{C3380CC4-5D6E-409C-BE32-E72D297353CC}">
                <c16:uniqueId val="{00000015-28A5-4FDD-A7F6-486D5E4E6CB1}"/>
              </c:ext>
            </c:extLst>
          </c:dPt>
          <c:dLbls>
            <c:spPr>
              <a:noFill/>
              <a:ln>
                <a:noFill/>
              </a:ln>
              <a:effectLst/>
            </c:spPr>
            <c:txPr>
              <a:bodyPr rot="0" spcFirstLastPara="1" vertOverflow="ellipsis" vert="horz" wrap="square" anchor="ctr" anchorCtr="1"/>
              <a:lstStyle/>
              <a:p>
                <a:pPr>
                  <a:defRPr sz="1400" b="0" i="0" u="none" strike="noStrike" kern="1200" baseline="0">
                    <a:solidFill>
                      <a:sysClr val="windowText" lastClr="000000"/>
                    </a:solidFill>
                    <a:latin typeface="+mn-lt"/>
                    <a:ea typeface="+mn-ea"/>
                    <a:cs typeface="+mn-cs"/>
                  </a:defRPr>
                </a:pPr>
                <a:endParaRPr lang="en-US"/>
              </a:p>
            </c:txPr>
            <c:showLegendKey val="0"/>
            <c:showVal val="1"/>
            <c:showCatName val="1"/>
            <c:showSerName val="0"/>
            <c:showPercent val="1"/>
            <c:showBubbleSize val="0"/>
            <c:showLeaderLines val="1"/>
            <c:leaderLines>
              <c:spPr>
                <a:ln w="9525">
                  <a:solidFill>
                    <a:schemeClr val="tx1">
                      <a:lumMod val="35000"/>
                      <a:lumOff val="65000"/>
                    </a:schemeClr>
                  </a:solidFill>
                </a:ln>
                <a:effectLst/>
              </c:spPr>
            </c:leaderLines>
            <c:extLst>
              <c:ext xmlns:c15="http://schemas.microsoft.com/office/drawing/2012/chart" uri="{CE6537A1-D6FC-4f65-9D91-7224C49458BB}"/>
            </c:extLst>
          </c:dLbls>
          <c:cat>
            <c:strRef>
              <c:f>Projects!$J$3:$T$3</c:f>
              <c:strCache>
                <c:ptCount val="11"/>
                <c:pt idx="0">
                  <c:v>Solar</c:v>
                </c:pt>
                <c:pt idx="1">
                  <c:v>Wind</c:v>
                </c:pt>
                <c:pt idx="2">
                  <c:v>Hydrogen</c:v>
                </c:pt>
                <c:pt idx="3">
                  <c:v>Heat networks</c:v>
                </c:pt>
                <c:pt idx="4">
                  <c:v>Heat pumps</c:v>
                </c:pt>
                <c:pt idx="5">
                  <c:v>Battery</c:v>
                </c:pt>
                <c:pt idx="6">
                  <c:v>Thermal</c:v>
                </c:pt>
                <c:pt idx="7">
                  <c:v>Retrofit</c:v>
                </c:pt>
                <c:pt idx="8">
                  <c:v>Electric vehicles</c:v>
                </c:pt>
                <c:pt idx="9">
                  <c:v>Farming</c:v>
                </c:pt>
                <c:pt idx="10">
                  <c:v>Multi-</c:v>
                </c:pt>
              </c:strCache>
            </c:strRef>
          </c:cat>
          <c:val>
            <c:numRef>
              <c:f>Projects!$J$217:$T$217</c:f>
              <c:numCache>
                <c:formatCode>General</c:formatCode>
                <c:ptCount val="11"/>
                <c:pt idx="0">
                  <c:v>45</c:v>
                </c:pt>
                <c:pt idx="1">
                  <c:v>1</c:v>
                </c:pt>
                <c:pt idx="2">
                  <c:v>1</c:v>
                </c:pt>
                <c:pt idx="3">
                  <c:v>0</c:v>
                </c:pt>
                <c:pt idx="4">
                  <c:v>6</c:v>
                </c:pt>
                <c:pt idx="5">
                  <c:v>0</c:v>
                </c:pt>
                <c:pt idx="6">
                  <c:v>0</c:v>
                </c:pt>
                <c:pt idx="7">
                  <c:v>33</c:v>
                </c:pt>
                <c:pt idx="8">
                  <c:v>17</c:v>
                </c:pt>
                <c:pt idx="9">
                  <c:v>3</c:v>
                </c:pt>
                <c:pt idx="10">
                  <c:v>14</c:v>
                </c:pt>
              </c:numCache>
            </c:numRef>
          </c:val>
          <c:extLst>
            <c:ext xmlns:c16="http://schemas.microsoft.com/office/drawing/2014/chart" uri="{C3380CC4-5D6E-409C-BE32-E72D297353CC}">
              <c16:uniqueId val="{00000016-28A5-4FDD-A7F6-486D5E4E6CB1}"/>
            </c:ext>
          </c:extLst>
        </c:ser>
        <c:dLbls>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tx1"/>
      </a:solidFill>
      <a:round/>
    </a:ln>
    <a:effectLst/>
  </c:spPr>
  <c:txPr>
    <a:bodyPr/>
    <a:lstStyle/>
    <a:p>
      <a:pPr>
        <a:defRPr sz="1400">
          <a:solidFill>
            <a:sysClr val="windowText" lastClr="000000"/>
          </a:solidFill>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4">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fillRef idx="2">
      <cs:styleClr val="auto"/>
    </cs:fillRef>
    <cs:effectRef idx="1"/>
    <cs:fontRef idx="minor">
      <a:schemeClr val="dk1"/>
    </cs:fontRef>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9</xdr:col>
      <xdr:colOff>182563</xdr:colOff>
      <xdr:row>217</xdr:row>
      <xdr:rowOff>301625</xdr:rowOff>
    </xdr:from>
    <xdr:to>
      <xdr:col>20</xdr:col>
      <xdr:colOff>1111250</xdr:colOff>
      <xdr:row>231</xdr:row>
      <xdr:rowOff>365125</xdr:rowOff>
    </xdr:to>
    <xdr:graphicFrame macro="">
      <xdr:nvGraphicFramePr>
        <xdr:cNvPr id="8" name="Chart 7">
          <a:extLst>
            <a:ext uri="{FF2B5EF4-FFF2-40B4-BE49-F238E27FC236}">
              <a16:creationId xmlns:a16="http://schemas.microsoft.com/office/drawing/2014/main" id="{50E9A27B-9AD9-4EE0-878F-2774AE64C7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V219"/>
  <sheetViews>
    <sheetView tabSelected="1" zoomScale="75" zoomScaleNormal="75" workbookViewId="0">
      <pane xSplit="2" ySplit="3" topLeftCell="C4" activePane="bottomRight" state="frozen"/>
      <selection pane="bottomRight" activeCell="E1" sqref="E1"/>
      <selection pane="bottomLeft" activeCell="A4" sqref="A4"/>
      <selection pane="topRight" activeCell="D1" sqref="D1"/>
    </sheetView>
  </sheetViews>
  <sheetFormatPr defaultColWidth="9.140625" defaultRowHeight="32.25"/>
  <cols>
    <col min="1" max="1" width="46" style="24" customWidth="1"/>
    <col min="2" max="2" width="60.5703125" style="25" customWidth="1"/>
    <col min="3" max="3" width="36.7109375" style="25" customWidth="1"/>
    <col min="4" max="5" width="28.42578125" style="25" customWidth="1"/>
    <col min="6" max="6" width="57.42578125" style="25" customWidth="1"/>
    <col min="7" max="7" width="77.5703125" style="25" customWidth="1"/>
    <col min="8" max="8" width="81.42578125" style="25" customWidth="1"/>
    <col min="9" max="9" width="46.5703125" style="25" customWidth="1"/>
    <col min="10" max="12" width="9.140625" style="12"/>
    <col min="13" max="13" width="14" style="12" bestFit="1" customWidth="1"/>
    <col min="14" max="14" width="11.5703125" style="12" bestFit="1" customWidth="1"/>
    <col min="15" max="16" width="9.140625" style="12"/>
    <col min="17" max="17" width="10.140625" style="12" customWidth="1"/>
    <col min="18" max="18" width="15.28515625" style="12" bestFit="1" customWidth="1"/>
    <col min="19" max="19" width="18.5703125" style="12" customWidth="1"/>
    <col min="20" max="20" width="10.42578125" style="12" customWidth="1"/>
    <col min="21" max="21" width="30.28515625" style="12" customWidth="1"/>
    <col min="22" max="22" width="11.140625" style="12" bestFit="1" customWidth="1"/>
    <col min="23" max="16384" width="9.140625" style="12"/>
  </cols>
  <sheetData>
    <row r="1" spans="1:22" ht="26.25">
      <c r="A1" s="121" t="s">
        <v>0</v>
      </c>
      <c r="J1" s="232" t="s">
        <v>1</v>
      </c>
      <c r="K1" s="232"/>
      <c r="L1" s="232"/>
      <c r="M1" s="232"/>
      <c r="N1" s="232"/>
      <c r="O1" s="232"/>
      <c r="P1" s="232"/>
      <c r="Q1" s="232"/>
      <c r="R1" s="232"/>
      <c r="S1" s="232"/>
      <c r="T1" s="232"/>
      <c r="U1" s="13"/>
    </row>
    <row r="2" spans="1:22">
      <c r="J2" s="231" t="s">
        <v>2</v>
      </c>
      <c r="K2" s="231"/>
      <c r="L2" s="231"/>
      <c r="M2" s="231" t="s">
        <v>3</v>
      </c>
      <c r="N2" s="231"/>
      <c r="O2" s="231" t="s">
        <v>4</v>
      </c>
      <c r="P2" s="231"/>
      <c r="Q2" s="14" t="s">
        <v>5</v>
      </c>
      <c r="R2" s="14" t="s">
        <v>6</v>
      </c>
      <c r="S2" s="14" t="s">
        <v>7</v>
      </c>
      <c r="T2" s="14"/>
      <c r="U2" s="13"/>
    </row>
    <row r="3" spans="1:22" ht="33" thickBot="1">
      <c r="A3" s="86" t="s">
        <v>8</v>
      </c>
      <c r="B3" s="39" t="s">
        <v>9</v>
      </c>
      <c r="C3" s="40" t="s">
        <v>10</v>
      </c>
      <c r="D3" s="40" t="s">
        <v>11</v>
      </c>
      <c r="E3" s="40" t="s">
        <v>12</v>
      </c>
      <c r="F3" s="41" t="s">
        <v>13</v>
      </c>
      <c r="G3" s="41" t="s">
        <v>14</v>
      </c>
      <c r="H3" s="41" t="s">
        <v>15</v>
      </c>
      <c r="I3" s="42" t="s">
        <v>16</v>
      </c>
      <c r="J3" s="43" t="s">
        <v>17</v>
      </c>
      <c r="K3" s="43" t="s">
        <v>18</v>
      </c>
      <c r="L3" s="43" t="s">
        <v>19</v>
      </c>
      <c r="M3" s="44" t="s">
        <v>20</v>
      </c>
      <c r="N3" s="43" t="s">
        <v>21</v>
      </c>
      <c r="O3" s="43" t="s">
        <v>22</v>
      </c>
      <c r="P3" s="43" t="s">
        <v>23</v>
      </c>
      <c r="Q3" s="43" t="s">
        <v>24</v>
      </c>
      <c r="R3" s="43" t="s">
        <v>25</v>
      </c>
      <c r="S3" s="43" t="s">
        <v>26</v>
      </c>
      <c r="T3" s="43" t="s">
        <v>27</v>
      </c>
      <c r="U3" s="43" t="s">
        <v>28</v>
      </c>
    </row>
    <row r="4" spans="1:22" ht="13.5" customHeight="1" thickBot="1">
      <c r="A4" s="234" t="s">
        <v>29</v>
      </c>
      <c r="B4" s="100" t="s">
        <v>30</v>
      </c>
      <c r="C4" s="80">
        <v>19000000</v>
      </c>
      <c r="D4" s="114" t="s">
        <v>31</v>
      </c>
      <c r="E4" s="83" t="s">
        <v>24</v>
      </c>
      <c r="F4" s="101" t="s">
        <v>32</v>
      </c>
      <c r="G4" s="102" t="s">
        <v>33</v>
      </c>
      <c r="H4" s="102"/>
      <c r="I4" s="102" t="s">
        <v>34</v>
      </c>
      <c r="J4" s="101" t="s">
        <v>35</v>
      </c>
      <c r="K4" s="47"/>
      <c r="L4" s="47"/>
      <c r="M4" s="47"/>
      <c r="N4" s="47"/>
      <c r="O4" s="47"/>
      <c r="P4" s="47"/>
      <c r="Q4" s="47"/>
      <c r="R4" s="47">
        <v>1</v>
      </c>
      <c r="S4" s="47"/>
      <c r="T4" s="47"/>
      <c r="U4" s="47"/>
      <c r="V4" s="48"/>
    </row>
    <row r="5" spans="1:22" ht="13.5" customHeight="1" thickBot="1">
      <c r="A5" s="235"/>
      <c r="B5" s="103" t="s">
        <v>36</v>
      </c>
      <c r="C5" s="30">
        <v>53000000</v>
      </c>
      <c r="D5" s="115" t="s">
        <v>31</v>
      </c>
      <c r="E5" s="27" t="s">
        <v>24</v>
      </c>
      <c r="F5" s="101" t="s">
        <v>32</v>
      </c>
      <c r="G5" s="104" t="s">
        <v>37</v>
      </c>
      <c r="H5" s="104"/>
      <c r="I5" s="104" t="s">
        <v>38</v>
      </c>
      <c r="J5" s="105" t="s">
        <v>39</v>
      </c>
      <c r="K5" s="15"/>
      <c r="L5" s="15"/>
      <c r="M5" s="15"/>
      <c r="N5" s="15"/>
      <c r="O5" s="15"/>
      <c r="P5" s="15"/>
      <c r="Q5" s="15"/>
      <c r="R5" s="15">
        <v>1</v>
      </c>
      <c r="S5" s="15"/>
      <c r="T5" s="15"/>
      <c r="U5" s="15"/>
      <c r="V5" s="19"/>
    </row>
    <row r="6" spans="1:22" ht="13.5" customHeight="1">
      <c r="A6" s="235"/>
      <c r="B6" s="106" t="s">
        <v>40</v>
      </c>
      <c r="C6" s="69">
        <v>242000000</v>
      </c>
      <c r="D6" s="115" t="s">
        <v>31</v>
      </c>
      <c r="E6" s="27" t="s">
        <v>24</v>
      </c>
      <c r="F6" s="101" t="s">
        <v>32</v>
      </c>
      <c r="G6" s="107" t="s">
        <v>41</v>
      </c>
      <c r="H6" s="107"/>
      <c r="I6" s="107" t="s">
        <v>42</v>
      </c>
      <c r="J6" s="105"/>
      <c r="K6" s="15"/>
      <c r="L6" s="15"/>
      <c r="M6" s="15"/>
      <c r="N6" s="15"/>
      <c r="O6" s="15"/>
      <c r="P6" s="15"/>
      <c r="Q6" s="15"/>
      <c r="R6" s="15">
        <v>1</v>
      </c>
      <c r="S6" s="15"/>
      <c r="T6" s="15"/>
      <c r="U6" s="15"/>
      <c r="V6" s="19"/>
    </row>
    <row r="7" spans="1:22" ht="13.5" customHeight="1">
      <c r="A7" s="235"/>
      <c r="B7" s="38" t="s">
        <v>43</v>
      </c>
      <c r="C7" s="30">
        <v>450000</v>
      </c>
      <c r="D7" s="115" t="s">
        <v>31</v>
      </c>
      <c r="E7" s="27" t="s">
        <v>44</v>
      </c>
      <c r="F7" s="105" t="s">
        <v>45</v>
      </c>
      <c r="G7" s="104" t="s">
        <v>46</v>
      </c>
      <c r="H7" s="104"/>
      <c r="I7" s="104" t="s">
        <v>47</v>
      </c>
      <c r="J7" s="105" t="s">
        <v>48</v>
      </c>
      <c r="K7" s="15"/>
      <c r="L7" s="15"/>
      <c r="M7" s="15"/>
      <c r="N7" s="15"/>
      <c r="O7" s="15"/>
      <c r="P7" s="15"/>
      <c r="Q7" s="15"/>
      <c r="R7" s="15"/>
      <c r="S7" s="15"/>
      <c r="T7" s="15"/>
      <c r="U7" s="15">
        <v>1</v>
      </c>
      <c r="V7" s="19"/>
    </row>
    <row r="8" spans="1:22" ht="13.5" customHeight="1">
      <c r="A8" s="235"/>
      <c r="B8" s="37" t="s">
        <v>49</v>
      </c>
      <c r="C8" s="30" t="s">
        <v>50</v>
      </c>
      <c r="D8" s="115" t="s">
        <v>31</v>
      </c>
      <c r="E8" s="27" t="s">
        <v>51</v>
      </c>
      <c r="F8" s="105" t="s">
        <v>45</v>
      </c>
      <c r="G8" s="107" t="s">
        <v>52</v>
      </c>
      <c r="H8" s="107" t="s">
        <v>53</v>
      </c>
      <c r="I8" s="107" t="s">
        <v>54</v>
      </c>
      <c r="J8" s="105" t="s">
        <v>39</v>
      </c>
      <c r="K8" s="15"/>
      <c r="L8" s="15"/>
      <c r="M8" s="15"/>
      <c r="N8" s="15">
        <v>1</v>
      </c>
      <c r="O8" s="15"/>
      <c r="P8" s="15"/>
      <c r="Q8" s="15"/>
      <c r="R8" s="15"/>
      <c r="S8" s="15"/>
      <c r="T8" s="15"/>
      <c r="U8" s="15"/>
      <c r="V8" s="19"/>
    </row>
    <row r="9" spans="1:22" ht="13.5" customHeight="1">
      <c r="A9" s="235"/>
      <c r="B9" s="38" t="s">
        <v>49</v>
      </c>
      <c r="C9" s="30">
        <v>15000000</v>
      </c>
      <c r="D9" s="115" t="s">
        <v>31</v>
      </c>
      <c r="E9" s="27" t="s">
        <v>51</v>
      </c>
      <c r="F9" s="105" t="s">
        <v>55</v>
      </c>
      <c r="G9" s="104" t="s">
        <v>56</v>
      </c>
      <c r="H9" s="104" t="s">
        <v>57</v>
      </c>
      <c r="I9" s="104" t="s">
        <v>58</v>
      </c>
      <c r="J9" s="105" t="s">
        <v>59</v>
      </c>
      <c r="K9" s="15"/>
      <c r="L9" s="15"/>
      <c r="M9" s="15"/>
      <c r="N9" s="15">
        <v>1</v>
      </c>
      <c r="O9" s="15"/>
      <c r="P9" s="15"/>
      <c r="Q9" s="15"/>
      <c r="R9" s="15"/>
      <c r="S9" s="15"/>
      <c r="T9" s="15"/>
      <c r="U9" s="15"/>
      <c r="V9" s="19"/>
    </row>
    <row r="10" spans="1:22" ht="13.5" customHeight="1">
      <c r="A10" s="235"/>
      <c r="B10" s="106" t="s">
        <v>60</v>
      </c>
      <c r="C10" s="69">
        <v>534000000</v>
      </c>
      <c r="D10" s="115" t="s">
        <v>31</v>
      </c>
      <c r="E10" s="27" t="s">
        <v>24</v>
      </c>
      <c r="F10" s="105" t="s">
        <v>61</v>
      </c>
      <c r="G10" s="107" t="s">
        <v>62</v>
      </c>
      <c r="H10" s="107" t="s">
        <v>63</v>
      </c>
      <c r="I10" s="107" t="s">
        <v>64</v>
      </c>
      <c r="J10" s="105" t="s">
        <v>39</v>
      </c>
      <c r="K10" s="15"/>
      <c r="L10" s="15"/>
      <c r="M10" s="15"/>
      <c r="N10" s="15"/>
      <c r="O10" s="15"/>
      <c r="P10" s="15"/>
      <c r="Q10" s="15"/>
      <c r="R10" s="15">
        <v>1</v>
      </c>
      <c r="S10" s="15"/>
      <c r="T10" s="15"/>
      <c r="U10" s="15"/>
      <c r="V10" s="19"/>
    </row>
    <row r="11" spans="1:22" ht="13.5" customHeight="1">
      <c r="A11" s="235"/>
      <c r="B11" s="103" t="s">
        <v>65</v>
      </c>
      <c r="C11" s="30">
        <v>265000000</v>
      </c>
      <c r="D11" s="115" t="s">
        <v>31</v>
      </c>
      <c r="E11" s="27" t="s">
        <v>24</v>
      </c>
      <c r="F11" s="105" t="s">
        <v>45</v>
      </c>
      <c r="G11" s="104" t="s">
        <v>66</v>
      </c>
      <c r="H11" s="107" t="s">
        <v>63</v>
      </c>
      <c r="I11" s="104" t="s">
        <v>67</v>
      </c>
      <c r="J11" s="105" t="s">
        <v>39</v>
      </c>
      <c r="K11" s="15"/>
      <c r="L11" s="15"/>
      <c r="M11" s="15"/>
      <c r="N11" s="15"/>
      <c r="O11" s="15"/>
      <c r="P11" s="15"/>
      <c r="Q11" s="15"/>
      <c r="R11" s="15">
        <v>1</v>
      </c>
      <c r="S11" s="15"/>
      <c r="T11" s="15"/>
      <c r="U11" s="15"/>
      <c r="V11" s="19"/>
    </row>
    <row r="12" spans="1:22" ht="13.5" customHeight="1">
      <c r="A12" s="235"/>
      <c r="B12" s="106" t="s">
        <v>68</v>
      </c>
      <c r="C12" s="30">
        <v>137500000</v>
      </c>
      <c r="D12" s="115" t="s">
        <v>69</v>
      </c>
      <c r="E12" s="27" t="s">
        <v>24</v>
      </c>
      <c r="F12" s="105" t="s">
        <v>70</v>
      </c>
      <c r="G12" s="107" t="s">
        <v>71</v>
      </c>
      <c r="H12" s="107" t="s">
        <v>63</v>
      </c>
      <c r="I12" s="107" t="s">
        <v>72</v>
      </c>
      <c r="J12" s="105" t="s">
        <v>73</v>
      </c>
      <c r="K12" s="15"/>
      <c r="L12" s="15"/>
      <c r="M12" s="15"/>
      <c r="N12" s="15"/>
      <c r="O12" s="15"/>
      <c r="P12" s="15"/>
      <c r="Q12" s="15"/>
      <c r="R12" s="15">
        <v>1</v>
      </c>
      <c r="S12" s="15"/>
      <c r="T12" s="15"/>
      <c r="U12" s="15"/>
      <c r="V12" s="19"/>
    </row>
    <row r="13" spans="1:22" ht="13.5" customHeight="1">
      <c r="A13" s="235"/>
      <c r="B13" s="103" t="s">
        <v>74</v>
      </c>
      <c r="C13" s="30">
        <v>540000000</v>
      </c>
      <c r="D13" s="115" t="s">
        <v>69</v>
      </c>
      <c r="E13" s="27" t="s">
        <v>24</v>
      </c>
      <c r="F13" s="105"/>
      <c r="G13" s="104" t="s">
        <v>75</v>
      </c>
      <c r="H13" s="104"/>
      <c r="I13" s="104" t="s">
        <v>76</v>
      </c>
      <c r="J13" s="105"/>
      <c r="K13" s="15"/>
      <c r="L13" s="15"/>
      <c r="M13" s="15"/>
      <c r="N13" s="15"/>
      <c r="O13" s="15"/>
      <c r="P13" s="15"/>
      <c r="Q13" s="15"/>
      <c r="R13" s="15">
        <v>1</v>
      </c>
      <c r="S13" s="15"/>
      <c r="T13" s="15"/>
      <c r="U13" s="15"/>
      <c r="V13" s="19"/>
    </row>
    <row r="14" spans="1:22" ht="13.5" customHeight="1">
      <c r="A14" s="235"/>
      <c r="B14" s="106" t="s">
        <v>77</v>
      </c>
      <c r="C14" s="69">
        <v>540000000</v>
      </c>
      <c r="D14" s="115" t="s">
        <v>69</v>
      </c>
      <c r="E14" s="27" t="s">
        <v>24</v>
      </c>
      <c r="F14" s="105"/>
      <c r="G14" s="107" t="s">
        <v>75</v>
      </c>
      <c r="H14" s="107"/>
      <c r="I14" s="107" t="s">
        <v>78</v>
      </c>
      <c r="J14" s="105"/>
      <c r="K14" s="15"/>
      <c r="L14" s="15"/>
      <c r="M14" s="15"/>
      <c r="N14" s="15"/>
      <c r="O14" s="15"/>
      <c r="P14" s="15"/>
      <c r="Q14" s="15"/>
      <c r="R14" s="15">
        <v>1</v>
      </c>
      <c r="S14" s="15"/>
      <c r="T14" s="15"/>
      <c r="U14" s="15"/>
      <c r="V14" s="19"/>
    </row>
    <row r="15" spans="1:22" ht="13.5" customHeight="1">
      <c r="A15" s="235"/>
      <c r="B15" s="38" t="s">
        <v>79</v>
      </c>
      <c r="C15" s="30">
        <v>200000000</v>
      </c>
      <c r="D15" s="115" t="s">
        <v>69</v>
      </c>
      <c r="E15" s="27" t="s">
        <v>51</v>
      </c>
      <c r="F15" s="105" t="s">
        <v>80</v>
      </c>
      <c r="G15" s="104" t="s">
        <v>81</v>
      </c>
      <c r="H15" s="104"/>
      <c r="I15" s="104" t="s">
        <v>82</v>
      </c>
      <c r="J15" s="108" t="s">
        <v>83</v>
      </c>
      <c r="K15" s="15"/>
      <c r="L15" s="15"/>
      <c r="M15" s="15"/>
      <c r="N15" s="15">
        <v>1</v>
      </c>
      <c r="O15" s="15"/>
      <c r="P15" s="15"/>
      <c r="Q15" s="15"/>
      <c r="R15" s="15"/>
      <c r="S15" s="15"/>
      <c r="T15" s="15"/>
      <c r="U15" s="15"/>
      <c r="V15" s="19"/>
    </row>
    <row r="16" spans="1:22" ht="13.5" customHeight="1">
      <c r="A16" s="235"/>
      <c r="B16" s="37" t="s">
        <v>84</v>
      </c>
      <c r="C16" s="69">
        <v>5000000</v>
      </c>
      <c r="D16" s="115" t="s">
        <v>69</v>
      </c>
      <c r="E16" s="27" t="s">
        <v>85</v>
      </c>
      <c r="F16" s="105" t="s">
        <v>45</v>
      </c>
      <c r="G16" s="107" t="s">
        <v>86</v>
      </c>
      <c r="H16" s="107"/>
      <c r="I16" s="107" t="s">
        <v>87</v>
      </c>
      <c r="J16" s="105"/>
      <c r="K16" s="15">
        <v>1</v>
      </c>
      <c r="L16" s="15"/>
      <c r="M16" s="15"/>
      <c r="N16" s="15"/>
      <c r="O16" s="15"/>
      <c r="P16" s="15"/>
      <c r="Q16" s="15"/>
      <c r="R16" s="15"/>
      <c r="S16" s="15"/>
      <c r="T16" s="15"/>
      <c r="U16" s="15"/>
      <c r="V16" s="19"/>
    </row>
    <row r="17" spans="1:22" ht="13.5" customHeight="1">
      <c r="A17" s="235"/>
      <c r="B17" s="38" t="s">
        <v>88</v>
      </c>
      <c r="C17" s="30">
        <v>10000000</v>
      </c>
      <c r="D17" s="115" t="s">
        <v>69</v>
      </c>
      <c r="E17" s="27" t="s">
        <v>44</v>
      </c>
      <c r="F17" s="105" t="s">
        <v>45</v>
      </c>
      <c r="G17" s="104" t="s">
        <v>89</v>
      </c>
      <c r="H17" s="104" t="s">
        <v>90</v>
      </c>
      <c r="I17" s="104" t="s">
        <v>91</v>
      </c>
      <c r="J17" s="105" t="s">
        <v>92</v>
      </c>
      <c r="K17" s="15"/>
      <c r="L17" s="15"/>
      <c r="M17" s="15"/>
      <c r="N17" s="15"/>
      <c r="O17" s="15"/>
      <c r="P17" s="15"/>
      <c r="Q17" s="15"/>
      <c r="R17" s="15"/>
      <c r="S17" s="15"/>
      <c r="T17" s="15"/>
      <c r="U17" s="15">
        <v>1</v>
      </c>
      <c r="V17" s="19"/>
    </row>
    <row r="18" spans="1:22" ht="13.5" customHeight="1">
      <c r="A18" s="235"/>
      <c r="B18" s="37" t="s">
        <v>93</v>
      </c>
      <c r="C18" s="69" t="s">
        <v>94</v>
      </c>
      <c r="D18" s="115" t="s">
        <v>69</v>
      </c>
      <c r="E18" s="27" t="s">
        <v>85</v>
      </c>
      <c r="F18" s="105" t="s">
        <v>55</v>
      </c>
      <c r="G18" s="107" t="s">
        <v>95</v>
      </c>
      <c r="H18" s="107"/>
      <c r="I18" s="107" t="s">
        <v>96</v>
      </c>
      <c r="J18" s="105"/>
      <c r="K18" s="15"/>
      <c r="L18" s="15">
        <v>1</v>
      </c>
      <c r="M18" s="15"/>
      <c r="N18" s="15"/>
      <c r="O18" s="15"/>
      <c r="P18" s="15"/>
      <c r="Q18" s="15"/>
      <c r="R18" s="15"/>
      <c r="S18" s="15"/>
      <c r="T18" s="15"/>
      <c r="U18" s="15"/>
      <c r="V18" s="19"/>
    </row>
    <row r="19" spans="1:22" ht="13.5" customHeight="1">
      <c r="A19" s="235"/>
      <c r="B19" s="38" t="s">
        <v>97</v>
      </c>
      <c r="C19" s="30">
        <v>11000000</v>
      </c>
      <c r="D19" s="115" t="s">
        <v>69</v>
      </c>
      <c r="E19" s="27" t="s">
        <v>98</v>
      </c>
      <c r="F19" s="105" t="s">
        <v>70</v>
      </c>
      <c r="G19" s="104" t="s">
        <v>99</v>
      </c>
      <c r="H19" s="104"/>
      <c r="I19" s="104" t="s">
        <v>100</v>
      </c>
      <c r="J19" s="105"/>
      <c r="K19" s="15"/>
      <c r="L19" s="15"/>
      <c r="M19" s="15"/>
      <c r="N19" s="15"/>
      <c r="O19" s="15"/>
      <c r="P19" s="15"/>
      <c r="Q19" s="15"/>
      <c r="R19" s="15"/>
      <c r="S19" s="15"/>
      <c r="T19" s="15"/>
      <c r="U19" s="15">
        <v>1</v>
      </c>
      <c r="V19" s="19"/>
    </row>
    <row r="20" spans="1:22" ht="13.5" customHeight="1">
      <c r="A20" s="235"/>
      <c r="B20" s="37" t="s">
        <v>101</v>
      </c>
      <c r="C20" s="30">
        <v>57000000</v>
      </c>
      <c r="D20" s="116" t="s">
        <v>102</v>
      </c>
      <c r="E20" s="26" t="s">
        <v>6</v>
      </c>
      <c r="F20" s="105"/>
      <c r="G20" s="107" t="s">
        <v>103</v>
      </c>
      <c r="H20" s="107"/>
      <c r="I20" s="107" t="s">
        <v>104</v>
      </c>
      <c r="J20" s="105"/>
      <c r="K20" s="15"/>
      <c r="L20" s="15"/>
      <c r="M20" s="15"/>
      <c r="N20" s="15"/>
      <c r="O20" s="15"/>
      <c r="P20" s="15"/>
      <c r="Q20" s="15"/>
      <c r="R20" s="15"/>
      <c r="S20" s="15">
        <v>1</v>
      </c>
      <c r="T20" s="15"/>
      <c r="U20" s="15"/>
      <c r="V20" s="19"/>
    </row>
    <row r="21" spans="1:22" ht="13.5" customHeight="1">
      <c r="A21" s="235"/>
      <c r="B21" s="38" t="s">
        <v>105</v>
      </c>
      <c r="C21" s="30">
        <v>12000000</v>
      </c>
      <c r="D21" s="115"/>
      <c r="E21" s="27" t="s">
        <v>6</v>
      </c>
      <c r="F21" s="105" t="s">
        <v>70</v>
      </c>
      <c r="G21" s="105"/>
      <c r="H21" s="104"/>
      <c r="I21" s="104" t="s">
        <v>106</v>
      </c>
      <c r="J21" s="105"/>
      <c r="K21" s="15"/>
      <c r="L21" s="15"/>
      <c r="M21" s="15"/>
      <c r="N21" s="15"/>
      <c r="O21" s="15"/>
      <c r="P21" s="15"/>
      <c r="Q21" s="15"/>
      <c r="R21" s="15"/>
      <c r="S21" s="15">
        <v>1</v>
      </c>
      <c r="T21" s="15"/>
      <c r="U21" s="15"/>
      <c r="V21" s="19"/>
    </row>
    <row r="22" spans="1:22" ht="13.5" customHeight="1">
      <c r="A22" s="235"/>
      <c r="B22" s="37" t="s">
        <v>107</v>
      </c>
      <c r="C22" s="69">
        <v>25000000</v>
      </c>
      <c r="D22" s="117" t="s">
        <v>108</v>
      </c>
      <c r="E22" s="27" t="s">
        <v>6</v>
      </c>
      <c r="F22" s="105" t="s">
        <v>109</v>
      </c>
      <c r="G22" s="107" t="s">
        <v>110</v>
      </c>
      <c r="H22" s="107"/>
      <c r="I22" s="107" t="s">
        <v>111</v>
      </c>
      <c r="J22" s="105"/>
      <c r="K22" s="15"/>
      <c r="L22" s="15"/>
      <c r="M22" s="15"/>
      <c r="N22" s="15"/>
      <c r="O22" s="15"/>
      <c r="P22" s="15"/>
      <c r="Q22" s="15"/>
      <c r="R22" s="15"/>
      <c r="S22" s="15">
        <v>1</v>
      </c>
      <c r="T22" s="15"/>
      <c r="U22" s="15"/>
      <c r="V22" s="19"/>
    </row>
    <row r="23" spans="1:22" ht="13.5" customHeight="1">
      <c r="A23" s="235"/>
      <c r="B23" s="38" t="s">
        <v>112</v>
      </c>
      <c r="C23" s="30">
        <v>72000000</v>
      </c>
      <c r="D23" s="118" t="s">
        <v>113</v>
      </c>
      <c r="E23" s="28" t="s">
        <v>51</v>
      </c>
      <c r="F23" s="105" t="s">
        <v>109</v>
      </c>
      <c r="G23" s="104" t="s">
        <v>114</v>
      </c>
      <c r="H23" s="104"/>
      <c r="I23" s="104" t="s">
        <v>115</v>
      </c>
      <c r="J23" s="108" t="s">
        <v>83</v>
      </c>
      <c r="K23" s="15"/>
      <c r="L23" s="15"/>
      <c r="M23" s="15"/>
      <c r="N23" s="15">
        <v>1</v>
      </c>
      <c r="O23" s="15"/>
      <c r="P23" s="15"/>
      <c r="Q23" s="15"/>
      <c r="R23" s="15"/>
      <c r="S23" s="15"/>
      <c r="T23" s="15"/>
      <c r="U23" s="15"/>
      <c r="V23" s="19"/>
    </row>
    <row r="24" spans="1:22" ht="13.5" customHeight="1">
      <c r="A24" s="235"/>
      <c r="B24" s="28" t="s">
        <v>116</v>
      </c>
      <c r="C24" s="30">
        <v>10000</v>
      </c>
      <c r="D24" s="119" t="s">
        <v>31</v>
      </c>
      <c r="E24" s="109" t="s">
        <v>117</v>
      </c>
      <c r="F24" s="110" t="s">
        <v>118</v>
      </c>
      <c r="G24" s="111"/>
      <c r="H24" s="104" t="s">
        <v>119</v>
      </c>
      <c r="I24" s="104" t="s">
        <v>120</v>
      </c>
      <c r="J24" s="112" t="s">
        <v>121</v>
      </c>
      <c r="K24" s="113"/>
      <c r="L24" s="113"/>
      <c r="M24" s="113"/>
      <c r="N24" s="113"/>
      <c r="O24" s="113"/>
      <c r="P24" s="113"/>
      <c r="Q24" s="113"/>
      <c r="R24" s="113"/>
      <c r="S24" s="113"/>
      <c r="T24" s="113"/>
      <c r="U24" s="113">
        <v>1</v>
      </c>
      <c r="V24" s="90"/>
    </row>
    <row r="25" spans="1:22" ht="13.5" customHeight="1">
      <c r="A25" s="235"/>
      <c r="B25" s="28" t="s">
        <v>122</v>
      </c>
      <c r="C25" s="69" t="s">
        <v>123</v>
      </c>
      <c r="D25" s="119" t="s">
        <v>31</v>
      </c>
      <c r="E25" s="109" t="s">
        <v>124</v>
      </c>
      <c r="F25" s="110" t="s">
        <v>109</v>
      </c>
      <c r="G25" s="104"/>
      <c r="H25" s="104" t="s">
        <v>125</v>
      </c>
      <c r="I25" s="104" t="s">
        <v>126</v>
      </c>
      <c r="J25" s="112" t="s">
        <v>127</v>
      </c>
      <c r="K25" s="113"/>
      <c r="L25" s="113"/>
      <c r="M25" s="113"/>
      <c r="N25" s="113"/>
      <c r="O25" s="113"/>
      <c r="P25" s="113"/>
      <c r="Q25" s="113"/>
      <c r="R25" s="113"/>
      <c r="S25" s="113"/>
      <c r="T25" s="113"/>
      <c r="U25" s="113">
        <v>1</v>
      </c>
      <c r="V25" s="90"/>
    </row>
    <row r="26" spans="1:22" ht="13.5" customHeight="1">
      <c r="A26" s="235"/>
      <c r="B26" s="28" t="s">
        <v>128</v>
      </c>
      <c r="C26" s="69" t="s">
        <v>129</v>
      </c>
      <c r="D26" s="119" t="s">
        <v>31</v>
      </c>
      <c r="E26" s="109" t="s">
        <v>124</v>
      </c>
      <c r="F26" s="110" t="s">
        <v>109</v>
      </c>
      <c r="G26" s="104"/>
      <c r="H26" s="104" t="s">
        <v>125</v>
      </c>
      <c r="I26" s="104" t="s">
        <v>126</v>
      </c>
      <c r="J26" s="112" t="s">
        <v>127</v>
      </c>
      <c r="K26" s="113"/>
      <c r="L26" s="113"/>
      <c r="M26" s="113"/>
      <c r="N26" s="113"/>
      <c r="O26" s="113"/>
      <c r="P26" s="113"/>
      <c r="Q26" s="113"/>
      <c r="R26" s="113"/>
      <c r="S26" s="113"/>
      <c r="T26" s="113"/>
      <c r="U26" s="113">
        <v>1</v>
      </c>
      <c r="V26" s="90"/>
    </row>
    <row r="27" spans="1:22" ht="13.5" customHeight="1">
      <c r="A27" s="235"/>
      <c r="B27" s="28" t="s">
        <v>130</v>
      </c>
      <c r="C27" s="30">
        <v>10000</v>
      </c>
      <c r="D27" s="119" t="s">
        <v>31</v>
      </c>
      <c r="E27" s="109" t="s">
        <v>124</v>
      </c>
      <c r="F27" s="110" t="s">
        <v>55</v>
      </c>
      <c r="G27" s="104"/>
      <c r="H27" s="104" t="s">
        <v>131</v>
      </c>
      <c r="I27" s="104" t="s">
        <v>132</v>
      </c>
      <c r="J27" s="112" t="s">
        <v>133</v>
      </c>
      <c r="K27" s="113"/>
      <c r="L27" s="113"/>
      <c r="M27" s="113"/>
      <c r="N27" s="113"/>
      <c r="O27" s="113"/>
      <c r="P27" s="113"/>
      <c r="Q27" s="113"/>
      <c r="R27" s="113"/>
      <c r="S27" s="113"/>
      <c r="T27" s="113"/>
      <c r="U27" s="113">
        <v>1</v>
      </c>
      <c r="V27" s="90"/>
    </row>
    <row r="28" spans="1:22" ht="13.5" customHeight="1">
      <c r="A28" s="235"/>
      <c r="B28" s="28" t="s">
        <v>134</v>
      </c>
      <c r="C28" s="30">
        <v>10000</v>
      </c>
      <c r="D28" s="119" t="s">
        <v>31</v>
      </c>
      <c r="E28" s="109" t="s">
        <v>135</v>
      </c>
      <c r="F28" s="110" t="s">
        <v>136</v>
      </c>
      <c r="G28" s="104"/>
      <c r="H28" s="104" t="s">
        <v>137</v>
      </c>
      <c r="I28" s="104" t="s">
        <v>138</v>
      </c>
      <c r="J28" s="112" t="s">
        <v>139</v>
      </c>
      <c r="K28" s="113"/>
      <c r="L28" s="113"/>
      <c r="M28" s="113"/>
      <c r="N28" s="113"/>
      <c r="O28" s="113"/>
      <c r="P28" s="113"/>
      <c r="Q28" s="113"/>
      <c r="R28" s="113"/>
      <c r="S28" s="113"/>
      <c r="T28" s="113"/>
      <c r="U28" s="113">
        <v>1</v>
      </c>
      <c r="V28" s="90"/>
    </row>
    <row r="29" spans="1:22" ht="15">
      <c r="A29" s="236"/>
      <c r="B29" s="38" t="s">
        <v>140</v>
      </c>
      <c r="C29" s="30">
        <v>583500</v>
      </c>
      <c r="D29" s="118" t="s">
        <v>141</v>
      </c>
      <c r="E29" s="28" t="s">
        <v>142</v>
      </c>
      <c r="F29" s="10" t="s">
        <v>143</v>
      </c>
      <c r="G29" s="29" t="s">
        <v>144</v>
      </c>
      <c r="H29" s="29"/>
      <c r="I29" s="10"/>
      <c r="J29" s="15"/>
      <c r="K29" s="15"/>
      <c r="L29" s="15"/>
      <c r="M29" s="15"/>
      <c r="N29" s="15"/>
      <c r="O29" s="15"/>
      <c r="P29" s="15"/>
      <c r="Q29" s="15"/>
      <c r="R29" s="15"/>
      <c r="S29" s="15"/>
      <c r="T29" s="15"/>
      <c r="U29" s="19"/>
    </row>
    <row r="30" spans="1:22" ht="15.75" thickBot="1">
      <c r="A30" s="237"/>
      <c r="B30" s="49" t="s">
        <v>145</v>
      </c>
      <c r="C30" s="81">
        <f>SUM(C4:C29)</f>
        <v>2738563500</v>
      </c>
      <c r="D30" s="34"/>
      <c r="E30" s="34"/>
      <c r="F30" s="21"/>
      <c r="G30" s="50"/>
      <c r="H30" s="50"/>
      <c r="I30" s="21"/>
      <c r="J30" s="51">
        <f t="shared" ref="J30:T30" si="0">SUM(J4:J29)</f>
        <v>0</v>
      </c>
      <c r="K30" s="51">
        <f t="shared" si="0"/>
        <v>1</v>
      </c>
      <c r="L30" s="51">
        <f t="shared" si="0"/>
        <v>1</v>
      </c>
      <c r="M30" s="51">
        <f t="shared" si="0"/>
        <v>0</v>
      </c>
      <c r="N30" s="51">
        <f t="shared" si="0"/>
        <v>4</v>
      </c>
      <c r="O30" s="51">
        <f t="shared" si="0"/>
        <v>0</v>
      </c>
      <c r="P30" s="51">
        <f t="shared" si="0"/>
        <v>0</v>
      </c>
      <c r="Q30" s="51">
        <f t="shared" si="0"/>
        <v>0</v>
      </c>
      <c r="R30" s="51">
        <f t="shared" si="0"/>
        <v>8</v>
      </c>
      <c r="S30" s="51">
        <f t="shared" si="0"/>
        <v>3</v>
      </c>
      <c r="T30" s="51">
        <f t="shared" si="0"/>
        <v>0</v>
      </c>
      <c r="U30" s="22"/>
    </row>
    <row r="31" spans="1:22" ht="30" customHeight="1">
      <c r="A31" s="215" t="s">
        <v>146</v>
      </c>
      <c r="B31" s="52" t="s">
        <v>147</v>
      </c>
      <c r="C31" s="70">
        <v>0</v>
      </c>
      <c r="D31" s="27" t="s">
        <v>148</v>
      </c>
      <c r="E31" s="27" t="s">
        <v>6</v>
      </c>
      <c r="F31" s="33" t="s">
        <v>149</v>
      </c>
      <c r="G31" s="33" t="s">
        <v>150</v>
      </c>
      <c r="H31" s="33" t="s">
        <v>151</v>
      </c>
      <c r="I31" s="33" t="s">
        <v>152</v>
      </c>
      <c r="J31" s="15"/>
      <c r="K31" s="15"/>
      <c r="L31" s="15"/>
      <c r="M31" s="15"/>
      <c r="N31" s="15"/>
      <c r="O31" s="15"/>
      <c r="P31" s="15"/>
      <c r="Q31" s="15"/>
      <c r="R31" s="15"/>
      <c r="S31" s="15"/>
      <c r="T31" s="15"/>
      <c r="U31" s="20"/>
    </row>
    <row r="32" spans="1:22" ht="30" customHeight="1">
      <c r="A32" s="216"/>
      <c r="B32" s="53" t="s">
        <v>153</v>
      </c>
      <c r="C32" s="70">
        <v>126000</v>
      </c>
      <c r="D32" s="27" t="s">
        <v>31</v>
      </c>
      <c r="E32" s="27" t="s">
        <v>6</v>
      </c>
      <c r="F32" s="41" t="s">
        <v>154</v>
      </c>
      <c r="G32" s="41" t="s">
        <v>150</v>
      </c>
      <c r="H32" s="41" t="s">
        <v>155</v>
      </c>
      <c r="I32" s="41" t="s">
        <v>156</v>
      </c>
      <c r="J32" s="113"/>
      <c r="K32" s="113"/>
      <c r="L32" s="113"/>
      <c r="M32" s="113"/>
      <c r="N32" s="113"/>
      <c r="O32" s="113"/>
      <c r="P32" s="113"/>
      <c r="Q32" s="113"/>
      <c r="R32" s="113">
        <v>1</v>
      </c>
      <c r="S32" s="113"/>
      <c r="T32" s="113"/>
      <c r="U32" s="90"/>
    </row>
    <row r="33" spans="1:21" ht="15">
      <c r="A33" s="216"/>
      <c r="B33" s="53" t="s">
        <v>157</v>
      </c>
      <c r="C33" s="70">
        <v>580000</v>
      </c>
      <c r="D33" s="35" t="s">
        <v>158</v>
      </c>
      <c r="E33" s="203" t="s">
        <v>142</v>
      </c>
      <c r="F33" s="10" t="s">
        <v>159</v>
      </c>
      <c r="G33" s="10" t="s">
        <v>150</v>
      </c>
      <c r="H33" s="10" t="s">
        <v>160</v>
      </c>
      <c r="I33" s="10" t="s">
        <v>161</v>
      </c>
      <c r="J33" s="148"/>
      <c r="K33" s="148"/>
      <c r="L33" s="148"/>
      <c r="M33" s="148"/>
      <c r="N33" s="148"/>
      <c r="O33" s="148"/>
      <c r="P33" s="148"/>
      <c r="Q33" s="148"/>
      <c r="R33" s="148"/>
      <c r="S33" s="148"/>
      <c r="T33" s="148"/>
      <c r="U33" s="11"/>
    </row>
    <row r="34" spans="1:21" ht="45">
      <c r="A34" s="216"/>
      <c r="B34" s="53" t="s">
        <v>162</v>
      </c>
      <c r="C34" s="70">
        <v>15000</v>
      </c>
      <c r="D34" s="35" t="s">
        <v>163</v>
      </c>
      <c r="E34" s="203" t="s">
        <v>142</v>
      </c>
      <c r="F34" s="10" t="s">
        <v>164</v>
      </c>
      <c r="G34" s="10" t="s">
        <v>150</v>
      </c>
      <c r="H34" s="10" t="s">
        <v>165</v>
      </c>
      <c r="I34" s="10"/>
      <c r="J34" s="148"/>
      <c r="K34" s="148"/>
      <c r="L34" s="148"/>
      <c r="M34" s="148"/>
      <c r="N34" s="148"/>
      <c r="O34" s="148"/>
      <c r="P34" s="148"/>
      <c r="Q34" s="148"/>
      <c r="R34" s="148"/>
      <c r="S34" s="148"/>
      <c r="T34" s="148"/>
      <c r="U34" s="11"/>
    </row>
    <row r="35" spans="1:21" ht="15">
      <c r="A35" s="216"/>
      <c r="B35" s="53" t="s">
        <v>166</v>
      </c>
      <c r="C35" s="70">
        <v>25000</v>
      </c>
      <c r="D35" s="35" t="s">
        <v>163</v>
      </c>
      <c r="E35" s="203" t="s">
        <v>6</v>
      </c>
      <c r="F35" s="10" t="s">
        <v>167</v>
      </c>
      <c r="G35" s="10" t="s">
        <v>168</v>
      </c>
      <c r="H35" s="10" t="s">
        <v>169</v>
      </c>
      <c r="I35" s="10" t="s">
        <v>168</v>
      </c>
      <c r="J35" s="148"/>
      <c r="K35" s="148"/>
      <c r="L35" s="148"/>
      <c r="M35" s="148"/>
      <c r="N35" s="148"/>
      <c r="O35" s="148"/>
      <c r="P35" s="148"/>
      <c r="Q35" s="148"/>
      <c r="R35" s="148"/>
      <c r="S35" s="148"/>
      <c r="T35" s="148"/>
      <c r="U35" s="11"/>
    </row>
    <row r="36" spans="1:21" ht="51" customHeight="1" thickBot="1">
      <c r="A36" s="216"/>
      <c r="B36" s="53" t="s">
        <v>170</v>
      </c>
      <c r="C36" s="70">
        <v>900000</v>
      </c>
      <c r="D36" s="35" t="s">
        <v>141</v>
      </c>
      <c r="E36" s="35" t="s">
        <v>171</v>
      </c>
      <c r="F36" s="204" t="s">
        <v>172</v>
      </c>
      <c r="G36" s="204" t="s">
        <v>150</v>
      </c>
      <c r="H36" s="204" t="s">
        <v>173</v>
      </c>
      <c r="I36" s="204" t="s">
        <v>174</v>
      </c>
      <c r="J36" s="205"/>
      <c r="K36" s="205"/>
      <c r="L36" s="205"/>
      <c r="M36" s="205"/>
      <c r="N36" s="205"/>
      <c r="O36" s="205"/>
      <c r="P36" s="205"/>
      <c r="Q36" s="205"/>
      <c r="R36" s="205"/>
      <c r="S36" s="205"/>
      <c r="T36" s="205"/>
      <c r="U36" s="206"/>
    </row>
    <row r="37" spans="1:21" ht="15" customHeight="1" thickBot="1">
      <c r="A37" s="233"/>
      <c r="B37" s="54" t="s">
        <v>145</v>
      </c>
      <c r="C37" s="71">
        <f>SUM(C31:C36)</f>
        <v>1646000</v>
      </c>
      <c r="D37" s="55"/>
      <c r="E37" s="55"/>
      <c r="F37" s="50"/>
      <c r="G37" s="50"/>
      <c r="H37" s="50"/>
      <c r="I37" s="50"/>
      <c r="J37" s="56">
        <f>SUM(J31:J36)</f>
        <v>0</v>
      </c>
      <c r="K37" s="56">
        <f t="shared" ref="K37:T37" si="1">SUM(K31:K36)</f>
        <v>0</v>
      </c>
      <c r="L37" s="56">
        <f t="shared" si="1"/>
        <v>0</v>
      </c>
      <c r="M37" s="56">
        <f t="shared" si="1"/>
        <v>0</v>
      </c>
      <c r="N37" s="56">
        <f t="shared" si="1"/>
        <v>0</v>
      </c>
      <c r="O37" s="56">
        <f t="shared" si="1"/>
        <v>0</v>
      </c>
      <c r="P37" s="56">
        <f t="shared" si="1"/>
        <v>0</v>
      </c>
      <c r="Q37" s="56">
        <f t="shared" si="1"/>
        <v>0</v>
      </c>
      <c r="R37" s="56">
        <f t="shared" si="1"/>
        <v>1</v>
      </c>
      <c r="S37" s="56">
        <f t="shared" si="1"/>
        <v>0</v>
      </c>
      <c r="T37" s="56">
        <f t="shared" si="1"/>
        <v>0</v>
      </c>
      <c r="U37" s="57"/>
    </row>
    <row r="38" spans="1:21" ht="15.75" customHeight="1">
      <c r="A38" s="215" t="s">
        <v>175</v>
      </c>
      <c r="B38" s="52" t="s">
        <v>176</v>
      </c>
      <c r="C38" s="91">
        <v>555668</v>
      </c>
      <c r="D38" s="45" t="s">
        <v>177</v>
      </c>
      <c r="E38" s="45" t="s">
        <v>24</v>
      </c>
      <c r="F38" s="46" t="s">
        <v>178</v>
      </c>
      <c r="G38" s="46" t="s">
        <v>179</v>
      </c>
      <c r="H38" s="46" t="s">
        <v>180</v>
      </c>
      <c r="I38" s="46" t="s">
        <v>181</v>
      </c>
      <c r="J38" s="47">
        <v>41</v>
      </c>
      <c r="K38" s="47"/>
      <c r="L38" s="47"/>
      <c r="M38" s="47"/>
      <c r="N38" s="47"/>
      <c r="O38" s="47"/>
      <c r="P38" s="47"/>
      <c r="Q38" s="47">
        <v>27</v>
      </c>
      <c r="R38" s="47"/>
      <c r="S38" s="47"/>
      <c r="T38" s="47"/>
      <c r="U38" s="61"/>
    </row>
    <row r="39" spans="1:21" ht="15.75" customHeight="1">
      <c r="A39" s="216"/>
      <c r="B39" s="92" t="s">
        <v>182</v>
      </c>
      <c r="C39" s="93"/>
      <c r="D39" s="31"/>
      <c r="E39" s="31" t="s">
        <v>51</v>
      </c>
      <c r="F39" s="32" t="s">
        <v>183</v>
      </c>
      <c r="G39" s="32"/>
      <c r="H39" s="32"/>
      <c r="I39" s="32"/>
      <c r="J39" s="23"/>
      <c r="K39" s="23"/>
      <c r="L39" s="23"/>
      <c r="M39" s="23"/>
      <c r="N39" s="23"/>
      <c r="O39" s="23"/>
      <c r="P39" s="23"/>
      <c r="Q39" s="23"/>
      <c r="R39" s="23"/>
      <c r="S39" s="23"/>
      <c r="T39" s="23"/>
      <c r="U39" s="94"/>
    </row>
    <row r="40" spans="1:21" ht="15.75" customHeight="1">
      <c r="A40" s="216"/>
      <c r="B40" s="92" t="s">
        <v>184</v>
      </c>
      <c r="C40" s="93">
        <v>825000</v>
      </c>
      <c r="D40" s="31" t="s">
        <v>185</v>
      </c>
      <c r="E40" s="31" t="s">
        <v>186</v>
      </c>
      <c r="F40" s="32" t="s">
        <v>187</v>
      </c>
      <c r="G40" s="32" t="s">
        <v>188</v>
      </c>
      <c r="H40" s="32" t="s">
        <v>189</v>
      </c>
      <c r="I40" s="32" t="s">
        <v>190</v>
      </c>
      <c r="J40" s="23"/>
      <c r="K40" s="23"/>
      <c r="L40" s="23"/>
      <c r="M40" s="23"/>
      <c r="N40" s="23"/>
      <c r="O40" s="23"/>
      <c r="P40" s="23"/>
      <c r="Q40" s="23"/>
      <c r="R40" s="23"/>
      <c r="S40" s="23"/>
      <c r="T40" s="23"/>
      <c r="U40" s="94"/>
    </row>
    <row r="41" spans="1:21" ht="15.75" customHeight="1">
      <c r="A41" s="216"/>
      <c r="B41" s="92" t="s">
        <v>191</v>
      </c>
      <c r="C41" s="93">
        <v>891000</v>
      </c>
      <c r="D41" s="31" t="s">
        <v>185</v>
      </c>
      <c r="E41" s="31" t="s">
        <v>24</v>
      </c>
      <c r="F41" s="32" t="s">
        <v>192</v>
      </c>
      <c r="G41" s="32" t="s">
        <v>193</v>
      </c>
      <c r="H41" s="32" t="s">
        <v>194</v>
      </c>
      <c r="I41" s="32" t="s">
        <v>195</v>
      </c>
      <c r="J41" s="23"/>
      <c r="K41" s="23"/>
      <c r="L41" s="23"/>
      <c r="M41" s="23"/>
      <c r="N41" s="23"/>
      <c r="O41" s="23"/>
      <c r="P41" s="23"/>
      <c r="Q41" s="23"/>
      <c r="R41" s="23"/>
      <c r="S41" s="23"/>
      <c r="T41" s="23"/>
      <c r="U41" s="94"/>
    </row>
    <row r="42" spans="1:21" ht="15.75" customHeight="1">
      <c r="A42" s="216"/>
      <c r="B42" s="92" t="s">
        <v>196</v>
      </c>
      <c r="C42" s="93"/>
      <c r="D42" s="31" t="s">
        <v>148</v>
      </c>
      <c r="E42" s="31" t="s">
        <v>6</v>
      </c>
      <c r="F42" s="32" t="s">
        <v>197</v>
      </c>
      <c r="G42" s="32"/>
      <c r="H42" s="32"/>
      <c r="I42" s="32"/>
      <c r="J42" s="23"/>
      <c r="K42" s="23"/>
      <c r="L42" s="23"/>
      <c r="M42" s="23"/>
      <c r="N42" s="23"/>
      <c r="O42" s="23"/>
      <c r="P42" s="23"/>
      <c r="Q42" s="23"/>
      <c r="R42" s="23"/>
      <c r="S42" s="23"/>
      <c r="T42" s="23"/>
      <c r="U42" s="94"/>
    </row>
    <row r="43" spans="1:21" ht="34.5" customHeight="1">
      <c r="A43" s="216"/>
      <c r="B43" s="53" t="s">
        <v>147</v>
      </c>
      <c r="C43" s="93"/>
      <c r="D43" s="31"/>
      <c r="E43" s="31" t="s">
        <v>6</v>
      </c>
      <c r="F43" s="10" t="s">
        <v>198</v>
      </c>
      <c r="G43" s="32"/>
      <c r="H43" s="32"/>
      <c r="I43" s="32"/>
      <c r="J43" s="23"/>
      <c r="K43" s="23"/>
      <c r="L43" s="23"/>
      <c r="M43" s="23"/>
      <c r="N43" s="23"/>
      <c r="O43" s="23"/>
      <c r="P43" s="23"/>
      <c r="Q43" s="23"/>
      <c r="R43" s="23"/>
      <c r="S43" s="23"/>
      <c r="T43" s="23"/>
      <c r="U43" s="94"/>
    </row>
    <row r="44" spans="1:21" ht="14.45" customHeight="1">
      <c r="A44" s="213"/>
      <c r="B44" s="92" t="s">
        <v>199</v>
      </c>
      <c r="C44" s="27"/>
      <c r="D44" s="95">
        <v>600585.55000000005</v>
      </c>
      <c r="E44" s="27" t="s">
        <v>6</v>
      </c>
      <c r="F44" s="10" t="s">
        <v>200</v>
      </c>
      <c r="G44" s="10" t="s">
        <v>201</v>
      </c>
      <c r="H44" s="10" t="s">
        <v>202</v>
      </c>
      <c r="I44" s="10"/>
      <c r="J44" s="15"/>
      <c r="K44" s="15"/>
      <c r="L44" s="15"/>
      <c r="M44" s="15"/>
      <c r="N44" s="15"/>
      <c r="O44" s="15"/>
      <c r="P44" s="15"/>
      <c r="Q44" s="15"/>
      <c r="R44" s="15">
        <v>1</v>
      </c>
      <c r="S44" s="15"/>
      <c r="T44" s="15"/>
      <c r="U44" s="19"/>
    </row>
    <row r="45" spans="1:21" ht="14.45" customHeight="1">
      <c r="A45" s="213"/>
      <c r="B45" s="199" t="s">
        <v>140</v>
      </c>
      <c r="C45" s="152">
        <v>583500</v>
      </c>
      <c r="D45" s="200" t="s">
        <v>177</v>
      </c>
      <c r="E45" s="152" t="s">
        <v>186</v>
      </c>
      <c r="F45" s="41" t="s">
        <v>143</v>
      </c>
      <c r="G45" s="41"/>
      <c r="H45" s="41"/>
      <c r="I45" s="41"/>
      <c r="J45" s="113"/>
      <c r="K45" s="113"/>
      <c r="L45" s="113"/>
      <c r="M45" s="113"/>
      <c r="N45" s="113"/>
      <c r="O45" s="113"/>
      <c r="P45" s="113"/>
      <c r="Q45" s="113"/>
      <c r="R45" s="113"/>
      <c r="S45" s="113"/>
      <c r="T45" s="113"/>
      <c r="U45" s="201"/>
    </row>
    <row r="46" spans="1:21" ht="15" customHeight="1" thickBot="1">
      <c r="A46" s="214"/>
      <c r="B46" s="62" t="s">
        <v>145</v>
      </c>
      <c r="C46" s="96">
        <f>SUM(C38:C43)</f>
        <v>2271668</v>
      </c>
      <c r="D46" s="96">
        <f>SUM(D38:D43)</f>
        <v>0</v>
      </c>
      <c r="E46" s="60"/>
      <c r="F46" s="21"/>
      <c r="G46" s="21"/>
      <c r="H46" s="21"/>
      <c r="I46" s="21"/>
      <c r="J46" s="51">
        <f>SUM(J38:J44)</f>
        <v>41</v>
      </c>
      <c r="K46" s="51">
        <f t="shared" ref="K46:U46" si="2">SUM(K38:K44)</f>
        <v>0</v>
      </c>
      <c r="L46" s="51">
        <f t="shared" si="2"/>
        <v>0</v>
      </c>
      <c r="M46" s="51">
        <f t="shared" si="2"/>
        <v>0</v>
      </c>
      <c r="N46" s="51">
        <f t="shared" si="2"/>
        <v>0</v>
      </c>
      <c r="O46" s="51">
        <f t="shared" si="2"/>
        <v>0</v>
      </c>
      <c r="P46" s="51">
        <f t="shared" si="2"/>
        <v>0</v>
      </c>
      <c r="Q46" s="51">
        <f t="shared" si="2"/>
        <v>27</v>
      </c>
      <c r="R46" s="51">
        <f t="shared" si="2"/>
        <v>1</v>
      </c>
      <c r="S46" s="51">
        <f t="shared" si="2"/>
        <v>0</v>
      </c>
      <c r="T46" s="51">
        <f t="shared" si="2"/>
        <v>0</v>
      </c>
      <c r="U46" s="51">
        <f t="shared" si="2"/>
        <v>0</v>
      </c>
    </row>
    <row r="47" spans="1:21" ht="32.1" customHeight="1">
      <c r="A47" s="212" t="s">
        <v>203</v>
      </c>
      <c r="B47" s="120" t="s">
        <v>204</v>
      </c>
      <c r="C47" s="162">
        <v>1200000</v>
      </c>
      <c r="D47" s="149">
        <v>3000000</v>
      </c>
      <c r="E47" s="98" t="s">
        <v>51</v>
      </c>
      <c r="F47" s="99" t="s">
        <v>205</v>
      </c>
      <c r="G47" s="99" t="s">
        <v>206</v>
      </c>
      <c r="H47" s="99"/>
      <c r="I47" s="99" t="s">
        <v>207</v>
      </c>
      <c r="J47" s="97" t="s">
        <v>208</v>
      </c>
      <c r="K47" s="97"/>
      <c r="L47" s="97"/>
      <c r="M47" s="97"/>
      <c r="N47" s="97" t="s">
        <v>208</v>
      </c>
      <c r="O47" s="97"/>
      <c r="P47" s="97"/>
      <c r="Q47" s="97"/>
      <c r="R47" s="97"/>
      <c r="S47" s="97"/>
      <c r="T47" s="97"/>
      <c r="U47" s="97"/>
    </row>
    <row r="48" spans="1:21" ht="32.1" customHeight="1">
      <c r="A48" s="213"/>
      <c r="B48" s="120" t="s">
        <v>209</v>
      </c>
      <c r="C48" s="162">
        <v>500000</v>
      </c>
      <c r="D48" s="149"/>
      <c r="E48" s="98" t="s">
        <v>24</v>
      </c>
      <c r="F48" s="99"/>
      <c r="G48" s="99"/>
      <c r="H48" s="99"/>
      <c r="I48" s="99"/>
      <c r="J48" s="97"/>
      <c r="K48" s="97"/>
      <c r="L48" s="97"/>
      <c r="M48" s="97"/>
      <c r="N48" s="97"/>
      <c r="O48" s="97"/>
      <c r="P48" s="97"/>
      <c r="Q48" s="97"/>
      <c r="R48" s="97"/>
      <c r="S48" s="97"/>
      <c r="T48" s="97"/>
      <c r="U48" s="97"/>
    </row>
    <row r="49" spans="1:21" ht="32.1" customHeight="1">
      <c r="A49" s="213"/>
      <c r="B49" s="120" t="s">
        <v>210</v>
      </c>
      <c r="C49" s="162">
        <v>132415</v>
      </c>
      <c r="D49" s="149" t="s">
        <v>177</v>
      </c>
      <c r="E49" s="98" t="s">
        <v>51</v>
      </c>
      <c r="F49" s="99" t="s">
        <v>211</v>
      </c>
      <c r="G49" s="99"/>
      <c r="H49" s="99"/>
      <c r="I49" s="99"/>
      <c r="J49" s="97"/>
      <c r="K49" s="97"/>
      <c r="L49" s="97"/>
      <c r="M49" s="97"/>
      <c r="N49" s="97"/>
      <c r="O49" s="97"/>
      <c r="P49" s="97"/>
      <c r="Q49" s="97"/>
      <c r="R49" s="97"/>
      <c r="S49" s="97"/>
      <c r="T49" s="97"/>
      <c r="U49" s="97"/>
    </row>
    <row r="50" spans="1:21" ht="15">
      <c r="A50" s="213"/>
      <c r="B50" s="120" t="s">
        <v>212</v>
      </c>
      <c r="C50" s="162">
        <v>700000</v>
      </c>
      <c r="D50" s="149">
        <v>1000000</v>
      </c>
      <c r="E50" s="98" t="s">
        <v>213</v>
      </c>
      <c r="F50" s="99" t="s">
        <v>214</v>
      </c>
      <c r="G50" s="99" t="s">
        <v>215</v>
      </c>
      <c r="H50" s="99"/>
      <c r="I50" s="99" t="s">
        <v>207</v>
      </c>
      <c r="J50" s="97"/>
      <c r="K50" s="97"/>
      <c r="L50" s="97"/>
      <c r="M50" s="97"/>
      <c r="N50" s="97"/>
      <c r="O50" s="97"/>
      <c r="P50" s="97"/>
      <c r="Q50" s="97"/>
      <c r="R50" s="97" t="s">
        <v>208</v>
      </c>
      <c r="S50" s="97"/>
      <c r="T50" s="97"/>
      <c r="U50" s="97"/>
    </row>
    <row r="51" spans="1:21" ht="15">
      <c r="A51" s="213"/>
      <c r="B51" s="120" t="s">
        <v>216</v>
      </c>
      <c r="C51" s="149">
        <v>50000</v>
      </c>
      <c r="D51" s="149">
        <v>2000000</v>
      </c>
      <c r="E51" s="98" t="s">
        <v>217</v>
      </c>
      <c r="F51" s="99" t="s">
        <v>214</v>
      </c>
      <c r="G51" s="99" t="s">
        <v>218</v>
      </c>
      <c r="H51" s="99"/>
      <c r="I51" s="99" t="s">
        <v>219</v>
      </c>
      <c r="J51" s="97"/>
      <c r="K51" s="97"/>
      <c r="L51" s="97"/>
      <c r="M51" s="97"/>
      <c r="N51" s="97"/>
      <c r="O51" s="97"/>
      <c r="P51" s="97"/>
      <c r="Q51" s="97"/>
      <c r="R51" s="97"/>
      <c r="S51" s="97"/>
      <c r="T51" s="97"/>
      <c r="U51" s="97" t="s">
        <v>220</v>
      </c>
    </row>
    <row r="52" spans="1:21" ht="15">
      <c r="A52" s="213"/>
      <c r="B52" s="146" t="s">
        <v>147</v>
      </c>
      <c r="C52" s="27"/>
      <c r="D52" s="27"/>
      <c r="E52" s="27" t="s">
        <v>6</v>
      </c>
      <c r="F52" s="10"/>
      <c r="G52" s="10"/>
      <c r="H52" s="10"/>
      <c r="I52" s="10"/>
      <c r="J52" s="15"/>
      <c r="K52" s="15"/>
      <c r="L52" s="15"/>
      <c r="M52" s="15"/>
      <c r="N52" s="15"/>
      <c r="O52" s="15"/>
      <c r="P52" s="15"/>
      <c r="Q52" s="15"/>
      <c r="R52" s="15"/>
      <c r="S52" s="15"/>
      <c r="T52" s="15"/>
      <c r="U52" s="19"/>
    </row>
    <row r="53" spans="1:21" ht="15">
      <c r="A53" s="213"/>
      <c r="B53" s="150" t="s">
        <v>140</v>
      </c>
      <c r="C53" s="152">
        <v>583500</v>
      </c>
      <c r="D53" s="152" t="s">
        <v>141</v>
      </c>
      <c r="E53" s="152" t="s">
        <v>142</v>
      </c>
      <c r="F53" s="41" t="s">
        <v>143</v>
      </c>
      <c r="G53" s="41"/>
      <c r="H53" s="41"/>
      <c r="I53" s="41"/>
      <c r="J53" s="113"/>
      <c r="K53" s="113"/>
      <c r="L53" s="113"/>
      <c r="M53" s="113"/>
      <c r="N53" s="113"/>
      <c r="O53" s="113"/>
      <c r="P53" s="113"/>
      <c r="Q53" s="113"/>
      <c r="R53" s="113"/>
      <c r="S53" s="113"/>
      <c r="T53" s="113"/>
      <c r="U53" s="90"/>
    </row>
    <row r="54" spans="1:21" ht="15.75" thickBot="1">
      <c r="A54" s="214"/>
      <c r="B54" s="59" t="s">
        <v>145</v>
      </c>
      <c r="C54" s="96">
        <f>SUM(C47:C52)</f>
        <v>2582415</v>
      </c>
      <c r="D54" s="60"/>
      <c r="E54" s="60"/>
      <c r="F54" s="21"/>
      <c r="G54" s="21"/>
      <c r="H54" s="21"/>
      <c r="I54" s="21"/>
      <c r="J54" s="51">
        <f>SUM(J47:J52)</f>
        <v>0</v>
      </c>
      <c r="K54" s="51">
        <f t="shared" ref="K54:T54" si="3">SUM(K47:K52)</f>
        <v>0</v>
      </c>
      <c r="L54" s="51">
        <f t="shared" si="3"/>
        <v>0</v>
      </c>
      <c r="M54" s="51">
        <f t="shared" si="3"/>
        <v>0</v>
      </c>
      <c r="N54" s="51">
        <f t="shared" si="3"/>
        <v>0</v>
      </c>
      <c r="O54" s="51">
        <f t="shared" si="3"/>
        <v>0</v>
      </c>
      <c r="P54" s="51">
        <f>SUM(P47:P52)</f>
        <v>0</v>
      </c>
      <c r="Q54" s="51">
        <f t="shared" si="3"/>
        <v>0</v>
      </c>
      <c r="R54" s="51">
        <f t="shared" si="3"/>
        <v>0</v>
      </c>
      <c r="S54" s="51">
        <f t="shared" si="3"/>
        <v>0</v>
      </c>
      <c r="T54" s="51">
        <f t="shared" si="3"/>
        <v>0</v>
      </c>
      <c r="U54" s="22"/>
    </row>
    <row r="55" spans="1:21" ht="45" customHeight="1">
      <c r="A55" s="222" t="s">
        <v>221</v>
      </c>
      <c r="B55" s="166" t="s">
        <v>222</v>
      </c>
      <c r="C55" s="74">
        <v>5500000</v>
      </c>
      <c r="D55" s="167" t="s">
        <v>223</v>
      </c>
      <c r="E55" s="167" t="s">
        <v>6</v>
      </c>
      <c r="F55" s="168" t="s">
        <v>224</v>
      </c>
      <c r="G55" s="168" t="s">
        <v>225</v>
      </c>
      <c r="H55" s="169" t="s">
        <v>226</v>
      </c>
      <c r="I55" s="168"/>
      <c r="J55" s="170"/>
      <c r="K55" s="170"/>
      <c r="L55" s="170"/>
      <c r="M55" s="170"/>
      <c r="N55" s="170"/>
      <c r="O55" s="170"/>
      <c r="P55" s="170"/>
      <c r="Q55" s="170"/>
      <c r="R55" s="170">
        <v>1</v>
      </c>
      <c r="S55" s="170"/>
      <c r="T55" s="170"/>
      <c r="U55" s="171"/>
    </row>
    <row r="56" spans="1:21" ht="27.75" customHeight="1">
      <c r="A56" s="223"/>
      <c r="B56" s="163" t="s">
        <v>227</v>
      </c>
      <c r="C56" s="127">
        <v>0</v>
      </c>
      <c r="D56" s="122" t="s">
        <v>223</v>
      </c>
      <c r="E56" s="122" t="s">
        <v>6</v>
      </c>
      <c r="F56" s="123" t="s">
        <v>228</v>
      </c>
      <c r="G56" s="123"/>
      <c r="H56" s="124" t="s">
        <v>229</v>
      </c>
      <c r="I56" s="123" t="s">
        <v>230</v>
      </c>
      <c r="J56" s="125"/>
      <c r="K56" s="125"/>
      <c r="L56" s="125"/>
      <c r="M56" s="125"/>
      <c r="N56" s="125"/>
      <c r="O56" s="125"/>
      <c r="P56" s="125"/>
      <c r="Q56" s="125"/>
      <c r="R56" s="125">
        <v>1</v>
      </c>
      <c r="S56" s="125"/>
      <c r="T56" s="125"/>
      <c r="U56" s="126"/>
    </row>
    <row r="57" spans="1:21" ht="15.75" customHeight="1">
      <c r="A57" s="224"/>
      <c r="B57" s="163" t="s">
        <v>231</v>
      </c>
      <c r="C57" s="127">
        <v>0</v>
      </c>
      <c r="D57" s="122" t="s">
        <v>223</v>
      </c>
      <c r="E57" s="122" t="s">
        <v>6</v>
      </c>
      <c r="F57" s="123" t="s">
        <v>224</v>
      </c>
      <c r="G57" s="123"/>
      <c r="H57" s="124" t="s">
        <v>232</v>
      </c>
      <c r="I57" s="123"/>
      <c r="J57" s="125"/>
      <c r="K57" s="125"/>
      <c r="L57" s="125"/>
      <c r="M57" s="125"/>
      <c r="N57" s="125"/>
      <c r="O57" s="125"/>
      <c r="P57" s="125"/>
      <c r="Q57" s="125"/>
      <c r="R57" s="125">
        <v>1</v>
      </c>
      <c r="S57" s="125"/>
      <c r="T57" s="125"/>
      <c r="U57" s="126"/>
    </row>
    <row r="58" spans="1:21" ht="18.75" customHeight="1">
      <c r="A58" s="224"/>
      <c r="B58" s="163" t="s">
        <v>233</v>
      </c>
      <c r="C58" s="127">
        <v>0</v>
      </c>
      <c r="D58" s="122" t="s">
        <v>223</v>
      </c>
      <c r="E58" s="122" t="s">
        <v>44</v>
      </c>
      <c r="F58" s="123" t="s">
        <v>234</v>
      </c>
      <c r="G58" s="123" t="s">
        <v>223</v>
      </c>
      <c r="H58" s="124" t="s">
        <v>235</v>
      </c>
      <c r="I58" s="123"/>
      <c r="J58" s="125"/>
      <c r="K58" s="125"/>
      <c r="L58" s="125"/>
      <c r="M58" s="125"/>
      <c r="N58" s="125"/>
      <c r="O58" s="125"/>
      <c r="P58" s="125"/>
      <c r="Q58" s="125"/>
      <c r="R58" s="125"/>
      <c r="S58" s="125"/>
      <c r="T58" s="125">
        <v>1</v>
      </c>
      <c r="U58" s="126"/>
    </row>
    <row r="59" spans="1:21" ht="18.75" customHeight="1">
      <c r="A59" s="224"/>
      <c r="B59" s="163" t="s">
        <v>236</v>
      </c>
      <c r="C59" s="127">
        <v>0</v>
      </c>
      <c r="D59" s="122" t="s">
        <v>218</v>
      </c>
      <c r="E59" s="122" t="s">
        <v>44</v>
      </c>
      <c r="F59" s="123" t="s">
        <v>143</v>
      </c>
      <c r="G59" s="123"/>
      <c r="H59" s="124" t="s">
        <v>237</v>
      </c>
      <c r="I59" s="123"/>
      <c r="J59" s="125"/>
      <c r="K59" s="125"/>
      <c r="L59" s="125"/>
      <c r="M59" s="125"/>
      <c r="N59" s="125"/>
      <c r="O59" s="125"/>
      <c r="P59" s="125"/>
      <c r="Q59" s="125">
        <v>1</v>
      </c>
      <c r="R59" s="125"/>
      <c r="S59" s="125"/>
      <c r="T59" s="125"/>
      <c r="U59" s="126"/>
    </row>
    <row r="60" spans="1:21" ht="21.75" customHeight="1">
      <c r="A60" s="224"/>
      <c r="B60" s="225" t="s">
        <v>238</v>
      </c>
      <c r="C60" s="227">
        <v>0</v>
      </c>
      <c r="D60" s="229" t="s">
        <v>218</v>
      </c>
      <c r="E60" s="229" t="s">
        <v>44</v>
      </c>
      <c r="F60" s="220" t="s">
        <v>239</v>
      </c>
      <c r="G60" s="220"/>
      <c r="H60" s="128" t="s">
        <v>240</v>
      </c>
      <c r="I60" s="220"/>
      <c r="J60" s="242"/>
      <c r="K60" s="242"/>
      <c r="L60" s="242"/>
      <c r="M60" s="242"/>
      <c r="N60" s="242"/>
      <c r="O60" s="242"/>
      <c r="P60" s="242"/>
      <c r="Q60" s="242"/>
      <c r="R60" s="242"/>
      <c r="S60" s="242"/>
      <c r="T60" s="242"/>
      <c r="U60" s="244"/>
    </row>
    <row r="61" spans="1:21" ht="13.5" customHeight="1">
      <c r="A61" s="224"/>
      <c r="B61" s="226"/>
      <c r="C61" s="228"/>
      <c r="D61" s="230"/>
      <c r="E61" s="230"/>
      <c r="F61" s="221"/>
      <c r="G61" s="221"/>
      <c r="H61" s="129" t="s">
        <v>241</v>
      </c>
      <c r="I61" s="221"/>
      <c r="J61" s="243"/>
      <c r="K61" s="243"/>
      <c r="L61" s="243"/>
      <c r="M61" s="243"/>
      <c r="N61" s="243"/>
      <c r="O61" s="243"/>
      <c r="P61" s="243"/>
      <c r="Q61" s="243"/>
      <c r="R61" s="243"/>
      <c r="S61" s="243"/>
      <c r="T61" s="243"/>
      <c r="U61" s="245"/>
    </row>
    <row r="62" spans="1:21" ht="21.75" customHeight="1">
      <c r="A62" s="224"/>
      <c r="B62" s="164" t="s">
        <v>242</v>
      </c>
      <c r="C62" s="133">
        <v>0</v>
      </c>
      <c r="D62" s="134" t="s">
        <v>223</v>
      </c>
      <c r="E62" s="134" t="s">
        <v>7</v>
      </c>
      <c r="F62" s="132" t="s">
        <v>243</v>
      </c>
      <c r="G62" s="132"/>
      <c r="H62" s="128" t="s">
        <v>244</v>
      </c>
      <c r="I62" s="132"/>
      <c r="J62" s="130"/>
      <c r="K62" s="130"/>
      <c r="L62" s="130"/>
      <c r="M62" s="130"/>
      <c r="N62" s="130"/>
      <c r="O62" s="130"/>
      <c r="P62" s="130"/>
      <c r="Q62" s="130"/>
      <c r="R62" s="130"/>
      <c r="S62" s="130">
        <v>1</v>
      </c>
      <c r="T62" s="130"/>
      <c r="U62" s="131"/>
    </row>
    <row r="63" spans="1:21" ht="16.5" customHeight="1">
      <c r="A63" s="224"/>
      <c r="B63" s="165" t="s">
        <v>245</v>
      </c>
      <c r="C63" s="136">
        <v>800000</v>
      </c>
      <c r="D63" s="135" t="s">
        <v>31</v>
      </c>
      <c r="E63" s="135" t="s">
        <v>246</v>
      </c>
      <c r="F63" s="137" t="s">
        <v>243</v>
      </c>
      <c r="G63" s="137" t="s">
        <v>247</v>
      </c>
      <c r="H63" s="138"/>
      <c r="I63" s="137"/>
      <c r="J63" s="139"/>
      <c r="K63" s="139"/>
      <c r="L63" s="139"/>
      <c r="M63" s="139"/>
      <c r="N63" s="139"/>
      <c r="O63" s="139"/>
      <c r="P63" s="139"/>
      <c r="Q63" s="139"/>
      <c r="R63" s="139"/>
      <c r="S63" s="139"/>
      <c r="T63" s="139"/>
      <c r="U63" s="140"/>
    </row>
    <row r="64" spans="1:21" ht="21.75" customHeight="1" thickBot="1">
      <c r="A64" s="224"/>
      <c r="B64" s="65" t="s">
        <v>145</v>
      </c>
      <c r="C64" s="77">
        <f>SUBTOTAL(9,C55:C63)</f>
        <v>6300000</v>
      </c>
      <c r="D64" s="141"/>
      <c r="E64" s="141"/>
      <c r="F64" s="142"/>
      <c r="G64" s="142"/>
      <c r="H64" s="143"/>
      <c r="I64" s="142"/>
      <c r="J64" s="144"/>
      <c r="K64" s="144"/>
      <c r="L64" s="144"/>
      <c r="M64" s="144"/>
      <c r="N64" s="144"/>
      <c r="O64" s="144"/>
      <c r="P64" s="144"/>
      <c r="Q64" s="144"/>
      <c r="R64" s="144"/>
      <c r="S64" s="144"/>
      <c r="T64" s="144"/>
      <c r="U64" s="145"/>
    </row>
    <row r="65" spans="1:21" ht="32.1" customHeight="1">
      <c r="A65" s="217" t="s">
        <v>248</v>
      </c>
      <c r="B65" s="52" t="s">
        <v>249</v>
      </c>
      <c r="C65" s="74">
        <v>0</v>
      </c>
      <c r="D65" s="45" t="s">
        <v>218</v>
      </c>
      <c r="E65" s="45" t="s">
        <v>250</v>
      </c>
      <c r="F65" s="46" t="s">
        <v>251</v>
      </c>
      <c r="G65" s="46" t="s">
        <v>39</v>
      </c>
      <c r="H65" s="46" t="s">
        <v>252</v>
      </c>
      <c r="I65" s="46" t="s">
        <v>39</v>
      </c>
      <c r="J65" s="47"/>
      <c r="K65" s="47"/>
      <c r="L65" s="47"/>
      <c r="M65" s="47"/>
      <c r="N65" s="47"/>
      <c r="O65" s="47"/>
      <c r="P65" s="47"/>
      <c r="Q65" s="47"/>
      <c r="R65" s="47"/>
      <c r="S65" s="47"/>
      <c r="T65" s="47">
        <v>1</v>
      </c>
      <c r="U65" s="48" t="s">
        <v>253</v>
      </c>
    </row>
    <row r="66" spans="1:21" ht="39" customHeight="1">
      <c r="A66" s="218"/>
      <c r="B66" s="53" t="s">
        <v>254</v>
      </c>
      <c r="C66" s="75">
        <v>5688248</v>
      </c>
      <c r="D66" s="27" t="s">
        <v>141</v>
      </c>
      <c r="E66" s="27" t="s">
        <v>44</v>
      </c>
      <c r="F66" s="10" t="s">
        <v>255</v>
      </c>
      <c r="G66" s="10" t="s">
        <v>144</v>
      </c>
      <c r="H66" s="10" t="s">
        <v>256</v>
      </c>
      <c r="I66" s="10" t="s">
        <v>218</v>
      </c>
      <c r="J66" s="15">
        <v>1</v>
      </c>
      <c r="K66" s="15"/>
      <c r="L66" s="15"/>
      <c r="M66" s="15"/>
      <c r="N66" s="15">
        <v>1</v>
      </c>
      <c r="O66" s="15"/>
      <c r="P66" s="15"/>
      <c r="Q66" s="15">
        <v>1</v>
      </c>
      <c r="R66" s="15">
        <v>1</v>
      </c>
      <c r="S66" s="15"/>
      <c r="T66" s="15">
        <v>1</v>
      </c>
      <c r="U66" s="19" t="s">
        <v>257</v>
      </c>
    </row>
    <row r="67" spans="1:21" ht="15">
      <c r="A67" s="218"/>
      <c r="B67" s="53" t="s">
        <v>258</v>
      </c>
      <c r="C67" s="75">
        <v>12000</v>
      </c>
      <c r="D67" s="27" t="s">
        <v>141</v>
      </c>
      <c r="E67" s="27" t="s">
        <v>44</v>
      </c>
      <c r="F67" s="10" t="s">
        <v>259</v>
      </c>
      <c r="G67" s="10"/>
      <c r="H67" s="10"/>
      <c r="I67" s="10"/>
      <c r="J67" s="15"/>
      <c r="K67" s="15"/>
      <c r="L67" s="15"/>
      <c r="M67" s="15"/>
      <c r="N67" s="15"/>
      <c r="O67" s="15"/>
      <c r="P67" s="15"/>
      <c r="Q67" s="15"/>
      <c r="R67" s="15"/>
      <c r="S67" s="15"/>
      <c r="T67" s="15"/>
      <c r="U67" s="19"/>
    </row>
    <row r="68" spans="1:21" ht="15">
      <c r="A68" s="218"/>
      <c r="B68" s="53" t="s">
        <v>260</v>
      </c>
      <c r="C68" s="75">
        <v>113000</v>
      </c>
      <c r="D68" s="27" t="s">
        <v>141</v>
      </c>
      <c r="E68" s="27" t="s">
        <v>250</v>
      </c>
      <c r="F68" s="10" t="s">
        <v>261</v>
      </c>
      <c r="G68" s="10"/>
      <c r="H68" s="10"/>
      <c r="I68" s="10"/>
      <c r="J68" s="15"/>
      <c r="K68" s="15"/>
      <c r="L68" s="15"/>
      <c r="M68" s="15"/>
      <c r="N68" s="15"/>
      <c r="O68" s="15"/>
      <c r="P68" s="15"/>
      <c r="Q68" s="15"/>
      <c r="R68" s="15"/>
      <c r="S68" s="15"/>
      <c r="T68" s="15">
        <v>1</v>
      </c>
      <c r="U68" s="19"/>
    </row>
    <row r="69" spans="1:21" ht="30">
      <c r="A69" s="218"/>
      <c r="B69" s="53" t="s">
        <v>262</v>
      </c>
      <c r="C69" s="75">
        <v>175958</v>
      </c>
      <c r="D69" s="27" t="s">
        <v>141</v>
      </c>
      <c r="E69" s="27" t="s">
        <v>85</v>
      </c>
      <c r="F69" s="10" t="s">
        <v>263</v>
      </c>
      <c r="G69" s="10"/>
      <c r="H69" s="10"/>
      <c r="I69" s="10"/>
      <c r="J69" s="15">
        <v>1</v>
      </c>
      <c r="K69" s="15"/>
      <c r="L69" s="15"/>
      <c r="M69" s="15"/>
      <c r="N69" s="15"/>
      <c r="O69" s="15"/>
      <c r="P69" s="15"/>
      <c r="Q69" s="15"/>
      <c r="R69" s="15"/>
      <c r="S69" s="15"/>
      <c r="T69" s="15"/>
      <c r="U69" s="19"/>
    </row>
    <row r="70" spans="1:21" ht="30">
      <c r="A70" s="218"/>
      <c r="B70" s="53" t="s">
        <v>264</v>
      </c>
      <c r="C70" s="75">
        <v>193007</v>
      </c>
      <c r="D70" s="27" t="s">
        <v>141</v>
      </c>
      <c r="E70" s="27" t="s">
        <v>44</v>
      </c>
      <c r="F70" s="10" t="s">
        <v>265</v>
      </c>
      <c r="G70" s="10" t="s">
        <v>144</v>
      </c>
      <c r="H70" s="10"/>
      <c r="I70" s="10"/>
      <c r="J70" s="15"/>
      <c r="K70" s="15"/>
      <c r="L70" s="15"/>
      <c r="M70" s="15"/>
      <c r="N70" s="15"/>
      <c r="O70" s="15"/>
      <c r="P70" s="15"/>
      <c r="Q70" s="15">
        <v>1</v>
      </c>
      <c r="R70" s="15"/>
      <c r="S70" s="15"/>
      <c r="T70" s="15"/>
      <c r="U70" s="19"/>
    </row>
    <row r="71" spans="1:21" ht="30">
      <c r="A71" s="218"/>
      <c r="B71" s="53" t="s">
        <v>266</v>
      </c>
      <c r="C71" s="75">
        <v>0</v>
      </c>
      <c r="D71" s="27" t="s">
        <v>218</v>
      </c>
      <c r="E71" s="27" t="s">
        <v>44</v>
      </c>
      <c r="F71" s="10" t="s">
        <v>261</v>
      </c>
      <c r="G71" s="10"/>
      <c r="H71" s="10"/>
      <c r="I71" s="10"/>
      <c r="J71" s="15"/>
      <c r="K71" s="15"/>
      <c r="L71" s="15"/>
      <c r="M71" s="15"/>
      <c r="N71" s="15"/>
      <c r="O71" s="15"/>
      <c r="P71" s="15"/>
      <c r="Q71" s="15"/>
      <c r="R71" s="15"/>
      <c r="S71" s="15"/>
      <c r="T71" s="15"/>
      <c r="U71" s="19"/>
    </row>
    <row r="72" spans="1:21" ht="15">
      <c r="A72" s="218"/>
      <c r="B72" s="53" t="s">
        <v>267</v>
      </c>
      <c r="C72" s="75">
        <v>0</v>
      </c>
      <c r="D72" s="27" t="s">
        <v>218</v>
      </c>
      <c r="E72" s="27" t="s">
        <v>44</v>
      </c>
      <c r="F72" s="10" t="s">
        <v>268</v>
      </c>
      <c r="G72" s="10"/>
      <c r="H72" s="10"/>
      <c r="I72" s="10"/>
      <c r="J72" s="15"/>
      <c r="K72" s="15"/>
      <c r="L72" s="15"/>
      <c r="M72" s="15"/>
      <c r="N72" s="15"/>
      <c r="O72" s="15"/>
      <c r="P72" s="15"/>
      <c r="Q72" s="15"/>
      <c r="R72" s="15"/>
      <c r="S72" s="15"/>
      <c r="T72" s="15"/>
      <c r="U72" s="19"/>
    </row>
    <row r="73" spans="1:21" ht="30">
      <c r="A73" s="218"/>
      <c r="B73" s="53" t="s">
        <v>269</v>
      </c>
      <c r="C73" s="75">
        <v>500000</v>
      </c>
      <c r="D73" s="27" t="s">
        <v>31</v>
      </c>
      <c r="E73" s="27" t="s">
        <v>24</v>
      </c>
      <c r="F73" s="10" t="s">
        <v>270</v>
      </c>
      <c r="G73" s="10" t="s">
        <v>144</v>
      </c>
      <c r="H73" s="10" t="s">
        <v>271</v>
      </c>
      <c r="I73" s="10"/>
      <c r="J73" s="15"/>
      <c r="K73" s="15"/>
      <c r="L73" s="15"/>
      <c r="M73" s="15"/>
      <c r="N73" s="15"/>
      <c r="O73" s="15"/>
      <c r="P73" s="15"/>
      <c r="Q73" s="15"/>
      <c r="R73" s="15"/>
      <c r="S73" s="15"/>
      <c r="T73" s="15"/>
      <c r="U73" s="19"/>
    </row>
    <row r="74" spans="1:21" ht="15">
      <c r="A74" s="218"/>
      <c r="B74" s="53" t="s">
        <v>272</v>
      </c>
      <c r="C74" s="75">
        <v>0</v>
      </c>
      <c r="D74" s="27" t="s">
        <v>31</v>
      </c>
      <c r="E74" s="27" t="s">
        <v>44</v>
      </c>
      <c r="F74" s="10" t="s">
        <v>273</v>
      </c>
      <c r="G74" s="10"/>
      <c r="H74" s="10" t="s">
        <v>274</v>
      </c>
      <c r="I74" s="10"/>
      <c r="J74" s="15"/>
      <c r="K74" s="15"/>
      <c r="L74" s="15"/>
      <c r="M74" s="15"/>
      <c r="N74" s="15"/>
      <c r="O74" s="15"/>
      <c r="P74" s="15"/>
      <c r="Q74" s="15"/>
      <c r="R74" s="15"/>
      <c r="S74" s="15"/>
      <c r="T74" s="15">
        <v>1</v>
      </c>
      <c r="U74" s="19"/>
    </row>
    <row r="75" spans="1:21" ht="15">
      <c r="A75" s="218"/>
      <c r="B75" s="53" t="s">
        <v>275</v>
      </c>
      <c r="C75" s="75">
        <v>0</v>
      </c>
      <c r="D75" s="27" t="s">
        <v>218</v>
      </c>
      <c r="E75" s="27" t="s">
        <v>250</v>
      </c>
      <c r="F75" s="10" t="s">
        <v>268</v>
      </c>
      <c r="G75" s="10"/>
      <c r="H75" s="10"/>
      <c r="I75" s="10"/>
      <c r="J75" s="15"/>
      <c r="K75" s="15"/>
      <c r="L75" s="15"/>
      <c r="M75" s="15"/>
      <c r="N75" s="15"/>
      <c r="O75" s="15"/>
      <c r="P75" s="15"/>
      <c r="Q75" s="15"/>
      <c r="R75" s="15"/>
      <c r="S75" s="15"/>
      <c r="T75" s="15">
        <v>1</v>
      </c>
      <c r="U75" s="19" t="s">
        <v>276</v>
      </c>
    </row>
    <row r="76" spans="1:21" ht="15">
      <c r="A76" s="218"/>
      <c r="B76" s="53" t="s">
        <v>277</v>
      </c>
      <c r="C76" s="75">
        <v>0</v>
      </c>
      <c r="D76" s="27" t="s">
        <v>278</v>
      </c>
      <c r="E76" s="27" t="s">
        <v>6</v>
      </c>
      <c r="F76" s="10" t="s">
        <v>268</v>
      </c>
      <c r="G76" s="10"/>
      <c r="H76" s="10"/>
      <c r="I76" s="10"/>
      <c r="J76" s="15"/>
      <c r="K76" s="15"/>
      <c r="L76" s="15"/>
      <c r="M76" s="15"/>
      <c r="N76" s="15"/>
      <c r="O76" s="15"/>
      <c r="P76" s="15"/>
      <c r="Q76" s="15"/>
      <c r="R76" s="15">
        <v>1</v>
      </c>
      <c r="S76" s="15"/>
      <c r="T76" s="15">
        <v>1</v>
      </c>
      <c r="U76" s="19" t="s">
        <v>279</v>
      </c>
    </row>
    <row r="77" spans="1:21" ht="30">
      <c r="A77" s="218"/>
      <c r="B77" s="53" t="s">
        <v>280</v>
      </c>
      <c r="C77" s="75">
        <v>0</v>
      </c>
      <c r="D77" s="27" t="s">
        <v>218</v>
      </c>
      <c r="E77" s="27" t="s">
        <v>51</v>
      </c>
      <c r="F77" s="10" t="s">
        <v>281</v>
      </c>
      <c r="G77" s="10"/>
      <c r="H77" s="10"/>
      <c r="I77" s="10"/>
      <c r="J77" s="15"/>
      <c r="K77" s="15"/>
      <c r="L77" s="15"/>
      <c r="M77" s="15"/>
      <c r="N77" s="15"/>
      <c r="O77" s="15"/>
      <c r="P77" s="15"/>
      <c r="Q77" s="15"/>
      <c r="R77" s="15"/>
      <c r="S77" s="15"/>
      <c r="T77" s="15">
        <v>1</v>
      </c>
      <c r="U77" s="19"/>
    </row>
    <row r="78" spans="1:21" ht="30">
      <c r="A78" s="218"/>
      <c r="B78" s="53" t="s">
        <v>282</v>
      </c>
      <c r="C78" s="75">
        <v>0</v>
      </c>
      <c r="D78" s="27" t="s">
        <v>218</v>
      </c>
      <c r="E78" s="27" t="s">
        <v>44</v>
      </c>
      <c r="F78" s="10" t="s">
        <v>283</v>
      </c>
      <c r="G78" s="10" t="s">
        <v>284</v>
      </c>
      <c r="H78" s="10"/>
      <c r="I78" s="10" t="s">
        <v>284</v>
      </c>
      <c r="J78" s="15"/>
      <c r="K78" s="15"/>
      <c r="L78" s="15"/>
      <c r="M78" s="15"/>
      <c r="N78" s="15"/>
      <c r="O78" s="15"/>
      <c r="P78" s="15"/>
      <c r="Q78" s="15">
        <v>1</v>
      </c>
      <c r="R78" s="15"/>
      <c r="S78" s="15"/>
      <c r="T78" s="15"/>
      <c r="U78" s="19" t="s">
        <v>285</v>
      </c>
    </row>
    <row r="79" spans="1:21" ht="30">
      <c r="A79" s="218"/>
      <c r="B79" s="53" t="s">
        <v>286</v>
      </c>
      <c r="C79" s="75">
        <v>0</v>
      </c>
      <c r="D79" s="27" t="s">
        <v>218</v>
      </c>
      <c r="E79" s="27" t="s">
        <v>24</v>
      </c>
      <c r="F79" s="10" t="s">
        <v>287</v>
      </c>
      <c r="G79" s="10" t="s">
        <v>39</v>
      </c>
      <c r="H79" s="10" t="s">
        <v>288</v>
      </c>
      <c r="I79" s="10" t="s">
        <v>284</v>
      </c>
      <c r="J79" s="15"/>
      <c r="K79" s="15"/>
      <c r="L79" s="15"/>
      <c r="M79" s="15"/>
      <c r="N79" s="15"/>
      <c r="O79" s="15"/>
      <c r="P79" s="15"/>
      <c r="Q79" s="15">
        <v>1</v>
      </c>
      <c r="R79" s="15"/>
      <c r="S79" s="15"/>
      <c r="T79" s="15">
        <v>1</v>
      </c>
      <c r="U79" s="19"/>
    </row>
    <row r="80" spans="1:21" ht="45">
      <c r="A80" s="218"/>
      <c r="B80" s="53" t="s">
        <v>289</v>
      </c>
      <c r="C80" s="75">
        <v>0</v>
      </c>
      <c r="D80" s="27" t="s">
        <v>218</v>
      </c>
      <c r="E80" s="27" t="s">
        <v>51</v>
      </c>
      <c r="F80" s="10" t="s">
        <v>290</v>
      </c>
      <c r="G80" s="10"/>
      <c r="H80" s="10"/>
      <c r="I80" s="10"/>
      <c r="J80" s="15"/>
      <c r="K80" s="15"/>
      <c r="L80" s="15"/>
      <c r="M80" s="15"/>
      <c r="N80" s="15">
        <v>1</v>
      </c>
      <c r="O80" s="15"/>
      <c r="P80" s="15"/>
      <c r="Q80" s="15"/>
      <c r="R80" s="15"/>
      <c r="S80" s="15"/>
      <c r="T80" s="15"/>
      <c r="U80" s="19"/>
    </row>
    <row r="81" spans="1:21" ht="30">
      <c r="A81" s="218"/>
      <c r="B81" s="53" t="s">
        <v>291</v>
      </c>
      <c r="C81" s="75">
        <v>0</v>
      </c>
      <c r="D81" s="27" t="s">
        <v>218</v>
      </c>
      <c r="E81" s="27" t="s">
        <v>85</v>
      </c>
      <c r="F81" s="10" t="s">
        <v>292</v>
      </c>
      <c r="G81" s="10" t="s">
        <v>284</v>
      </c>
      <c r="H81" s="10"/>
      <c r="I81" s="10" t="s">
        <v>284</v>
      </c>
      <c r="J81" s="15"/>
      <c r="K81" s="15"/>
      <c r="L81" s="15"/>
      <c r="M81" s="15"/>
      <c r="N81" s="15"/>
      <c r="O81" s="15"/>
      <c r="P81" s="15"/>
      <c r="Q81" s="15"/>
      <c r="R81" s="15"/>
      <c r="S81" s="15"/>
      <c r="T81" s="15"/>
      <c r="U81" s="19" t="s">
        <v>293</v>
      </c>
    </row>
    <row r="82" spans="1:21" ht="15">
      <c r="A82" s="218"/>
      <c r="B82" s="53" t="s">
        <v>294</v>
      </c>
      <c r="C82" s="75">
        <v>0</v>
      </c>
      <c r="D82" s="27" t="s">
        <v>218</v>
      </c>
      <c r="E82" s="27" t="s">
        <v>6</v>
      </c>
      <c r="F82" s="10" t="s">
        <v>290</v>
      </c>
      <c r="G82" s="10"/>
      <c r="H82" s="10" t="s">
        <v>295</v>
      </c>
      <c r="I82" s="10"/>
      <c r="J82" s="15"/>
      <c r="K82" s="15"/>
      <c r="L82" s="15"/>
      <c r="M82" s="15"/>
      <c r="N82" s="15"/>
      <c r="O82" s="15"/>
      <c r="P82" s="15"/>
      <c r="Q82" s="15"/>
      <c r="R82" s="15">
        <v>1</v>
      </c>
      <c r="S82" s="15"/>
      <c r="T82" s="15"/>
      <c r="U82" s="19"/>
    </row>
    <row r="83" spans="1:21" ht="45">
      <c r="A83" s="218"/>
      <c r="B83" s="53" t="s">
        <v>296</v>
      </c>
      <c r="C83" s="75">
        <v>0</v>
      </c>
      <c r="D83" s="27" t="s">
        <v>218</v>
      </c>
      <c r="E83" s="27" t="s">
        <v>85</v>
      </c>
      <c r="F83" s="10" t="s">
        <v>290</v>
      </c>
      <c r="G83" s="10"/>
      <c r="H83" s="10"/>
      <c r="I83" s="10"/>
      <c r="J83" s="15">
        <v>1</v>
      </c>
      <c r="K83" s="15"/>
      <c r="L83" s="15"/>
      <c r="M83" s="15"/>
      <c r="N83" s="15"/>
      <c r="O83" s="15"/>
      <c r="P83" s="15"/>
      <c r="Q83" s="15"/>
      <c r="R83" s="15"/>
      <c r="S83" s="15"/>
      <c r="T83" s="15"/>
      <c r="U83" s="19"/>
    </row>
    <row r="84" spans="1:21" ht="15">
      <c r="A84" s="218"/>
      <c r="B84" s="53" t="s">
        <v>157</v>
      </c>
      <c r="C84" s="75">
        <v>583500</v>
      </c>
      <c r="D84" s="27" t="s">
        <v>141</v>
      </c>
      <c r="E84" s="27" t="s">
        <v>24</v>
      </c>
      <c r="F84" s="10" t="s">
        <v>224</v>
      </c>
      <c r="G84" s="10"/>
      <c r="H84" s="10"/>
      <c r="I84" s="10"/>
      <c r="J84" s="15"/>
      <c r="K84" s="15"/>
      <c r="L84" s="15"/>
      <c r="M84" s="15"/>
      <c r="N84" s="15"/>
      <c r="O84" s="15"/>
      <c r="P84" s="15"/>
      <c r="Q84" s="15"/>
      <c r="R84" s="15"/>
      <c r="S84" s="15"/>
      <c r="T84" s="15"/>
      <c r="U84" s="19"/>
    </row>
    <row r="85" spans="1:21" ht="15">
      <c r="A85" s="218"/>
      <c r="B85" s="53" t="s">
        <v>297</v>
      </c>
      <c r="C85" s="75">
        <v>15042</v>
      </c>
      <c r="D85" s="27" t="s">
        <v>141</v>
      </c>
      <c r="E85" s="27" t="s">
        <v>6</v>
      </c>
      <c r="F85" s="10" t="s">
        <v>261</v>
      </c>
      <c r="G85" s="10" t="s">
        <v>144</v>
      </c>
      <c r="H85" s="10"/>
      <c r="I85" s="10"/>
      <c r="J85" s="15"/>
      <c r="K85" s="15"/>
      <c r="L85" s="15"/>
      <c r="M85" s="15"/>
      <c r="N85" s="15"/>
      <c r="O85" s="15"/>
      <c r="P85" s="15"/>
      <c r="Q85" s="15"/>
      <c r="R85" s="15">
        <v>1</v>
      </c>
      <c r="S85" s="15"/>
      <c r="T85" s="15"/>
      <c r="U85" s="19"/>
    </row>
    <row r="86" spans="1:21" ht="15.75" thickBot="1">
      <c r="A86" s="219"/>
      <c r="B86" s="62" t="s">
        <v>145</v>
      </c>
      <c r="C86" s="76">
        <f>SUM(C65:C85)</f>
        <v>7280755</v>
      </c>
      <c r="D86" s="60"/>
      <c r="E86" s="60"/>
      <c r="F86" s="21"/>
      <c r="G86" s="21"/>
      <c r="H86" s="21"/>
      <c r="I86" s="21"/>
      <c r="J86" s="51">
        <f>SUM(J65:J85)</f>
        <v>3</v>
      </c>
      <c r="K86" s="51">
        <f t="shared" ref="K86:S86" si="4">SUM(K65:K85)</f>
        <v>0</v>
      </c>
      <c r="L86" s="51">
        <f t="shared" si="4"/>
        <v>0</v>
      </c>
      <c r="M86" s="51">
        <f t="shared" si="4"/>
        <v>0</v>
      </c>
      <c r="N86" s="51">
        <f t="shared" si="4"/>
        <v>2</v>
      </c>
      <c r="O86" s="51">
        <f t="shared" si="4"/>
        <v>0</v>
      </c>
      <c r="P86" s="51">
        <f t="shared" si="4"/>
        <v>0</v>
      </c>
      <c r="Q86" s="51">
        <f t="shared" si="4"/>
        <v>4</v>
      </c>
      <c r="R86" s="51">
        <f t="shared" si="4"/>
        <v>4</v>
      </c>
      <c r="S86" s="51">
        <f t="shared" si="4"/>
        <v>0</v>
      </c>
      <c r="T86" s="51">
        <f>SUM(T65:T85)</f>
        <v>8</v>
      </c>
      <c r="U86" s="22"/>
    </row>
    <row r="87" spans="1:21" ht="39" customHeight="1">
      <c r="A87" s="217" t="s">
        <v>298</v>
      </c>
      <c r="B87" s="88" t="s">
        <v>299</v>
      </c>
      <c r="C87" s="89">
        <v>0</v>
      </c>
      <c r="D87" s="31" t="s">
        <v>223</v>
      </c>
      <c r="E87" s="31" t="s">
        <v>24</v>
      </c>
      <c r="F87" s="32" t="s">
        <v>300</v>
      </c>
      <c r="G87" s="32" t="s">
        <v>301</v>
      </c>
      <c r="H87" s="32" t="s">
        <v>302</v>
      </c>
      <c r="I87" s="32" t="s">
        <v>303</v>
      </c>
      <c r="J87" s="23"/>
      <c r="K87" s="23"/>
      <c r="L87" s="23"/>
      <c r="M87" s="23"/>
      <c r="N87" s="23"/>
      <c r="O87" s="23"/>
      <c r="P87" s="23"/>
      <c r="Q87" s="23">
        <v>1</v>
      </c>
      <c r="R87" s="23"/>
      <c r="S87" s="23"/>
      <c r="T87" s="23"/>
      <c r="U87" s="18"/>
    </row>
    <row r="88" spans="1:21" ht="24.75" customHeight="1">
      <c r="A88" s="218"/>
      <c r="B88" s="35" t="s">
        <v>304</v>
      </c>
      <c r="C88" s="75">
        <v>50000</v>
      </c>
      <c r="D88" s="27" t="s">
        <v>163</v>
      </c>
      <c r="E88" s="27" t="s">
        <v>85</v>
      </c>
      <c r="F88" s="10" t="s">
        <v>305</v>
      </c>
      <c r="G88" s="10" t="s">
        <v>306</v>
      </c>
      <c r="H88" s="10" t="s">
        <v>307</v>
      </c>
      <c r="I88" s="10" t="s">
        <v>308</v>
      </c>
      <c r="J88" s="15"/>
      <c r="K88" s="15"/>
      <c r="L88" s="15"/>
      <c r="M88" s="15"/>
      <c r="N88" s="15"/>
      <c r="O88" s="15"/>
      <c r="P88" s="15"/>
      <c r="Q88" s="15"/>
      <c r="R88" s="15"/>
      <c r="S88" s="15"/>
      <c r="T88" s="15">
        <v>1</v>
      </c>
      <c r="U88" s="11" t="s">
        <v>309</v>
      </c>
    </row>
    <row r="89" spans="1:21" ht="21.75" customHeight="1">
      <c r="A89" s="218"/>
      <c r="B89" s="35" t="s">
        <v>310</v>
      </c>
      <c r="C89" s="75">
        <v>100000</v>
      </c>
      <c r="D89" s="27" t="s">
        <v>163</v>
      </c>
      <c r="E89" s="27" t="s">
        <v>250</v>
      </c>
      <c r="F89" s="10" t="s">
        <v>311</v>
      </c>
      <c r="G89" s="10" t="s">
        <v>312</v>
      </c>
      <c r="H89" s="10" t="s">
        <v>313</v>
      </c>
      <c r="I89" s="10"/>
      <c r="J89" s="15"/>
      <c r="K89" s="15"/>
      <c r="L89" s="15"/>
      <c r="M89" s="15"/>
      <c r="N89" s="15"/>
      <c r="O89" s="15"/>
      <c r="P89" s="15"/>
      <c r="Q89" s="15"/>
      <c r="R89" s="15"/>
      <c r="S89" s="15"/>
      <c r="T89" s="15">
        <v>1</v>
      </c>
      <c r="U89" s="11"/>
    </row>
    <row r="90" spans="1:21" ht="23.25" customHeight="1">
      <c r="A90" s="218"/>
      <c r="B90" s="35" t="s">
        <v>314</v>
      </c>
      <c r="C90" s="75">
        <v>2000000</v>
      </c>
      <c r="D90" s="27" t="s">
        <v>141</v>
      </c>
      <c r="E90" s="27" t="s">
        <v>44</v>
      </c>
      <c r="F90" s="10" t="s">
        <v>315</v>
      </c>
      <c r="G90" s="10" t="s">
        <v>218</v>
      </c>
      <c r="H90" s="10" t="s">
        <v>316</v>
      </c>
      <c r="I90" s="10"/>
      <c r="J90" s="15"/>
      <c r="K90" s="15"/>
      <c r="L90" s="15"/>
      <c r="M90" s="15"/>
      <c r="N90" s="15"/>
      <c r="O90" s="15"/>
      <c r="P90" s="15"/>
      <c r="Q90" s="15"/>
      <c r="R90" s="15"/>
      <c r="S90" s="15"/>
      <c r="T90" s="15">
        <v>1</v>
      </c>
      <c r="U90" s="11"/>
    </row>
    <row r="91" spans="1:21" ht="21.75" customHeight="1">
      <c r="A91" s="218"/>
      <c r="B91" s="35" t="s">
        <v>317</v>
      </c>
      <c r="C91" s="75">
        <v>0</v>
      </c>
      <c r="D91" s="27" t="s">
        <v>223</v>
      </c>
      <c r="E91" s="27" t="s">
        <v>85</v>
      </c>
      <c r="F91" s="10" t="s">
        <v>318</v>
      </c>
      <c r="G91" s="10"/>
      <c r="H91" s="10" t="s">
        <v>319</v>
      </c>
      <c r="I91" s="10" t="s">
        <v>320</v>
      </c>
      <c r="J91" s="15">
        <v>1</v>
      </c>
      <c r="K91" s="15"/>
      <c r="L91" s="15"/>
      <c r="M91" s="15"/>
      <c r="N91" s="15"/>
      <c r="O91" s="15"/>
      <c r="P91" s="15"/>
      <c r="Q91" s="15"/>
      <c r="R91" s="15"/>
      <c r="S91" s="15"/>
      <c r="T91" s="15"/>
      <c r="U91" s="11"/>
    </row>
    <row r="92" spans="1:21" ht="18" customHeight="1">
      <c r="A92" s="218"/>
      <c r="B92" s="35" t="s">
        <v>321</v>
      </c>
      <c r="C92" s="75">
        <v>0</v>
      </c>
      <c r="D92" s="27" t="s">
        <v>218</v>
      </c>
      <c r="E92" s="27" t="s">
        <v>44</v>
      </c>
      <c r="F92" s="10" t="s">
        <v>322</v>
      </c>
      <c r="G92" s="10" t="s">
        <v>323</v>
      </c>
      <c r="H92" s="10" t="s">
        <v>324</v>
      </c>
      <c r="I92" s="10" t="s">
        <v>325</v>
      </c>
      <c r="J92" s="15"/>
      <c r="K92" s="15"/>
      <c r="L92" s="15"/>
      <c r="M92" s="15"/>
      <c r="N92" s="15"/>
      <c r="O92" s="15"/>
      <c r="P92" s="15"/>
      <c r="Q92" s="15"/>
      <c r="R92" s="15"/>
      <c r="S92" s="15"/>
      <c r="T92" s="15">
        <v>1</v>
      </c>
      <c r="U92" s="11"/>
    </row>
    <row r="93" spans="1:21" ht="20.25" customHeight="1">
      <c r="A93" s="218"/>
      <c r="B93" s="35" t="s">
        <v>326</v>
      </c>
      <c r="C93" s="75">
        <v>7300000</v>
      </c>
      <c r="D93" s="27" t="s">
        <v>223</v>
      </c>
      <c r="E93" s="27" t="s">
        <v>6</v>
      </c>
      <c r="F93" s="10" t="s">
        <v>224</v>
      </c>
      <c r="G93" s="10" t="s">
        <v>225</v>
      </c>
      <c r="H93" s="10" t="s">
        <v>327</v>
      </c>
      <c r="I93" s="10"/>
      <c r="J93" s="15"/>
      <c r="K93" s="15"/>
      <c r="L93" s="15"/>
      <c r="M93" s="15"/>
      <c r="N93" s="15"/>
      <c r="O93" s="15"/>
      <c r="P93" s="15"/>
      <c r="Q93" s="15"/>
      <c r="R93" s="15">
        <v>1</v>
      </c>
      <c r="S93" s="15"/>
      <c r="T93" s="15"/>
      <c r="U93" s="11"/>
    </row>
    <row r="94" spans="1:21" ht="31.5" customHeight="1">
      <c r="A94" s="218"/>
      <c r="B94" s="35" t="s">
        <v>328</v>
      </c>
      <c r="C94" s="75">
        <v>0</v>
      </c>
      <c r="D94" s="27" t="s">
        <v>223</v>
      </c>
      <c r="E94" s="27" t="s">
        <v>44</v>
      </c>
      <c r="F94" s="10" t="s">
        <v>315</v>
      </c>
      <c r="G94" s="10" t="s">
        <v>223</v>
      </c>
      <c r="H94" s="10" t="s">
        <v>329</v>
      </c>
      <c r="I94" s="10"/>
      <c r="J94" s="15"/>
      <c r="K94" s="15"/>
      <c r="L94" s="15"/>
      <c r="M94" s="15"/>
      <c r="N94" s="15"/>
      <c r="O94" s="15"/>
      <c r="P94" s="15"/>
      <c r="Q94" s="15"/>
      <c r="R94" s="15"/>
      <c r="S94" s="15"/>
      <c r="T94" s="15">
        <v>1</v>
      </c>
      <c r="U94" s="11"/>
    </row>
    <row r="95" spans="1:21" ht="30" customHeight="1">
      <c r="A95" s="218"/>
      <c r="B95" s="35" t="s">
        <v>330</v>
      </c>
      <c r="C95" s="75">
        <v>0</v>
      </c>
      <c r="D95" s="27" t="s">
        <v>218</v>
      </c>
      <c r="E95" s="27" t="s">
        <v>44</v>
      </c>
      <c r="F95" s="10" t="s">
        <v>143</v>
      </c>
      <c r="G95" s="10"/>
      <c r="H95" s="10" t="s">
        <v>331</v>
      </c>
      <c r="I95" s="10"/>
      <c r="J95" s="15"/>
      <c r="K95" s="15"/>
      <c r="L95" s="15"/>
      <c r="M95" s="15"/>
      <c r="N95" s="15"/>
      <c r="O95" s="15"/>
      <c r="P95" s="15"/>
      <c r="Q95" s="15">
        <v>1</v>
      </c>
      <c r="R95" s="15"/>
      <c r="S95" s="15"/>
      <c r="T95" s="15"/>
      <c r="U95" s="11"/>
    </row>
    <row r="96" spans="1:21" ht="21" customHeight="1">
      <c r="A96" s="218"/>
      <c r="B96" s="35" t="s">
        <v>332</v>
      </c>
      <c r="C96" s="75">
        <v>0</v>
      </c>
      <c r="D96" s="27"/>
      <c r="E96" s="27" t="s">
        <v>44</v>
      </c>
      <c r="F96" s="10" t="s">
        <v>143</v>
      </c>
      <c r="G96" s="10" t="s">
        <v>333</v>
      </c>
      <c r="H96" s="10" t="s">
        <v>334</v>
      </c>
      <c r="I96" s="10" t="s">
        <v>335</v>
      </c>
      <c r="J96" s="15"/>
      <c r="K96" s="15"/>
      <c r="L96" s="15"/>
      <c r="M96" s="15"/>
      <c r="N96" s="15"/>
      <c r="O96" s="15"/>
      <c r="P96" s="15"/>
      <c r="Q96" s="15"/>
      <c r="R96" s="15"/>
      <c r="S96" s="15"/>
      <c r="T96" s="15">
        <v>1</v>
      </c>
      <c r="U96" s="11"/>
    </row>
    <row r="97" spans="1:21" ht="24" customHeight="1">
      <c r="A97" s="218"/>
      <c r="B97" s="35" t="s">
        <v>238</v>
      </c>
      <c r="C97" s="75">
        <v>0</v>
      </c>
      <c r="D97" s="27" t="s">
        <v>218</v>
      </c>
      <c r="E97" s="27" t="s">
        <v>44</v>
      </c>
      <c r="F97" s="10" t="s">
        <v>239</v>
      </c>
      <c r="G97" s="10"/>
      <c r="H97" s="10" t="s">
        <v>336</v>
      </c>
      <c r="I97" s="10"/>
      <c r="J97" s="15"/>
      <c r="K97" s="15"/>
      <c r="L97" s="15"/>
      <c r="M97" s="15"/>
      <c r="N97" s="15"/>
      <c r="O97" s="15"/>
      <c r="P97" s="15"/>
      <c r="Q97" s="15"/>
      <c r="R97" s="15"/>
      <c r="S97" s="15"/>
      <c r="T97" s="15"/>
      <c r="U97" s="11"/>
    </row>
    <row r="98" spans="1:21" ht="21.75" customHeight="1">
      <c r="A98" s="218"/>
      <c r="B98" s="35" t="s">
        <v>227</v>
      </c>
      <c r="C98" s="75">
        <v>0</v>
      </c>
      <c r="D98" s="27" t="s">
        <v>223</v>
      </c>
      <c r="E98" s="27" t="s">
        <v>6</v>
      </c>
      <c r="F98" s="10" t="s">
        <v>228</v>
      </c>
      <c r="G98" s="10"/>
      <c r="H98" s="10" t="s">
        <v>337</v>
      </c>
      <c r="I98" s="10" t="s">
        <v>338</v>
      </c>
      <c r="J98" s="15"/>
      <c r="K98" s="15"/>
      <c r="L98" s="15"/>
      <c r="M98" s="15"/>
      <c r="N98" s="15"/>
      <c r="O98" s="15"/>
      <c r="P98" s="15"/>
      <c r="Q98" s="15"/>
      <c r="R98" s="15">
        <v>1</v>
      </c>
      <c r="S98" s="15"/>
      <c r="T98" s="15"/>
      <c r="U98" s="11"/>
    </row>
    <row r="99" spans="1:21" ht="21" customHeight="1">
      <c r="A99" s="218"/>
      <c r="B99" s="35" t="s">
        <v>339</v>
      </c>
      <c r="C99" s="75">
        <v>100000</v>
      </c>
      <c r="D99" s="27" t="s">
        <v>141</v>
      </c>
      <c r="E99" s="27" t="s">
        <v>6</v>
      </c>
      <c r="F99" s="10" t="s">
        <v>340</v>
      </c>
      <c r="G99" s="10"/>
      <c r="H99" s="10" t="s">
        <v>341</v>
      </c>
      <c r="I99" s="10"/>
      <c r="J99" s="15"/>
      <c r="K99" s="15"/>
      <c r="L99" s="15"/>
      <c r="M99" s="15"/>
      <c r="N99" s="15"/>
      <c r="O99" s="15"/>
      <c r="P99" s="15"/>
      <c r="Q99" s="15"/>
      <c r="R99" s="15">
        <v>1</v>
      </c>
      <c r="S99" s="15"/>
      <c r="T99" s="15"/>
      <c r="U99" s="11"/>
    </row>
    <row r="100" spans="1:21" ht="32.1" customHeight="1">
      <c r="A100" s="218"/>
      <c r="B100" s="188"/>
      <c r="C100" s="85"/>
      <c r="D100" s="189"/>
      <c r="E100" s="189"/>
      <c r="F100" s="190"/>
      <c r="G100" s="84"/>
      <c r="H100" s="190"/>
      <c r="I100" s="84"/>
      <c r="J100" s="15"/>
      <c r="K100" s="15"/>
      <c r="L100" s="15"/>
      <c r="M100" s="15"/>
      <c r="N100" s="15"/>
      <c r="O100" s="15"/>
      <c r="P100" s="15"/>
      <c r="Q100" s="15"/>
      <c r="R100" s="15"/>
      <c r="S100" s="15"/>
      <c r="T100" s="15"/>
      <c r="U100" s="11"/>
    </row>
    <row r="101" spans="1:21" ht="107.25" customHeight="1" thickBot="1">
      <c r="A101" s="218"/>
      <c r="B101" s="65" t="s">
        <v>145</v>
      </c>
      <c r="C101" s="77">
        <f>SUM(C87:C100)</f>
        <v>9550000</v>
      </c>
      <c r="D101" s="66"/>
      <c r="E101" s="66"/>
      <c r="F101" s="41"/>
      <c r="G101" s="41"/>
      <c r="H101" s="41"/>
      <c r="I101" s="41"/>
      <c r="J101" s="67">
        <f t="shared" ref="J101:T101" si="5">SUM(J87:J100)</f>
        <v>1</v>
      </c>
      <c r="K101" s="67">
        <f t="shared" si="5"/>
        <v>0</v>
      </c>
      <c r="L101" s="67">
        <f t="shared" si="5"/>
        <v>0</v>
      </c>
      <c r="M101" s="67">
        <f t="shared" si="5"/>
        <v>0</v>
      </c>
      <c r="N101" s="67">
        <f t="shared" si="5"/>
        <v>0</v>
      </c>
      <c r="O101" s="67">
        <f t="shared" si="5"/>
        <v>0</v>
      </c>
      <c r="P101" s="67">
        <f t="shared" si="5"/>
        <v>0</v>
      </c>
      <c r="Q101" s="67">
        <f t="shared" si="5"/>
        <v>2</v>
      </c>
      <c r="R101" s="67">
        <f t="shared" si="5"/>
        <v>3</v>
      </c>
      <c r="S101" s="67">
        <f t="shared" si="5"/>
        <v>0</v>
      </c>
      <c r="T101" s="67">
        <f t="shared" si="5"/>
        <v>6</v>
      </c>
      <c r="U101" s="68"/>
    </row>
    <row r="102" spans="1:21" ht="15">
      <c r="A102" s="207" t="s">
        <v>342</v>
      </c>
      <c r="B102" s="52" t="s">
        <v>157</v>
      </c>
      <c r="C102" s="45">
        <v>583500</v>
      </c>
      <c r="D102" s="45" t="s">
        <v>141</v>
      </c>
      <c r="E102" s="45" t="s">
        <v>24</v>
      </c>
      <c r="F102" s="46" t="s">
        <v>224</v>
      </c>
      <c r="G102" s="46"/>
      <c r="H102" s="46"/>
      <c r="I102" s="46"/>
      <c r="J102" s="47"/>
      <c r="K102" s="47"/>
      <c r="L102" s="47"/>
      <c r="M102" s="47"/>
      <c r="N102" s="47"/>
      <c r="O102" s="47"/>
      <c r="P102" s="47"/>
      <c r="Q102" s="47"/>
      <c r="R102" s="47"/>
      <c r="S102" s="47"/>
      <c r="T102" s="47"/>
      <c r="U102" s="48"/>
    </row>
    <row r="103" spans="1:21" ht="15">
      <c r="A103" s="208"/>
      <c r="B103" s="53"/>
      <c r="C103" s="27"/>
      <c r="D103" s="27"/>
      <c r="E103" s="27"/>
      <c r="F103" s="10"/>
      <c r="G103" s="10"/>
      <c r="H103" s="10"/>
      <c r="I103" s="10"/>
      <c r="J103" s="15"/>
      <c r="K103" s="15"/>
      <c r="L103" s="15"/>
      <c r="M103" s="15"/>
      <c r="N103" s="15"/>
      <c r="O103" s="15"/>
      <c r="P103" s="15"/>
      <c r="Q103" s="15"/>
      <c r="R103" s="15"/>
      <c r="S103" s="15"/>
      <c r="T103" s="15"/>
      <c r="U103" s="19"/>
    </row>
    <row r="104" spans="1:21" ht="15">
      <c r="A104" s="208"/>
      <c r="B104" s="53"/>
      <c r="C104" s="27"/>
      <c r="D104" s="27"/>
      <c r="E104" s="27"/>
      <c r="F104" s="33"/>
      <c r="G104" s="33"/>
      <c r="H104" s="33"/>
      <c r="I104" s="33"/>
      <c r="J104" s="15"/>
      <c r="K104" s="15"/>
      <c r="L104" s="15"/>
      <c r="M104" s="15"/>
      <c r="N104" s="15"/>
      <c r="O104" s="15"/>
      <c r="P104" s="15"/>
      <c r="Q104" s="15"/>
      <c r="R104" s="15"/>
      <c r="S104" s="15"/>
      <c r="T104" s="15"/>
      <c r="U104" s="20"/>
    </row>
    <row r="105" spans="1:21" ht="28.5" customHeight="1">
      <c r="A105" s="208"/>
      <c r="B105" s="53"/>
      <c r="C105" s="27"/>
      <c r="D105" s="27"/>
      <c r="E105" s="27"/>
      <c r="F105" s="10"/>
      <c r="G105" s="10"/>
      <c r="H105" s="10"/>
      <c r="I105" s="10"/>
      <c r="J105" s="15"/>
      <c r="K105" s="15"/>
      <c r="L105" s="15"/>
      <c r="M105" s="15"/>
      <c r="N105" s="15"/>
      <c r="O105" s="15"/>
      <c r="P105" s="15"/>
      <c r="Q105" s="15"/>
      <c r="R105" s="15"/>
      <c r="S105" s="15"/>
      <c r="T105" s="15"/>
      <c r="U105" s="19"/>
    </row>
    <row r="106" spans="1:21" ht="15.75" thickBot="1">
      <c r="A106" s="211"/>
      <c r="B106" s="62" t="s">
        <v>145</v>
      </c>
      <c r="C106" s="60">
        <f>SUM(C102:C105)</f>
        <v>583500</v>
      </c>
      <c r="D106" s="60"/>
      <c r="E106" s="60"/>
      <c r="F106" s="21"/>
      <c r="G106" s="21"/>
      <c r="H106" s="21"/>
      <c r="I106" s="21"/>
      <c r="J106" s="51">
        <f>SUM(J102:J105)</f>
        <v>0</v>
      </c>
      <c r="K106" s="51">
        <f t="shared" ref="K106:T106" si="6">SUM(K102:K105)</f>
        <v>0</v>
      </c>
      <c r="L106" s="51">
        <f t="shared" si="6"/>
        <v>0</v>
      </c>
      <c r="M106" s="51">
        <f t="shared" si="6"/>
        <v>0</v>
      </c>
      <c r="N106" s="51">
        <f t="shared" si="6"/>
        <v>0</v>
      </c>
      <c r="O106" s="51">
        <f t="shared" si="6"/>
        <v>0</v>
      </c>
      <c r="P106" s="51">
        <f t="shared" si="6"/>
        <v>0</v>
      </c>
      <c r="Q106" s="51">
        <f>SUM(Q102:Q105)</f>
        <v>0</v>
      </c>
      <c r="R106" s="51">
        <f t="shared" si="6"/>
        <v>0</v>
      </c>
      <c r="S106" s="51">
        <f t="shared" si="6"/>
        <v>0</v>
      </c>
      <c r="T106" s="51">
        <f t="shared" si="6"/>
        <v>0</v>
      </c>
      <c r="U106" s="22"/>
    </row>
    <row r="107" spans="1:21" ht="105">
      <c r="A107" s="209" t="s">
        <v>343</v>
      </c>
      <c r="B107" s="146" t="s">
        <v>344</v>
      </c>
      <c r="C107" s="75" t="s">
        <v>345</v>
      </c>
      <c r="D107" s="27" t="s">
        <v>346</v>
      </c>
      <c r="E107" s="27" t="s">
        <v>6</v>
      </c>
      <c r="F107" s="108" t="s">
        <v>347</v>
      </c>
      <c r="G107" s="10" t="s">
        <v>348</v>
      </c>
      <c r="H107" s="10" t="s">
        <v>144</v>
      </c>
      <c r="I107" s="10" t="s">
        <v>349</v>
      </c>
      <c r="J107" s="147"/>
      <c r="K107" s="147"/>
      <c r="L107" s="147"/>
      <c r="M107" s="147"/>
      <c r="N107" s="147"/>
      <c r="O107" s="147"/>
      <c r="P107" s="147"/>
      <c r="Q107" s="147"/>
      <c r="R107" s="147">
        <v>1</v>
      </c>
      <c r="S107" s="147"/>
      <c r="T107" s="147"/>
      <c r="U107" s="18"/>
    </row>
    <row r="108" spans="1:21" ht="30">
      <c r="A108" s="209"/>
      <c r="B108" s="146" t="s">
        <v>350</v>
      </c>
      <c r="C108" s="75">
        <v>2200000</v>
      </c>
      <c r="D108" s="27" t="s">
        <v>141</v>
      </c>
      <c r="E108" s="27" t="s">
        <v>24</v>
      </c>
      <c r="F108" s="105" t="s">
        <v>351</v>
      </c>
      <c r="G108" s="10" t="s">
        <v>348</v>
      </c>
      <c r="H108" s="10" t="s">
        <v>144</v>
      </c>
      <c r="I108" s="10" t="s">
        <v>352</v>
      </c>
      <c r="J108" s="148"/>
      <c r="K108" s="148"/>
      <c r="L108" s="148"/>
      <c r="M108" s="148"/>
      <c r="N108" s="148"/>
      <c r="O108" s="148"/>
      <c r="P108" s="148"/>
      <c r="Q108" s="148">
        <v>1</v>
      </c>
      <c r="R108" s="148"/>
      <c r="S108" s="148"/>
      <c r="T108" s="148"/>
      <c r="U108" s="11"/>
    </row>
    <row r="109" spans="1:21" ht="30">
      <c r="A109" s="209"/>
      <c r="B109" s="146" t="s">
        <v>353</v>
      </c>
      <c r="C109" s="75">
        <v>578000</v>
      </c>
      <c r="D109" s="27" t="s">
        <v>31</v>
      </c>
      <c r="E109" s="27" t="s">
        <v>354</v>
      </c>
      <c r="F109" s="10" t="s">
        <v>355</v>
      </c>
      <c r="G109" s="10" t="s">
        <v>348</v>
      </c>
      <c r="H109" s="10"/>
      <c r="I109" s="10" t="s">
        <v>352</v>
      </c>
      <c r="J109" s="148"/>
      <c r="K109" s="148"/>
      <c r="L109" s="148"/>
      <c r="M109" s="148"/>
      <c r="N109" s="148"/>
      <c r="O109" s="148"/>
      <c r="P109" s="148"/>
      <c r="Q109" s="148">
        <v>1</v>
      </c>
      <c r="R109" s="148"/>
      <c r="S109" s="148"/>
      <c r="T109" s="148"/>
      <c r="U109" s="11"/>
    </row>
    <row r="110" spans="1:21" ht="30">
      <c r="A110" s="209"/>
      <c r="B110" s="146" t="s">
        <v>356</v>
      </c>
      <c r="C110" s="75" t="s">
        <v>148</v>
      </c>
      <c r="D110" s="27" t="s">
        <v>148</v>
      </c>
      <c r="E110" s="27" t="s">
        <v>354</v>
      </c>
      <c r="F110" s="10" t="s">
        <v>357</v>
      </c>
      <c r="G110" s="10" t="s">
        <v>358</v>
      </c>
      <c r="H110" s="10" t="s">
        <v>144</v>
      </c>
      <c r="I110" s="10" t="s">
        <v>359</v>
      </c>
      <c r="J110" s="148"/>
      <c r="K110" s="148"/>
      <c r="L110" s="148"/>
      <c r="M110" s="148"/>
      <c r="N110" s="148"/>
      <c r="O110" s="148"/>
      <c r="P110" s="148"/>
      <c r="Q110" s="148">
        <v>1</v>
      </c>
      <c r="R110" s="148"/>
      <c r="S110" s="148"/>
      <c r="T110" s="148"/>
      <c r="U110" s="11"/>
    </row>
    <row r="111" spans="1:21" ht="30">
      <c r="A111" s="209"/>
      <c r="B111" s="146" t="s">
        <v>360</v>
      </c>
      <c r="C111" s="75">
        <v>41000</v>
      </c>
      <c r="D111" s="27" t="s">
        <v>141</v>
      </c>
      <c r="E111" s="27" t="s">
        <v>6</v>
      </c>
      <c r="F111" s="10" t="s">
        <v>361</v>
      </c>
      <c r="G111" s="10" t="s">
        <v>348</v>
      </c>
      <c r="H111" s="10" t="s">
        <v>144</v>
      </c>
      <c r="I111" s="10" t="s">
        <v>144</v>
      </c>
      <c r="J111" s="148"/>
      <c r="K111" s="148"/>
      <c r="L111" s="148"/>
      <c r="M111" s="148"/>
      <c r="N111" s="148"/>
      <c r="O111" s="148"/>
      <c r="P111" s="148"/>
      <c r="Q111" s="148"/>
      <c r="R111" s="148">
        <v>1</v>
      </c>
      <c r="S111" s="148"/>
      <c r="T111" s="148"/>
      <c r="U111" s="11"/>
    </row>
    <row r="112" spans="1:21" ht="15">
      <c r="A112" s="209"/>
      <c r="B112" s="146" t="s">
        <v>362</v>
      </c>
      <c r="C112" s="75">
        <v>20000</v>
      </c>
      <c r="D112" s="27" t="s">
        <v>31</v>
      </c>
      <c r="E112" s="27" t="s">
        <v>6</v>
      </c>
      <c r="F112" s="10" t="s">
        <v>363</v>
      </c>
      <c r="G112" s="10" t="s">
        <v>348</v>
      </c>
      <c r="H112" s="10" t="s">
        <v>144</v>
      </c>
      <c r="I112" s="10" t="s">
        <v>352</v>
      </c>
      <c r="J112" s="148"/>
      <c r="K112" s="148"/>
      <c r="L112" s="148"/>
      <c r="M112" s="148"/>
      <c r="N112" s="148"/>
      <c r="O112" s="148"/>
      <c r="P112" s="148"/>
      <c r="Q112" s="148"/>
      <c r="R112" s="148">
        <v>1</v>
      </c>
      <c r="S112" s="148"/>
      <c r="T112" s="148"/>
      <c r="U112" s="11"/>
    </row>
    <row r="113" spans="1:21" ht="15">
      <c r="A113" s="209"/>
      <c r="B113" s="146" t="s">
        <v>364</v>
      </c>
      <c r="C113" s="75">
        <v>450000</v>
      </c>
      <c r="D113" s="27" t="s">
        <v>141</v>
      </c>
      <c r="E113" s="27" t="s">
        <v>354</v>
      </c>
      <c r="F113" s="10" t="s">
        <v>365</v>
      </c>
      <c r="G113" s="10" t="s">
        <v>348</v>
      </c>
      <c r="H113" s="10" t="s">
        <v>144</v>
      </c>
      <c r="I113" s="10" t="s">
        <v>144</v>
      </c>
      <c r="J113" s="148"/>
      <c r="K113" s="148"/>
      <c r="L113" s="148"/>
      <c r="M113" s="148"/>
      <c r="N113" s="148"/>
      <c r="O113" s="148"/>
      <c r="P113" s="148"/>
      <c r="Q113" s="148">
        <v>1</v>
      </c>
      <c r="R113" s="148"/>
      <c r="S113" s="148"/>
      <c r="T113" s="148"/>
      <c r="U113" s="11"/>
    </row>
    <row r="114" spans="1:21" ht="15">
      <c r="A114" s="209"/>
      <c r="B114" s="146" t="s">
        <v>366</v>
      </c>
      <c r="C114" s="75">
        <v>224000</v>
      </c>
      <c r="D114" s="27" t="s">
        <v>31</v>
      </c>
      <c r="E114" s="27" t="s">
        <v>367</v>
      </c>
      <c r="F114" s="10" t="s">
        <v>55</v>
      </c>
      <c r="G114" s="10" t="s">
        <v>368</v>
      </c>
      <c r="H114" s="10" t="s">
        <v>369</v>
      </c>
      <c r="I114" s="10" t="s">
        <v>370</v>
      </c>
      <c r="J114" s="148">
        <v>1</v>
      </c>
      <c r="K114" s="148"/>
      <c r="L114" s="148"/>
      <c r="M114" s="148"/>
      <c r="N114" s="148"/>
      <c r="O114" s="148"/>
      <c r="P114" s="148"/>
      <c r="Q114" s="148"/>
      <c r="R114" s="148"/>
      <c r="S114" s="148"/>
      <c r="T114" s="148"/>
      <c r="U114" s="11"/>
    </row>
    <row r="115" spans="1:21" ht="15">
      <c r="A115" s="209"/>
      <c r="B115" s="146" t="s">
        <v>371</v>
      </c>
      <c r="C115" s="75">
        <v>2263750</v>
      </c>
      <c r="D115" s="27" t="s">
        <v>141</v>
      </c>
      <c r="E115" s="27" t="s">
        <v>372</v>
      </c>
      <c r="F115" s="10"/>
      <c r="G115" s="10"/>
      <c r="H115" s="10"/>
      <c r="I115" s="10"/>
      <c r="J115" s="148"/>
      <c r="K115" s="148"/>
      <c r="L115" s="148"/>
      <c r="M115" s="148"/>
      <c r="N115" s="148"/>
      <c r="O115" s="148"/>
      <c r="P115" s="148"/>
      <c r="Q115" s="148"/>
      <c r="R115" s="148"/>
      <c r="S115" s="148"/>
      <c r="T115" s="148"/>
      <c r="U115" s="11"/>
    </row>
    <row r="116" spans="1:21" ht="15.75" thickBot="1">
      <c r="A116" s="209"/>
      <c r="B116" s="150" t="s">
        <v>157</v>
      </c>
      <c r="C116" s="151">
        <v>583500</v>
      </c>
      <c r="D116" s="152" t="s">
        <v>141</v>
      </c>
      <c r="E116" s="152" t="s">
        <v>24</v>
      </c>
      <c r="F116" s="41" t="s">
        <v>224</v>
      </c>
      <c r="G116" s="41"/>
      <c r="H116" s="41"/>
      <c r="I116" s="41"/>
      <c r="J116" s="67"/>
      <c r="K116" s="67"/>
      <c r="L116" s="67"/>
      <c r="M116" s="67"/>
      <c r="N116" s="67"/>
      <c r="O116" s="67"/>
      <c r="P116" s="67"/>
      <c r="Q116" s="67"/>
      <c r="R116" s="67"/>
      <c r="S116" s="67"/>
      <c r="T116" s="67"/>
      <c r="U116" s="68"/>
    </row>
    <row r="117" spans="1:21" ht="15.75" customHeight="1" thickBot="1">
      <c r="A117" s="210"/>
      <c r="B117" s="155" t="s">
        <v>145</v>
      </c>
      <c r="C117" s="154">
        <f>SUM(C107:C116)</f>
        <v>6360250</v>
      </c>
      <c r="D117" s="154"/>
      <c r="E117" s="155"/>
      <c r="F117" s="156"/>
      <c r="G117" s="156"/>
      <c r="H117" s="156"/>
      <c r="I117" s="156"/>
      <c r="J117" s="157">
        <f t="shared" ref="J117:T117" si="7">SUM(J107:J116)</f>
        <v>1</v>
      </c>
      <c r="K117" s="157">
        <f t="shared" si="7"/>
        <v>0</v>
      </c>
      <c r="L117" s="157">
        <f t="shared" si="7"/>
        <v>0</v>
      </c>
      <c r="M117" s="157">
        <f t="shared" si="7"/>
        <v>0</v>
      </c>
      <c r="N117" s="157">
        <f t="shared" si="7"/>
        <v>0</v>
      </c>
      <c r="O117" s="157">
        <f t="shared" si="7"/>
        <v>0</v>
      </c>
      <c r="P117" s="157">
        <f t="shared" si="7"/>
        <v>0</v>
      </c>
      <c r="Q117" s="157">
        <f t="shared" si="7"/>
        <v>4</v>
      </c>
      <c r="R117" s="157">
        <f t="shared" si="7"/>
        <v>3</v>
      </c>
      <c r="S117" s="157">
        <f t="shared" si="7"/>
        <v>0</v>
      </c>
      <c r="T117" s="157">
        <f t="shared" si="7"/>
        <v>0</v>
      </c>
      <c r="U117" s="158"/>
    </row>
    <row r="118" spans="1:21" ht="15">
      <c r="A118" s="210" t="s">
        <v>373</v>
      </c>
      <c r="B118" s="159" t="s">
        <v>374</v>
      </c>
      <c r="C118" s="75">
        <v>583000</v>
      </c>
      <c r="D118" s="27" t="s">
        <v>163</v>
      </c>
      <c r="E118" s="27" t="s">
        <v>24</v>
      </c>
      <c r="F118" s="10" t="s">
        <v>268</v>
      </c>
      <c r="G118" s="10" t="s">
        <v>150</v>
      </c>
      <c r="H118" s="10" t="s">
        <v>375</v>
      </c>
      <c r="I118" s="10" t="s">
        <v>376</v>
      </c>
      <c r="J118" s="148"/>
      <c r="K118" s="148"/>
      <c r="L118" s="148"/>
      <c r="M118" s="148"/>
      <c r="N118" s="148"/>
      <c r="O118" s="148"/>
      <c r="P118" s="148"/>
      <c r="Q118" s="148">
        <v>1</v>
      </c>
      <c r="R118" s="148"/>
      <c r="S118" s="148"/>
      <c r="T118" s="148"/>
      <c r="U118" s="11"/>
    </row>
    <row r="119" spans="1:21" ht="15">
      <c r="A119" s="210"/>
      <c r="B119" s="159" t="s">
        <v>377</v>
      </c>
      <c r="C119" s="75">
        <v>4400000</v>
      </c>
      <c r="D119" s="149" t="s">
        <v>31</v>
      </c>
      <c r="E119" s="27" t="s">
        <v>24</v>
      </c>
      <c r="F119" s="10" t="s">
        <v>378</v>
      </c>
      <c r="G119" s="10" t="s">
        <v>379</v>
      </c>
      <c r="H119" s="10" t="s">
        <v>380</v>
      </c>
      <c r="I119" s="10" t="s">
        <v>381</v>
      </c>
      <c r="J119" s="148"/>
      <c r="K119" s="148"/>
      <c r="L119" s="148"/>
      <c r="M119" s="148"/>
      <c r="N119" s="148"/>
      <c r="O119" s="148"/>
      <c r="P119" s="148"/>
      <c r="Q119" s="148">
        <v>1</v>
      </c>
      <c r="R119" s="148"/>
      <c r="S119" s="148"/>
      <c r="T119" s="148"/>
      <c r="U119" s="11"/>
    </row>
    <row r="120" spans="1:21" ht="15">
      <c r="A120" s="210"/>
      <c r="B120" s="159" t="s">
        <v>382</v>
      </c>
      <c r="C120" s="202">
        <v>78000</v>
      </c>
      <c r="D120" s="27" t="s">
        <v>31</v>
      </c>
      <c r="E120" s="27" t="s">
        <v>24</v>
      </c>
      <c r="F120" s="10" t="s">
        <v>383</v>
      </c>
      <c r="G120" s="10"/>
      <c r="H120" s="10"/>
      <c r="I120" s="10"/>
      <c r="J120" s="148"/>
      <c r="K120" s="148"/>
      <c r="L120" s="148"/>
      <c r="M120" s="148"/>
      <c r="N120" s="148"/>
      <c r="O120" s="148"/>
      <c r="P120" s="148"/>
      <c r="Q120" s="148"/>
      <c r="R120" s="148"/>
      <c r="S120" s="148"/>
      <c r="T120" s="148"/>
      <c r="U120" s="11"/>
    </row>
    <row r="121" spans="1:21" ht="30">
      <c r="A121" s="210"/>
      <c r="B121" s="172" t="s">
        <v>384</v>
      </c>
      <c r="C121" s="75">
        <v>275000</v>
      </c>
      <c r="D121" s="27" t="s">
        <v>31</v>
      </c>
      <c r="E121" s="27" t="s">
        <v>6</v>
      </c>
      <c r="F121" s="10" t="s">
        <v>385</v>
      </c>
      <c r="G121" s="10" t="s">
        <v>150</v>
      </c>
      <c r="H121" s="10" t="s">
        <v>386</v>
      </c>
      <c r="I121" s="10" t="s">
        <v>387</v>
      </c>
      <c r="J121" s="147"/>
      <c r="K121" s="147"/>
      <c r="L121" s="147"/>
      <c r="M121" s="147"/>
      <c r="N121" s="147"/>
      <c r="O121" s="147"/>
      <c r="P121" s="147"/>
      <c r="Q121" s="147"/>
      <c r="R121" s="147">
        <v>1</v>
      </c>
      <c r="S121" s="147"/>
      <c r="T121" s="147"/>
      <c r="U121" s="18" t="s">
        <v>388</v>
      </c>
    </row>
    <row r="122" spans="1:21" ht="30">
      <c r="A122" s="209"/>
      <c r="B122" s="146" t="s">
        <v>389</v>
      </c>
      <c r="C122" s="75">
        <v>15000</v>
      </c>
      <c r="D122" s="27" t="s">
        <v>31</v>
      </c>
      <c r="E122" s="27" t="s">
        <v>6</v>
      </c>
      <c r="F122" s="10" t="s">
        <v>390</v>
      </c>
      <c r="G122" s="10" t="s">
        <v>150</v>
      </c>
      <c r="H122" s="10" t="s">
        <v>391</v>
      </c>
      <c r="I122" s="10" t="s">
        <v>392</v>
      </c>
      <c r="J122" s="148"/>
      <c r="K122" s="148"/>
      <c r="L122" s="148"/>
      <c r="M122" s="148"/>
      <c r="N122" s="148"/>
      <c r="O122" s="148"/>
      <c r="P122" s="148"/>
      <c r="Q122" s="148"/>
      <c r="R122" s="148">
        <v>1</v>
      </c>
      <c r="S122" s="148"/>
      <c r="T122" s="148"/>
      <c r="U122" s="11"/>
    </row>
    <row r="123" spans="1:21" ht="15">
      <c r="A123" s="209"/>
      <c r="B123" s="146" t="s">
        <v>393</v>
      </c>
      <c r="C123" s="75">
        <v>175000</v>
      </c>
      <c r="D123" s="27" t="s">
        <v>141</v>
      </c>
      <c r="E123" s="27" t="s">
        <v>394</v>
      </c>
      <c r="F123" s="10" t="s">
        <v>395</v>
      </c>
      <c r="G123" s="10" t="s">
        <v>150</v>
      </c>
      <c r="H123" s="10" t="s">
        <v>396</v>
      </c>
      <c r="I123" s="10" t="s">
        <v>144</v>
      </c>
      <c r="J123" s="148"/>
      <c r="K123" s="148"/>
      <c r="L123" s="148"/>
      <c r="M123" s="148"/>
      <c r="N123" s="148"/>
      <c r="O123" s="148"/>
      <c r="P123" s="148"/>
      <c r="Q123" s="148"/>
      <c r="R123" s="148"/>
      <c r="S123" s="148"/>
      <c r="T123" s="148"/>
      <c r="U123" s="11"/>
    </row>
    <row r="124" spans="1:21" ht="15">
      <c r="A124" s="209"/>
      <c r="B124" s="146" t="s">
        <v>397</v>
      </c>
      <c r="C124" s="75"/>
      <c r="D124" s="27" t="s">
        <v>141</v>
      </c>
      <c r="E124" s="27" t="s">
        <v>394</v>
      </c>
      <c r="F124" s="10" t="s">
        <v>398</v>
      </c>
      <c r="G124" s="10"/>
      <c r="H124" s="10"/>
      <c r="I124" s="10"/>
      <c r="J124" s="148"/>
      <c r="K124" s="148"/>
      <c r="L124" s="148"/>
      <c r="M124" s="148"/>
      <c r="N124" s="148"/>
      <c r="O124" s="148"/>
      <c r="P124" s="148"/>
      <c r="Q124" s="148"/>
      <c r="R124" s="148"/>
      <c r="S124" s="148"/>
      <c r="T124" s="148"/>
      <c r="U124" s="11"/>
    </row>
    <row r="125" spans="1:21" ht="45.75" thickBot="1">
      <c r="A125" s="209"/>
      <c r="B125" s="146" t="s">
        <v>399</v>
      </c>
      <c r="C125" s="75">
        <v>655000</v>
      </c>
      <c r="D125" s="27" t="s">
        <v>31</v>
      </c>
      <c r="E125" s="27" t="s">
        <v>51</v>
      </c>
      <c r="F125" s="10" t="s">
        <v>400</v>
      </c>
      <c r="G125" s="10" t="s">
        <v>150</v>
      </c>
      <c r="H125" s="10" t="s">
        <v>401</v>
      </c>
      <c r="I125" s="10" t="s">
        <v>402</v>
      </c>
      <c r="J125" s="148"/>
      <c r="K125" s="148"/>
      <c r="L125" s="148"/>
      <c r="M125" s="148"/>
      <c r="N125" s="148">
        <v>1</v>
      </c>
      <c r="O125" s="148"/>
      <c r="P125" s="148"/>
      <c r="Q125" s="148">
        <v>1</v>
      </c>
      <c r="R125" s="148"/>
      <c r="S125" s="148"/>
      <c r="T125" s="148"/>
      <c r="U125" s="11" t="s">
        <v>403</v>
      </c>
    </row>
    <row r="126" spans="1:21" ht="15.75" thickBot="1">
      <c r="A126" s="209"/>
      <c r="B126" s="153" t="s">
        <v>145</v>
      </c>
      <c r="C126" s="154">
        <f>SUBTOTAL(9,C118:C125)</f>
        <v>6181000</v>
      </c>
      <c r="D126" s="154"/>
      <c r="E126" s="155"/>
      <c r="F126" s="156"/>
      <c r="G126" s="156"/>
      <c r="H126" s="156"/>
      <c r="I126" s="156"/>
      <c r="J126" s="157">
        <v>0</v>
      </c>
      <c r="K126" s="157">
        <v>0</v>
      </c>
      <c r="L126" s="157">
        <v>0</v>
      </c>
      <c r="M126" s="157">
        <v>0</v>
      </c>
      <c r="N126" s="157">
        <v>0</v>
      </c>
      <c r="O126" s="157">
        <v>0</v>
      </c>
      <c r="P126" s="157">
        <v>0</v>
      </c>
      <c r="Q126" s="157">
        <v>2</v>
      </c>
      <c r="R126" s="157">
        <v>0</v>
      </c>
      <c r="S126" s="157">
        <v>0</v>
      </c>
      <c r="T126" s="157">
        <v>0</v>
      </c>
      <c r="U126" s="158"/>
    </row>
    <row r="127" spans="1:21" ht="14.45" customHeight="1">
      <c r="A127" s="246" t="s">
        <v>404</v>
      </c>
      <c r="B127" s="172" t="s">
        <v>405</v>
      </c>
      <c r="C127" s="30">
        <v>1750000</v>
      </c>
      <c r="D127" s="28" t="s">
        <v>163</v>
      </c>
      <c r="E127" s="28" t="s">
        <v>246</v>
      </c>
      <c r="F127" s="29" t="s">
        <v>406</v>
      </c>
      <c r="G127" s="29" t="s">
        <v>144</v>
      </c>
      <c r="H127" s="29" t="s">
        <v>407</v>
      </c>
      <c r="I127" s="29" t="s">
        <v>408</v>
      </c>
      <c r="J127" s="173"/>
      <c r="K127" s="173"/>
      <c r="L127" s="173"/>
      <c r="M127" s="173"/>
      <c r="N127" s="173"/>
      <c r="O127" s="173"/>
      <c r="P127" s="173"/>
      <c r="Q127" s="173">
        <v>103</v>
      </c>
      <c r="R127" s="173"/>
      <c r="S127" s="173"/>
      <c r="T127" s="173"/>
      <c r="U127" s="174"/>
    </row>
    <row r="128" spans="1:21" ht="14.45" customHeight="1">
      <c r="A128" s="247"/>
      <c r="B128" s="172" t="s">
        <v>409</v>
      </c>
      <c r="C128" s="30">
        <v>2200000</v>
      </c>
      <c r="D128" s="28" t="s">
        <v>141</v>
      </c>
      <c r="E128" s="28" t="s">
        <v>246</v>
      </c>
      <c r="F128" s="29" t="s">
        <v>406</v>
      </c>
      <c r="G128" s="29" t="s">
        <v>144</v>
      </c>
      <c r="H128" s="29" t="s">
        <v>410</v>
      </c>
      <c r="I128" s="29" t="s">
        <v>411</v>
      </c>
      <c r="J128" s="173"/>
      <c r="K128" s="173"/>
      <c r="L128" s="173"/>
      <c r="M128" s="173"/>
      <c r="N128" s="173"/>
      <c r="O128" s="173"/>
      <c r="P128" s="173"/>
      <c r="Q128" s="173">
        <v>111</v>
      </c>
      <c r="R128" s="173"/>
      <c r="S128" s="173"/>
      <c r="T128" s="173"/>
      <c r="U128" s="174"/>
    </row>
    <row r="129" spans="1:21" ht="14.45" customHeight="1">
      <c r="A129" s="247"/>
      <c r="B129" s="172" t="s">
        <v>412</v>
      </c>
      <c r="C129" s="30">
        <v>583500</v>
      </c>
      <c r="D129" s="28" t="s">
        <v>141</v>
      </c>
      <c r="E129" s="28" t="s">
        <v>246</v>
      </c>
      <c r="F129" s="29" t="s">
        <v>406</v>
      </c>
      <c r="G129" s="29" t="s">
        <v>144</v>
      </c>
      <c r="H129" s="29"/>
      <c r="I129" s="29"/>
      <c r="J129" s="173"/>
      <c r="K129" s="173"/>
      <c r="L129" s="173"/>
      <c r="M129" s="173"/>
      <c r="N129" s="173"/>
      <c r="O129" s="173"/>
      <c r="P129" s="173"/>
      <c r="Q129" s="173">
        <v>36</v>
      </c>
      <c r="R129" s="173"/>
      <c r="S129" s="173"/>
      <c r="T129" s="173"/>
      <c r="U129" s="174"/>
    </row>
    <row r="130" spans="1:21" ht="14.45" customHeight="1">
      <c r="A130" s="247"/>
      <c r="B130" s="172" t="s">
        <v>413</v>
      </c>
      <c r="C130" s="30">
        <v>275000</v>
      </c>
      <c r="D130" s="28" t="s">
        <v>141</v>
      </c>
      <c r="E130" s="28" t="s">
        <v>246</v>
      </c>
      <c r="F130" s="29" t="s">
        <v>261</v>
      </c>
      <c r="G130" s="29" t="s">
        <v>144</v>
      </c>
      <c r="H130" s="29" t="s">
        <v>414</v>
      </c>
      <c r="I130" s="29"/>
      <c r="J130" s="173"/>
      <c r="K130" s="173"/>
      <c r="L130" s="173"/>
      <c r="M130" s="173">
        <v>1</v>
      </c>
      <c r="N130" s="173">
        <v>2</v>
      </c>
      <c r="O130" s="173"/>
      <c r="P130" s="173"/>
      <c r="Q130" s="173">
        <v>18</v>
      </c>
      <c r="R130" s="173"/>
      <c r="S130" s="173"/>
      <c r="T130" s="173"/>
      <c r="U130" s="174"/>
    </row>
    <row r="131" spans="1:21" ht="15" customHeight="1">
      <c r="A131" s="248"/>
      <c r="B131" s="159" t="s">
        <v>415</v>
      </c>
      <c r="C131" s="75" t="s">
        <v>416</v>
      </c>
      <c r="D131" s="28" t="s">
        <v>141</v>
      </c>
      <c r="E131" s="27" t="s">
        <v>417</v>
      </c>
      <c r="F131" s="10" t="s">
        <v>418</v>
      </c>
      <c r="G131" s="10"/>
      <c r="H131" s="10" t="s">
        <v>419</v>
      </c>
      <c r="I131" s="10" t="s">
        <v>420</v>
      </c>
      <c r="J131" s="175"/>
      <c r="K131" s="175"/>
      <c r="L131" s="175"/>
      <c r="M131" s="175"/>
      <c r="N131" s="175"/>
      <c r="O131" s="175"/>
      <c r="P131" s="175"/>
      <c r="Q131" s="175"/>
      <c r="R131" s="175">
        <v>60</v>
      </c>
      <c r="S131" s="175"/>
      <c r="T131" s="175"/>
      <c r="U131" s="174"/>
    </row>
    <row r="132" spans="1:21" ht="15" customHeight="1">
      <c r="A132" s="248"/>
      <c r="B132" s="159" t="s">
        <v>421</v>
      </c>
      <c r="C132" s="75">
        <v>18356</v>
      </c>
      <c r="D132" s="27" t="s">
        <v>163</v>
      </c>
      <c r="E132" s="27" t="s">
        <v>422</v>
      </c>
      <c r="F132" s="10" t="s">
        <v>109</v>
      </c>
      <c r="G132" s="10" t="s">
        <v>423</v>
      </c>
      <c r="H132" s="10" t="s">
        <v>424</v>
      </c>
      <c r="I132" s="10"/>
      <c r="J132" s="175"/>
      <c r="K132" s="175"/>
      <c r="L132" s="175"/>
      <c r="M132" s="175">
        <v>1</v>
      </c>
      <c r="N132" s="175">
        <v>1</v>
      </c>
      <c r="O132" s="175"/>
      <c r="P132" s="175">
        <v>1</v>
      </c>
      <c r="Q132" s="175"/>
      <c r="R132" s="175"/>
      <c r="S132" s="175"/>
      <c r="T132" s="175"/>
      <c r="U132" s="174"/>
    </row>
    <row r="133" spans="1:21" ht="15">
      <c r="A133" s="248"/>
      <c r="B133" s="159" t="s">
        <v>425</v>
      </c>
      <c r="C133" s="75">
        <v>4000000</v>
      </c>
      <c r="D133" s="27" t="s">
        <v>31</v>
      </c>
      <c r="E133" s="27" t="s">
        <v>422</v>
      </c>
      <c r="F133" s="10" t="s">
        <v>55</v>
      </c>
      <c r="G133" s="10" t="s">
        <v>423</v>
      </c>
      <c r="H133" s="10" t="s">
        <v>426</v>
      </c>
      <c r="I133" s="10"/>
      <c r="J133" s="175"/>
      <c r="K133" s="175"/>
      <c r="L133" s="175"/>
      <c r="M133" s="175"/>
      <c r="N133" s="175">
        <v>1</v>
      </c>
      <c r="O133" s="175"/>
      <c r="P133" s="175"/>
      <c r="Q133" s="175"/>
      <c r="R133" s="175"/>
      <c r="S133" s="175"/>
      <c r="T133" s="175"/>
      <c r="U133" s="174"/>
    </row>
    <row r="134" spans="1:21" ht="30">
      <c r="A134" s="248"/>
      <c r="B134" s="159" t="s">
        <v>427</v>
      </c>
      <c r="C134" s="75">
        <v>67000</v>
      </c>
      <c r="D134" s="27" t="s">
        <v>163</v>
      </c>
      <c r="E134" s="27" t="s">
        <v>428</v>
      </c>
      <c r="F134" s="10" t="s">
        <v>429</v>
      </c>
      <c r="G134" s="10" t="s">
        <v>70</v>
      </c>
      <c r="H134" s="10" t="s">
        <v>430</v>
      </c>
      <c r="I134" s="10" t="s">
        <v>431</v>
      </c>
      <c r="J134" s="175">
        <v>1</v>
      </c>
      <c r="K134" s="175"/>
      <c r="L134" s="175"/>
      <c r="M134" s="175"/>
      <c r="N134" s="175"/>
      <c r="O134" s="175"/>
      <c r="P134" s="175"/>
      <c r="Q134" s="175"/>
      <c r="R134" s="175">
        <v>2</v>
      </c>
      <c r="S134" s="175"/>
      <c r="T134" s="175"/>
      <c r="U134" s="174"/>
    </row>
    <row r="135" spans="1:21" ht="30">
      <c r="A135" s="248"/>
      <c r="B135" s="159" t="s">
        <v>432</v>
      </c>
      <c r="C135" s="75">
        <v>705800</v>
      </c>
      <c r="D135" s="27" t="s">
        <v>141</v>
      </c>
      <c r="E135" s="27" t="s">
        <v>428</v>
      </c>
      <c r="F135" s="10" t="s">
        <v>261</v>
      </c>
      <c r="G135" s="10" t="s">
        <v>144</v>
      </c>
      <c r="H135" s="10" t="s">
        <v>433</v>
      </c>
      <c r="I135" s="10" t="s">
        <v>144</v>
      </c>
      <c r="J135" s="175"/>
      <c r="K135" s="175"/>
      <c r="L135" s="175">
        <v>2</v>
      </c>
      <c r="M135" s="175"/>
      <c r="N135" s="175"/>
      <c r="O135" s="175"/>
      <c r="P135" s="175"/>
      <c r="Q135" s="175"/>
      <c r="R135" s="175"/>
      <c r="S135" s="175"/>
      <c r="T135" s="175"/>
      <c r="U135" s="174"/>
    </row>
    <row r="136" spans="1:21" ht="15">
      <c r="A136" s="248"/>
      <c r="B136" s="159" t="s">
        <v>434</v>
      </c>
      <c r="C136" s="75">
        <v>200000</v>
      </c>
      <c r="D136" s="27" t="s">
        <v>31</v>
      </c>
      <c r="E136" s="27" t="s">
        <v>435</v>
      </c>
      <c r="F136" s="10" t="s">
        <v>109</v>
      </c>
      <c r="G136" s="10" t="s">
        <v>436</v>
      </c>
      <c r="H136" s="10" t="s">
        <v>437</v>
      </c>
      <c r="I136" s="10"/>
      <c r="J136" s="175">
        <v>1</v>
      </c>
      <c r="K136" s="175"/>
      <c r="L136" s="175"/>
      <c r="M136" s="175"/>
      <c r="N136" s="175">
        <v>1</v>
      </c>
      <c r="O136" s="175"/>
      <c r="P136" s="175"/>
      <c r="Q136" s="175"/>
      <c r="R136" s="175"/>
      <c r="S136" s="175"/>
      <c r="T136" s="175"/>
      <c r="U136" s="174"/>
    </row>
    <row r="137" spans="1:21" ht="30">
      <c r="A137" s="248"/>
      <c r="B137" s="159" t="s">
        <v>438</v>
      </c>
      <c r="C137" s="75">
        <v>12374000</v>
      </c>
      <c r="D137" s="27" t="s">
        <v>163</v>
      </c>
      <c r="E137" s="27" t="s">
        <v>428</v>
      </c>
      <c r="F137" s="10" t="s">
        <v>109</v>
      </c>
      <c r="G137" s="10"/>
      <c r="H137" s="10" t="s">
        <v>439</v>
      </c>
      <c r="I137" s="10" t="s">
        <v>39</v>
      </c>
      <c r="J137" s="175"/>
      <c r="K137" s="175"/>
      <c r="L137" s="175"/>
      <c r="M137" s="175"/>
      <c r="N137" s="175"/>
      <c r="O137" s="175"/>
      <c r="P137" s="175"/>
      <c r="Q137" s="175"/>
      <c r="R137" s="175">
        <v>84</v>
      </c>
      <c r="S137" s="175"/>
      <c r="T137" s="175"/>
      <c r="U137" s="174"/>
    </row>
    <row r="138" spans="1:21" ht="30">
      <c r="A138" s="248"/>
      <c r="B138" s="159" t="s">
        <v>440</v>
      </c>
      <c r="C138" s="75">
        <v>350000</v>
      </c>
      <c r="D138" s="27" t="s">
        <v>31</v>
      </c>
      <c r="E138" s="27" t="s">
        <v>441</v>
      </c>
      <c r="F138" s="10" t="s">
        <v>55</v>
      </c>
      <c r="G138" s="10" t="s">
        <v>442</v>
      </c>
      <c r="H138" s="10" t="s">
        <v>443</v>
      </c>
      <c r="I138" s="10" t="s">
        <v>144</v>
      </c>
      <c r="J138" s="175">
        <v>1</v>
      </c>
      <c r="K138" s="175">
        <v>1</v>
      </c>
      <c r="L138" s="175"/>
      <c r="M138" s="175">
        <v>1</v>
      </c>
      <c r="N138" s="175">
        <v>1</v>
      </c>
      <c r="O138" s="175">
        <v>1</v>
      </c>
      <c r="P138" s="175"/>
      <c r="Q138" s="175"/>
      <c r="R138" s="175"/>
      <c r="S138" s="175"/>
      <c r="T138" s="175"/>
      <c r="U138" s="174"/>
    </row>
    <row r="139" spans="1:21" ht="15">
      <c r="A139" s="248"/>
      <c r="B139" s="159" t="s">
        <v>444</v>
      </c>
      <c r="C139" s="75">
        <v>500</v>
      </c>
      <c r="D139" s="27" t="s">
        <v>31</v>
      </c>
      <c r="E139" s="27" t="s">
        <v>246</v>
      </c>
      <c r="F139" s="10" t="s">
        <v>109</v>
      </c>
      <c r="G139" s="10" t="s">
        <v>445</v>
      </c>
      <c r="H139" s="10" t="s">
        <v>446</v>
      </c>
      <c r="I139" s="10" t="s">
        <v>447</v>
      </c>
      <c r="J139" s="175"/>
      <c r="K139" s="175"/>
      <c r="L139" s="175"/>
      <c r="M139" s="175"/>
      <c r="N139" s="175"/>
      <c r="O139" s="175"/>
      <c r="P139" s="175"/>
      <c r="Q139" s="175"/>
      <c r="R139" s="175"/>
      <c r="S139" s="175"/>
      <c r="T139" s="175"/>
      <c r="U139" s="174"/>
    </row>
    <row r="140" spans="1:21" ht="45">
      <c r="A140" s="248"/>
      <c r="B140" s="159" t="s">
        <v>448</v>
      </c>
      <c r="C140" s="75">
        <v>400000</v>
      </c>
      <c r="D140" s="27" t="s">
        <v>31</v>
      </c>
      <c r="E140" s="27" t="s">
        <v>428</v>
      </c>
      <c r="F140" s="10" t="s">
        <v>109</v>
      </c>
      <c r="G140" s="10" t="s">
        <v>39</v>
      </c>
      <c r="H140" s="10"/>
      <c r="I140" s="10" t="s">
        <v>39</v>
      </c>
      <c r="J140" s="175"/>
      <c r="K140" s="175"/>
      <c r="L140" s="175"/>
      <c r="M140" s="175"/>
      <c r="N140" s="175"/>
      <c r="O140" s="175"/>
      <c r="P140" s="175"/>
      <c r="Q140" s="175"/>
      <c r="R140" s="175"/>
      <c r="S140" s="175"/>
      <c r="T140" s="175"/>
      <c r="U140" s="174"/>
    </row>
    <row r="141" spans="1:21" ht="30">
      <c r="A141" s="248"/>
      <c r="B141" s="159" t="s">
        <v>449</v>
      </c>
      <c r="C141" s="75">
        <v>750000</v>
      </c>
      <c r="D141" s="27" t="s">
        <v>31</v>
      </c>
      <c r="E141" s="27" t="s">
        <v>450</v>
      </c>
      <c r="F141" s="10"/>
      <c r="G141" s="10" t="s">
        <v>39</v>
      </c>
      <c r="H141" s="10" t="s">
        <v>451</v>
      </c>
      <c r="I141" s="10" t="s">
        <v>452</v>
      </c>
      <c r="J141" s="175">
        <v>1</v>
      </c>
      <c r="K141" s="175"/>
      <c r="L141" s="175"/>
      <c r="M141" s="175">
        <v>1</v>
      </c>
      <c r="N141" s="175">
        <v>1</v>
      </c>
      <c r="O141" s="175">
        <v>1</v>
      </c>
      <c r="P141" s="175"/>
      <c r="Q141" s="175">
        <v>1</v>
      </c>
      <c r="R141" s="175"/>
      <c r="S141" s="175"/>
      <c r="T141" s="175"/>
      <c r="U141" s="174"/>
    </row>
    <row r="142" spans="1:21" ht="30">
      <c r="A142" s="248"/>
      <c r="B142" s="159" t="s">
        <v>453</v>
      </c>
      <c r="C142" s="75">
        <v>280000</v>
      </c>
      <c r="D142" s="27" t="s">
        <v>31</v>
      </c>
      <c r="E142" s="27" t="s">
        <v>450</v>
      </c>
      <c r="F142" s="10" t="s">
        <v>55</v>
      </c>
      <c r="G142" s="10" t="s">
        <v>39</v>
      </c>
      <c r="H142" s="10" t="s">
        <v>454</v>
      </c>
      <c r="I142" s="10" t="s">
        <v>455</v>
      </c>
      <c r="J142" s="175">
        <v>1</v>
      </c>
      <c r="K142" s="175"/>
      <c r="L142" s="175"/>
      <c r="M142" s="175">
        <v>1</v>
      </c>
      <c r="N142" s="175">
        <v>1</v>
      </c>
      <c r="O142" s="175">
        <v>1</v>
      </c>
      <c r="P142" s="175"/>
      <c r="Q142" s="175">
        <v>1</v>
      </c>
      <c r="R142" s="175"/>
      <c r="S142" s="175"/>
      <c r="T142" s="175"/>
      <c r="U142" s="174"/>
    </row>
    <row r="143" spans="1:21" ht="45">
      <c r="A143" s="248"/>
      <c r="B143" s="159" t="s">
        <v>456</v>
      </c>
      <c r="C143" s="75">
        <v>300000</v>
      </c>
      <c r="D143" s="27" t="s">
        <v>31</v>
      </c>
      <c r="E143" s="27" t="s">
        <v>450</v>
      </c>
      <c r="F143" s="10" t="s">
        <v>406</v>
      </c>
      <c r="G143" s="10" t="s">
        <v>39</v>
      </c>
      <c r="H143" s="10" t="s">
        <v>224</v>
      </c>
      <c r="I143" s="10"/>
      <c r="J143" s="175"/>
      <c r="K143" s="175"/>
      <c r="L143" s="175"/>
      <c r="M143" s="175"/>
      <c r="N143" s="175"/>
      <c r="O143" s="175"/>
      <c r="P143" s="175"/>
      <c r="Q143" s="175"/>
      <c r="R143" s="175"/>
      <c r="S143" s="175"/>
      <c r="T143" s="175"/>
      <c r="U143" s="174"/>
    </row>
    <row r="144" spans="1:21" ht="30">
      <c r="A144" s="248"/>
      <c r="B144" s="159" t="s">
        <v>457</v>
      </c>
      <c r="C144" s="75">
        <v>61380.7</v>
      </c>
      <c r="D144" s="27" t="s">
        <v>141</v>
      </c>
      <c r="E144" s="27" t="s">
        <v>428</v>
      </c>
      <c r="F144" s="10"/>
      <c r="G144" s="10"/>
      <c r="H144" s="10" t="s">
        <v>261</v>
      </c>
      <c r="I144" s="10" t="s">
        <v>39</v>
      </c>
      <c r="J144" s="175"/>
      <c r="K144" s="175"/>
      <c r="L144" s="175"/>
      <c r="M144" s="175"/>
      <c r="N144" s="175"/>
      <c r="O144" s="175"/>
      <c r="P144" s="175"/>
      <c r="Q144" s="175"/>
      <c r="R144" s="175">
        <v>4</v>
      </c>
      <c r="S144" s="175"/>
      <c r="T144" s="175"/>
      <c r="U144" s="174"/>
    </row>
    <row r="145" spans="1:21" ht="30">
      <c r="A145" s="248"/>
      <c r="B145" s="159" t="s">
        <v>458</v>
      </c>
      <c r="C145" s="75">
        <v>5000</v>
      </c>
      <c r="D145" s="27" t="s">
        <v>31</v>
      </c>
      <c r="E145" s="27" t="s">
        <v>246</v>
      </c>
      <c r="F145" s="10" t="s">
        <v>429</v>
      </c>
      <c r="G145" s="10" t="s">
        <v>144</v>
      </c>
      <c r="H145" s="10"/>
      <c r="I145" s="10" t="s">
        <v>459</v>
      </c>
      <c r="J145" s="175"/>
      <c r="K145" s="175"/>
      <c r="L145" s="175"/>
      <c r="M145" s="175"/>
      <c r="N145" s="175"/>
      <c r="O145" s="175">
        <v>1</v>
      </c>
      <c r="P145" s="175"/>
      <c r="Q145" s="175">
        <v>1</v>
      </c>
      <c r="R145" s="175"/>
      <c r="S145" s="175">
        <v>1</v>
      </c>
      <c r="T145" s="175"/>
      <c r="U145" s="174"/>
    </row>
    <row r="146" spans="1:21" ht="45">
      <c r="A146" s="248"/>
      <c r="B146" s="159" t="s">
        <v>460</v>
      </c>
      <c r="C146" s="75">
        <v>10000</v>
      </c>
      <c r="D146" s="27" t="s">
        <v>141</v>
      </c>
      <c r="E146" s="27" t="s">
        <v>428</v>
      </c>
      <c r="F146" s="10" t="s">
        <v>109</v>
      </c>
      <c r="G146" s="10" t="s">
        <v>39</v>
      </c>
      <c r="H146" s="10" t="s">
        <v>144</v>
      </c>
      <c r="I146" s="10" t="s">
        <v>144</v>
      </c>
      <c r="J146" s="175"/>
      <c r="K146" s="175"/>
      <c r="L146" s="175"/>
      <c r="M146" s="175"/>
      <c r="N146" s="175"/>
      <c r="O146" s="175"/>
      <c r="P146" s="175"/>
      <c r="Q146" s="175"/>
      <c r="R146" s="175"/>
      <c r="S146" s="175"/>
      <c r="T146" s="175"/>
      <c r="U146" s="174"/>
    </row>
    <row r="147" spans="1:21" ht="30">
      <c r="A147" s="248"/>
      <c r="B147" s="159" t="s">
        <v>461</v>
      </c>
      <c r="C147" s="75" t="s">
        <v>462</v>
      </c>
      <c r="D147" s="27" t="s">
        <v>31</v>
      </c>
      <c r="E147" s="27" t="s">
        <v>450</v>
      </c>
      <c r="F147" s="10" t="s">
        <v>109</v>
      </c>
      <c r="G147" s="10" t="s">
        <v>463</v>
      </c>
      <c r="H147" s="10" t="s">
        <v>464</v>
      </c>
      <c r="I147" s="10" t="s">
        <v>144</v>
      </c>
      <c r="J147" s="175">
        <v>1</v>
      </c>
      <c r="K147" s="175">
        <v>1</v>
      </c>
      <c r="L147" s="175"/>
      <c r="M147" s="175">
        <v>1</v>
      </c>
      <c r="N147" s="175">
        <v>1</v>
      </c>
      <c r="O147" s="175">
        <v>1</v>
      </c>
      <c r="P147" s="175"/>
      <c r="Q147" s="175">
        <v>1</v>
      </c>
      <c r="R147" s="175">
        <v>1</v>
      </c>
      <c r="S147" s="175">
        <v>1</v>
      </c>
      <c r="T147" s="175"/>
      <c r="U147" s="174"/>
    </row>
    <row r="148" spans="1:21" ht="45">
      <c r="A148" s="248"/>
      <c r="B148" s="176" t="s">
        <v>465</v>
      </c>
      <c r="C148" s="75">
        <v>250000</v>
      </c>
      <c r="D148" s="27" t="s">
        <v>141</v>
      </c>
      <c r="E148" s="27" t="s">
        <v>246</v>
      </c>
      <c r="F148" s="10" t="s">
        <v>261</v>
      </c>
      <c r="G148" s="10" t="s">
        <v>144</v>
      </c>
      <c r="H148" s="10" t="s">
        <v>261</v>
      </c>
      <c r="I148" s="10"/>
      <c r="J148" s="175"/>
      <c r="K148" s="175"/>
      <c r="L148" s="175"/>
      <c r="M148" s="175"/>
      <c r="N148" s="175"/>
      <c r="O148" s="175"/>
      <c r="P148" s="175"/>
      <c r="Q148" s="175"/>
      <c r="R148" s="175"/>
      <c r="S148" s="175"/>
      <c r="T148" s="175"/>
      <c r="U148" s="174"/>
    </row>
    <row r="149" spans="1:21" ht="15.75" customHeight="1" thickBot="1">
      <c r="A149" s="249"/>
      <c r="B149" s="60" t="s">
        <v>145</v>
      </c>
      <c r="C149" s="76">
        <f>SUM(C127:C148)</f>
        <v>24580536.699999999</v>
      </c>
      <c r="D149" s="76"/>
      <c r="E149" s="60"/>
      <c r="F149" s="21"/>
      <c r="G149" s="21"/>
      <c r="H149" s="21"/>
      <c r="I149" s="21"/>
      <c r="J149" s="177">
        <f t="shared" ref="J149:T149" si="8">SUM(J129:J145)</f>
        <v>5</v>
      </c>
      <c r="K149" s="177">
        <f t="shared" si="8"/>
        <v>1</v>
      </c>
      <c r="L149" s="177">
        <f t="shared" si="8"/>
        <v>2</v>
      </c>
      <c r="M149" s="177">
        <f t="shared" si="8"/>
        <v>5</v>
      </c>
      <c r="N149" s="177">
        <f t="shared" si="8"/>
        <v>8</v>
      </c>
      <c r="O149" s="177">
        <f t="shared" si="8"/>
        <v>4</v>
      </c>
      <c r="P149" s="177">
        <f t="shared" si="8"/>
        <v>1</v>
      </c>
      <c r="Q149" s="177">
        <f t="shared" si="8"/>
        <v>57</v>
      </c>
      <c r="R149" s="177">
        <f t="shared" si="8"/>
        <v>150</v>
      </c>
      <c r="S149" s="177">
        <f t="shared" si="8"/>
        <v>1</v>
      </c>
      <c r="T149" s="177">
        <f t="shared" si="8"/>
        <v>0</v>
      </c>
      <c r="U149" s="178"/>
    </row>
    <row r="150" spans="1:21" ht="30">
      <c r="A150" s="209" t="s">
        <v>466</v>
      </c>
      <c r="B150" s="146" t="s">
        <v>467</v>
      </c>
      <c r="C150" s="75"/>
      <c r="D150" s="27"/>
      <c r="E150" s="27" t="s">
        <v>24</v>
      </c>
      <c r="F150" s="10" t="s">
        <v>468</v>
      </c>
      <c r="G150" s="10"/>
      <c r="H150" s="10"/>
      <c r="J150" s="147"/>
      <c r="K150" s="147"/>
      <c r="L150" s="147"/>
      <c r="M150" s="147"/>
      <c r="N150" s="147"/>
      <c r="O150" s="147"/>
      <c r="P150" s="147"/>
      <c r="Q150" s="147">
        <v>30</v>
      </c>
      <c r="R150" s="147"/>
      <c r="S150" s="147"/>
      <c r="T150" s="147"/>
      <c r="U150" s="18"/>
    </row>
    <row r="151" spans="1:21" ht="30">
      <c r="A151" s="209"/>
      <c r="B151" s="146" t="s">
        <v>469</v>
      </c>
      <c r="C151" s="75">
        <v>329158</v>
      </c>
      <c r="D151" s="27" t="s">
        <v>470</v>
      </c>
      <c r="E151" s="27" t="s">
        <v>471</v>
      </c>
      <c r="F151" s="10" t="s">
        <v>472</v>
      </c>
      <c r="G151" s="10"/>
      <c r="H151" s="10"/>
      <c r="I151" s="10" t="s">
        <v>473</v>
      </c>
      <c r="J151" s="148"/>
      <c r="K151" s="148"/>
      <c r="L151" s="148"/>
      <c r="M151" s="148"/>
      <c r="N151" s="148"/>
      <c r="O151" s="148"/>
      <c r="P151" s="148"/>
      <c r="Q151" s="148"/>
      <c r="R151" s="148"/>
      <c r="S151" s="148"/>
      <c r="T151" s="148"/>
      <c r="U151" s="11"/>
    </row>
    <row r="152" spans="1:21" ht="30">
      <c r="A152" s="209"/>
      <c r="B152" s="146" t="s">
        <v>474</v>
      </c>
      <c r="C152" s="75">
        <v>110000</v>
      </c>
      <c r="D152" s="27" t="s">
        <v>31</v>
      </c>
      <c r="E152" s="27" t="s">
        <v>471</v>
      </c>
      <c r="F152" s="10" t="s">
        <v>475</v>
      </c>
      <c r="G152" s="10"/>
      <c r="H152" s="10"/>
      <c r="J152" s="148">
        <v>240</v>
      </c>
      <c r="K152" s="148"/>
      <c r="L152" s="148"/>
      <c r="M152" s="148"/>
      <c r="N152" s="148"/>
      <c r="O152" s="148"/>
      <c r="P152" s="148"/>
      <c r="Q152" s="148"/>
      <c r="R152" s="148"/>
      <c r="S152" s="148"/>
      <c r="T152" s="148"/>
      <c r="U152" s="11"/>
    </row>
    <row r="153" spans="1:21" ht="15">
      <c r="A153" s="209"/>
      <c r="B153" s="146" t="s">
        <v>147</v>
      </c>
      <c r="C153" s="75" t="s">
        <v>476</v>
      </c>
      <c r="D153" s="27" t="s">
        <v>148</v>
      </c>
      <c r="E153" s="27" t="s">
        <v>213</v>
      </c>
      <c r="F153" s="10" t="s">
        <v>477</v>
      </c>
      <c r="G153" s="10"/>
      <c r="H153" s="10"/>
      <c r="I153" s="10"/>
      <c r="J153" s="148"/>
      <c r="K153" s="148"/>
      <c r="L153" s="148"/>
      <c r="M153" s="148"/>
      <c r="N153" s="148"/>
      <c r="O153" s="148"/>
      <c r="P153" s="148"/>
      <c r="Q153" s="148"/>
      <c r="R153" s="148"/>
      <c r="S153" s="148"/>
      <c r="T153" s="148"/>
      <c r="U153" s="11"/>
    </row>
    <row r="154" spans="1:21" ht="30">
      <c r="A154" s="209"/>
      <c r="B154" s="146" t="s">
        <v>157</v>
      </c>
      <c r="C154" s="75">
        <v>583500</v>
      </c>
      <c r="D154" s="27" t="s">
        <v>141</v>
      </c>
      <c r="E154" s="27" t="s">
        <v>24</v>
      </c>
      <c r="F154" s="10" t="s">
        <v>290</v>
      </c>
      <c r="G154" s="10"/>
      <c r="H154" s="10" t="s">
        <v>478</v>
      </c>
      <c r="I154" s="10" t="s">
        <v>479</v>
      </c>
      <c r="J154" s="148"/>
      <c r="K154" s="148"/>
      <c r="L154" s="148"/>
      <c r="M154" s="148"/>
      <c r="N154" s="148"/>
      <c r="O154" s="148"/>
      <c r="P154" s="148"/>
      <c r="Q154" s="148">
        <v>34</v>
      </c>
      <c r="R154" s="148"/>
      <c r="S154" s="148"/>
      <c r="T154" s="148"/>
      <c r="U154" s="11"/>
    </row>
    <row r="155" spans="1:21" ht="30.75" thickBot="1">
      <c r="A155" s="209"/>
      <c r="B155" s="146" t="s">
        <v>480</v>
      </c>
      <c r="C155" s="75">
        <v>165000</v>
      </c>
      <c r="D155" s="27" t="s">
        <v>31</v>
      </c>
      <c r="E155" s="27" t="s">
        <v>481</v>
      </c>
      <c r="F155" s="10" t="s">
        <v>482</v>
      </c>
      <c r="G155" s="10"/>
      <c r="H155" s="10"/>
      <c r="I155" s="10" t="s">
        <v>483</v>
      </c>
      <c r="J155" s="148">
        <v>1</v>
      </c>
      <c r="K155" s="148"/>
      <c r="L155" s="148"/>
      <c r="M155" s="148"/>
      <c r="N155" s="148"/>
      <c r="O155" s="148"/>
      <c r="P155" s="148"/>
      <c r="Q155" s="148"/>
      <c r="R155" s="148"/>
      <c r="S155" s="148"/>
      <c r="T155" s="148"/>
      <c r="U155" s="11"/>
    </row>
    <row r="156" spans="1:21" ht="15.75" customHeight="1" thickBot="1">
      <c r="A156" s="209"/>
      <c r="B156" s="153" t="s">
        <v>145</v>
      </c>
      <c r="C156" s="154">
        <f>SUBTOTAL(9,C150:C155)</f>
        <v>1187658</v>
      </c>
      <c r="D156" s="154"/>
      <c r="E156" s="155"/>
      <c r="F156" s="156"/>
      <c r="G156" s="156"/>
      <c r="H156" s="156"/>
      <c r="I156" s="156"/>
      <c r="J156" s="157">
        <f t="shared" ref="J156:T156" si="9">SUM(J150:J155)</f>
        <v>241</v>
      </c>
      <c r="K156" s="157">
        <f t="shared" si="9"/>
        <v>0</v>
      </c>
      <c r="L156" s="157">
        <f t="shared" si="9"/>
        <v>0</v>
      </c>
      <c r="M156" s="157">
        <f t="shared" si="9"/>
        <v>0</v>
      </c>
      <c r="N156" s="157">
        <f t="shared" si="9"/>
        <v>0</v>
      </c>
      <c r="O156" s="157">
        <f t="shared" si="9"/>
        <v>0</v>
      </c>
      <c r="P156" s="157">
        <f t="shared" si="9"/>
        <v>0</v>
      </c>
      <c r="Q156" s="157">
        <f t="shared" si="9"/>
        <v>64</v>
      </c>
      <c r="R156" s="157">
        <f t="shared" si="9"/>
        <v>0</v>
      </c>
      <c r="S156" s="157">
        <f t="shared" si="9"/>
        <v>0</v>
      </c>
      <c r="T156" s="157">
        <f t="shared" si="9"/>
        <v>0</v>
      </c>
      <c r="U156" s="158"/>
    </row>
    <row r="157" spans="1:21" ht="15">
      <c r="A157" s="208" t="s">
        <v>484</v>
      </c>
      <c r="B157" s="52"/>
      <c r="C157" s="45"/>
      <c r="D157" s="45"/>
      <c r="E157" s="45"/>
      <c r="F157" s="46"/>
      <c r="G157" s="46"/>
      <c r="H157" s="46"/>
      <c r="I157" s="46"/>
      <c r="J157" s="47"/>
      <c r="K157" s="47"/>
      <c r="L157" s="47"/>
      <c r="M157" s="47"/>
      <c r="N157" s="47"/>
      <c r="O157" s="47"/>
      <c r="P157" s="47"/>
      <c r="Q157" s="47"/>
      <c r="R157" s="47"/>
      <c r="S157" s="47"/>
      <c r="T157" s="47"/>
      <c r="U157" s="48"/>
    </row>
    <row r="158" spans="1:21" ht="15">
      <c r="A158" s="208"/>
      <c r="B158" s="53"/>
      <c r="C158" s="27"/>
      <c r="D158" s="27"/>
      <c r="E158" s="27"/>
      <c r="F158" s="10"/>
      <c r="G158" s="10"/>
      <c r="H158" s="10"/>
      <c r="I158" s="10"/>
      <c r="J158" s="15"/>
      <c r="K158" s="15"/>
      <c r="L158" s="15"/>
      <c r="M158" s="15"/>
      <c r="N158" s="15"/>
      <c r="O158" s="15"/>
      <c r="P158" s="15"/>
      <c r="Q158" s="15"/>
      <c r="R158" s="15"/>
      <c r="S158" s="15"/>
      <c r="T158" s="15"/>
      <c r="U158" s="19"/>
    </row>
    <row r="159" spans="1:21" ht="15">
      <c r="A159" s="208"/>
      <c r="B159" s="53"/>
      <c r="C159" s="27"/>
      <c r="D159" s="27"/>
      <c r="E159" s="27"/>
      <c r="F159" s="10"/>
      <c r="G159" s="10"/>
      <c r="H159" s="10"/>
      <c r="I159" s="10"/>
      <c r="J159" s="15"/>
      <c r="K159" s="15"/>
      <c r="L159" s="15"/>
      <c r="M159" s="15"/>
      <c r="N159" s="15"/>
      <c r="O159" s="15"/>
      <c r="P159" s="15"/>
      <c r="Q159" s="15"/>
      <c r="R159" s="15"/>
      <c r="S159" s="15"/>
      <c r="T159" s="15"/>
      <c r="U159" s="19"/>
    </row>
    <row r="160" spans="1:21" ht="15">
      <c r="A160" s="208"/>
      <c r="B160" s="53"/>
      <c r="C160" s="27"/>
      <c r="D160" s="27"/>
      <c r="E160" s="27"/>
      <c r="F160" s="10"/>
      <c r="G160" s="10"/>
      <c r="H160" s="10"/>
      <c r="I160" s="10"/>
      <c r="J160" s="15"/>
      <c r="K160" s="15"/>
      <c r="L160" s="15"/>
      <c r="M160" s="15"/>
      <c r="N160" s="15"/>
      <c r="O160" s="15"/>
      <c r="P160" s="15"/>
      <c r="Q160" s="14"/>
      <c r="R160" s="15"/>
      <c r="S160" s="15"/>
      <c r="T160" s="15"/>
      <c r="U160" s="19"/>
    </row>
    <row r="161" spans="1:21" ht="15">
      <c r="A161" s="208"/>
      <c r="B161" s="53"/>
      <c r="C161" s="27"/>
      <c r="D161" s="27"/>
      <c r="E161" s="27"/>
      <c r="F161" s="10"/>
      <c r="G161" s="10"/>
      <c r="H161" s="10"/>
      <c r="I161" s="10"/>
      <c r="J161" s="15"/>
      <c r="K161" s="15"/>
      <c r="L161" s="15"/>
      <c r="M161" s="15"/>
      <c r="N161" s="15"/>
      <c r="O161" s="15"/>
      <c r="P161" s="15"/>
      <c r="Q161" s="15"/>
      <c r="R161" s="15"/>
      <c r="S161" s="15"/>
      <c r="T161" s="15"/>
      <c r="U161" s="19"/>
    </row>
    <row r="162" spans="1:21" ht="15.75" thickBot="1">
      <c r="A162" s="211"/>
      <c r="B162" s="62" t="s">
        <v>145</v>
      </c>
      <c r="C162" s="60"/>
      <c r="D162" s="60"/>
      <c r="E162" s="60"/>
      <c r="F162" s="21"/>
      <c r="G162" s="21"/>
      <c r="H162" s="21"/>
      <c r="I162" s="21"/>
      <c r="J162" s="51">
        <f>SUM(J157:J161)</f>
        <v>0</v>
      </c>
      <c r="K162" s="51">
        <f t="shared" ref="K162:T162" si="10">SUM(K157:K161)</f>
        <v>0</v>
      </c>
      <c r="L162" s="51">
        <f t="shared" si="10"/>
        <v>0</v>
      </c>
      <c r="M162" s="51">
        <f t="shared" si="10"/>
        <v>0</v>
      </c>
      <c r="N162" s="51">
        <f t="shared" si="10"/>
        <v>0</v>
      </c>
      <c r="O162" s="51">
        <f t="shared" si="10"/>
        <v>0</v>
      </c>
      <c r="P162" s="51">
        <f t="shared" si="10"/>
        <v>0</v>
      </c>
      <c r="Q162" s="51">
        <f t="shared" si="10"/>
        <v>0</v>
      </c>
      <c r="R162" s="51">
        <f t="shared" si="10"/>
        <v>0</v>
      </c>
      <c r="S162" s="51">
        <f t="shared" si="10"/>
        <v>0</v>
      </c>
      <c r="T162" s="51">
        <f t="shared" si="10"/>
        <v>0</v>
      </c>
      <c r="U162" s="22"/>
    </row>
    <row r="163" spans="1:21" s="182" customFormat="1" ht="60" customHeight="1">
      <c r="A163" s="238" t="s">
        <v>485</v>
      </c>
      <c r="B163" s="179" t="s">
        <v>486</v>
      </c>
      <c r="C163" s="28" t="s">
        <v>487</v>
      </c>
      <c r="D163" s="28" t="s">
        <v>185</v>
      </c>
      <c r="E163" s="28" t="s">
        <v>372</v>
      </c>
      <c r="F163" s="29" t="s">
        <v>488</v>
      </c>
      <c r="G163" s="29" t="s">
        <v>489</v>
      </c>
      <c r="H163" s="29" t="s">
        <v>490</v>
      </c>
      <c r="I163" s="29" t="s">
        <v>491</v>
      </c>
      <c r="J163" s="180"/>
      <c r="K163" s="180"/>
      <c r="L163" s="180"/>
      <c r="M163" s="180"/>
      <c r="N163" s="180"/>
      <c r="O163" s="180"/>
      <c r="P163" s="180"/>
      <c r="Q163" s="180">
        <v>6</v>
      </c>
      <c r="R163" s="180"/>
      <c r="S163" s="180"/>
      <c r="T163" s="180">
        <v>1</v>
      </c>
      <c r="U163" s="181" t="s">
        <v>492</v>
      </c>
    </row>
    <row r="164" spans="1:21" s="182" customFormat="1" ht="75">
      <c r="A164" s="239"/>
      <c r="B164" s="28" t="s">
        <v>493</v>
      </c>
      <c r="C164" s="28" t="s">
        <v>494</v>
      </c>
      <c r="D164" s="28" t="s">
        <v>185</v>
      </c>
      <c r="E164" s="28" t="s">
        <v>495</v>
      </c>
      <c r="F164" s="29" t="s">
        <v>496</v>
      </c>
      <c r="G164" s="29" t="s">
        <v>497</v>
      </c>
      <c r="H164" s="29" t="s">
        <v>498</v>
      </c>
      <c r="I164" s="29" t="s">
        <v>499</v>
      </c>
      <c r="J164" s="183"/>
      <c r="K164" s="183"/>
      <c r="L164" s="183"/>
      <c r="M164" s="183"/>
      <c r="N164" s="183"/>
      <c r="O164" s="183"/>
      <c r="P164" s="183"/>
      <c r="Q164" s="183"/>
      <c r="R164" s="183"/>
      <c r="S164" s="183"/>
      <c r="T164" s="183"/>
      <c r="U164" s="184" t="s">
        <v>500</v>
      </c>
    </row>
    <row r="165" spans="1:21" s="182" customFormat="1" ht="32.25" customHeight="1">
      <c r="A165" s="239"/>
      <c r="B165" s="28" t="s">
        <v>501</v>
      </c>
      <c r="C165" s="28" t="s">
        <v>502</v>
      </c>
      <c r="D165" s="28" t="s">
        <v>185</v>
      </c>
      <c r="E165" s="28" t="s">
        <v>372</v>
      </c>
      <c r="F165" s="29" t="s">
        <v>290</v>
      </c>
      <c r="G165" s="29" t="s">
        <v>144</v>
      </c>
      <c r="H165" s="29" t="s">
        <v>503</v>
      </c>
      <c r="I165" s="29" t="s">
        <v>207</v>
      </c>
      <c r="J165" s="183"/>
      <c r="K165" s="183"/>
      <c r="L165" s="183"/>
      <c r="M165" s="183"/>
      <c r="N165" s="183"/>
      <c r="O165" s="183"/>
      <c r="P165" s="183"/>
      <c r="Q165" s="183"/>
      <c r="R165" s="183"/>
      <c r="S165" s="183"/>
      <c r="T165" s="183">
        <v>1</v>
      </c>
      <c r="U165" s="184" t="s">
        <v>500</v>
      </c>
    </row>
    <row r="166" spans="1:21" s="182" customFormat="1" ht="45">
      <c r="A166" s="239"/>
      <c r="B166" s="28" t="s">
        <v>504</v>
      </c>
      <c r="C166" s="185" t="s">
        <v>505</v>
      </c>
      <c r="D166" s="28" t="s">
        <v>141</v>
      </c>
      <c r="E166" s="28" t="s">
        <v>506</v>
      </c>
      <c r="F166" s="29" t="s">
        <v>507</v>
      </c>
      <c r="G166" s="29" t="s">
        <v>508</v>
      </c>
      <c r="H166" s="29" t="s">
        <v>509</v>
      </c>
      <c r="I166" s="29" t="s">
        <v>510</v>
      </c>
      <c r="J166" s="183"/>
      <c r="K166" s="183"/>
      <c r="L166" s="183"/>
      <c r="M166" s="183"/>
      <c r="N166" s="183"/>
      <c r="O166" s="183"/>
      <c r="P166" s="183"/>
      <c r="Q166" s="183"/>
      <c r="R166" s="183">
        <v>34</v>
      </c>
      <c r="S166" s="183"/>
      <c r="T166" s="183"/>
      <c r="U166" s="184"/>
    </row>
    <row r="167" spans="1:21" s="182" customFormat="1" ht="32.25" customHeight="1">
      <c r="A167" s="239"/>
      <c r="B167" s="28" t="s">
        <v>511</v>
      </c>
      <c r="C167" s="28" t="s">
        <v>512</v>
      </c>
      <c r="D167" s="28" t="s">
        <v>185</v>
      </c>
      <c r="E167" s="28" t="s">
        <v>513</v>
      </c>
      <c r="F167" s="29" t="s">
        <v>290</v>
      </c>
      <c r="G167" s="29" t="s">
        <v>514</v>
      </c>
      <c r="H167" s="29" t="s">
        <v>515</v>
      </c>
      <c r="I167" s="29" t="s">
        <v>516</v>
      </c>
      <c r="J167" s="183"/>
      <c r="K167" s="183"/>
      <c r="L167" s="183"/>
      <c r="M167" s="183"/>
      <c r="N167" s="183"/>
      <c r="O167" s="183"/>
      <c r="P167" s="183"/>
      <c r="Q167" s="183"/>
      <c r="R167" s="183"/>
      <c r="S167" s="183"/>
      <c r="T167" s="183">
        <v>1</v>
      </c>
      <c r="U167" s="184" t="s">
        <v>500</v>
      </c>
    </row>
    <row r="168" spans="1:21" s="182" customFormat="1" ht="60">
      <c r="A168" s="239"/>
      <c r="B168" s="28" t="s">
        <v>517</v>
      </c>
      <c r="C168" s="28" t="s">
        <v>518</v>
      </c>
      <c r="D168" s="28" t="s">
        <v>185</v>
      </c>
      <c r="E168" s="28" t="s">
        <v>519</v>
      </c>
      <c r="F168" s="29" t="s">
        <v>290</v>
      </c>
      <c r="G168" s="29" t="s">
        <v>144</v>
      </c>
      <c r="H168" s="29" t="s">
        <v>520</v>
      </c>
      <c r="I168" s="29"/>
      <c r="J168" s="183"/>
      <c r="K168" s="183"/>
      <c r="L168" s="183"/>
      <c r="M168" s="183"/>
      <c r="N168" s="183"/>
      <c r="O168" s="183"/>
      <c r="P168" s="183"/>
      <c r="Q168" s="183"/>
      <c r="R168" s="183"/>
      <c r="S168" s="183">
        <v>1</v>
      </c>
      <c r="T168" s="183"/>
      <c r="U168" s="184"/>
    </row>
    <row r="169" spans="1:21" s="182" customFormat="1" ht="45">
      <c r="A169" s="239"/>
      <c r="B169" s="28" t="s">
        <v>521</v>
      </c>
      <c r="C169" s="28" t="s">
        <v>522</v>
      </c>
      <c r="D169" s="28" t="s">
        <v>185</v>
      </c>
      <c r="E169" s="28" t="s">
        <v>523</v>
      </c>
      <c r="F169" s="29" t="s">
        <v>290</v>
      </c>
      <c r="G169" s="29" t="s">
        <v>524</v>
      </c>
      <c r="H169" s="29" t="s">
        <v>525</v>
      </c>
      <c r="I169" s="29" t="s">
        <v>526</v>
      </c>
      <c r="J169" s="183"/>
      <c r="K169" s="183"/>
      <c r="L169" s="183"/>
      <c r="M169" s="183"/>
      <c r="N169" s="183"/>
      <c r="O169" s="183"/>
      <c r="P169" s="183"/>
      <c r="Q169" s="183"/>
      <c r="R169" s="183"/>
      <c r="S169" s="183"/>
      <c r="T169" s="183"/>
      <c r="U169" s="184" t="s">
        <v>500</v>
      </c>
    </row>
    <row r="170" spans="1:21" s="182" customFormat="1" ht="105">
      <c r="A170" s="240"/>
      <c r="B170" s="28" t="s">
        <v>527</v>
      </c>
      <c r="C170" s="28" t="s">
        <v>528</v>
      </c>
      <c r="D170" s="28" t="s">
        <v>185</v>
      </c>
      <c r="E170" s="28" t="s">
        <v>529</v>
      </c>
      <c r="F170" s="29" t="s">
        <v>290</v>
      </c>
      <c r="G170" s="29" t="s">
        <v>144</v>
      </c>
      <c r="H170" s="29" t="s">
        <v>530</v>
      </c>
      <c r="I170" s="29"/>
      <c r="J170" s="183"/>
      <c r="K170" s="183"/>
      <c r="L170" s="183"/>
      <c r="M170" s="183"/>
      <c r="N170" s="183"/>
      <c r="O170" s="183"/>
      <c r="P170" s="183"/>
      <c r="Q170" s="183"/>
      <c r="R170" s="183"/>
      <c r="S170" s="183"/>
      <c r="T170" s="183"/>
      <c r="U170" s="184" t="s">
        <v>500</v>
      </c>
    </row>
    <row r="171" spans="1:21" s="182" customFormat="1" ht="45">
      <c r="A171" s="240"/>
      <c r="B171" s="28" t="s">
        <v>531</v>
      </c>
      <c r="C171" s="28" t="s">
        <v>532</v>
      </c>
      <c r="D171" s="28" t="s">
        <v>185</v>
      </c>
      <c r="E171" s="28" t="s">
        <v>533</v>
      </c>
      <c r="F171" s="29" t="s">
        <v>290</v>
      </c>
      <c r="G171" s="29" t="s">
        <v>144</v>
      </c>
      <c r="H171" s="29" t="s">
        <v>534</v>
      </c>
      <c r="I171" s="29"/>
      <c r="J171" s="183"/>
      <c r="K171" s="183"/>
      <c r="L171" s="183"/>
      <c r="M171" s="183"/>
      <c r="N171" s="183"/>
      <c r="O171" s="183"/>
      <c r="P171" s="183"/>
      <c r="Q171" s="183"/>
      <c r="R171" s="183"/>
      <c r="S171" s="183"/>
      <c r="T171" s="183"/>
      <c r="U171" s="184" t="s">
        <v>500</v>
      </c>
    </row>
    <row r="172" spans="1:21" s="182" customFormat="1" ht="60">
      <c r="A172" s="240"/>
      <c r="B172" s="28" t="s">
        <v>535</v>
      </c>
      <c r="C172" s="28" t="s">
        <v>522</v>
      </c>
      <c r="D172" s="28" t="s">
        <v>185</v>
      </c>
      <c r="E172" s="28" t="s">
        <v>536</v>
      </c>
      <c r="F172" s="29" t="s">
        <v>290</v>
      </c>
      <c r="G172" s="29" t="s">
        <v>144</v>
      </c>
      <c r="H172" s="29" t="s">
        <v>537</v>
      </c>
      <c r="I172" s="29"/>
      <c r="J172" s="183"/>
      <c r="K172" s="183"/>
      <c r="L172" s="183"/>
      <c r="M172" s="183"/>
      <c r="N172" s="183"/>
      <c r="O172" s="183"/>
      <c r="P172" s="183"/>
      <c r="Q172" s="183"/>
      <c r="R172" s="183"/>
      <c r="S172" s="183"/>
      <c r="T172" s="183"/>
      <c r="U172" s="184" t="s">
        <v>500</v>
      </c>
    </row>
    <row r="173" spans="1:21" s="182" customFormat="1" ht="32.25" customHeight="1">
      <c r="A173" s="240"/>
      <c r="B173" s="28" t="s">
        <v>538</v>
      </c>
      <c r="C173" s="28" t="s">
        <v>522</v>
      </c>
      <c r="D173" s="28" t="s">
        <v>185</v>
      </c>
      <c r="E173" s="28" t="s">
        <v>539</v>
      </c>
      <c r="F173" s="29" t="s">
        <v>290</v>
      </c>
      <c r="G173" s="29" t="s">
        <v>144</v>
      </c>
      <c r="H173" s="29" t="s">
        <v>540</v>
      </c>
      <c r="I173" s="29"/>
      <c r="J173" s="183"/>
      <c r="K173" s="183"/>
      <c r="L173" s="183"/>
      <c r="M173" s="183"/>
      <c r="N173" s="183"/>
      <c r="O173" s="183"/>
      <c r="P173" s="183"/>
      <c r="Q173" s="183"/>
      <c r="R173" s="183"/>
      <c r="S173" s="183"/>
      <c r="T173" s="183"/>
      <c r="U173" s="184" t="s">
        <v>500</v>
      </c>
    </row>
    <row r="174" spans="1:21" s="182" customFormat="1" ht="32.25" customHeight="1">
      <c r="A174" s="240"/>
      <c r="B174" s="28" t="s">
        <v>541</v>
      </c>
      <c r="C174" s="28">
        <v>583500</v>
      </c>
      <c r="D174" s="28" t="s">
        <v>141</v>
      </c>
      <c r="E174" s="28" t="s">
        <v>24</v>
      </c>
      <c r="F174" s="29" t="s">
        <v>290</v>
      </c>
      <c r="G174" s="29" t="s">
        <v>144</v>
      </c>
      <c r="H174" s="29"/>
      <c r="I174" s="29"/>
      <c r="J174" s="183"/>
      <c r="K174" s="183"/>
      <c r="L174" s="183"/>
      <c r="M174" s="183"/>
      <c r="N174" s="183"/>
      <c r="O174" s="183"/>
      <c r="P174" s="183"/>
      <c r="Q174" s="183"/>
      <c r="R174" s="183"/>
      <c r="S174" s="183"/>
      <c r="T174" s="183"/>
      <c r="U174" s="184"/>
    </row>
    <row r="175" spans="1:21" s="182" customFormat="1" ht="32.25" customHeight="1">
      <c r="A175" s="240"/>
      <c r="B175" s="28" t="s">
        <v>542</v>
      </c>
      <c r="C175" s="28" t="s">
        <v>522</v>
      </c>
      <c r="D175" s="28" t="s">
        <v>185</v>
      </c>
      <c r="E175" s="28" t="s">
        <v>543</v>
      </c>
      <c r="F175" s="29" t="s">
        <v>290</v>
      </c>
      <c r="G175" s="29" t="s">
        <v>144</v>
      </c>
      <c r="H175" s="29" t="s">
        <v>544</v>
      </c>
      <c r="I175" s="29" t="s">
        <v>545</v>
      </c>
      <c r="J175" s="183"/>
      <c r="K175" s="183"/>
      <c r="L175" s="183"/>
      <c r="M175" s="183"/>
      <c r="N175" s="183"/>
      <c r="O175" s="183"/>
      <c r="P175" s="183"/>
      <c r="Q175" s="183"/>
      <c r="R175" s="183"/>
      <c r="S175" s="183"/>
      <c r="T175" s="183"/>
      <c r="U175" s="184" t="s">
        <v>500</v>
      </c>
    </row>
    <row r="176" spans="1:21" ht="15" customHeight="1">
      <c r="A176" s="241"/>
      <c r="B176" s="186" t="s">
        <v>145</v>
      </c>
      <c r="C176" s="187">
        <v>31013000</v>
      </c>
      <c r="D176" s="186"/>
      <c r="E176" s="186"/>
      <c r="F176" s="10"/>
      <c r="G176" s="10"/>
      <c r="H176" s="10"/>
      <c r="I176" s="10"/>
      <c r="J176" s="148">
        <f>SUM(J163:J175)</f>
        <v>0</v>
      </c>
      <c r="K176" s="148">
        <f t="shared" ref="K176:T176" si="11">SUM(K163:K175)</f>
        <v>0</v>
      </c>
      <c r="L176" s="148">
        <f t="shared" si="11"/>
        <v>0</v>
      </c>
      <c r="M176" s="148">
        <f t="shared" si="11"/>
        <v>0</v>
      </c>
      <c r="N176" s="148">
        <f t="shared" si="11"/>
        <v>0</v>
      </c>
      <c r="O176" s="148">
        <f t="shared" si="11"/>
        <v>0</v>
      </c>
      <c r="P176" s="148">
        <f t="shared" si="11"/>
        <v>0</v>
      </c>
      <c r="Q176" s="148">
        <f t="shared" si="11"/>
        <v>6</v>
      </c>
      <c r="R176" s="148">
        <f t="shared" si="11"/>
        <v>34</v>
      </c>
      <c r="S176" s="148">
        <f t="shared" si="11"/>
        <v>1</v>
      </c>
      <c r="T176" s="148">
        <f t="shared" si="11"/>
        <v>3</v>
      </c>
      <c r="U176" s="11"/>
    </row>
    <row r="177" spans="1:21" ht="15">
      <c r="A177" s="209" t="s">
        <v>546</v>
      </c>
      <c r="B177" s="146" t="s">
        <v>547</v>
      </c>
      <c r="C177" s="75">
        <v>2200000</v>
      </c>
      <c r="D177" s="27" t="s">
        <v>141</v>
      </c>
      <c r="E177" s="27" t="s">
        <v>51</v>
      </c>
      <c r="F177" s="10" t="s">
        <v>548</v>
      </c>
      <c r="G177" s="10"/>
      <c r="H177" s="10"/>
      <c r="I177" s="10"/>
      <c r="J177" s="147">
        <v>2</v>
      </c>
      <c r="K177" s="147"/>
      <c r="L177" s="147"/>
      <c r="M177" s="147"/>
      <c r="N177" s="147">
        <v>2</v>
      </c>
      <c r="O177" s="147"/>
      <c r="P177" s="147"/>
      <c r="Q177" s="147"/>
      <c r="R177" s="147"/>
      <c r="S177" s="147"/>
      <c r="T177" s="147"/>
      <c r="U177" s="18"/>
    </row>
    <row r="178" spans="1:21" ht="15">
      <c r="A178" s="209"/>
      <c r="B178" s="146" t="s">
        <v>549</v>
      </c>
      <c r="C178" s="75">
        <v>150000</v>
      </c>
      <c r="D178" s="27" t="s">
        <v>141</v>
      </c>
      <c r="E178" s="27" t="s">
        <v>51</v>
      </c>
      <c r="F178" s="10" t="s">
        <v>550</v>
      </c>
      <c r="G178" s="10" t="s">
        <v>551</v>
      </c>
      <c r="H178" s="10"/>
      <c r="I178" s="10" t="s">
        <v>552</v>
      </c>
      <c r="J178" s="148">
        <v>1</v>
      </c>
      <c r="K178" s="148"/>
      <c r="L178" s="148"/>
      <c r="M178" s="148"/>
      <c r="N178" s="148">
        <v>1</v>
      </c>
      <c r="O178" s="148"/>
      <c r="P178" s="148"/>
      <c r="Q178" s="148">
        <v>1</v>
      </c>
      <c r="R178" s="148"/>
      <c r="S178" s="148"/>
      <c r="T178" s="148"/>
      <c r="U178" s="11"/>
    </row>
    <row r="179" spans="1:21" ht="15">
      <c r="A179" s="209"/>
      <c r="B179" s="146" t="s">
        <v>553</v>
      </c>
      <c r="C179" s="75">
        <v>50000</v>
      </c>
      <c r="D179" s="27" t="s">
        <v>31</v>
      </c>
      <c r="E179" s="27" t="s">
        <v>213</v>
      </c>
      <c r="F179" s="10" t="s">
        <v>214</v>
      </c>
      <c r="G179" s="10" t="s">
        <v>554</v>
      </c>
      <c r="H179" s="10" t="s">
        <v>555</v>
      </c>
      <c r="I179" s="10" t="s">
        <v>556</v>
      </c>
      <c r="J179" s="148"/>
      <c r="K179" s="148"/>
      <c r="L179" s="148"/>
      <c r="M179" s="148"/>
      <c r="N179" s="148"/>
      <c r="O179" s="148"/>
      <c r="P179" s="148"/>
      <c r="Q179" s="148"/>
      <c r="R179" s="148">
        <v>1</v>
      </c>
      <c r="S179" s="148"/>
      <c r="T179" s="148"/>
      <c r="U179" s="11"/>
    </row>
    <row r="180" spans="1:21" ht="15">
      <c r="A180" s="209"/>
      <c r="B180" s="146" t="s">
        <v>227</v>
      </c>
      <c r="C180" s="75">
        <v>200000</v>
      </c>
      <c r="D180" s="27" t="s">
        <v>31</v>
      </c>
      <c r="E180" s="27" t="s">
        <v>217</v>
      </c>
      <c r="F180" s="10" t="s">
        <v>55</v>
      </c>
      <c r="G180" s="10" t="s">
        <v>557</v>
      </c>
      <c r="H180" s="10"/>
      <c r="I180" s="10" t="s">
        <v>558</v>
      </c>
      <c r="J180" s="148"/>
      <c r="K180" s="148"/>
      <c r="L180" s="148"/>
      <c r="M180" s="148"/>
      <c r="N180" s="148"/>
      <c r="O180" s="148"/>
      <c r="P180" s="148"/>
      <c r="Q180" s="148"/>
      <c r="R180" s="148"/>
      <c r="S180" s="148"/>
      <c r="T180" s="148"/>
      <c r="U180" s="11"/>
    </row>
    <row r="181" spans="1:21" ht="15">
      <c r="A181" s="209"/>
      <c r="B181" s="146" t="s">
        <v>184</v>
      </c>
      <c r="C181" s="75">
        <v>1925000</v>
      </c>
      <c r="D181" s="27" t="s">
        <v>141</v>
      </c>
      <c r="E181" s="27" t="s">
        <v>24</v>
      </c>
      <c r="F181" s="10" t="s">
        <v>268</v>
      </c>
      <c r="G181" s="10"/>
      <c r="H181" s="10"/>
      <c r="I181" s="10"/>
      <c r="J181" s="148"/>
      <c r="K181" s="148"/>
      <c r="L181" s="148"/>
      <c r="M181" s="148"/>
      <c r="N181" s="148"/>
      <c r="O181" s="148"/>
      <c r="P181" s="148"/>
      <c r="Q181" s="148">
        <v>1</v>
      </c>
      <c r="R181" s="148"/>
      <c r="S181" s="148"/>
      <c r="T181" s="148"/>
      <c r="U181" s="11"/>
    </row>
    <row r="182" spans="1:21" ht="15">
      <c r="A182" s="209"/>
      <c r="B182" s="146" t="s">
        <v>157</v>
      </c>
      <c r="C182" s="75">
        <v>580000</v>
      </c>
      <c r="D182" s="27" t="s">
        <v>141</v>
      </c>
      <c r="E182" s="27" t="s">
        <v>24</v>
      </c>
      <c r="F182" s="10" t="s">
        <v>268</v>
      </c>
      <c r="G182" s="10"/>
      <c r="H182" s="10"/>
      <c r="I182" s="10"/>
      <c r="J182" s="148"/>
      <c r="K182" s="148"/>
      <c r="L182" s="148"/>
      <c r="M182" s="148"/>
      <c r="N182" s="148"/>
      <c r="O182" s="148"/>
      <c r="P182" s="148"/>
      <c r="Q182" s="148">
        <v>1</v>
      </c>
      <c r="R182" s="148"/>
      <c r="S182" s="148"/>
      <c r="T182" s="148"/>
      <c r="U182" s="11"/>
    </row>
    <row r="183" spans="1:21" ht="15">
      <c r="A183" s="209"/>
      <c r="B183" s="146" t="s">
        <v>559</v>
      </c>
      <c r="C183" s="75">
        <v>40959</v>
      </c>
      <c r="D183" s="27" t="s">
        <v>141</v>
      </c>
      <c r="E183" s="27" t="s">
        <v>24</v>
      </c>
      <c r="F183" s="10" t="s">
        <v>268</v>
      </c>
      <c r="G183" s="10"/>
      <c r="H183" s="10" t="s">
        <v>560</v>
      </c>
      <c r="I183" s="10"/>
      <c r="J183" s="148">
        <v>1</v>
      </c>
      <c r="K183" s="148"/>
      <c r="L183" s="148"/>
      <c r="M183" s="148"/>
      <c r="N183" s="148"/>
      <c r="O183" s="148"/>
      <c r="P183" s="148"/>
      <c r="Q183" s="148"/>
      <c r="R183" s="148"/>
      <c r="S183" s="148"/>
      <c r="T183" s="148"/>
      <c r="U183" s="11"/>
    </row>
    <row r="184" spans="1:21" ht="15">
      <c r="A184" s="209"/>
      <c r="B184" s="146" t="s">
        <v>561</v>
      </c>
      <c r="C184" s="75"/>
      <c r="D184" s="27"/>
      <c r="E184" s="27" t="s">
        <v>213</v>
      </c>
      <c r="F184" s="10" t="s">
        <v>55</v>
      </c>
      <c r="G184" s="10" t="s">
        <v>562</v>
      </c>
      <c r="H184" s="10"/>
      <c r="I184" s="10"/>
      <c r="J184" s="148"/>
      <c r="K184" s="148"/>
      <c r="L184" s="148"/>
      <c r="M184" s="148"/>
      <c r="N184" s="148"/>
      <c r="O184" s="148"/>
      <c r="P184" s="148"/>
      <c r="Q184" s="148"/>
      <c r="R184" s="148">
        <v>1</v>
      </c>
      <c r="S184" s="148"/>
      <c r="T184" s="148"/>
      <c r="U184" s="11"/>
    </row>
    <row r="185" spans="1:21" ht="15">
      <c r="A185" s="209"/>
      <c r="B185" s="150" t="s">
        <v>563</v>
      </c>
      <c r="C185" s="151">
        <v>1037529</v>
      </c>
      <c r="D185" s="152" t="s">
        <v>31</v>
      </c>
      <c r="E185" s="152" t="s">
        <v>564</v>
      </c>
      <c r="F185" s="41" t="s">
        <v>214</v>
      </c>
      <c r="G185" s="41" t="s">
        <v>565</v>
      </c>
      <c r="H185" s="41" t="s">
        <v>566</v>
      </c>
      <c r="I185" s="41" t="s">
        <v>567</v>
      </c>
      <c r="J185" s="67">
        <v>1</v>
      </c>
      <c r="K185" s="67"/>
      <c r="L185" s="67"/>
      <c r="M185" s="67"/>
      <c r="N185" s="67"/>
      <c r="O185" s="67"/>
      <c r="P185" s="67"/>
      <c r="Q185" s="67"/>
      <c r="R185" s="67"/>
      <c r="S185" s="67"/>
      <c r="T185" s="67"/>
      <c r="U185" s="68"/>
    </row>
    <row r="186" spans="1:21" ht="30.75" thickBot="1">
      <c r="A186" s="210"/>
      <c r="B186" s="159" t="s">
        <v>568</v>
      </c>
      <c r="C186" s="75"/>
      <c r="D186" s="27"/>
      <c r="E186" s="27" t="s">
        <v>564</v>
      </c>
      <c r="F186" s="160" t="s">
        <v>214</v>
      </c>
      <c r="G186" s="160" t="s">
        <v>569</v>
      </c>
      <c r="H186" s="160"/>
      <c r="I186" s="10"/>
      <c r="J186" s="148">
        <v>1</v>
      </c>
      <c r="K186" s="148"/>
      <c r="L186" s="148"/>
      <c r="M186" s="148">
        <v>1</v>
      </c>
      <c r="N186" s="148"/>
      <c r="O186" s="148"/>
      <c r="P186" s="148"/>
      <c r="Q186" s="148"/>
      <c r="R186" s="148"/>
      <c r="S186" s="148"/>
      <c r="T186" s="148"/>
      <c r="U186" s="11"/>
    </row>
    <row r="187" spans="1:21" ht="15.75" customHeight="1" thickBot="1">
      <c r="A187" s="209"/>
      <c r="B187" s="54" t="s">
        <v>145</v>
      </c>
      <c r="C187" s="161">
        <f>SUM(C177:C185)</f>
        <v>6183488</v>
      </c>
      <c r="D187" s="161"/>
      <c r="E187" s="55"/>
      <c r="F187" s="156"/>
      <c r="G187" s="156"/>
      <c r="H187" s="156"/>
      <c r="I187" s="50"/>
      <c r="J187" s="56">
        <f t="shared" ref="J187:T187" si="12">SUM(J177:J185)</f>
        <v>5</v>
      </c>
      <c r="K187" s="56">
        <f t="shared" si="12"/>
        <v>0</v>
      </c>
      <c r="L187" s="56">
        <f t="shared" si="12"/>
        <v>0</v>
      </c>
      <c r="M187" s="56">
        <f t="shared" si="12"/>
        <v>0</v>
      </c>
      <c r="N187" s="56">
        <f t="shared" si="12"/>
        <v>3</v>
      </c>
      <c r="O187" s="56">
        <f t="shared" si="12"/>
        <v>0</v>
      </c>
      <c r="P187" s="56">
        <f t="shared" si="12"/>
        <v>0</v>
      </c>
      <c r="Q187" s="56">
        <f t="shared" si="12"/>
        <v>3</v>
      </c>
      <c r="R187" s="56">
        <f t="shared" si="12"/>
        <v>2</v>
      </c>
      <c r="S187" s="56">
        <f t="shared" si="12"/>
        <v>0</v>
      </c>
      <c r="T187" s="56">
        <f t="shared" si="12"/>
        <v>0</v>
      </c>
      <c r="U187" s="57"/>
    </row>
    <row r="188" spans="1:21" ht="25.5" customHeight="1">
      <c r="A188" s="207" t="s">
        <v>570</v>
      </c>
      <c r="B188" s="58" t="s">
        <v>571</v>
      </c>
      <c r="C188" s="74">
        <v>182686</v>
      </c>
      <c r="D188" s="45" t="s">
        <v>572</v>
      </c>
      <c r="E188" s="27" t="s">
        <v>573</v>
      </c>
      <c r="F188" s="46" t="s">
        <v>290</v>
      </c>
      <c r="G188" s="46"/>
      <c r="H188" s="46"/>
      <c r="I188" s="46"/>
      <c r="J188" s="47"/>
      <c r="K188" s="47"/>
      <c r="L188" s="47"/>
      <c r="M188" s="47"/>
      <c r="N188" s="47"/>
      <c r="O188" s="47"/>
      <c r="P188" s="47"/>
      <c r="Q188" s="47"/>
      <c r="R188" s="47"/>
      <c r="S188" s="47"/>
      <c r="T188" s="47"/>
      <c r="U188" s="48"/>
    </row>
    <row r="189" spans="1:21" ht="25.5" customHeight="1">
      <c r="A189" s="208"/>
      <c r="B189" s="35" t="s">
        <v>574</v>
      </c>
      <c r="C189" s="75">
        <v>3625567</v>
      </c>
      <c r="D189" s="27"/>
      <c r="E189" s="27" t="s">
        <v>573</v>
      </c>
      <c r="F189" s="10"/>
      <c r="G189" s="10"/>
      <c r="H189" s="10"/>
      <c r="I189" s="10"/>
      <c r="J189" s="15"/>
      <c r="K189" s="15"/>
      <c r="L189" s="15"/>
      <c r="M189" s="15"/>
      <c r="N189" s="15"/>
      <c r="O189" s="15"/>
      <c r="P189" s="15"/>
      <c r="Q189" s="15"/>
      <c r="R189" s="15"/>
      <c r="S189" s="15"/>
      <c r="T189" s="15"/>
      <c r="U189" s="19"/>
    </row>
    <row r="190" spans="1:21" ht="25.5" customHeight="1">
      <c r="A190" s="208"/>
      <c r="B190" s="35" t="s">
        <v>157</v>
      </c>
      <c r="C190" s="75">
        <v>583500</v>
      </c>
      <c r="D190" s="27" t="s">
        <v>141</v>
      </c>
      <c r="E190" s="27" t="s">
        <v>24</v>
      </c>
      <c r="F190" s="10" t="s">
        <v>224</v>
      </c>
      <c r="G190" s="10" t="s">
        <v>144</v>
      </c>
      <c r="H190" s="10"/>
      <c r="I190" s="10"/>
      <c r="J190" s="15"/>
      <c r="K190" s="15"/>
      <c r="L190" s="15"/>
      <c r="M190" s="15"/>
      <c r="N190" s="15"/>
      <c r="O190" s="15"/>
      <c r="P190" s="15"/>
      <c r="Q190" s="15"/>
      <c r="R190" s="15"/>
      <c r="S190" s="15"/>
      <c r="T190" s="15"/>
      <c r="U190" s="19"/>
    </row>
    <row r="191" spans="1:21" ht="25.5" customHeight="1">
      <c r="A191" s="208"/>
      <c r="B191" s="35" t="s">
        <v>575</v>
      </c>
      <c r="C191" s="202">
        <v>14000000</v>
      </c>
      <c r="D191" s="27" t="s">
        <v>31</v>
      </c>
      <c r="E191" s="27" t="s">
        <v>573</v>
      </c>
      <c r="F191" s="10"/>
      <c r="G191" s="10"/>
      <c r="H191" s="10"/>
      <c r="I191" s="10"/>
      <c r="J191" s="15"/>
      <c r="K191" s="15"/>
      <c r="L191" s="15"/>
      <c r="M191" s="15"/>
      <c r="N191" s="15"/>
      <c r="O191" s="15"/>
      <c r="P191" s="15"/>
      <c r="Q191" s="15"/>
      <c r="R191" s="15"/>
      <c r="S191" s="15"/>
      <c r="T191" s="15"/>
      <c r="U191" s="19"/>
    </row>
    <row r="192" spans="1:21" ht="25.5" customHeight="1">
      <c r="A192" s="208"/>
      <c r="B192" s="35" t="s">
        <v>576</v>
      </c>
      <c r="C192" s="202">
        <v>200000</v>
      </c>
      <c r="D192" s="27" t="s">
        <v>163</v>
      </c>
      <c r="E192" s="27"/>
      <c r="F192" s="10" t="s">
        <v>224</v>
      </c>
      <c r="G192" s="10"/>
      <c r="H192" s="10" t="s">
        <v>577</v>
      </c>
      <c r="I192" s="10"/>
      <c r="J192" s="15"/>
      <c r="K192" s="15"/>
      <c r="L192" s="15"/>
      <c r="M192" s="15"/>
      <c r="N192" s="15"/>
      <c r="O192" s="15"/>
      <c r="P192" s="15"/>
      <c r="Q192" s="15"/>
      <c r="R192" s="15"/>
      <c r="S192" s="15"/>
      <c r="T192" s="15"/>
      <c r="U192" s="19"/>
    </row>
    <row r="193" spans="1:21" ht="35.25" customHeight="1">
      <c r="A193" s="208"/>
      <c r="B193" s="35" t="s">
        <v>578</v>
      </c>
      <c r="C193" s="27"/>
      <c r="D193" s="27"/>
      <c r="E193" s="27"/>
      <c r="F193" s="10" t="s">
        <v>579</v>
      </c>
      <c r="G193" s="10"/>
      <c r="H193" s="10"/>
      <c r="I193" s="10"/>
      <c r="J193" s="15"/>
      <c r="K193" s="15"/>
      <c r="L193" s="15"/>
      <c r="M193" s="15"/>
      <c r="N193" s="15"/>
      <c r="O193" s="15"/>
      <c r="P193" s="15"/>
      <c r="Q193" s="15"/>
      <c r="R193" s="15"/>
      <c r="S193" s="15"/>
      <c r="T193" s="15"/>
      <c r="U193" s="19"/>
    </row>
    <row r="194" spans="1:21" ht="25.5" customHeight="1">
      <c r="A194" s="208"/>
      <c r="B194" s="35"/>
      <c r="C194" s="27"/>
      <c r="D194" s="27"/>
      <c r="E194" s="27"/>
      <c r="F194" s="10"/>
      <c r="G194" s="10"/>
      <c r="H194" s="10"/>
      <c r="I194" s="10"/>
      <c r="J194" s="15"/>
      <c r="K194" s="15"/>
      <c r="L194" s="15"/>
      <c r="M194" s="15"/>
      <c r="N194" s="15"/>
      <c r="O194" s="15"/>
      <c r="P194" s="15"/>
      <c r="Q194" s="15"/>
      <c r="R194" s="15"/>
      <c r="S194" s="15"/>
      <c r="T194" s="15"/>
      <c r="U194" s="19"/>
    </row>
    <row r="195" spans="1:21" ht="25.5" customHeight="1">
      <c r="A195" s="208"/>
      <c r="B195" s="35"/>
      <c r="C195" s="27"/>
      <c r="D195" s="27"/>
      <c r="E195" s="27"/>
      <c r="F195" s="10"/>
      <c r="G195" s="10"/>
      <c r="H195" s="10"/>
      <c r="I195" s="10"/>
      <c r="J195" s="15"/>
      <c r="K195" s="15"/>
      <c r="L195" s="15"/>
      <c r="M195" s="15"/>
      <c r="N195" s="15"/>
      <c r="O195" s="15"/>
      <c r="P195" s="15"/>
      <c r="Q195" s="15"/>
      <c r="R195" s="15"/>
      <c r="S195" s="15"/>
      <c r="T195" s="15"/>
      <c r="U195" s="19"/>
    </row>
    <row r="196" spans="1:21" ht="15">
      <c r="A196" s="208"/>
      <c r="B196" s="35"/>
      <c r="C196" s="27"/>
      <c r="D196" s="27"/>
      <c r="E196" s="27"/>
      <c r="F196" s="10"/>
      <c r="G196" s="10"/>
      <c r="H196" s="10"/>
      <c r="I196" s="10"/>
      <c r="J196" s="15"/>
      <c r="K196" s="15"/>
      <c r="L196" s="15"/>
      <c r="M196" s="15"/>
      <c r="N196" s="15"/>
      <c r="O196" s="15"/>
      <c r="P196" s="15"/>
      <c r="Q196" s="15"/>
      <c r="R196" s="15"/>
      <c r="S196" s="15"/>
      <c r="T196" s="15"/>
      <c r="U196" s="19"/>
    </row>
    <row r="197" spans="1:21" ht="15.75" customHeight="1" thickBot="1">
      <c r="A197" s="208"/>
      <c r="B197" s="65" t="s">
        <v>145</v>
      </c>
      <c r="C197" s="77">
        <f>SUM(C188:C196)</f>
        <v>18591753</v>
      </c>
      <c r="D197" s="66"/>
      <c r="E197" s="66"/>
      <c r="F197" s="41"/>
      <c r="G197" s="41"/>
      <c r="H197" s="41"/>
      <c r="I197" s="41"/>
      <c r="J197" s="67">
        <f t="shared" ref="J197:T197" si="13">SUM(J188:J196)</f>
        <v>0</v>
      </c>
      <c r="K197" s="67">
        <f t="shared" si="13"/>
        <v>0</v>
      </c>
      <c r="L197" s="67">
        <f t="shared" si="13"/>
        <v>0</v>
      </c>
      <c r="M197" s="67">
        <f t="shared" si="13"/>
        <v>0</v>
      </c>
      <c r="N197" s="67">
        <f t="shared" si="13"/>
        <v>0</v>
      </c>
      <c r="O197" s="67">
        <f t="shared" si="13"/>
        <v>0</v>
      </c>
      <c r="P197" s="67">
        <f t="shared" si="13"/>
        <v>0</v>
      </c>
      <c r="Q197" s="67">
        <f t="shared" si="13"/>
        <v>0</v>
      </c>
      <c r="R197" s="67">
        <f t="shared" si="13"/>
        <v>0</v>
      </c>
      <c r="S197" s="67">
        <f t="shared" si="13"/>
        <v>0</v>
      </c>
      <c r="T197" s="67">
        <f t="shared" si="13"/>
        <v>0</v>
      </c>
      <c r="U197" s="90"/>
    </row>
    <row r="198" spans="1:21" ht="15">
      <c r="A198" s="207" t="s">
        <v>580</v>
      </c>
      <c r="B198" s="52" t="s">
        <v>157</v>
      </c>
      <c r="C198" s="72">
        <v>583500</v>
      </c>
      <c r="D198" s="45" t="s">
        <v>141</v>
      </c>
      <c r="E198" s="45" t="s">
        <v>24</v>
      </c>
      <c r="F198" s="46" t="s">
        <v>144</v>
      </c>
      <c r="G198" s="46"/>
      <c r="H198" s="46"/>
      <c r="I198" s="46"/>
      <c r="J198" s="47"/>
      <c r="K198" s="47"/>
      <c r="L198" s="47"/>
      <c r="M198" s="47"/>
      <c r="N198" s="47"/>
      <c r="O198" s="47"/>
      <c r="P198" s="47"/>
      <c r="Q198" s="47"/>
      <c r="R198" s="47"/>
      <c r="S198" s="47"/>
      <c r="T198" s="47"/>
      <c r="U198" s="48"/>
    </row>
    <row r="199" spans="1:21" ht="15">
      <c r="A199" s="208"/>
      <c r="B199" s="53"/>
      <c r="C199" s="36"/>
      <c r="D199" s="27"/>
      <c r="E199" s="27"/>
      <c r="F199" s="10"/>
      <c r="G199" s="10"/>
      <c r="H199" s="10"/>
      <c r="I199" s="10"/>
      <c r="J199" s="15"/>
      <c r="K199" s="15"/>
      <c r="L199" s="15"/>
      <c r="M199" s="15"/>
      <c r="N199" s="15"/>
      <c r="O199" s="15"/>
      <c r="P199" s="15"/>
      <c r="Q199" s="15"/>
      <c r="R199" s="15"/>
      <c r="S199" s="15"/>
      <c r="T199" s="15"/>
      <c r="U199" s="19"/>
    </row>
    <row r="200" spans="1:21" ht="15">
      <c r="A200" s="208"/>
      <c r="B200" s="53"/>
      <c r="C200" s="36"/>
      <c r="D200" s="27"/>
      <c r="E200" s="27"/>
      <c r="F200" s="10"/>
      <c r="G200" s="10"/>
      <c r="H200" s="10"/>
      <c r="I200" s="10"/>
      <c r="J200" s="15"/>
      <c r="K200" s="15"/>
      <c r="L200" s="15"/>
      <c r="M200" s="15"/>
      <c r="N200" s="15"/>
      <c r="O200" s="15"/>
      <c r="P200" s="15"/>
      <c r="Q200" s="15"/>
      <c r="R200" s="15"/>
      <c r="S200" s="15"/>
      <c r="T200" s="15"/>
      <c r="U200" s="19"/>
    </row>
    <row r="201" spans="1:21" ht="15">
      <c r="A201" s="208"/>
      <c r="B201" s="53"/>
      <c r="C201" s="36"/>
      <c r="D201" s="27"/>
      <c r="E201" s="27"/>
      <c r="F201" s="10"/>
      <c r="G201" s="10"/>
      <c r="H201" s="10"/>
      <c r="I201" s="10"/>
      <c r="J201" s="15"/>
      <c r="K201" s="15"/>
      <c r="L201" s="15"/>
      <c r="M201" s="15"/>
      <c r="N201" s="15"/>
      <c r="O201" s="15"/>
      <c r="P201" s="15"/>
      <c r="Q201" s="15"/>
      <c r="R201" s="15"/>
      <c r="S201" s="15"/>
      <c r="T201" s="15"/>
      <c r="U201" s="19"/>
    </row>
    <row r="202" spans="1:21" ht="15.75" thickBot="1">
      <c r="A202" s="211"/>
      <c r="B202" s="62" t="s">
        <v>145</v>
      </c>
      <c r="C202" s="73">
        <f>SUM(C198:C201)</f>
        <v>583500</v>
      </c>
      <c r="D202" s="60"/>
      <c r="E202" s="60"/>
      <c r="F202" s="21"/>
      <c r="G202" s="21"/>
      <c r="H202" s="21"/>
      <c r="I202" s="21"/>
      <c r="J202" s="51">
        <f>SUM(J198:J201)</f>
        <v>0</v>
      </c>
      <c r="K202" s="51">
        <f t="shared" ref="K202:T202" si="14">SUM(K198:K201)</f>
        <v>0</v>
      </c>
      <c r="L202" s="51">
        <f t="shared" si="14"/>
        <v>0</v>
      </c>
      <c r="M202" s="51">
        <f t="shared" si="14"/>
        <v>0</v>
      </c>
      <c r="N202" s="51">
        <f t="shared" si="14"/>
        <v>0</v>
      </c>
      <c r="O202" s="51">
        <f t="shared" si="14"/>
        <v>0</v>
      </c>
      <c r="P202" s="51">
        <f t="shared" si="14"/>
        <v>0</v>
      </c>
      <c r="Q202" s="51">
        <f t="shared" si="14"/>
        <v>0</v>
      </c>
      <c r="R202" s="51">
        <f t="shared" si="14"/>
        <v>0</v>
      </c>
      <c r="S202" s="51">
        <f t="shared" si="14"/>
        <v>0</v>
      </c>
      <c r="T202" s="51">
        <f t="shared" si="14"/>
        <v>0</v>
      </c>
      <c r="U202" s="22"/>
    </row>
    <row r="203" spans="1:21" ht="15">
      <c r="A203" s="207" t="s">
        <v>581</v>
      </c>
      <c r="B203" s="52" t="s">
        <v>157</v>
      </c>
      <c r="C203" s="74">
        <v>583500</v>
      </c>
      <c r="D203" s="45" t="s">
        <v>141</v>
      </c>
      <c r="E203" s="45" t="s">
        <v>24</v>
      </c>
      <c r="F203" s="46" t="s">
        <v>144</v>
      </c>
      <c r="G203" s="46"/>
      <c r="H203" s="46"/>
      <c r="I203" s="46"/>
      <c r="J203" s="47"/>
      <c r="K203" s="47"/>
      <c r="L203" s="47"/>
      <c r="M203" s="47"/>
      <c r="N203" s="47"/>
      <c r="O203" s="47"/>
      <c r="P203" s="47"/>
      <c r="Q203" s="47"/>
      <c r="R203" s="47"/>
      <c r="S203" s="47"/>
      <c r="T203" s="47"/>
      <c r="U203" s="48"/>
    </row>
    <row r="204" spans="1:21" ht="15">
      <c r="A204" s="208"/>
      <c r="B204" s="53"/>
      <c r="C204" s="27"/>
      <c r="D204" s="27"/>
      <c r="E204" s="27"/>
      <c r="F204" s="10"/>
      <c r="G204" s="10"/>
      <c r="H204" s="10"/>
      <c r="I204" s="10"/>
      <c r="J204" s="15"/>
      <c r="K204" s="15"/>
      <c r="L204" s="15"/>
      <c r="M204" s="15"/>
      <c r="N204" s="15"/>
      <c r="O204" s="15"/>
      <c r="P204" s="15"/>
      <c r="Q204" s="15"/>
      <c r="R204" s="15"/>
      <c r="S204" s="15"/>
      <c r="T204" s="15"/>
      <c r="U204" s="63"/>
    </row>
    <row r="205" spans="1:21" ht="15">
      <c r="A205" s="208"/>
      <c r="B205" s="53"/>
      <c r="C205" s="27"/>
      <c r="D205" s="27"/>
      <c r="E205" s="27"/>
      <c r="F205" s="10"/>
      <c r="G205" s="10"/>
      <c r="H205" s="10"/>
      <c r="I205" s="10"/>
      <c r="J205" s="15"/>
      <c r="K205" s="15"/>
      <c r="L205" s="15"/>
      <c r="M205" s="15"/>
      <c r="N205" s="15"/>
      <c r="O205" s="15"/>
      <c r="P205" s="15"/>
      <c r="Q205" s="15"/>
      <c r="R205" s="15"/>
      <c r="S205" s="15"/>
      <c r="T205" s="15"/>
      <c r="U205" s="63"/>
    </row>
    <row r="206" spans="1:21" ht="15">
      <c r="A206" s="208"/>
      <c r="B206" s="53"/>
      <c r="C206" s="27"/>
      <c r="D206" s="27"/>
      <c r="E206" s="27"/>
      <c r="F206" s="10"/>
      <c r="G206" s="10"/>
      <c r="H206" s="10"/>
      <c r="I206" s="10"/>
      <c r="J206" s="15"/>
      <c r="K206" s="15"/>
      <c r="L206" s="15"/>
      <c r="M206" s="15"/>
      <c r="N206" s="15"/>
      <c r="O206" s="15"/>
      <c r="P206" s="15"/>
      <c r="Q206" s="15"/>
      <c r="R206" s="15"/>
      <c r="S206" s="15"/>
      <c r="T206" s="15"/>
      <c r="U206" s="64"/>
    </row>
    <row r="207" spans="1:21" ht="15">
      <c r="A207" s="208"/>
      <c r="B207" s="53"/>
      <c r="C207" s="27"/>
      <c r="D207" s="27"/>
      <c r="E207" s="27"/>
      <c r="F207" s="10"/>
      <c r="G207" s="10"/>
      <c r="H207" s="10"/>
      <c r="I207" s="10"/>
      <c r="J207" s="15"/>
      <c r="K207" s="15"/>
      <c r="L207" s="15"/>
      <c r="M207" s="15"/>
      <c r="N207" s="15"/>
      <c r="O207" s="15"/>
      <c r="P207" s="15"/>
      <c r="Q207" s="15"/>
      <c r="R207" s="15"/>
      <c r="S207" s="15"/>
      <c r="T207" s="15"/>
      <c r="U207" s="63"/>
    </row>
    <row r="208" spans="1:21" ht="15">
      <c r="A208" s="208"/>
      <c r="B208" s="53"/>
      <c r="C208" s="27"/>
      <c r="D208" s="27"/>
      <c r="E208" s="27"/>
      <c r="F208" s="10"/>
      <c r="G208" s="10"/>
      <c r="H208" s="10"/>
      <c r="I208" s="10"/>
      <c r="J208" s="15"/>
      <c r="K208" s="15"/>
      <c r="L208" s="15"/>
      <c r="M208" s="15"/>
      <c r="N208" s="15"/>
      <c r="O208" s="15"/>
      <c r="P208" s="15"/>
      <c r="Q208" s="15"/>
      <c r="R208" s="15"/>
      <c r="S208" s="15"/>
      <c r="T208" s="15"/>
      <c r="U208" s="63"/>
    </row>
    <row r="209" spans="1:21" ht="15">
      <c r="A209" s="208"/>
      <c r="B209" s="53"/>
      <c r="C209" s="27"/>
      <c r="D209" s="27"/>
      <c r="E209" s="27"/>
      <c r="F209" s="10"/>
      <c r="G209" s="10"/>
      <c r="H209" s="10"/>
      <c r="I209" s="10"/>
      <c r="J209" s="15"/>
      <c r="K209" s="15"/>
      <c r="L209" s="15"/>
      <c r="M209" s="15"/>
      <c r="N209" s="15"/>
      <c r="O209" s="15"/>
      <c r="P209" s="15"/>
      <c r="Q209" s="15"/>
      <c r="R209" s="15"/>
      <c r="S209" s="15"/>
      <c r="T209" s="15"/>
      <c r="U209" s="63"/>
    </row>
    <row r="210" spans="1:21" ht="15.75" thickBot="1">
      <c r="A210" s="211"/>
      <c r="B210" s="62" t="s">
        <v>145</v>
      </c>
      <c r="C210" s="60"/>
      <c r="D210" s="60"/>
      <c r="E210" s="60"/>
      <c r="F210" s="21"/>
      <c r="G210" s="21"/>
      <c r="H210" s="21"/>
      <c r="I210" s="21"/>
      <c r="J210" s="51">
        <f>SUM(J203:J209)</f>
        <v>0</v>
      </c>
      <c r="K210" s="51">
        <f t="shared" ref="K210:T210" si="15">SUM(K203:K209)</f>
        <v>0</v>
      </c>
      <c r="L210" s="51">
        <f t="shared" si="15"/>
        <v>0</v>
      </c>
      <c r="M210" s="51">
        <f t="shared" si="15"/>
        <v>0</v>
      </c>
      <c r="N210" s="51">
        <f t="shared" si="15"/>
        <v>0</v>
      </c>
      <c r="O210" s="51">
        <f t="shared" si="15"/>
        <v>0</v>
      </c>
      <c r="P210" s="51">
        <f t="shared" si="15"/>
        <v>0</v>
      </c>
      <c r="Q210" s="51">
        <f t="shared" si="15"/>
        <v>0</v>
      </c>
      <c r="R210" s="51">
        <f t="shared" si="15"/>
        <v>0</v>
      </c>
      <c r="S210" s="51">
        <f t="shared" si="15"/>
        <v>0</v>
      </c>
      <c r="T210" s="51">
        <f t="shared" si="15"/>
        <v>0</v>
      </c>
      <c r="U210" s="22"/>
    </row>
    <row r="211" spans="1:21" ht="30">
      <c r="A211" s="207" t="s">
        <v>582</v>
      </c>
      <c r="B211" s="92" t="s">
        <v>157</v>
      </c>
      <c r="C211" s="191">
        <v>580000</v>
      </c>
      <c r="D211" s="31" t="s">
        <v>177</v>
      </c>
      <c r="E211" s="31" t="s">
        <v>142</v>
      </c>
      <c r="F211" s="32" t="s">
        <v>159</v>
      </c>
      <c r="G211" s="32" t="s">
        <v>150</v>
      </c>
      <c r="H211" s="32" t="s">
        <v>583</v>
      </c>
      <c r="I211" s="192" t="s">
        <v>161</v>
      </c>
      <c r="J211" s="193">
        <v>6</v>
      </c>
      <c r="K211" s="23"/>
      <c r="L211" s="23"/>
      <c r="M211" s="23"/>
      <c r="N211" s="23"/>
      <c r="O211" s="23"/>
      <c r="P211" s="23"/>
      <c r="Q211" s="23">
        <v>12</v>
      </c>
      <c r="R211" s="23"/>
      <c r="S211" s="23"/>
      <c r="T211" s="23"/>
      <c r="U211" s="194"/>
    </row>
    <row r="212" spans="1:21" ht="60">
      <c r="A212" s="208"/>
      <c r="B212" s="92" t="s">
        <v>584</v>
      </c>
      <c r="C212" s="191">
        <v>1800000</v>
      </c>
      <c r="D212" s="31" t="s">
        <v>31</v>
      </c>
      <c r="E212" s="31" t="s">
        <v>142</v>
      </c>
      <c r="F212" s="32" t="s">
        <v>585</v>
      </c>
      <c r="G212" s="10"/>
      <c r="H212" s="10"/>
      <c r="I212" s="195"/>
      <c r="J212" s="196"/>
      <c r="K212" s="15"/>
      <c r="L212" s="15"/>
      <c r="M212" s="15"/>
      <c r="N212" s="15"/>
      <c r="O212" s="15"/>
      <c r="P212" s="15"/>
      <c r="Q212" s="15"/>
      <c r="R212" s="15"/>
      <c r="S212" s="15"/>
      <c r="T212" s="15"/>
      <c r="U212" s="19"/>
    </row>
    <row r="213" spans="1:21" ht="60">
      <c r="A213" s="208"/>
      <c r="B213" s="53" t="s">
        <v>586</v>
      </c>
      <c r="C213" s="36">
        <v>48000</v>
      </c>
      <c r="D213" s="27" t="s">
        <v>31</v>
      </c>
      <c r="E213" s="27" t="s">
        <v>142</v>
      </c>
      <c r="F213" s="32" t="s">
        <v>587</v>
      </c>
      <c r="G213" s="10"/>
      <c r="H213" s="10"/>
      <c r="I213" s="195"/>
      <c r="J213" s="196"/>
      <c r="K213" s="15"/>
      <c r="L213" s="15"/>
      <c r="M213" s="15"/>
      <c r="N213" s="15"/>
      <c r="O213" s="15"/>
      <c r="P213" s="15"/>
      <c r="Q213" s="15"/>
      <c r="R213" s="15"/>
      <c r="S213" s="15"/>
      <c r="T213" s="15"/>
      <c r="U213" s="19"/>
    </row>
    <row r="214" spans="1:21" ht="15">
      <c r="A214" s="208"/>
      <c r="B214" s="53" t="s">
        <v>157</v>
      </c>
      <c r="C214" s="36">
        <v>583500</v>
      </c>
      <c r="D214" s="27" t="s">
        <v>141</v>
      </c>
      <c r="E214" s="27" t="s">
        <v>24</v>
      </c>
      <c r="F214" s="10" t="s">
        <v>588</v>
      </c>
      <c r="G214" s="10" t="s">
        <v>144</v>
      </c>
      <c r="H214" s="10"/>
      <c r="I214" s="195"/>
      <c r="J214" s="196"/>
      <c r="K214" s="15"/>
      <c r="L214" s="15"/>
      <c r="M214" s="15"/>
      <c r="N214" s="15"/>
      <c r="O214" s="15"/>
      <c r="P214" s="15"/>
      <c r="Q214" s="15"/>
      <c r="R214" s="15"/>
      <c r="S214" s="15"/>
      <c r="T214" s="15"/>
      <c r="U214" s="19"/>
    </row>
    <row r="215" spans="1:21" ht="15.75" thickBot="1">
      <c r="A215" s="208"/>
      <c r="B215" s="62" t="s">
        <v>145</v>
      </c>
      <c r="C215" s="73">
        <f>SUM(C211:C214)</f>
        <v>3011500</v>
      </c>
      <c r="D215" s="60"/>
      <c r="E215" s="60"/>
      <c r="F215" s="21"/>
      <c r="G215" s="21"/>
      <c r="H215" s="21"/>
      <c r="I215" s="197"/>
      <c r="J215" s="198">
        <f>SUM(J211:J214)</f>
        <v>6</v>
      </c>
      <c r="K215" s="51">
        <f t="shared" ref="K215:T215" si="16">SUM(K211:K214)</f>
        <v>0</v>
      </c>
      <c r="L215" s="51">
        <f t="shared" si="16"/>
        <v>0</v>
      </c>
      <c r="M215" s="51">
        <f t="shared" si="16"/>
        <v>0</v>
      </c>
      <c r="N215" s="51">
        <f t="shared" si="16"/>
        <v>0</v>
      </c>
      <c r="O215" s="51">
        <f t="shared" si="16"/>
        <v>0</v>
      </c>
      <c r="P215" s="51">
        <f t="shared" si="16"/>
        <v>0</v>
      </c>
      <c r="Q215" s="51">
        <f t="shared" si="16"/>
        <v>12</v>
      </c>
      <c r="R215" s="51">
        <f t="shared" si="16"/>
        <v>0</v>
      </c>
      <c r="S215" s="51">
        <f t="shared" si="16"/>
        <v>0</v>
      </c>
      <c r="T215" s="51">
        <f t="shared" si="16"/>
        <v>0</v>
      </c>
      <c r="U215" s="22"/>
    </row>
    <row r="216" spans="1:21" ht="15.75" thickBot="1">
      <c r="A216" s="12"/>
      <c r="B216" s="17"/>
      <c r="F216" s="78"/>
      <c r="G216" s="78"/>
      <c r="H216" s="78"/>
      <c r="I216" s="78"/>
      <c r="J216" s="17"/>
      <c r="K216" s="17"/>
      <c r="L216" s="17"/>
      <c r="M216" s="17"/>
      <c r="N216" s="17"/>
      <c r="O216" s="17"/>
      <c r="P216" s="17"/>
      <c r="Q216" s="17"/>
      <c r="R216" s="17"/>
      <c r="S216" s="17"/>
      <c r="T216" s="17"/>
    </row>
    <row r="217" spans="1:21" ht="33" thickBot="1">
      <c r="B217" s="79" t="s">
        <v>589</v>
      </c>
      <c r="C217" s="82">
        <f>C187+C126+C64+C101+C86+C54+C46+C30+C156+C149+C117+C176+C215</f>
        <v>2845065770.6999998</v>
      </c>
      <c r="D217" s="17"/>
      <c r="E217" s="17"/>
      <c r="I217" s="17"/>
      <c r="J217" s="17">
        <f t="shared" ref="J217:T217" si="17">SUMIFS(J4:J101,$B$4:$B$101,$B$30)</f>
        <v>45</v>
      </c>
      <c r="K217" s="17">
        <f t="shared" si="17"/>
        <v>1</v>
      </c>
      <c r="L217" s="17">
        <f t="shared" si="17"/>
        <v>1</v>
      </c>
      <c r="M217" s="17">
        <f t="shared" si="17"/>
        <v>0</v>
      </c>
      <c r="N217" s="17">
        <f t="shared" si="17"/>
        <v>6</v>
      </c>
      <c r="O217" s="17">
        <f t="shared" si="17"/>
        <v>0</v>
      </c>
      <c r="P217" s="17">
        <f t="shared" si="17"/>
        <v>0</v>
      </c>
      <c r="Q217" s="17">
        <f t="shared" si="17"/>
        <v>33</v>
      </c>
      <c r="R217" s="17">
        <f t="shared" si="17"/>
        <v>17</v>
      </c>
      <c r="S217" s="17">
        <f t="shared" si="17"/>
        <v>3</v>
      </c>
      <c r="T217" s="17">
        <f t="shared" si="17"/>
        <v>14</v>
      </c>
    </row>
    <row r="218" spans="1:21">
      <c r="B218" s="17"/>
      <c r="C218" s="17"/>
      <c r="D218" s="17"/>
      <c r="E218" s="17"/>
      <c r="J218" s="16"/>
      <c r="K218" s="16"/>
      <c r="L218" s="16"/>
      <c r="M218" s="16"/>
      <c r="N218" s="16"/>
      <c r="O218" s="16"/>
      <c r="P218" s="16"/>
      <c r="Q218" s="16"/>
      <c r="R218" s="16"/>
      <c r="S218" s="16"/>
      <c r="T218" s="16"/>
    </row>
    <row r="219" spans="1:21" ht="33.75">
      <c r="A219" s="87"/>
    </row>
  </sheetData>
  <autoFilter ref="F1:F219" xr:uid="{00000000-0001-0000-0000-000000000000}"/>
  <mergeCells count="42">
    <mergeCell ref="I60:I61"/>
    <mergeCell ref="J60:J61"/>
    <mergeCell ref="K60:K61"/>
    <mergeCell ref="L60:L61"/>
    <mergeCell ref="R60:R61"/>
    <mergeCell ref="S60:S61"/>
    <mergeCell ref="T60:T61"/>
    <mergeCell ref="U60:U61"/>
    <mergeCell ref="M60:M61"/>
    <mergeCell ref="N60:N61"/>
    <mergeCell ref="O60:O61"/>
    <mergeCell ref="P60:P61"/>
    <mergeCell ref="Q60:Q61"/>
    <mergeCell ref="M2:N2"/>
    <mergeCell ref="J1:T1"/>
    <mergeCell ref="O2:P2"/>
    <mergeCell ref="J2:L2"/>
    <mergeCell ref="A31:A37"/>
    <mergeCell ref="A4:A30"/>
    <mergeCell ref="G60:G61"/>
    <mergeCell ref="A177:A187"/>
    <mergeCell ref="A55:A64"/>
    <mergeCell ref="A188:A197"/>
    <mergeCell ref="A150:A156"/>
    <mergeCell ref="A87:A101"/>
    <mergeCell ref="B60:B61"/>
    <mergeCell ref="C60:C61"/>
    <mergeCell ref="D60:D61"/>
    <mergeCell ref="E60:E61"/>
    <mergeCell ref="A163:A176"/>
    <mergeCell ref="A127:A149"/>
    <mergeCell ref="A118:A126"/>
    <mergeCell ref="A47:A54"/>
    <mergeCell ref="A38:A46"/>
    <mergeCell ref="A157:A162"/>
    <mergeCell ref="A65:A86"/>
    <mergeCell ref="F60:F61"/>
    <mergeCell ref="A211:A215"/>
    <mergeCell ref="A107:A117"/>
    <mergeCell ref="A203:A210"/>
    <mergeCell ref="A102:A106"/>
    <mergeCell ref="A198:A202"/>
  </mergeCells>
  <pageMargins left="0.23622047244094491" right="0.23622047244094491" top="0.19685039370078741" bottom="0.19685039370078741" header="0" footer="0"/>
  <pageSetup paperSize="8" scale="33" fitToHeight="0" orientation="landscape" r:id="rId1"/>
  <headerFooter>
    <oddFooter>&amp;C_x000D_&amp;1#&amp;"Calibri"&amp;10&amp;K000000 CONTROLLED</oddFooter>
  </headerFooter>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M12"/>
  <sheetViews>
    <sheetView zoomScale="80" zoomScaleNormal="80" workbookViewId="0">
      <pane xSplit="1" ySplit="1" topLeftCell="B2" activePane="bottomRight" state="frozen"/>
      <selection pane="bottomRight" activeCell="B5" sqref="B5"/>
      <selection pane="bottomLeft" activeCell="A4" sqref="A4"/>
      <selection pane="topRight" activeCell="C1" sqref="C1"/>
    </sheetView>
  </sheetViews>
  <sheetFormatPr defaultColWidth="9.140625" defaultRowHeight="15"/>
  <cols>
    <col min="1" max="1" width="46.5703125" style="2" customWidth="1"/>
    <col min="2" max="2" width="93.5703125" style="2" customWidth="1"/>
    <col min="3" max="3" width="29.5703125" style="2" customWidth="1"/>
    <col min="4" max="4" width="23.42578125" style="2" customWidth="1"/>
    <col min="5" max="5" width="16.28515625" style="2" customWidth="1"/>
    <col min="6" max="6" width="16.42578125" style="2" customWidth="1"/>
    <col min="7" max="7" width="29.85546875" style="2" customWidth="1"/>
    <col min="8" max="8" width="21.42578125" style="2" customWidth="1"/>
    <col min="9" max="9" width="10.42578125" style="2" customWidth="1"/>
    <col min="10" max="10" width="12.42578125" style="2" bestFit="1" customWidth="1"/>
    <col min="11" max="11" width="9" style="2" bestFit="1" customWidth="1"/>
    <col min="12" max="12" width="27.7109375" style="2" bestFit="1" customWidth="1"/>
    <col min="13" max="16384" width="9.140625" style="2"/>
  </cols>
  <sheetData>
    <row r="1" spans="1:13" ht="24.75" customHeight="1">
      <c r="A1" s="1" t="s">
        <v>8</v>
      </c>
      <c r="B1" s="1" t="s">
        <v>590</v>
      </c>
      <c r="C1" s="1" t="s">
        <v>591</v>
      </c>
      <c r="D1" s="1" t="s">
        <v>592</v>
      </c>
      <c r="E1" s="1" t="s">
        <v>593</v>
      </c>
      <c r="F1" s="1" t="s">
        <v>594</v>
      </c>
      <c r="G1" s="1" t="s">
        <v>595</v>
      </c>
      <c r="H1" s="1" t="s">
        <v>596</v>
      </c>
      <c r="I1" s="1" t="s">
        <v>597</v>
      </c>
      <c r="J1" s="1" t="s">
        <v>598</v>
      </c>
      <c r="K1" s="3" t="s">
        <v>599</v>
      </c>
      <c r="L1" s="1" t="s">
        <v>600</v>
      </c>
      <c r="M1" s="3" t="s">
        <v>601</v>
      </c>
    </row>
    <row r="2" spans="1:13" ht="108" customHeight="1">
      <c r="A2" s="3" t="s">
        <v>602</v>
      </c>
      <c r="B2" s="4" t="s">
        <v>603</v>
      </c>
      <c r="C2" s="6"/>
      <c r="D2" s="5"/>
      <c r="E2" s="5"/>
      <c r="F2" s="5"/>
      <c r="G2" s="5"/>
      <c r="H2" s="5"/>
      <c r="I2" s="5"/>
      <c r="J2" s="7"/>
      <c r="K2" s="7"/>
      <c r="L2" s="7"/>
      <c r="M2" s="7"/>
    </row>
    <row r="3" spans="1:13" ht="60" customHeight="1">
      <c r="A3" s="3" t="s">
        <v>604</v>
      </c>
      <c r="B3" s="4" t="s">
        <v>605</v>
      </c>
      <c r="C3" s="4" t="s">
        <v>606</v>
      </c>
      <c r="D3" s="6"/>
      <c r="E3" s="5"/>
      <c r="F3" s="5"/>
      <c r="G3" s="5"/>
      <c r="H3" s="5"/>
      <c r="I3" s="5"/>
      <c r="J3" s="7"/>
      <c r="K3" s="7"/>
      <c r="L3" s="7"/>
      <c r="M3" s="7"/>
    </row>
    <row r="4" spans="1:13" ht="45">
      <c r="A4" s="3" t="s">
        <v>593</v>
      </c>
      <c r="B4" s="5"/>
      <c r="C4" s="4" t="s">
        <v>607</v>
      </c>
      <c r="D4" s="4" t="s">
        <v>608</v>
      </c>
      <c r="E4" s="6"/>
      <c r="F4" s="5"/>
      <c r="G4" s="5"/>
      <c r="H4" s="7"/>
      <c r="I4" s="5"/>
      <c r="J4" s="7"/>
      <c r="K4" s="7"/>
      <c r="L4" s="7"/>
      <c r="M4" s="7"/>
    </row>
    <row r="5" spans="1:13" ht="45">
      <c r="A5" s="3" t="s">
        <v>609</v>
      </c>
      <c r="B5" s="5"/>
      <c r="C5" s="4" t="s">
        <v>607</v>
      </c>
      <c r="D5" s="4" t="s">
        <v>608</v>
      </c>
      <c r="E5" s="5"/>
      <c r="F5" s="6"/>
      <c r="G5" s="9"/>
      <c r="H5" s="7"/>
      <c r="I5" s="5"/>
      <c r="J5" s="7"/>
      <c r="K5" s="7"/>
      <c r="L5" s="7"/>
      <c r="M5" s="7"/>
    </row>
    <row r="6" spans="1:13" ht="45">
      <c r="A6" s="3" t="s">
        <v>610</v>
      </c>
      <c r="B6" s="4" t="s">
        <v>611</v>
      </c>
      <c r="C6" s="4" t="s">
        <v>612</v>
      </c>
      <c r="D6" s="4" t="s">
        <v>613</v>
      </c>
      <c r="E6" s="5" t="s">
        <v>614</v>
      </c>
      <c r="F6" s="5" t="s">
        <v>612</v>
      </c>
      <c r="G6" s="6"/>
      <c r="H6" s="7"/>
      <c r="J6" s="7"/>
      <c r="L6" s="7"/>
      <c r="M6" s="7"/>
    </row>
    <row r="7" spans="1:13" ht="45">
      <c r="A7" s="3" t="s">
        <v>615</v>
      </c>
      <c r="B7" s="5" t="s">
        <v>616</v>
      </c>
      <c r="C7" s="4" t="s">
        <v>617</v>
      </c>
      <c r="D7" s="5" t="s">
        <v>614</v>
      </c>
      <c r="E7" s="4" t="s">
        <v>618</v>
      </c>
      <c r="F7" s="4" t="s">
        <v>618</v>
      </c>
      <c r="G7" s="2" t="s">
        <v>613</v>
      </c>
      <c r="H7" s="6"/>
      <c r="I7" s="5"/>
      <c r="J7" s="7"/>
      <c r="K7" s="7"/>
      <c r="L7" s="7"/>
      <c r="M7" s="7"/>
    </row>
    <row r="8" spans="1:13" ht="90">
      <c r="A8" s="3" t="s">
        <v>619</v>
      </c>
      <c r="B8" s="4" t="s">
        <v>620</v>
      </c>
      <c r="C8" s="4" t="s">
        <v>621</v>
      </c>
      <c r="D8" s="4" t="s">
        <v>622</v>
      </c>
      <c r="E8" s="5"/>
      <c r="F8" s="5"/>
      <c r="G8" s="5" t="s">
        <v>614</v>
      </c>
      <c r="H8" s="5" t="s">
        <v>617</v>
      </c>
      <c r="I8" s="6"/>
      <c r="J8" s="7"/>
      <c r="K8" s="7"/>
      <c r="L8" s="7"/>
      <c r="M8" s="7"/>
    </row>
    <row r="9" spans="1:13">
      <c r="A9" s="1" t="s">
        <v>623</v>
      </c>
      <c r="B9" s="5"/>
      <c r="C9" s="4"/>
      <c r="D9" s="4" t="s">
        <v>622</v>
      </c>
      <c r="E9" s="5"/>
      <c r="F9" s="5"/>
      <c r="G9" s="7" t="s">
        <v>614</v>
      </c>
      <c r="H9" s="5" t="s">
        <v>614</v>
      </c>
      <c r="I9" s="5"/>
      <c r="J9" s="8"/>
      <c r="K9" s="7"/>
      <c r="L9" s="7"/>
      <c r="M9" s="7"/>
    </row>
    <row r="10" spans="1:13" ht="60">
      <c r="A10" s="3" t="s">
        <v>624</v>
      </c>
      <c r="B10" s="4" t="s">
        <v>625</v>
      </c>
      <c r="C10" s="4"/>
      <c r="D10" s="4" t="s">
        <v>622</v>
      </c>
      <c r="E10" s="5"/>
      <c r="F10" s="5"/>
      <c r="G10" s="7" t="s">
        <v>614</v>
      </c>
      <c r="H10" s="5" t="s">
        <v>626</v>
      </c>
      <c r="I10" s="5"/>
      <c r="J10" s="7"/>
      <c r="K10" s="8"/>
      <c r="L10" s="7"/>
      <c r="M10" s="7"/>
    </row>
    <row r="11" spans="1:13" ht="30">
      <c r="A11" s="1" t="s">
        <v>600</v>
      </c>
      <c r="B11" s="4" t="s">
        <v>627</v>
      </c>
      <c r="C11" s="4"/>
      <c r="D11" s="4" t="s">
        <v>622</v>
      </c>
      <c r="E11" s="5"/>
      <c r="F11" s="5"/>
      <c r="G11" s="7" t="s">
        <v>617</v>
      </c>
      <c r="H11" s="5" t="s">
        <v>614</v>
      </c>
      <c r="I11" s="5"/>
      <c r="J11" s="7"/>
      <c r="K11" s="7"/>
      <c r="L11" s="8"/>
      <c r="M11" s="7"/>
    </row>
    <row r="12" spans="1:13" ht="141" customHeight="1">
      <c r="A12" s="3" t="s">
        <v>628</v>
      </c>
      <c r="B12" s="4" t="s">
        <v>629</v>
      </c>
      <c r="C12" s="5"/>
      <c r="D12" s="4" t="s">
        <v>630</v>
      </c>
      <c r="E12" s="5"/>
      <c r="F12" s="5"/>
      <c r="G12" s="7" t="s">
        <v>614</v>
      </c>
      <c r="H12" s="5" t="s">
        <v>617</v>
      </c>
      <c r="I12" s="5"/>
      <c r="J12" s="7"/>
      <c r="K12" s="7"/>
      <c r="L12" s="7"/>
      <c r="M12" s="8"/>
    </row>
  </sheetData>
  <pageMargins left="0.7" right="0.7" top="0.75" bottom="0.75" header="0.3" footer="0.3"/>
  <pageSetup paperSize="9" orientation="portrait" r:id="rId1"/>
  <headerFooter>
    <oddFooter>&amp;C_x000D_&amp;1#&amp;"Calibri"&amp;10&amp;K000000 CONTROLLED</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6CDECD33630E994980C54A9E1F0CBEE8" ma:contentTypeVersion="14" ma:contentTypeDescription="Create a new document." ma:contentTypeScope="" ma:versionID="7f47cf8ccef29d32185a9b3c7f8fe81d">
  <xsd:schema xmlns:xsd="http://www.w3.org/2001/XMLSchema" xmlns:xs="http://www.w3.org/2001/XMLSchema" xmlns:p="http://schemas.microsoft.com/office/2006/metadata/properties" xmlns:ns2="e8dd695d-1c67-41e3-9d0a-f19208e62f18" xmlns:ns3="c75349ea-04c5-4e02-99ba-2e4dff1304d1" targetNamespace="http://schemas.microsoft.com/office/2006/metadata/properties" ma:root="true" ma:fieldsID="36eccaa535fabadc7a2f190d6e6d47a6" ns2:_="" ns3:_="">
    <xsd:import namespace="e8dd695d-1c67-41e3-9d0a-f19208e62f18"/>
    <xsd:import namespace="c75349ea-04c5-4e02-99ba-2e4dff1304d1"/>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SearchProperties" minOccurs="0"/>
                <xsd:element ref="ns2:MediaServiceDateTaken" minOccurs="0"/>
                <xsd:element ref="ns3:SharedWithUsers" minOccurs="0"/>
                <xsd:element ref="ns3:SharedWithDetail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8dd695d-1c67-41e3-9d0a-f19208e62f1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lcf76f155ced4ddcb4097134ff3c332f" ma:index="12" nillable="true" ma:taxonomy="true" ma:internalName="lcf76f155ced4ddcb4097134ff3c332f" ma:taxonomyFieldName="MediaServiceImageTags" ma:displayName="Image Tags" ma:readOnly="false" ma:fieldId="{5cf76f15-5ced-4ddc-b409-7134ff3c332f}" ma:taxonomyMulti="true" ma:sspId="5bead0dd-f964-4ef9-8e58-aedd6ddb9887" ma:termSetId="09814cd3-568e-fe90-9814-8d621ff8fb84" ma:anchorId="fba54fb3-c3e1-fe81-a776-ca4b69148c4d" ma:open="true" ma:isKeyword="false">
      <xsd:complexType>
        <xsd:sequence>
          <xsd:element ref="pc:Terms" minOccurs="0" maxOccurs="1"/>
        </xsd:sequence>
      </xsd:complex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SearchProperties" ma:index="17" nillable="true" ma:displayName="MediaServiceSearchProperties" ma:hidden="true" ma:internalName="MediaServiceSearchProperties" ma:readOnly="true">
      <xsd:simpleType>
        <xsd:restriction base="dms:Note"/>
      </xsd:simpleType>
    </xsd:element>
    <xsd:element name="MediaServiceDateTaken" ma:index="18" nillable="true" ma:displayName="MediaServiceDateTaken" ma:hidden="true" ma:indexed="true" ma:internalName="MediaServiceDateTaken" ma:readOnly="true">
      <xsd:simpleType>
        <xsd:restriction base="dms:Text"/>
      </xsd:simpleType>
    </xsd:element>
    <xsd:element name="MediaLengthInSeconds" ma:index="21"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c75349ea-04c5-4e02-99ba-2e4dff1304d1" elementFormDefault="qualified">
    <xsd:import namespace="http://schemas.microsoft.com/office/2006/documentManagement/types"/>
    <xsd:import namespace="http://schemas.microsoft.com/office/infopath/2007/PartnerControls"/>
    <xsd:element name="TaxCatchAll" ma:index="13" nillable="true" ma:displayName="Taxonomy Catch All Column" ma:hidden="true" ma:list="{9f1ee629-df84-4c9d-bd65-24ad564cdb16}" ma:internalName="TaxCatchAll" ma:showField="CatchAllData" ma:web="c75349ea-04c5-4e02-99ba-2e4dff1304d1">
      <xsd:complexType>
        <xsd:complexContent>
          <xsd:extension base="dms:MultiChoiceLookup">
            <xsd:sequence>
              <xsd:element name="Value" type="dms:Lookup" maxOccurs="unbounded" minOccurs="0" nillable="true"/>
            </xsd:sequence>
          </xsd:extension>
        </xsd:complexContent>
      </xsd:complexType>
    </xsd:element>
    <xsd:element name="SharedWithUsers" ma:index="1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c75349ea-04c5-4e02-99ba-2e4dff1304d1" xsi:nil="true"/>
    <lcf76f155ced4ddcb4097134ff3c332f xmlns="e8dd695d-1c67-41e3-9d0a-f19208e62f18">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175D918E-7F25-4CB2-A905-27078C1CBD5F}"/>
</file>

<file path=customXml/itemProps2.xml><?xml version="1.0" encoding="utf-8"?>
<ds:datastoreItem xmlns:ds="http://schemas.openxmlformats.org/officeDocument/2006/customXml" ds:itemID="{378578F2-CC33-432D-BE98-67A23BC03EB3}"/>
</file>

<file path=customXml/itemProps3.xml><?xml version="1.0" encoding="utf-8"?>
<ds:datastoreItem xmlns:ds="http://schemas.openxmlformats.org/officeDocument/2006/customXml" ds:itemID="{4DCB6467-E04F-4A6D-98E2-2D8C965A25D0}"/>
</file>

<file path=docProps/app.xml><?xml version="1.0" encoding="utf-8"?>
<Properties xmlns="http://schemas.openxmlformats.org/officeDocument/2006/extended-properties" xmlns:vt="http://schemas.openxmlformats.org/officeDocument/2006/docPropsVTypes">
  <Application>Microsoft Excel Online</Application>
  <Manager/>
  <Company>Nottingham City Council</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Neil Han</dc:creator>
  <cp:keywords/>
  <dc:description/>
  <cp:lastModifiedBy>Jason Tyler</cp:lastModifiedBy>
  <cp:revision/>
  <dcterms:created xsi:type="dcterms:W3CDTF">2022-05-06T15:21:42Z</dcterms:created>
  <dcterms:modified xsi:type="dcterms:W3CDTF">2024-07-11T09:26:32Z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0x0101006CDECD33630E994980C54A9E1F0CBEE8</vt:lpwstr>
  </property>
  <property fmtid="{D5CDD505-2E9C-101B-9397-08002B2CF9AE}" pid="3" name="System.Collections.DictionaryEntry.Key2">
    <vt:lpwstr>1;#environmental policy|11cc9e01-22b0-4489-8274-43be10385b6f</vt:lpwstr>
  </property>
  <property fmtid="{D5CDD505-2E9C-101B-9397-08002B2CF9AE}" pid="4" name="MediaServiceImageTags">
    <vt:lpwstr/>
  </property>
  <property fmtid="{D5CDD505-2E9C-101B-9397-08002B2CF9AE}" pid="5" name="System.Collections.DictionaryEntry.Key0">
    <vt:lpwstr>2;#Economy Transport and Environment|20fb6215-17ce-4336-9d43-5dbb5fa00d51</vt:lpwstr>
  </property>
  <property fmtid="{D5CDD505-2E9C-101B-9397-08002B2CF9AE}" pid="6" name="System.Collections.DictionaryEntry.Key1">
    <vt:lpwstr>3;#Derbyshire County Council|d98d0933-9971-4d20-a5e2-6605b0b627c7</vt:lpwstr>
  </property>
  <property fmtid="{D5CDD505-2E9C-101B-9397-08002B2CF9AE}" pid="7" name="System.Collections.DictionaryEntry.Key">
    <vt:lpwstr/>
  </property>
  <property fmtid="{D5CDD505-2E9C-101B-9397-08002B2CF9AE}" pid="8" name="MSIP_Label_768904da-5dbb-4716-9521-7a682c6e8720_Enabled">
    <vt:lpwstr>true</vt:lpwstr>
  </property>
  <property fmtid="{D5CDD505-2E9C-101B-9397-08002B2CF9AE}" pid="9" name="MSIP_Label_768904da-5dbb-4716-9521-7a682c6e8720_SetDate">
    <vt:lpwstr>2023-08-01T10:52:30Z</vt:lpwstr>
  </property>
  <property fmtid="{D5CDD505-2E9C-101B-9397-08002B2CF9AE}" pid="10" name="MSIP_Label_768904da-5dbb-4716-9521-7a682c6e8720_Method">
    <vt:lpwstr>Standard</vt:lpwstr>
  </property>
  <property fmtid="{D5CDD505-2E9C-101B-9397-08002B2CF9AE}" pid="11" name="MSIP_Label_768904da-5dbb-4716-9521-7a682c6e8720_Name">
    <vt:lpwstr>DCC Controlled</vt:lpwstr>
  </property>
  <property fmtid="{D5CDD505-2E9C-101B-9397-08002B2CF9AE}" pid="12" name="MSIP_Label_768904da-5dbb-4716-9521-7a682c6e8720_SiteId">
    <vt:lpwstr>429a8eb3-3210-4e1a-aaa2-6ccde0ddabc5</vt:lpwstr>
  </property>
  <property fmtid="{D5CDD505-2E9C-101B-9397-08002B2CF9AE}" pid="13" name="MSIP_Label_768904da-5dbb-4716-9521-7a682c6e8720_ActionId">
    <vt:lpwstr>5e6f8b39-6c19-4b28-a73a-32dd670060f3</vt:lpwstr>
  </property>
  <property fmtid="{D5CDD505-2E9C-101B-9397-08002B2CF9AE}" pid="14" name="MSIP_Label_768904da-5dbb-4716-9521-7a682c6e8720_ContentBits">
    <vt:lpwstr>2</vt:lpwstr>
  </property>
</Properties>
</file>