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CAAC证书" sheetId="1" r:id="rId1"/>
    <sheet name="FAA证书" sheetId="2" r:id="rId2"/>
  </sheets>
  <definedNames>
    <definedName name="_xlnm._FilterDatabase" localSheetId="0" hidden="1">CAAC证书!$B$2:$J$3</definedName>
  </definedNames>
  <calcPr calcId="144525"/>
</workbook>
</file>

<file path=xl/calcChain.xml><?xml version="1.0" encoding="utf-8"?>
<calcChain xmlns="http://schemas.openxmlformats.org/spreadsheetml/2006/main">
  <c r="I4" i="1" l="1"/>
  <c r="J4" i="1" s="1"/>
  <c r="I4" i="2" l="1"/>
  <c r="J4" i="2" s="1"/>
  <c r="K4" i="2" s="1"/>
  <c r="I77" i="1" l="1"/>
  <c r="I94" i="1"/>
  <c r="M4" i="1"/>
  <c r="I95" i="1"/>
  <c r="I18" i="1"/>
  <c r="I108" i="1"/>
  <c r="I101" i="1"/>
  <c r="I98" i="1"/>
  <c r="I51" i="1"/>
  <c r="I107" i="1"/>
  <c r="I79" i="1"/>
  <c r="I93" i="1"/>
  <c r="I8" i="1"/>
  <c r="I12" i="1"/>
  <c r="I13" i="1"/>
  <c r="I14" i="1"/>
  <c r="I15" i="1"/>
  <c r="I16" i="1"/>
  <c r="I5" i="1"/>
  <c r="J5" i="1" s="1"/>
  <c r="I6" i="1"/>
  <c r="I70" i="1"/>
  <c r="I69" i="1"/>
  <c r="I68" i="1"/>
  <c r="I66" i="1"/>
  <c r="I67" i="1"/>
  <c r="I65" i="1"/>
  <c r="I63" i="1"/>
  <c r="I64" i="1"/>
  <c r="I62" i="1"/>
  <c r="I55" i="1"/>
  <c r="I11" i="1"/>
  <c r="I109" i="1"/>
  <c r="I97" i="1"/>
  <c r="I100" i="1"/>
  <c r="I105" i="1"/>
  <c r="I103" i="1"/>
  <c r="I106" i="1"/>
  <c r="I104" i="1"/>
  <c r="I52" i="1"/>
  <c r="I102" i="1"/>
  <c r="I17" i="1"/>
  <c r="I110" i="1"/>
  <c r="I7" i="1"/>
  <c r="J105" i="1" l="1"/>
  <c r="J79" i="1"/>
  <c r="J17" i="1"/>
  <c r="J106" i="1"/>
  <c r="J97" i="1"/>
  <c r="J62" i="1"/>
  <c r="J67" i="1"/>
  <c r="J70" i="1"/>
  <c r="J15" i="1"/>
  <c r="J8" i="1"/>
  <c r="M8" i="1" s="1"/>
  <c r="J51" i="1"/>
  <c r="J18" i="1"/>
  <c r="J77" i="1"/>
  <c r="J102" i="1"/>
  <c r="J103" i="1"/>
  <c r="J109" i="1"/>
  <c r="J64" i="1"/>
  <c r="J66" i="1"/>
  <c r="J6" i="1"/>
  <c r="M6" i="1" s="1"/>
  <c r="J14" i="1"/>
  <c r="J93" i="1"/>
  <c r="J98" i="1"/>
  <c r="J95" i="1"/>
  <c r="J7" i="1"/>
  <c r="M7" i="1" s="1"/>
  <c r="J52" i="1"/>
  <c r="J11" i="1"/>
  <c r="J63" i="1"/>
  <c r="J68" i="1"/>
  <c r="J13" i="1"/>
  <c r="J101" i="1"/>
  <c r="J110" i="1"/>
  <c r="J104" i="1"/>
  <c r="J100" i="1"/>
  <c r="J55" i="1"/>
  <c r="J65" i="1"/>
  <c r="J69" i="1"/>
  <c r="M68" i="1" s="1"/>
  <c r="J16" i="1"/>
  <c r="M15" i="1" s="1"/>
  <c r="J12" i="1"/>
  <c r="M11" i="1" s="1"/>
  <c r="J107" i="1"/>
  <c r="J108" i="1"/>
  <c r="J94" i="1"/>
  <c r="M93" i="1" s="1"/>
  <c r="M5" i="1"/>
  <c r="I23" i="1"/>
  <c r="I19" i="1"/>
  <c r="I20" i="1"/>
  <c r="I22" i="1"/>
  <c r="I21" i="1"/>
  <c r="I24" i="1"/>
  <c r="I25" i="1"/>
  <c r="I26" i="1"/>
  <c r="I27" i="1"/>
  <c r="I31" i="1"/>
  <c r="I30" i="1"/>
  <c r="I29" i="1"/>
  <c r="I28" i="1"/>
  <c r="I90" i="1"/>
  <c r="I9" i="1"/>
  <c r="I78" i="1"/>
  <c r="I10" i="1"/>
  <c r="I96" i="1"/>
  <c r="I99" i="1"/>
  <c r="I38" i="1"/>
  <c r="I39" i="1"/>
  <c r="I40" i="1"/>
  <c r="I42" i="1"/>
  <c r="I41" i="1"/>
  <c r="I46" i="1"/>
  <c r="I44" i="1"/>
  <c r="I43" i="1"/>
  <c r="I45" i="1"/>
  <c r="I50" i="1"/>
  <c r="I49" i="1"/>
  <c r="I48" i="1"/>
  <c r="I47" i="1"/>
  <c r="M51" i="1" l="1"/>
  <c r="M106" i="1"/>
  <c r="M107" i="1"/>
  <c r="M103" i="1"/>
  <c r="M67" i="1"/>
  <c r="M17" i="1"/>
  <c r="M100" i="1"/>
  <c r="M97" i="1"/>
  <c r="M64" i="1"/>
  <c r="M62" i="1"/>
  <c r="M13" i="1"/>
  <c r="M108" i="1"/>
  <c r="M69" i="1"/>
  <c r="M105" i="1"/>
  <c r="M109" i="1"/>
  <c r="M110" i="1"/>
  <c r="M94" i="1"/>
  <c r="M102" i="1"/>
  <c r="M66" i="1"/>
  <c r="M16" i="1"/>
  <c r="M65" i="1"/>
  <c r="M101" i="1"/>
  <c r="M12" i="1"/>
  <c r="M63" i="1"/>
  <c r="M14" i="1"/>
  <c r="M104" i="1"/>
  <c r="J49" i="1"/>
  <c r="J40" i="1"/>
  <c r="J90" i="1"/>
  <c r="J31" i="1"/>
  <c r="J19" i="1"/>
  <c r="M18" i="1" s="1"/>
  <c r="J50" i="1"/>
  <c r="M50" i="1" s="1"/>
  <c r="J46" i="1"/>
  <c r="J39" i="1"/>
  <c r="J10" i="1"/>
  <c r="M10" i="1" s="1"/>
  <c r="J28" i="1"/>
  <c r="J27" i="1"/>
  <c r="J21" i="1"/>
  <c r="J23" i="1"/>
  <c r="J45" i="1"/>
  <c r="J38" i="1"/>
  <c r="J26" i="1"/>
  <c r="J47" i="1"/>
  <c r="J41" i="1"/>
  <c r="M40" i="1" s="1"/>
  <c r="J78" i="1"/>
  <c r="M77" i="1" s="1"/>
  <c r="J29" i="1"/>
  <c r="J22" i="1"/>
  <c r="J48" i="1"/>
  <c r="J43" i="1"/>
  <c r="J42" i="1"/>
  <c r="J99" i="1"/>
  <c r="M98" i="1" s="1"/>
  <c r="J9" i="1"/>
  <c r="M9" i="1" s="1"/>
  <c r="J30" i="1"/>
  <c r="J25" i="1"/>
  <c r="J20" i="1"/>
  <c r="M19" i="1" s="1"/>
  <c r="J44" i="1"/>
  <c r="J96" i="1"/>
  <c r="M95" i="1" s="1"/>
  <c r="J24" i="1"/>
  <c r="I92" i="1"/>
  <c r="I37" i="1"/>
  <c r="I85" i="1"/>
  <c r="I56" i="1"/>
  <c r="I84" i="1"/>
  <c r="I73" i="1"/>
  <c r="I34" i="1"/>
  <c r="I87" i="1"/>
  <c r="I86" i="1"/>
  <c r="I74" i="1"/>
  <c r="I35" i="1"/>
  <c r="I89" i="1"/>
  <c r="I88" i="1"/>
  <c r="I75" i="1"/>
  <c r="I36" i="1"/>
  <c r="I76" i="1"/>
  <c r="I33" i="1"/>
  <c r="M41" i="1" l="1"/>
  <c r="M28" i="1"/>
  <c r="M46" i="1"/>
  <c r="M21" i="1"/>
  <c r="M48" i="1"/>
  <c r="M29" i="1"/>
  <c r="M42" i="1"/>
  <c r="M26" i="1"/>
  <c r="M45" i="1"/>
  <c r="M22" i="1"/>
  <c r="M23" i="1"/>
  <c r="M24" i="1"/>
  <c r="M25" i="1"/>
  <c r="M20" i="1"/>
  <c r="M38" i="1"/>
  <c r="M30" i="1"/>
  <c r="M78" i="1"/>
  <c r="M96" i="1"/>
  <c r="M43" i="1"/>
  <c r="M47" i="1"/>
  <c r="M44" i="1"/>
  <c r="M27" i="1"/>
  <c r="M49" i="1"/>
  <c r="M39" i="1"/>
  <c r="M99" i="1"/>
  <c r="J33" i="1"/>
  <c r="J86" i="1"/>
  <c r="J84" i="1"/>
  <c r="J76" i="1"/>
  <c r="J89" i="1"/>
  <c r="J87" i="1"/>
  <c r="J56" i="1"/>
  <c r="M55" i="1" s="1"/>
  <c r="J35" i="1"/>
  <c r="J85" i="1"/>
  <c r="J36" i="1"/>
  <c r="J34" i="1"/>
  <c r="J75" i="1"/>
  <c r="J74" i="1"/>
  <c r="J73" i="1"/>
  <c r="J37" i="1"/>
  <c r="J88" i="1"/>
  <c r="J92" i="1"/>
  <c r="I59" i="1"/>
  <c r="I58" i="1"/>
  <c r="I57" i="1"/>
  <c r="I32" i="1"/>
  <c r="I61" i="1"/>
  <c r="I60" i="1"/>
  <c r="I91" i="1"/>
  <c r="I80" i="1"/>
  <c r="I72" i="1"/>
  <c r="I54" i="1"/>
  <c r="I83" i="1"/>
  <c r="I82" i="1"/>
  <c r="M86" i="1" l="1"/>
  <c r="M36" i="1"/>
  <c r="M35" i="1"/>
  <c r="M87" i="1"/>
  <c r="M33" i="1"/>
  <c r="M73" i="1"/>
  <c r="M84" i="1"/>
  <c r="M88" i="1"/>
  <c r="M37" i="1"/>
  <c r="M85" i="1"/>
  <c r="M92" i="1"/>
  <c r="M74" i="1"/>
  <c r="M34" i="1"/>
  <c r="M75" i="1"/>
  <c r="M76" i="1"/>
  <c r="M89" i="1"/>
  <c r="J91" i="1"/>
  <c r="M90" i="1" s="1"/>
  <c r="J54" i="1"/>
  <c r="J60" i="1"/>
  <c r="J58" i="1"/>
  <c r="J72" i="1"/>
  <c r="J83" i="1"/>
  <c r="M83" i="1" s="1"/>
  <c r="J61" i="1"/>
  <c r="J59" i="1"/>
  <c r="M58" i="1" s="1"/>
  <c r="J82" i="1"/>
  <c r="J80" i="1"/>
  <c r="M79" i="1" s="1"/>
  <c r="J32" i="1"/>
  <c r="M31" i="1" s="1"/>
  <c r="J57" i="1"/>
  <c r="M56" i="1" s="1"/>
  <c r="I53" i="1"/>
  <c r="I81" i="1"/>
  <c r="I71" i="1"/>
  <c r="M59" i="1" l="1"/>
  <c r="M91" i="1"/>
  <c r="M57" i="1"/>
  <c r="M60" i="1"/>
  <c r="M61" i="1"/>
  <c r="M32" i="1"/>
  <c r="M72" i="1"/>
  <c r="M82" i="1"/>
  <c r="M54" i="1"/>
  <c r="J71" i="1"/>
  <c r="M71" i="1" s="1"/>
  <c r="J53" i="1"/>
  <c r="M52" i="1" s="1"/>
  <c r="J81" i="1"/>
  <c r="M80" i="1" s="1"/>
  <c r="M81" i="1" l="1"/>
  <c r="M53" i="1"/>
  <c r="M70" i="1"/>
</calcChain>
</file>

<file path=xl/sharedStrings.xml><?xml version="1.0" encoding="utf-8"?>
<sst xmlns="http://schemas.openxmlformats.org/spreadsheetml/2006/main" count="561" uniqueCount="355">
  <si>
    <t>EUL-AP</t>
    <phoneticPr fontId="1" type="noConversion"/>
  </si>
  <si>
    <t>VA16-249</t>
    <phoneticPr fontId="1" type="noConversion"/>
  </si>
  <si>
    <t>EUL-AP-LED</t>
    <phoneticPr fontId="1" type="noConversion"/>
  </si>
  <si>
    <t>VA16-028</t>
    <phoneticPr fontId="1" type="noConversion"/>
  </si>
  <si>
    <t>APP-12-R-315-C</t>
    <phoneticPr fontId="1" type="noConversion"/>
  </si>
  <si>
    <t>VA16-292</t>
    <phoneticPr fontId="1" type="noConversion"/>
  </si>
  <si>
    <t>APPS-12-R-LED-C-M</t>
    <phoneticPr fontId="1" type="noConversion"/>
  </si>
  <si>
    <t>VA16-289</t>
    <phoneticPr fontId="1" type="noConversion"/>
  </si>
  <si>
    <t>EUL-SR</t>
    <phoneticPr fontId="1" type="noConversion"/>
  </si>
  <si>
    <t>VA16-250</t>
    <phoneticPr fontId="1" type="noConversion"/>
  </si>
  <si>
    <t>EUL-SR-LED</t>
    <phoneticPr fontId="1" type="noConversion"/>
  </si>
  <si>
    <t>VA16-029</t>
    <phoneticPr fontId="1" type="noConversion"/>
  </si>
  <si>
    <t>APS-12-R-315-R</t>
    <phoneticPr fontId="1" type="noConversion"/>
  </si>
  <si>
    <t>VA16-296</t>
    <phoneticPr fontId="1" type="noConversion"/>
  </si>
  <si>
    <t>APSS-12-R-LED-R-M</t>
    <phoneticPr fontId="1" type="noConversion"/>
  </si>
  <si>
    <t>VA16-294</t>
    <phoneticPr fontId="1" type="noConversion"/>
  </si>
  <si>
    <t>SFLS</t>
    <phoneticPr fontId="1" type="noConversion"/>
  </si>
  <si>
    <t>VA16-161</t>
    <phoneticPr fontId="1" type="noConversion"/>
  </si>
  <si>
    <t>SFLS</t>
    <phoneticPr fontId="1" type="noConversion"/>
  </si>
  <si>
    <t>VA16-160</t>
    <phoneticPr fontId="1" type="noConversion"/>
  </si>
  <si>
    <t>PAPI-300</t>
    <phoneticPr fontId="1" type="noConversion"/>
  </si>
  <si>
    <t>VA16-159</t>
    <phoneticPr fontId="1" type="noConversion"/>
  </si>
  <si>
    <t>RCL-08-096-CC(PZP-609)</t>
    <phoneticPr fontId="1" type="noConversion"/>
  </si>
  <si>
    <t>VA15-027</t>
    <phoneticPr fontId="1" type="noConversion"/>
  </si>
  <si>
    <t>RCL-08-LED-CC-1P</t>
    <phoneticPr fontId="1" type="noConversion"/>
  </si>
  <si>
    <t>VA16-165</t>
    <phoneticPr fontId="1" type="noConversion"/>
  </si>
  <si>
    <t>RCL-08-LED-CR-1P</t>
    <phoneticPr fontId="1" type="noConversion"/>
  </si>
  <si>
    <t>VA16-164</t>
    <phoneticPr fontId="1" type="noConversion"/>
  </si>
  <si>
    <t>RCLS-08-LED-CC-1P-M</t>
    <phoneticPr fontId="1" type="noConversion"/>
  </si>
  <si>
    <t>VA16-320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</si>
  <si>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</si>
  <si>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</si>
  <si>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</si>
  <si>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</si>
  <si>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b/>
        <sz val="16"/>
        <color theme="1"/>
        <rFont val="仿宋"/>
        <family val="3"/>
        <charset val="134"/>
      </rPr>
      <t>设备型号</t>
    </r>
    <phoneticPr fontId="1" type="noConversion"/>
  </si>
  <si>
    <r>
      <rPr>
        <b/>
        <sz val="16"/>
        <color theme="1"/>
        <rFont val="仿宋"/>
        <family val="3"/>
        <charset val="134"/>
      </rPr>
      <t>通告日期</t>
    </r>
    <phoneticPr fontId="1" type="noConversion"/>
  </si>
  <si>
    <r>
      <rPr>
        <b/>
        <sz val="16"/>
        <color theme="1"/>
        <rFont val="仿宋"/>
        <family val="3"/>
        <charset val="134"/>
      </rPr>
      <t>有效期</t>
    </r>
    <phoneticPr fontId="1" type="noConversion"/>
  </si>
  <si>
    <r>
      <rPr>
        <b/>
        <sz val="16"/>
        <color theme="1"/>
        <rFont val="仿宋"/>
        <family val="3"/>
        <charset val="134"/>
      </rPr>
      <t>当前时间</t>
    </r>
    <phoneticPr fontId="1" type="noConversion"/>
  </si>
  <si>
    <r>
      <rPr>
        <b/>
        <sz val="16"/>
        <color theme="1"/>
        <rFont val="仿宋"/>
        <family val="3"/>
        <charset val="134"/>
      </rPr>
      <t>剩余时间（天）</t>
    </r>
    <phoneticPr fontId="1" type="noConversion"/>
  </si>
  <si>
    <r>
      <rPr>
        <b/>
        <sz val="16"/>
        <color theme="1"/>
        <rFont val="仿宋"/>
        <family val="3"/>
        <charset val="134"/>
      </rPr>
      <t>剩余有效时间（月）</t>
    </r>
    <phoneticPr fontId="1" type="noConversion"/>
  </si>
  <si>
    <r>
      <rPr>
        <b/>
        <sz val="16"/>
        <color theme="1"/>
        <rFont val="仿宋"/>
        <family val="3"/>
        <charset val="134"/>
      </rPr>
      <t>开始日期</t>
    </r>
    <phoneticPr fontId="1" type="noConversion"/>
  </si>
  <si>
    <r>
      <rPr>
        <b/>
        <sz val="16"/>
        <color theme="1"/>
        <rFont val="仿宋"/>
        <family val="3"/>
        <charset val="134"/>
      </rPr>
      <t>截止日期</t>
    </r>
    <phoneticPr fontId="1" type="noConversion"/>
  </si>
  <si>
    <t>VA15-096</t>
    <phoneticPr fontId="1" type="noConversion"/>
  </si>
  <si>
    <t>TDZS-08-R-LED-C-M</t>
    <phoneticPr fontId="1" type="noConversion"/>
  </si>
  <si>
    <t>VA16-323</t>
    <phoneticPr fontId="1" type="noConversion"/>
  </si>
  <si>
    <t>EBL-RE-LED-CR</t>
    <phoneticPr fontId="1" type="noConversion"/>
  </si>
  <si>
    <t>VA15-106</t>
    <phoneticPr fontId="1" type="noConversion"/>
  </si>
  <si>
    <t>REL-12-R-210-CY</t>
    <phoneticPr fontId="1" type="noConversion"/>
  </si>
  <si>
    <t>VA16-308</t>
    <phoneticPr fontId="1" type="noConversion"/>
  </si>
  <si>
    <t>RELS-12-LED-CC-M</t>
    <phoneticPr fontId="1" type="noConversion"/>
  </si>
  <si>
    <t>VA16-300</t>
    <phoneticPr fontId="1" type="noConversion"/>
  </si>
  <si>
    <t>VA16-088</t>
    <phoneticPr fontId="1" type="noConversion"/>
  </si>
  <si>
    <t>EUL-TH</t>
    <phoneticPr fontId="1" type="noConversion"/>
  </si>
  <si>
    <t>VA16-251</t>
    <phoneticPr fontId="1" type="noConversion"/>
  </si>
  <si>
    <t>EUL-TH-LED</t>
    <phoneticPr fontId="1" type="noConversion"/>
  </si>
  <si>
    <t>VA15-097</t>
    <phoneticPr fontId="1" type="noConversion"/>
  </si>
  <si>
    <t>THR-12-R-210-G</t>
    <phoneticPr fontId="1" type="noConversion"/>
  </si>
  <si>
    <t>VA16-312</t>
    <phoneticPr fontId="1" type="noConversion"/>
  </si>
  <si>
    <t>THRS-12-R-LED-G-M</t>
    <phoneticPr fontId="1" type="noConversion"/>
  </si>
  <si>
    <t>VA16-310</t>
    <phoneticPr fontId="1" type="noConversion"/>
  </si>
  <si>
    <t>EUL-THW</t>
    <phoneticPr fontId="1" type="noConversion"/>
  </si>
  <si>
    <t>VA16-252</t>
    <phoneticPr fontId="1" type="noConversion"/>
  </si>
  <si>
    <t>EUL-THW-LED</t>
    <phoneticPr fontId="1" type="noConversion"/>
  </si>
  <si>
    <t>VA15-098</t>
    <phoneticPr fontId="1" type="noConversion"/>
  </si>
  <si>
    <t>THW-12-L-315-G</t>
    <phoneticPr fontId="1" type="noConversion"/>
  </si>
  <si>
    <t>VA16-316</t>
    <phoneticPr fontId="1" type="noConversion"/>
  </si>
  <si>
    <t>THWS-12-R-LED-G-M</t>
    <phoneticPr fontId="1" type="noConversion"/>
  </si>
  <si>
    <t>VA16-314</t>
    <phoneticPr fontId="1" type="noConversion"/>
  </si>
  <si>
    <t>EUL-ED</t>
    <phoneticPr fontId="1" type="noConversion"/>
  </si>
  <si>
    <t>VA16-253</t>
    <phoneticPr fontId="1" type="noConversion"/>
  </si>
  <si>
    <t>EUL-ED-LED</t>
    <phoneticPr fontId="1" type="noConversion"/>
  </si>
  <si>
    <t>VA15-100</t>
    <phoneticPr fontId="1" type="noConversion"/>
  </si>
  <si>
    <t>END-08</t>
    <phoneticPr fontId="1" type="noConversion"/>
  </si>
  <si>
    <t>VA16-254</t>
    <phoneticPr fontId="1" type="noConversion"/>
  </si>
  <si>
    <t>END-12-105-R</t>
    <phoneticPr fontId="1" type="noConversion"/>
  </si>
  <si>
    <t>VA16-317</t>
    <phoneticPr fontId="1" type="noConversion"/>
  </si>
  <si>
    <t>ENDS-08-LED-R-M</t>
    <phoneticPr fontId="1" type="noConversion"/>
  </si>
  <si>
    <t>VA16-318</t>
    <phoneticPr fontId="1" type="noConversion"/>
  </si>
  <si>
    <t>RAP-08</t>
    <phoneticPr fontId="1" type="noConversion"/>
  </si>
  <si>
    <t>VA16-256</t>
    <phoneticPr fontId="1" type="noConversion"/>
  </si>
  <si>
    <t>RAPS-08-LED-Y-M</t>
    <phoneticPr fontId="1" type="noConversion"/>
  </si>
  <si>
    <t>VA16-321</t>
    <phoneticPr fontId="1" type="noConversion"/>
  </si>
  <si>
    <t>TCLM-08</t>
    <phoneticPr fontId="1" type="noConversion"/>
  </si>
  <si>
    <t>LF11R004</t>
    <phoneticPr fontId="1" type="noConversion"/>
  </si>
  <si>
    <t>TCLM-08</t>
    <phoneticPr fontId="1" type="noConversion"/>
  </si>
  <si>
    <t>LF11R005</t>
    <phoneticPr fontId="1" type="noConversion"/>
  </si>
  <si>
    <t>TCLMS-08-S-LED-GG-1P</t>
    <phoneticPr fontId="1" type="noConversion"/>
  </si>
  <si>
    <t>VA15-107</t>
    <phoneticPr fontId="1" type="noConversion"/>
  </si>
  <si>
    <t>VA15-015</t>
    <phoneticPr fontId="1" type="noConversion"/>
  </si>
  <si>
    <t>TCLMS-08-S-LED-GY-1P</t>
    <phoneticPr fontId="1" type="noConversion"/>
  </si>
  <si>
    <t>VA15-108</t>
    <phoneticPr fontId="1" type="noConversion"/>
  </si>
  <si>
    <t>VA15-109</t>
  </si>
  <si>
    <t>TCLMS-08-S-LED-YY-1P</t>
    <phoneticPr fontId="1" type="noConversion"/>
  </si>
  <si>
    <t>VA15-111</t>
    <phoneticPr fontId="1" type="noConversion"/>
  </si>
  <si>
    <t>TCLMS-08-S-LED-GB-1P</t>
    <phoneticPr fontId="1" type="noConversion"/>
  </si>
  <si>
    <t>VA15-110</t>
    <phoneticPr fontId="1" type="noConversion"/>
  </si>
  <si>
    <t>TCLMS-08-S-LED-YB-1P</t>
    <phoneticPr fontId="1" type="noConversion"/>
  </si>
  <si>
    <t>VA15-115</t>
    <phoneticPr fontId="1" type="noConversion"/>
  </si>
  <si>
    <t>VA15-113</t>
    <phoneticPr fontId="1" type="noConversion"/>
  </si>
  <si>
    <t>TCLMS-08-C-LED-GY-1P</t>
    <phoneticPr fontId="1" type="noConversion"/>
  </si>
  <si>
    <t>TCLMS-08-C-LED-GG-1P</t>
    <phoneticPr fontId="1" type="noConversion"/>
  </si>
  <si>
    <t>TCLMS-08-C-LED-YG-1P</t>
    <phoneticPr fontId="1" type="noConversion"/>
  </si>
  <si>
    <t>VA15-112</t>
    <phoneticPr fontId="1" type="noConversion"/>
  </si>
  <si>
    <t>TCLMS-08-C-LED-YY-1P</t>
    <phoneticPr fontId="1" type="noConversion"/>
  </si>
  <si>
    <t>VA15-114</t>
    <phoneticPr fontId="1" type="noConversion"/>
  </si>
  <si>
    <t>TCLMS-08-C-LED-BG-1P</t>
    <phoneticPr fontId="1" type="noConversion"/>
  </si>
  <si>
    <t>VA15-119</t>
    <phoneticPr fontId="1" type="noConversion"/>
  </si>
  <si>
    <t>TCLMS-08-C-LED-BY-1P</t>
    <phoneticPr fontId="1" type="noConversion"/>
  </si>
  <si>
    <t>VA15-118</t>
    <phoneticPr fontId="1" type="noConversion"/>
  </si>
  <si>
    <t>TCLMS-08-C-LED-GB-1P</t>
    <phoneticPr fontId="1" type="noConversion"/>
  </si>
  <si>
    <t>VA15-117</t>
    <phoneticPr fontId="1" type="noConversion"/>
  </si>
  <si>
    <t>TCLMS-08-C-LED-YB-1P</t>
    <phoneticPr fontId="1" type="noConversion"/>
  </si>
  <si>
    <t>VA15-116</t>
    <phoneticPr fontId="1" type="noConversion"/>
  </si>
  <si>
    <t>TCLMS-08-S-LED-YG</t>
    <phoneticPr fontId="1" type="noConversion"/>
  </si>
  <si>
    <t>TCLMS-08-S-LED-GG</t>
    <phoneticPr fontId="1" type="noConversion"/>
  </si>
  <si>
    <t>VA15-011</t>
    <phoneticPr fontId="1" type="noConversion"/>
  </si>
  <si>
    <t>TCLMS-08-S-LED-YY</t>
    <phoneticPr fontId="1" type="noConversion"/>
  </si>
  <si>
    <t>VA15-012</t>
    <phoneticPr fontId="1" type="noConversion"/>
  </si>
  <si>
    <t>TCLMS-08-S-LED-GB</t>
    <phoneticPr fontId="1" type="noConversion"/>
  </si>
  <si>
    <t>VA15-014</t>
    <phoneticPr fontId="1" type="noConversion"/>
  </si>
  <si>
    <t>TCLMS-08-S-LED-YB</t>
    <phoneticPr fontId="1" type="noConversion"/>
  </si>
  <si>
    <t>VA15-013</t>
    <phoneticPr fontId="1" type="noConversion"/>
  </si>
  <si>
    <t>TCLMS-08-C-LED-YG</t>
    <phoneticPr fontId="1" type="noConversion"/>
  </si>
  <si>
    <t>VA15-016</t>
    <phoneticPr fontId="1" type="noConversion"/>
  </si>
  <si>
    <t>TCLMS-08-C-LED-GY</t>
    <phoneticPr fontId="1" type="noConversion"/>
  </si>
  <si>
    <t>VA15-017</t>
    <phoneticPr fontId="1" type="noConversion"/>
  </si>
  <si>
    <t>TCLMS-08-C-LED-GG</t>
    <phoneticPr fontId="1" type="noConversion"/>
  </si>
  <si>
    <t>VA15-018</t>
    <phoneticPr fontId="1" type="noConversion"/>
  </si>
  <si>
    <t>TCLMS-08-C-LED-YY</t>
    <phoneticPr fontId="1" type="noConversion"/>
  </si>
  <si>
    <t>VA15-019</t>
    <phoneticPr fontId="1" type="noConversion"/>
  </si>
  <si>
    <t>TCLMS-08-C-LED-BG</t>
    <phoneticPr fontId="1" type="noConversion"/>
  </si>
  <si>
    <t>VA15-023</t>
    <phoneticPr fontId="1" type="noConversion"/>
  </si>
  <si>
    <t>TCLMS-08-C-LED-BY</t>
    <phoneticPr fontId="1" type="noConversion"/>
  </si>
  <si>
    <t>VA15-022</t>
    <phoneticPr fontId="1" type="noConversion"/>
  </si>
  <si>
    <t>TCLMS-08-C-LED-GB</t>
    <phoneticPr fontId="1" type="noConversion"/>
  </si>
  <si>
    <t>VA15-021</t>
    <phoneticPr fontId="1" type="noConversion"/>
  </si>
  <si>
    <t>TCLMS-08-C-LED-YB</t>
    <phoneticPr fontId="1" type="noConversion"/>
  </si>
  <si>
    <t>VA15-020</t>
    <phoneticPr fontId="1" type="noConversion"/>
  </si>
  <si>
    <t>DTCLM-08-C</t>
    <phoneticPr fontId="1" type="noConversion"/>
  </si>
  <si>
    <t>LF12R101</t>
    <phoneticPr fontId="1" type="noConversion"/>
  </si>
  <si>
    <t>DTCLM-08-S</t>
    <phoneticPr fontId="1" type="noConversion"/>
  </si>
  <si>
    <t>LF12R100</t>
    <phoneticPr fontId="1" type="noConversion"/>
  </si>
  <si>
    <t>DTCLM-08-C</t>
    <phoneticPr fontId="1" type="noConversion"/>
  </si>
  <si>
    <t>LF12R101</t>
    <phoneticPr fontId="1" type="noConversion"/>
  </si>
  <si>
    <t>VA15-121</t>
    <phoneticPr fontId="1" type="noConversion"/>
  </si>
  <si>
    <t>TOL-08</t>
    <phoneticPr fontId="1" type="noConversion"/>
  </si>
  <si>
    <t>VA15-009</t>
    <phoneticPr fontId="1" type="noConversion"/>
  </si>
  <si>
    <t>TOL-08</t>
    <phoneticPr fontId="1" type="noConversion"/>
  </si>
  <si>
    <t>LF13R042</t>
    <phoneticPr fontId="1" type="noConversion"/>
  </si>
  <si>
    <t>TRM</t>
    <phoneticPr fontId="1" type="noConversion"/>
  </si>
  <si>
    <t>EUL-SB</t>
    <phoneticPr fontId="1" type="noConversion"/>
  </si>
  <si>
    <t>VA16-255</t>
    <phoneticPr fontId="1" type="noConversion"/>
  </si>
  <si>
    <t>TCLM-08</t>
    <phoneticPr fontId="1" type="noConversion"/>
  </si>
  <si>
    <t>LF11R003</t>
    <phoneticPr fontId="1" type="noConversion"/>
  </si>
  <si>
    <t>SBL-08</t>
    <phoneticPr fontId="1" type="noConversion"/>
  </si>
  <si>
    <t>SBLMS-08-S-LED-RB</t>
    <phoneticPr fontId="1" type="noConversion"/>
  </si>
  <si>
    <t>VA15-010</t>
    <phoneticPr fontId="1" type="noConversion"/>
  </si>
  <si>
    <t>DSBLM-08-S</t>
    <phoneticPr fontId="1" type="noConversion"/>
  </si>
  <si>
    <t>LF12R102</t>
    <phoneticPr fontId="1" type="noConversion"/>
  </si>
  <si>
    <t>TCLM-08</t>
    <phoneticPr fontId="1" type="noConversion"/>
  </si>
  <si>
    <t>LF11R005</t>
    <phoneticPr fontId="1" type="noConversion"/>
  </si>
  <si>
    <t>LF11R004</t>
    <phoneticPr fontId="1" type="noConversion"/>
  </si>
  <si>
    <t>TPLMS-08-S-LED-YB</t>
    <phoneticPr fontId="1" type="noConversion"/>
  </si>
  <si>
    <t>VA15-120</t>
    <phoneticPr fontId="1" type="noConversion"/>
  </si>
  <si>
    <t>DTCLM-08-C</t>
    <phoneticPr fontId="1" type="noConversion"/>
  </si>
  <si>
    <t>LF12R101</t>
    <phoneticPr fontId="1" type="noConversion"/>
  </si>
  <si>
    <t>EUL-RG</t>
    <phoneticPr fontId="1" type="noConversion"/>
  </si>
  <si>
    <t>VA16-257</t>
    <phoneticPr fontId="1" type="noConversion"/>
  </si>
  <si>
    <t>IRG-08</t>
    <phoneticPr fontId="1" type="noConversion"/>
  </si>
  <si>
    <t>LF11R002</t>
    <phoneticPr fontId="1" type="noConversion"/>
  </si>
  <si>
    <t>GL-100</t>
    <phoneticPr fontId="1" type="noConversion"/>
  </si>
  <si>
    <t>ITF-045-6.6/6.6</t>
    <phoneticPr fontId="1" type="noConversion"/>
  </si>
  <si>
    <t>VR16-031</t>
    <phoneticPr fontId="1" type="noConversion"/>
  </si>
  <si>
    <t>ITF-065-6.6/6.6</t>
    <phoneticPr fontId="1" type="noConversion"/>
  </si>
  <si>
    <t>VR16-032</t>
    <phoneticPr fontId="1" type="noConversion"/>
  </si>
  <si>
    <t>ITF-100-6.6/6.6</t>
    <phoneticPr fontId="1" type="noConversion"/>
  </si>
  <si>
    <t>VR16-033</t>
    <phoneticPr fontId="1" type="noConversion"/>
  </si>
  <si>
    <t>ITF-150-6.6/6.6</t>
    <phoneticPr fontId="1" type="noConversion"/>
  </si>
  <si>
    <t>VR16-034</t>
    <phoneticPr fontId="1" type="noConversion"/>
  </si>
  <si>
    <t>ITF-200-6.6/6.6</t>
    <phoneticPr fontId="1" type="noConversion"/>
  </si>
  <si>
    <t>VR16-035</t>
    <phoneticPr fontId="1" type="noConversion"/>
  </si>
  <si>
    <t>BP</t>
    <phoneticPr fontId="1" type="noConversion"/>
  </si>
  <si>
    <t>VA16-177</t>
    <phoneticPr fontId="1" type="noConversion"/>
  </si>
  <si>
    <t>VA16-176</t>
    <phoneticPr fontId="1" type="noConversion"/>
  </si>
  <si>
    <t>VA16-175</t>
    <phoneticPr fontId="1" type="noConversion"/>
  </si>
  <si>
    <t>VA16-173</t>
    <phoneticPr fontId="1" type="noConversion"/>
  </si>
  <si>
    <t>VA16-174</t>
    <phoneticPr fontId="1" type="noConversion"/>
  </si>
  <si>
    <t>VA16-172</t>
    <phoneticPr fontId="1" type="noConversion"/>
  </si>
  <si>
    <t>VA16-170</t>
    <phoneticPr fontId="1" type="noConversion"/>
  </si>
  <si>
    <t>VA16-171</t>
    <phoneticPr fontId="1" type="noConversion"/>
  </si>
  <si>
    <t>VA16-169</t>
    <phoneticPr fontId="1" type="noConversion"/>
  </si>
  <si>
    <t>WC-I-48-900-RWR5-M</t>
    <phoneticPr fontId="1" type="noConversion"/>
  </si>
  <si>
    <t>VA16-081</t>
    <phoneticPr fontId="1" type="noConversion"/>
  </si>
  <si>
    <t>ETEL-R</t>
    <phoneticPr fontId="1" type="noConversion"/>
  </si>
  <si>
    <t>LF09R017</t>
    <phoneticPr fontId="1" type="noConversion"/>
  </si>
  <si>
    <t>TJB-12/15</t>
    <phoneticPr fontId="1" type="noConversion"/>
  </si>
  <si>
    <t>ES12R004</t>
    <phoneticPr fontId="1" type="noConversion"/>
  </si>
  <si>
    <t>设备名称</t>
    <phoneticPr fontId="1" type="noConversion"/>
  </si>
  <si>
    <t>产品名称</t>
    <phoneticPr fontId="1" type="noConversion"/>
  </si>
  <si>
    <t>通告编号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</si>
  <si>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</si>
  <si>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</si>
  <si>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</si>
  <si>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</si>
  <si>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</si>
  <si>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</si>
  <si>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</si>
  <si>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</si>
  <si>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</si>
  <si>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</si>
  <si>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</si>
  <si>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</si>
  <si>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</si>
  <si>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</si>
  <si>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</si>
  <si>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</si>
  <si>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</si>
  <si>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</si>
  <si>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</si>
  <si>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</si>
  <si>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</si>
  <si>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滑行道边灯</t>
    </r>
    <phoneticPr fontId="1" type="noConversion"/>
  </si>
  <si>
    <r>
      <rPr>
        <sz val="14"/>
        <color theme="1"/>
        <rFont val="仿宋"/>
        <family val="3"/>
        <charset val="134"/>
      </rPr>
      <t>滑行道灯边逆向反光标志棒</t>
    </r>
    <phoneticPr fontId="1" type="noConversion"/>
  </si>
  <si>
    <r>
      <rPr>
        <sz val="14"/>
        <color theme="1"/>
        <rFont val="仿宋"/>
        <family val="3"/>
        <charset val="134"/>
      </rPr>
      <t>滑行道边逆向反光标志棒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</si>
  <si>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中间位置等待灯</t>
    </r>
    <phoneticPr fontId="1" type="noConversion"/>
  </si>
  <si>
    <r>
      <rPr>
        <sz val="14"/>
        <color theme="1"/>
        <rFont val="仿宋"/>
        <family val="3"/>
        <charset val="134"/>
      </rPr>
      <t>立式跑道警戒灯</t>
    </r>
    <phoneticPr fontId="1" type="noConversion"/>
  </si>
  <si>
    <r>
      <t>B</t>
    </r>
    <r>
      <rPr>
        <sz val="14"/>
        <color theme="1"/>
        <rFont val="仿宋"/>
        <family val="3"/>
        <charset val="134"/>
      </rPr>
      <t>型低光强跑道警戒灯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</si>
  <si>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</si>
  <si>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</si>
  <si>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</si>
  <si>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</si>
  <si>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</si>
  <si>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</si>
  <si>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</si>
  <si>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风向标（内部照明）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</si>
  <si>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</si>
  <si>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</si>
  <si>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</si>
  <si>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</si>
  <si>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</si>
  <si>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</si>
  <si>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</si>
  <si>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</si>
  <si>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</si>
  <si>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</si>
  <si>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</si>
  <si>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</si>
  <si>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</si>
  <si>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</si>
  <si>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</si>
  <si>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</si>
  <si>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</si>
  <si>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</si>
  <si>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</si>
  <si>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</si>
  <si>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</si>
  <si>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</si>
  <si>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</si>
  <si>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</si>
  <si>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</si>
  <si>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rPr>
        <sz val="14"/>
        <color theme="1"/>
        <rFont val="仿宋"/>
        <family val="3"/>
        <charset val="134"/>
      </rPr>
      <t>滑行道边灯（嵌入式卤素灯型）</t>
    </r>
    <phoneticPr fontId="1" type="noConversion"/>
  </si>
  <si>
    <r>
      <rPr>
        <sz val="14"/>
        <color theme="1"/>
        <rFont val="仿宋"/>
        <family val="3"/>
        <charset val="134"/>
      </rPr>
      <t>标准停止排灯（卤素灯）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</si>
  <si>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</si>
  <si>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</si>
  <si>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</si>
  <si>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</si>
  <si>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</si>
  <si>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</si>
  <si>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</si>
  <si>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立式顺序闪光灯</t>
    </r>
    <phoneticPr fontId="1" type="noConversion"/>
  </si>
  <si>
    <r>
      <rPr>
        <sz val="14"/>
        <color theme="1"/>
        <rFont val="仿宋"/>
        <family val="3"/>
        <charset val="134"/>
      </rPr>
      <t>隔离变压器（老式）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</si>
  <si>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</si>
  <si>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</si>
  <si>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</si>
  <si>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</si>
  <si>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寸嵌入式跑道入口灯</t>
    </r>
    <phoneticPr fontId="1" type="noConversion"/>
  </si>
  <si>
    <r>
      <rPr>
        <sz val="14"/>
        <color theme="1"/>
        <rFont val="仿宋"/>
        <family val="3"/>
        <charset val="134"/>
      </rPr>
      <t>停止排灯（错窗型）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</si>
  <si>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</si>
  <si>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低光强航空障碍灯</t>
    </r>
    <phoneticPr fontId="1" type="noConversion"/>
  </si>
  <si>
    <r>
      <rPr>
        <sz val="14"/>
        <color theme="1"/>
        <rFont val="仿宋"/>
        <family val="3"/>
        <charset val="134"/>
      </rPr>
      <t>跑道警戒灯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</si>
  <si>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</si>
  <si>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嵌入式进近侧边灯</t>
    </r>
    <phoneticPr fontId="1" type="noConversion"/>
  </si>
  <si>
    <r>
      <t>EBL-RE-II-150-RC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PBL-620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</si>
  <si>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嵌入式跑道边灯</t>
    </r>
    <phoneticPr fontId="1" type="noConversion"/>
  </si>
  <si>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</si>
  <si>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嵌入式跑道末端灯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</si>
  <si>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</si>
  <si>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</si>
  <si>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</si>
  <si>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</si>
  <si>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跑道警戒灯（</t>
    </r>
    <r>
      <rPr>
        <sz val="14"/>
        <color theme="1"/>
        <rFont val="Times New Roman"/>
        <family val="1"/>
      </rPr>
      <t>B</t>
    </r>
    <r>
      <rPr>
        <sz val="14"/>
        <color theme="1"/>
        <rFont val="仿宋"/>
        <family val="3"/>
        <charset val="134"/>
      </rPr>
      <t>型低光强）</t>
    </r>
    <phoneticPr fontId="1" type="noConversion"/>
  </si>
  <si>
    <r>
      <rPr>
        <sz val="14"/>
        <color theme="1"/>
        <rFont val="仿宋"/>
        <family val="3"/>
        <charset val="134"/>
      </rPr>
      <t>风向标</t>
    </r>
    <phoneticPr fontId="1" type="noConversion"/>
  </si>
  <si>
    <r>
      <rPr>
        <u/>
        <sz val="14"/>
        <color theme="10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</si>
  <si>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寸嵌入式进近灯</t>
    </r>
    <phoneticPr fontId="1" type="noConversion"/>
  </si>
  <si>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</si>
  <si>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嵌入式顺序闪光灯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</si>
  <si>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</si>
  <si>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t>TDZ-08-R-048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JP-604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</si>
  <si>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</si>
  <si>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</si>
  <si>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</si>
  <si>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</si>
  <si>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</si>
  <si>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寸嵌入式跑道灯末端灯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</si>
  <si>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</si>
  <si>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</si>
  <si>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</si>
  <si>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</si>
  <si>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</si>
  <si>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</si>
  <si>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t>EOL-TE-LED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ETEL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</si>
  <si>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立式停止排灯</t>
    </r>
    <phoneticPr fontId="1" type="noConversion"/>
  </si>
  <si>
    <r>
      <rPr>
        <sz val="14"/>
        <color theme="1"/>
        <rFont val="仿宋"/>
        <family val="3"/>
        <charset val="134"/>
      </rPr>
      <t>标准停止排灯（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</si>
  <si>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停止排灯（卤素灯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非加厚型）</t>
    </r>
    <phoneticPr fontId="1" type="noConversion"/>
  </si>
  <si>
    <r>
      <rPr>
        <sz val="14"/>
        <color theme="1"/>
        <rFont val="仿宋"/>
        <family val="3"/>
        <charset val="134"/>
      </rPr>
      <t>中间等待位置灯（卤素灯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</si>
  <si>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</si>
  <si>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中间等待位置灯（</t>
    </r>
    <r>
      <rPr>
        <sz val="14"/>
        <color theme="1"/>
        <rFont val="Times New Roman"/>
        <family val="1"/>
      </rPr>
      <t>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12mm ICAO)</t>
    </r>
    <phoneticPr fontId="1" type="noConversion"/>
  </si>
  <si>
    <r>
      <rPr>
        <sz val="14"/>
        <color theme="1"/>
        <rFont val="仿宋"/>
        <family val="3"/>
        <charset val="134"/>
      </rPr>
      <t>中间等待位置灯（非标</t>
    </r>
    <r>
      <rPr>
        <sz val="14"/>
        <color theme="1"/>
        <rFont val="Times New Roman"/>
        <family val="1"/>
      </rPr>
      <t xml:space="preserve"> 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4</t>
    </r>
    <r>
      <rPr>
        <sz val="14"/>
        <color theme="1"/>
        <rFont val="仿宋"/>
        <family val="3"/>
        <charset val="134"/>
      </rPr>
      <t>螺栓）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</si>
  <si>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</si>
  <si>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</si>
  <si>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</si>
  <si>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</si>
  <si>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</si>
  <si>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</si>
  <si>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</si>
  <si>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</si>
  <si>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</t>
    </r>
    <phoneticPr fontId="1" type="noConversion"/>
  </si>
  <si>
    <r>
      <rPr>
        <sz val="14"/>
        <color theme="1"/>
        <rFont val="仿宋"/>
        <family val="3"/>
        <charset val="134"/>
      </rPr>
      <t>立式航空障碍灯（低光强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</si>
  <si>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t>产品认证证书有效期管控（CAAC证书）</t>
  </si>
  <si>
    <t>产品认证证书有效期管控（FAA证书）</t>
  </si>
  <si>
    <t>RCL-08</t>
  </si>
  <si>
    <t>L-850-Lights, Runway, Inpavement</t>
  </si>
  <si>
    <t>100441792CRT-001</t>
  </si>
  <si>
    <t>LF11R051</t>
  </si>
  <si>
    <t>产品名称</t>
    <phoneticPr fontId="1" type="noConversion"/>
  </si>
  <si>
    <t>设备名称</t>
    <phoneticPr fontId="1" type="noConversion"/>
  </si>
  <si>
    <t>设备型号</t>
    <phoneticPr fontId="1" type="noConversion"/>
  </si>
  <si>
    <t>通告编号</t>
    <phoneticPr fontId="1" type="noConversion"/>
  </si>
  <si>
    <t>通告日期</t>
    <phoneticPr fontId="1" type="noConversion"/>
  </si>
  <si>
    <t>开始日期</t>
    <phoneticPr fontId="1" type="noConversion"/>
  </si>
  <si>
    <t>截止日期</t>
    <phoneticPr fontId="1" type="noConversion"/>
  </si>
  <si>
    <t>有效期</t>
    <phoneticPr fontId="1" type="noConversion"/>
  </si>
  <si>
    <t>当前时间</t>
    <phoneticPr fontId="1" type="noConversion"/>
  </si>
  <si>
    <t>是否继续认证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</si>
  <si>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</si>
  <si>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</si>
  <si>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</si>
  <si>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</si>
  <si>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剩余有效时间（月）</t>
    <phoneticPr fontId="1" type="noConversion"/>
  </si>
  <si>
    <t>滑行道引导标记牌</t>
    <phoneticPr fontId="1" type="noConversion"/>
  </si>
  <si>
    <t>是</t>
    <phoneticPr fontId="1" type="noConversion"/>
  </si>
  <si>
    <t>请插入新行，添加新的产品认证信息…</t>
    <phoneticPr fontId="1" type="noConversion"/>
  </si>
  <si>
    <t>是否失效该条目</t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</si>
  <si>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</si>
  <si>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t>TOEL-08-LED-B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TOL-08</t>
    </r>
    <r>
      <rPr>
        <sz val="14"/>
        <color theme="1"/>
        <rFont val="仿宋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</si>
</sst>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仿宋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仿宋"/>
      <family val="3"/>
      <charset val="134"/>
    </font>
    <font>
      <u/>
      <sz val="11"/>
      <color theme="10"/>
      <name val="等线"/>
      <family val="2"/>
      <scheme val="minor"/>
    </font>
    <font>
      <u/>
      <sz val="14"/>
      <color theme="10"/>
      <name val="仿宋"/>
      <family val="3"/>
      <charset val="134"/>
    </font>
    <font>
      <u/>
      <sz val="14"/>
      <color theme="10"/>
      <name val="Times New Roman"/>
      <family val="1"/>
    </font>
    <font>
      <i/>
      <sz val="11"/>
      <color rgb="FF7F7F7F"/>
      <name val="等线"/>
      <family val="2"/>
      <charset val="134"/>
      <scheme val="minor"/>
    </font>
    <font>
      <sz val="14"/>
      <name val="仿宋"/>
      <family val="3"/>
      <charset val="134"/>
    </font>
    <font>
      <i/>
      <sz val="14"/>
      <color rgb="FF7F7F7F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/>
    <xf numFmtId="0" fontId="9" fillId="0" borderId="5" xfId="1" applyFont="1" applyBorder="1"/>
    <xf numFmtId="0" fontId="5" fillId="0" borderId="1" xfId="0" applyFont="1" applyBorder="1" applyAlignment="1">
      <alignment horizontal="center" vertical="center"/>
    </xf>
    <xf numFmtId="14" fontId="0" fillId="0" borderId="0" xfId="0" applyNumberFormat="1"/>
    <xf numFmtId="49" fontId="3" fillId="0" borderId="1" xfId="0" applyNumberFormat="1" applyFont="1" applyBorder="1"/>
    <xf numFmtId="49" fontId="3" fillId="0" borderId="1" xfId="0" applyNumberFormat="1" applyFont="1" applyFill="1" applyBorder="1"/>
    <xf numFmtId="49" fontId="0" fillId="0" borderId="0" xfId="0" applyNumberFormat="1"/>
    <xf numFmtId="0" fontId="4" fillId="0" borderId="1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0" xfId="0" applyFont="1" applyBorder="1"/>
    <xf numFmtId="0" fontId="3" fillId="0" borderId="11" xfId="0" applyFont="1" applyFill="1" applyBorder="1"/>
    <xf numFmtId="49" fontId="3" fillId="0" borderId="11" xfId="0" applyNumberFormat="1" applyFont="1" applyFill="1" applyBorder="1"/>
    <xf numFmtId="14" fontId="3" fillId="0" borderId="11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0" borderId="8" xfId="2" applyFont="1" applyBorder="1" applyAlignment="1"/>
    <xf numFmtId="0" fontId="12" fillId="0" borderId="7" xfId="2" applyFont="1" applyBorder="1" applyAlignment="1"/>
    <xf numFmtId="0" fontId="12" fillId="0" borderId="9" xfId="2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解释性文本" xfId="2" builtinId="53"/>
  </cellStyles>
  <dxfs count="1">
    <dxf>
      <font>
        <strike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144.11\data\005%20&#28783;&#20855;&#26816;&#27979;&#25253;&#21578;&#21450;&#35777;&#20070;\002%20&#28783;&#20855;&#21508;&#31867;&#35777;&#20070;\001%20CAAC%20&#35777;&#20070;\1.1.1%20&#31435;&#24335;&#36827;&#36817;&#20013;&#32447;&#28783;%20EUL-AP%20201808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11"/>
  <sheetViews>
    <sheetView tabSelected="1" zoomScale="85" zoomScaleNormal="85" workbookViewId="0">
      <pane ySplit="3" topLeftCell="A4" activePane="bottomLeft" state="frozenSplit"/>
      <selection pane="bottomLeft" activeCell="B4" sqref="B4"/>
    </sheetView>
  </sheetViews>
  <sheetFormatPr defaultRowHeight="18.75" x14ac:dyDescent="0.25"/>
  <cols>
    <col min="1" max="1" width="2.625" customWidth="1"/>
    <col min="2" max="2" width="58.75" bestFit="1" customWidth="1"/>
    <col min="3" max="3" width="33.375" bestFit="1" customWidth="1"/>
    <col min="4" max="4" width="38.625" bestFit="1" customWidth="1"/>
    <col min="5" max="5" width="19.125" style="11" bestFit="1" customWidth="1"/>
    <col min="6" max="6" width="19.125" style="18" bestFit="1" customWidth="1"/>
    <col min="7" max="8" width="14.625" style="18" bestFit="1" customWidth="1"/>
    <col min="9" max="9" width="19.125" style="18" bestFit="1" customWidth="1"/>
    <col min="10" max="10" width="23.625" style="16" customWidth="1"/>
    <col min="11" max="11" width="20.625" style="14" customWidth="1"/>
    <col min="13" max="13" width="18.125" style="13" customWidth="1"/>
  </cols>
  <sheetData>
    <row r="1" spans="2:13" ht="36" customHeight="1" thickBot="1" x14ac:dyDescent="0.45">
      <c r="B1" s="32" t="s">
        <v>328</v>
      </c>
      <c r="C1" s="32"/>
      <c r="D1" s="32"/>
      <c r="E1" s="32"/>
      <c r="F1" s="32"/>
      <c r="G1" s="32"/>
      <c r="H1" s="32"/>
      <c r="I1" s="32"/>
      <c r="J1" s="32"/>
    </row>
    <row r="2" spans="2:13" ht="20.25" x14ac:dyDescent="0.25">
      <c r="B2" s="33" t="s">
        <v>334</v>
      </c>
      <c r="C2" s="39" t="s">
        <v>335</v>
      </c>
      <c r="D2" s="39" t="s">
        <v>336</v>
      </c>
      <c r="E2" s="42" t="s">
        <v>337</v>
      </c>
      <c r="F2" s="35" t="s">
        <v>338</v>
      </c>
      <c r="G2" s="39" t="s">
        <v>341</v>
      </c>
      <c r="H2" s="41"/>
      <c r="I2" s="35" t="s">
        <v>342</v>
      </c>
      <c r="J2" s="37" t="s">
        <v>348</v>
      </c>
      <c r="K2" s="29" t="s">
        <v>343</v>
      </c>
      <c r="L2" s="15" t="s">
        <v>345</v>
      </c>
      <c r="M2" s="31" t="s">
        <v>352</v>
      </c>
    </row>
    <row r="3" spans="2:13" ht="20.25" x14ac:dyDescent="0.25">
      <c r="B3" s="34"/>
      <c r="C3" s="40"/>
      <c r="D3" s="40"/>
      <c r="E3" s="43"/>
      <c r="F3" s="36"/>
      <c r="G3" s="19" t="s">
        <v>339</v>
      </c>
      <c r="H3" s="19" t="s">
        <v>340</v>
      </c>
      <c r="I3" s="36"/>
      <c r="J3" s="38"/>
      <c r="K3" s="30"/>
      <c r="L3" s="15" t="s">
        <v>347</v>
      </c>
      <c r="M3" s="31"/>
    </row>
    <row r="4" spans="2:13" ht="19.5" x14ac:dyDescent="0.3">
      <c r="B4" s="1" t="s">
        <v>276</v>
      </c>
      <c r="C4" s="5" t="s">
        <v>262</v>
      </c>
      <c r="D4" s="5" t="s">
        <v>154</v>
      </c>
      <c r="E4" s="9">
        <v>8404838</v>
      </c>
      <c r="F4" s="17">
        <v>40553</v>
      </c>
      <c r="G4" s="17">
        <v>40553</v>
      </c>
      <c r="H4" s="17">
        <v>42453</v>
      </c>
      <c r="I4" s="17">
        <f t="shared" ref="I4:I35" ca="1" si="0">TODAY()</f>
        <v>42873</v>
      </c>
      <c r="J4" s="25">
        <f t="shared" ref="J4:J35" ca="1" si="1">INT((H4-I4)/30)</f>
        <v>-14</v>
      </c>
      <c r="K4" s="24" t="s">
        <v>346</v>
      </c>
      <c r="M4" s="13" t="str">
        <f ca="1">IF(AND(J4&lt;0,K4="否"),"是","否")</f>
        <v>是</v>
      </c>
    </row>
    <row r="5" spans="2:13" ht="19.5" x14ac:dyDescent="0.3">
      <c r="B5" s="1" t="s">
        <v>265</v>
      </c>
      <c r="C5" s="5" t="s">
        <v>246</v>
      </c>
      <c r="D5" s="5" t="s">
        <v>181</v>
      </c>
      <c r="E5" s="9">
        <v>8404906</v>
      </c>
      <c r="F5" s="17">
        <v>40553</v>
      </c>
      <c r="G5" s="17">
        <v>40553</v>
      </c>
      <c r="H5" s="17">
        <v>42575</v>
      </c>
      <c r="I5" s="17">
        <f t="shared" ca="1" si="0"/>
        <v>42873</v>
      </c>
      <c r="J5" s="25">
        <f t="shared" ca="1" si="1"/>
        <v>-10</v>
      </c>
      <c r="K5" s="24" t="s">
        <v>344</v>
      </c>
      <c r="M5" s="13" t="str">
        <f t="shared" ref="M5:M67" ca="1" si="2">IF(AND(J5&lt;0,K5="否"),"是","否")</f>
        <v>否</v>
      </c>
    </row>
    <row r="6" spans="2:13" ht="19.5" x14ac:dyDescent="0.3">
      <c r="B6" s="1" t="s">
        <v>230</v>
      </c>
      <c r="C6" s="12" t="s">
        <v>349</v>
      </c>
      <c r="D6" s="5" t="s">
        <v>181</v>
      </c>
      <c r="E6" s="9">
        <v>8404906</v>
      </c>
      <c r="F6" s="17">
        <v>40553</v>
      </c>
      <c r="G6" s="17">
        <v>40553</v>
      </c>
      <c r="H6" s="17">
        <v>42575</v>
      </c>
      <c r="I6" s="17">
        <f t="shared" ca="1" si="0"/>
        <v>42873</v>
      </c>
      <c r="J6" s="25">
        <f t="shared" ca="1" si="1"/>
        <v>-10</v>
      </c>
      <c r="K6" s="24" t="s">
        <v>344</v>
      </c>
      <c r="M6" s="13" t="str">
        <f t="shared" ca="1" si="2"/>
        <v>否</v>
      </c>
    </row>
    <row r="7" spans="2:13" ht="19.5" x14ac:dyDescent="0.3">
      <c r="B7" s="1" t="s">
        <v>222</v>
      </c>
      <c r="C7" s="5" t="s">
        <v>223</v>
      </c>
      <c r="D7" s="5" t="s">
        <v>149</v>
      </c>
      <c r="E7" s="9">
        <v>8404933</v>
      </c>
      <c r="F7" s="17">
        <v>40553</v>
      </c>
      <c r="G7" s="17">
        <v>40553</v>
      </c>
      <c r="H7" s="17">
        <v>42684</v>
      </c>
      <c r="I7" s="17">
        <f t="shared" ca="1" si="0"/>
        <v>42873</v>
      </c>
      <c r="J7" s="25">
        <f t="shared" ca="1" si="1"/>
        <v>-7</v>
      </c>
      <c r="K7" s="24" t="s">
        <v>344</v>
      </c>
      <c r="M7" s="13" t="str">
        <f t="shared" ca="1" si="2"/>
        <v>否</v>
      </c>
    </row>
    <row r="8" spans="2:13" ht="19.5" x14ac:dyDescent="0.3">
      <c r="B8" s="1" t="s">
        <v>270</v>
      </c>
      <c r="C8" s="5" t="s">
        <v>228</v>
      </c>
      <c r="D8" s="5" t="s">
        <v>170</v>
      </c>
      <c r="E8" s="9">
        <v>8404934</v>
      </c>
      <c r="F8" s="17">
        <v>40553</v>
      </c>
      <c r="G8" s="17">
        <v>40553</v>
      </c>
      <c r="H8" s="17">
        <v>42684</v>
      </c>
      <c r="I8" s="17">
        <f t="shared" ca="1" si="0"/>
        <v>42873</v>
      </c>
      <c r="J8" s="25">
        <f t="shared" ca="1" si="1"/>
        <v>-7</v>
      </c>
      <c r="K8" s="24" t="s">
        <v>344</v>
      </c>
      <c r="M8" s="13" t="str">
        <f t="shared" ca="1" si="2"/>
        <v>否</v>
      </c>
    </row>
    <row r="9" spans="2:13" ht="19.5" x14ac:dyDescent="0.3">
      <c r="B9" s="1" t="s">
        <v>285</v>
      </c>
      <c r="C9" s="2" t="s">
        <v>212</v>
      </c>
      <c r="D9" s="2" t="s">
        <v>76</v>
      </c>
      <c r="E9" s="9" t="s">
        <v>77</v>
      </c>
      <c r="F9" s="17">
        <v>42706</v>
      </c>
      <c r="G9" s="17">
        <v>42681</v>
      </c>
      <c r="H9" s="17">
        <v>42680</v>
      </c>
      <c r="I9" s="17">
        <f t="shared" ca="1" si="0"/>
        <v>42873</v>
      </c>
      <c r="J9" s="25">
        <f t="shared" ca="1" si="1"/>
        <v>-7</v>
      </c>
      <c r="K9" s="24" t="s">
        <v>344</v>
      </c>
      <c r="M9" s="13" t="str">
        <f t="shared" ca="1" si="2"/>
        <v>否</v>
      </c>
    </row>
    <row r="10" spans="2:13" ht="19.5" x14ac:dyDescent="0.3">
      <c r="B10" s="1" t="s">
        <v>286</v>
      </c>
      <c r="C10" s="2" t="s">
        <v>213</v>
      </c>
      <c r="D10" s="2" t="s">
        <v>80</v>
      </c>
      <c r="E10" s="9" t="s">
        <v>81</v>
      </c>
      <c r="F10" s="17">
        <v>42706</v>
      </c>
      <c r="G10" s="17">
        <v>42681</v>
      </c>
      <c r="H10" s="17">
        <v>42680</v>
      </c>
      <c r="I10" s="17">
        <f t="shared" ca="1" si="0"/>
        <v>42873</v>
      </c>
      <c r="J10" s="25">
        <f t="shared" ca="1" si="1"/>
        <v>-7</v>
      </c>
      <c r="K10" s="24" t="s">
        <v>344</v>
      </c>
      <c r="M10" s="13" t="str">
        <f t="shared" ca="1" si="2"/>
        <v>否</v>
      </c>
    </row>
    <row r="11" spans="2:13" ht="19.5" x14ac:dyDescent="0.3">
      <c r="B11" s="1" t="s">
        <v>327</v>
      </c>
      <c r="C11" s="5" t="s">
        <v>278</v>
      </c>
      <c r="D11" s="5" t="s">
        <v>193</v>
      </c>
      <c r="E11" s="10" t="s">
        <v>194</v>
      </c>
      <c r="F11" s="17">
        <v>40553</v>
      </c>
      <c r="G11" s="17">
        <v>40553</v>
      </c>
      <c r="H11" s="17">
        <v>42842</v>
      </c>
      <c r="I11" s="17">
        <f t="shared" ca="1" si="0"/>
        <v>42873</v>
      </c>
      <c r="J11" s="25">
        <f t="shared" ca="1" si="1"/>
        <v>-2</v>
      </c>
      <c r="K11" s="24" t="s">
        <v>344</v>
      </c>
      <c r="M11" s="13" t="str">
        <f t="shared" ca="1" si="2"/>
        <v>否</v>
      </c>
    </row>
    <row r="12" spans="2:13" ht="19.5" x14ac:dyDescent="0.3">
      <c r="B12" s="1" t="s">
        <v>228</v>
      </c>
      <c r="C12" s="5" t="s">
        <v>229</v>
      </c>
      <c r="D12" s="5" t="s">
        <v>171</v>
      </c>
      <c r="E12" s="10" t="s">
        <v>172</v>
      </c>
      <c r="F12" s="17">
        <v>42382</v>
      </c>
      <c r="G12" s="17">
        <v>42200</v>
      </c>
      <c r="H12" s="17">
        <v>42930</v>
      </c>
      <c r="I12" s="17">
        <f t="shared" ca="1" si="0"/>
        <v>42873</v>
      </c>
      <c r="J12" s="25">
        <f t="shared" ca="1" si="1"/>
        <v>1</v>
      </c>
      <c r="K12" s="24" t="s">
        <v>344</v>
      </c>
      <c r="M12" s="13" t="str">
        <f t="shared" ca="1" si="2"/>
        <v>否</v>
      </c>
    </row>
    <row r="13" spans="2:13" ht="19.5" x14ac:dyDescent="0.3">
      <c r="B13" s="1" t="s">
        <v>228</v>
      </c>
      <c r="C13" s="5" t="s">
        <v>227</v>
      </c>
      <c r="D13" s="5" t="s">
        <v>173</v>
      </c>
      <c r="E13" s="10" t="s">
        <v>174</v>
      </c>
      <c r="F13" s="17">
        <v>42382</v>
      </c>
      <c r="G13" s="17">
        <v>42200</v>
      </c>
      <c r="H13" s="17">
        <v>42930</v>
      </c>
      <c r="I13" s="17">
        <f t="shared" ca="1" si="0"/>
        <v>42873</v>
      </c>
      <c r="J13" s="25">
        <f t="shared" ca="1" si="1"/>
        <v>1</v>
      </c>
      <c r="K13" s="24" t="s">
        <v>344</v>
      </c>
      <c r="M13" s="13" t="str">
        <f t="shared" ca="1" si="2"/>
        <v>否</v>
      </c>
    </row>
    <row r="14" spans="2:13" ht="19.5" x14ac:dyDescent="0.3">
      <c r="B14" s="1" t="s">
        <v>229</v>
      </c>
      <c r="C14" s="5" t="s">
        <v>228</v>
      </c>
      <c r="D14" s="5" t="s">
        <v>175</v>
      </c>
      <c r="E14" s="10" t="s">
        <v>176</v>
      </c>
      <c r="F14" s="17">
        <v>42382</v>
      </c>
      <c r="G14" s="17">
        <v>42200</v>
      </c>
      <c r="H14" s="17">
        <v>42930</v>
      </c>
      <c r="I14" s="17">
        <f t="shared" ca="1" si="0"/>
        <v>42873</v>
      </c>
      <c r="J14" s="25">
        <f t="shared" ca="1" si="1"/>
        <v>1</v>
      </c>
      <c r="K14" s="24" t="s">
        <v>344</v>
      </c>
      <c r="M14" s="13" t="str">
        <f t="shared" ca="1" si="2"/>
        <v>否</v>
      </c>
    </row>
    <row r="15" spans="2:13" ht="19.5" x14ac:dyDescent="0.3">
      <c r="B15" s="1" t="s">
        <v>228</v>
      </c>
      <c r="C15" s="5" t="s">
        <v>264</v>
      </c>
      <c r="D15" s="5" t="s">
        <v>177</v>
      </c>
      <c r="E15" s="10" t="s">
        <v>178</v>
      </c>
      <c r="F15" s="17">
        <v>42382</v>
      </c>
      <c r="G15" s="17">
        <v>42200</v>
      </c>
      <c r="H15" s="17">
        <v>42930</v>
      </c>
      <c r="I15" s="17">
        <f t="shared" ca="1" si="0"/>
        <v>42873</v>
      </c>
      <c r="J15" s="25">
        <f t="shared" ca="1" si="1"/>
        <v>1</v>
      </c>
      <c r="K15" s="24" t="s">
        <v>344</v>
      </c>
      <c r="M15" s="13" t="str">
        <f t="shared" ca="1" si="2"/>
        <v>否</v>
      </c>
    </row>
    <row r="16" spans="2:13" ht="19.5" x14ac:dyDescent="0.3">
      <c r="B16" s="1" t="s">
        <v>228</v>
      </c>
      <c r="C16" s="5" t="s">
        <v>229</v>
      </c>
      <c r="D16" s="5" t="s">
        <v>179</v>
      </c>
      <c r="E16" s="10" t="s">
        <v>180</v>
      </c>
      <c r="F16" s="17">
        <v>42382</v>
      </c>
      <c r="G16" s="17">
        <v>42200</v>
      </c>
      <c r="H16" s="17">
        <v>42930</v>
      </c>
      <c r="I16" s="17">
        <f t="shared" ca="1" si="0"/>
        <v>42873</v>
      </c>
      <c r="J16" s="25">
        <f t="shared" ca="1" si="1"/>
        <v>1</v>
      </c>
      <c r="K16" s="24" t="s">
        <v>344</v>
      </c>
      <c r="M16" s="13" t="str">
        <f t="shared" ca="1" si="2"/>
        <v>否</v>
      </c>
    </row>
    <row r="17" spans="2:13" ht="19.5" x14ac:dyDescent="0.3">
      <c r="B17" s="1" t="s">
        <v>254</v>
      </c>
      <c r="C17" s="5" t="s">
        <v>288</v>
      </c>
      <c r="D17" s="5" t="s">
        <v>354</v>
      </c>
      <c r="E17" s="10" t="s">
        <v>146</v>
      </c>
      <c r="F17" s="17">
        <v>42269</v>
      </c>
      <c r="G17" s="17">
        <v>42206</v>
      </c>
      <c r="H17" s="17">
        <v>42937</v>
      </c>
      <c r="I17" s="17">
        <f t="shared" ca="1" si="0"/>
        <v>42873</v>
      </c>
      <c r="J17" s="25">
        <f t="shared" ca="1" si="1"/>
        <v>2</v>
      </c>
      <c r="K17" s="24" t="s">
        <v>344</v>
      </c>
      <c r="M17" s="13" t="str">
        <f t="shared" ca="1" si="2"/>
        <v>否</v>
      </c>
    </row>
    <row r="18" spans="2:13" ht="19.5" x14ac:dyDescent="0.3">
      <c r="B18" s="1" t="s">
        <v>263</v>
      </c>
      <c r="C18" s="5" t="s">
        <v>263</v>
      </c>
      <c r="D18" s="5" t="s">
        <v>155</v>
      </c>
      <c r="E18" s="10" t="s">
        <v>156</v>
      </c>
      <c r="F18" s="17">
        <v>42269</v>
      </c>
      <c r="G18" s="17">
        <v>42206</v>
      </c>
      <c r="H18" s="17">
        <v>42937</v>
      </c>
      <c r="I18" s="17">
        <f t="shared" ca="1" si="0"/>
        <v>42873</v>
      </c>
      <c r="J18" s="25">
        <f t="shared" ca="1" si="1"/>
        <v>2</v>
      </c>
      <c r="K18" s="24" t="s">
        <v>344</v>
      </c>
      <c r="M18" s="13" t="str">
        <f t="shared" ca="1" si="2"/>
        <v>否</v>
      </c>
    </row>
    <row r="19" spans="2:13" ht="19.5" x14ac:dyDescent="0.3">
      <c r="B19" s="1" t="s">
        <v>258</v>
      </c>
      <c r="C19" s="5" t="s">
        <v>218</v>
      </c>
      <c r="D19" s="5" t="s">
        <v>114</v>
      </c>
      <c r="E19" s="10" t="s">
        <v>115</v>
      </c>
      <c r="F19" s="17">
        <v>42269</v>
      </c>
      <c r="G19" s="17">
        <v>42206</v>
      </c>
      <c r="H19" s="17">
        <v>42937</v>
      </c>
      <c r="I19" s="17">
        <f t="shared" ca="1" si="0"/>
        <v>42873</v>
      </c>
      <c r="J19" s="25">
        <f t="shared" ca="1" si="1"/>
        <v>2</v>
      </c>
      <c r="K19" s="24" t="s">
        <v>344</v>
      </c>
      <c r="M19" s="13" t="str">
        <f t="shared" ca="1" si="2"/>
        <v>否</v>
      </c>
    </row>
    <row r="20" spans="2:13" ht="19.5" x14ac:dyDescent="0.3">
      <c r="B20" s="1" t="s">
        <v>218</v>
      </c>
      <c r="C20" s="5" t="s">
        <v>258</v>
      </c>
      <c r="D20" s="5" t="s">
        <v>116</v>
      </c>
      <c r="E20" s="10" t="s">
        <v>117</v>
      </c>
      <c r="F20" s="17">
        <v>42269</v>
      </c>
      <c r="G20" s="17">
        <v>42206</v>
      </c>
      <c r="H20" s="17">
        <v>42937</v>
      </c>
      <c r="I20" s="17">
        <f t="shared" ca="1" si="0"/>
        <v>42873</v>
      </c>
      <c r="J20" s="25">
        <f t="shared" ca="1" si="1"/>
        <v>2</v>
      </c>
      <c r="K20" s="24" t="s">
        <v>344</v>
      </c>
      <c r="M20" s="13" t="str">
        <f t="shared" ca="1" si="2"/>
        <v>否</v>
      </c>
    </row>
    <row r="21" spans="2:13" ht="19.5" x14ac:dyDescent="0.3">
      <c r="B21" s="1" t="s">
        <v>217</v>
      </c>
      <c r="C21" s="5" t="s">
        <v>219</v>
      </c>
      <c r="D21" s="5" t="s">
        <v>120</v>
      </c>
      <c r="E21" s="10" t="s">
        <v>121</v>
      </c>
      <c r="F21" s="17">
        <v>42269</v>
      </c>
      <c r="G21" s="17">
        <v>42206</v>
      </c>
      <c r="H21" s="17">
        <v>42937</v>
      </c>
      <c r="I21" s="17">
        <f t="shared" ca="1" si="0"/>
        <v>42873</v>
      </c>
      <c r="J21" s="25">
        <f t="shared" ca="1" si="1"/>
        <v>2</v>
      </c>
      <c r="K21" s="24" t="s">
        <v>344</v>
      </c>
      <c r="M21" s="13" t="str">
        <f t="shared" ca="1" si="2"/>
        <v>否</v>
      </c>
    </row>
    <row r="22" spans="2:13" ht="19.5" x14ac:dyDescent="0.3">
      <c r="B22" s="1" t="s">
        <v>218</v>
      </c>
      <c r="C22" s="5" t="s">
        <v>218</v>
      </c>
      <c r="D22" s="5" t="s">
        <v>118</v>
      </c>
      <c r="E22" s="10" t="s">
        <v>119</v>
      </c>
      <c r="F22" s="17">
        <v>42269</v>
      </c>
      <c r="G22" s="17">
        <v>42206</v>
      </c>
      <c r="H22" s="17">
        <v>42937</v>
      </c>
      <c r="I22" s="17">
        <f t="shared" ca="1" si="0"/>
        <v>42873</v>
      </c>
      <c r="J22" s="25">
        <f t="shared" ca="1" si="1"/>
        <v>2</v>
      </c>
      <c r="K22" s="24" t="s">
        <v>344</v>
      </c>
      <c r="M22" s="13" t="str">
        <f t="shared" ca="1" si="2"/>
        <v>否</v>
      </c>
    </row>
    <row r="23" spans="2:13" ht="19.5" x14ac:dyDescent="0.3">
      <c r="B23" s="1" t="s">
        <v>218</v>
      </c>
      <c r="C23" s="5" t="s">
        <v>218</v>
      </c>
      <c r="D23" s="5" t="s">
        <v>113</v>
      </c>
      <c r="E23" s="10" t="s">
        <v>88</v>
      </c>
      <c r="F23" s="17">
        <v>42269</v>
      </c>
      <c r="G23" s="17">
        <v>42206</v>
      </c>
      <c r="H23" s="17">
        <v>42937</v>
      </c>
      <c r="I23" s="17">
        <f t="shared" ca="1" si="0"/>
        <v>42873</v>
      </c>
      <c r="J23" s="25">
        <f t="shared" ca="1" si="1"/>
        <v>2</v>
      </c>
      <c r="K23" s="24" t="s">
        <v>344</v>
      </c>
      <c r="M23" s="13" t="str">
        <f t="shared" ca="1" si="2"/>
        <v>否</v>
      </c>
    </row>
    <row r="24" spans="2:13" ht="19.5" x14ac:dyDescent="0.3">
      <c r="B24" s="1" t="s">
        <v>219</v>
      </c>
      <c r="C24" s="5" t="s">
        <v>219</v>
      </c>
      <c r="D24" s="5" t="s">
        <v>122</v>
      </c>
      <c r="E24" s="10" t="s">
        <v>123</v>
      </c>
      <c r="F24" s="17">
        <v>42269</v>
      </c>
      <c r="G24" s="17">
        <v>42206</v>
      </c>
      <c r="H24" s="17">
        <v>42937</v>
      </c>
      <c r="I24" s="17">
        <f t="shared" ca="1" si="0"/>
        <v>42873</v>
      </c>
      <c r="J24" s="25">
        <f t="shared" ca="1" si="1"/>
        <v>2</v>
      </c>
      <c r="K24" s="24" t="s">
        <v>350</v>
      </c>
      <c r="M24" s="13" t="str">
        <f t="shared" ca="1" si="2"/>
        <v>否</v>
      </c>
    </row>
    <row r="25" spans="2:13" ht="19.5" x14ac:dyDescent="0.3">
      <c r="B25" s="1" t="s">
        <v>218</v>
      </c>
      <c r="C25" s="5" t="s">
        <v>217</v>
      </c>
      <c r="D25" s="5" t="s">
        <v>124</v>
      </c>
      <c r="E25" s="10" t="s">
        <v>125</v>
      </c>
      <c r="F25" s="17">
        <v>42269</v>
      </c>
      <c r="G25" s="17">
        <v>42206</v>
      </c>
      <c r="H25" s="17">
        <v>42937</v>
      </c>
      <c r="I25" s="17">
        <f t="shared" ca="1" si="0"/>
        <v>42873</v>
      </c>
      <c r="J25" s="25">
        <f t="shared" ca="1" si="1"/>
        <v>2</v>
      </c>
      <c r="K25" s="24" t="s">
        <v>344</v>
      </c>
      <c r="M25" s="13" t="str">
        <f t="shared" ca="1" si="2"/>
        <v>否</v>
      </c>
    </row>
    <row r="26" spans="2:13" ht="19.5" x14ac:dyDescent="0.3">
      <c r="B26" s="1" t="s">
        <v>218</v>
      </c>
      <c r="C26" s="5" t="s">
        <v>218</v>
      </c>
      <c r="D26" s="5" t="s">
        <v>126</v>
      </c>
      <c r="E26" s="10" t="s">
        <v>127</v>
      </c>
      <c r="F26" s="17">
        <v>42269</v>
      </c>
      <c r="G26" s="17">
        <v>42206</v>
      </c>
      <c r="H26" s="17">
        <v>42937</v>
      </c>
      <c r="I26" s="17">
        <f t="shared" ca="1" si="0"/>
        <v>42873</v>
      </c>
      <c r="J26" s="25">
        <f t="shared" ca="1" si="1"/>
        <v>2</v>
      </c>
      <c r="K26" s="24" t="s">
        <v>344</v>
      </c>
      <c r="M26" s="13" t="str">
        <f t="shared" ca="1" si="2"/>
        <v>否</v>
      </c>
    </row>
    <row r="27" spans="2:13" ht="19.5" x14ac:dyDescent="0.3">
      <c r="B27" s="1" t="s">
        <v>217</v>
      </c>
      <c r="C27" s="5" t="s">
        <v>219</v>
      </c>
      <c r="D27" s="5" t="s">
        <v>128</v>
      </c>
      <c r="E27" s="10" t="s">
        <v>129</v>
      </c>
      <c r="F27" s="17">
        <v>42269</v>
      </c>
      <c r="G27" s="17">
        <v>42206</v>
      </c>
      <c r="H27" s="17">
        <v>42937</v>
      </c>
      <c r="I27" s="17">
        <f t="shared" ca="1" si="0"/>
        <v>42873</v>
      </c>
      <c r="J27" s="25">
        <f t="shared" ca="1" si="1"/>
        <v>2</v>
      </c>
      <c r="K27" s="24" t="s">
        <v>344</v>
      </c>
      <c r="M27" s="13" t="str">
        <f t="shared" ca="1" si="2"/>
        <v>否</v>
      </c>
    </row>
    <row r="28" spans="2:13" ht="19.5" x14ac:dyDescent="0.3">
      <c r="B28" s="1" t="s">
        <v>217</v>
      </c>
      <c r="C28" s="5" t="s">
        <v>219</v>
      </c>
      <c r="D28" s="5" t="s">
        <v>136</v>
      </c>
      <c r="E28" s="10" t="s">
        <v>137</v>
      </c>
      <c r="F28" s="17">
        <v>42269</v>
      </c>
      <c r="G28" s="17">
        <v>42206</v>
      </c>
      <c r="H28" s="17">
        <v>42937</v>
      </c>
      <c r="I28" s="17">
        <f t="shared" ca="1" si="0"/>
        <v>42873</v>
      </c>
      <c r="J28" s="25">
        <f t="shared" ca="1" si="1"/>
        <v>2</v>
      </c>
      <c r="K28" s="24" t="s">
        <v>344</v>
      </c>
      <c r="M28" s="13" t="str">
        <f t="shared" ca="1" si="2"/>
        <v>否</v>
      </c>
    </row>
    <row r="29" spans="2:13" ht="19.5" x14ac:dyDescent="0.3">
      <c r="B29" s="1" t="s">
        <v>218</v>
      </c>
      <c r="C29" s="5" t="s">
        <v>219</v>
      </c>
      <c r="D29" s="5" t="s">
        <v>134</v>
      </c>
      <c r="E29" s="10" t="s">
        <v>135</v>
      </c>
      <c r="F29" s="17">
        <v>42269</v>
      </c>
      <c r="G29" s="17">
        <v>42206</v>
      </c>
      <c r="H29" s="17">
        <v>42937</v>
      </c>
      <c r="I29" s="17">
        <f t="shared" ca="1" si="0"/>
        <v>42873</v>
      </c>
      <c r="J29" s="25">
        <f t="shared" ca="1" si="1"/>
        <v>2</v>
      </c>
      <c r="K29" s="24" t="s">
        <v>344</v>
      </c>
      <c r="M29" s="13" t="str">
        <f t="shared" ca="1" si="2"/>
        <v>否</v>
      </c>
    </row>
    <row r="30" spans="2:13" ht="19.5" x14ac:dyDescent="0.3">
      <c r="B30" s="1" t="s">
        <v>258</v>
      </c>
      <c r="C30" s="5" t="s">
        <v>219</v>
      </c>
      <c r="D30" s="5" t="s">
        <v>132</v>
      </c>
      <c r="E30" s="10" t="s">
        <v>133</v>
      </c>
      <c r="F30" s="17">
        <v>42269</v>
      </c>
      <c r="G30" s="17">
        <v>42206</v>
      </c>
      <c r="H30" s="17">
        <v>42937</v>
      </c>
      <c r="I30" s="17">
        <f t="shared" ca="1" si="0"/>
        <v>42873</v>
      </c>
      <c r="J30" s="25">
        <f t="shared" ca="1" si="1"/>
        <v>2</v>
      </c>
      <c r="K30" s="24" t="s">
        <v>344</v>
      </c>
      <c r="M30" s="13" t="str">
        <f t="shared" ca="1" si="2"/>
        <v>否</v>
      </c>
    </row>
    <row r="31" spans="2:13" ht="19.5" x14ac:dyDescent="0.3">
      <c r="B31" s="1" t="s">
        <v>218</v>
      </c>
      <c r="C31" s="5" t="s">
        <v>217</v>
      </c>
      <c r="D31" s="5" t="s">
        <v>130</v>
      </c>
      <c r="E31" s="10" t="s">
        <v>131</v>
      </c>
      <c r="F31" s="17">
        <v>42269</v>
      </c>
      <c r="G31" s="17">
        <v>42206</v>
      </c>
      <c r="H31" s="17">
        <v>42937</v>
      </c>
      <c r="I31" s="17">
        <f t="shared" ca="1" si="0"/>
        <v>42873</v>
      </c>
      <c r="J31" s="25">
        <f t="shared" ca="1" si="1"/>
        <v>2</v>
      </c>
      <c r="K31" s="24" t="s">
        <v>344</v>
      </c>
      <c r="M31" s="13" t="str">
        <f t="shared" ca="1" si="2"/>
        <v>否</v>
      </c>
    </row>
    <row r="32" spans="2:13" ht="19.5" x14ac:dyDescent="0.3">
      <c r="B32" s="1" t="s">
        <v>206</v>
      </c>
      <c r="C32" s="2" t="s">
        <v>33</v>
      </c>
      <c r="D32" s="2" t="s">
        <v>22</v>
      </c>
      <c r="E32" s="9" t="s">
        <v>23</v>
      </c>
      <c r="F32" s="17">
        <v>42286</v>
      </c>
      <c r="G32" s="17">
        <v>42270</v>
      </c>
      <c r="H32" s="17">
        <v>43001</v>
      </c>
      <c r="I32" s="17">
        <f t="shared" ca="1" si="0"/>
        <v>42873</v>
      </c>
      <c r="J32" s="25">
        <f t="shared" ca="1" si="1"/>
        <v>4</v>
      </c>
      <c r="K32" s="24" t="s">
        <v>344</v>
      </c>
      <c r="M32" s="13" t="str">
        <f t="shared" ca="1" si="2"/>
        <v>否</v>
      </c>
    </row>
    <row r="33" spans="2:13" ht="19.5" x14ac:dyDescent="0.3">
      <c r="B33" s="1" t="s">
        <v>273</v>
      </c>
      <c r="C33" s="2" t="s">
        <v>273</v>
      </c>
      <c r="D33" s="2" t="s">
        <v>297</v>
      </c>
      <c r="E33" s="9" t="s">
        <v>42</v>
      </c>
      <c r="F33" s="17">
        <v>42338</v>
      </c>
      <c r="G33" s="17">
        <v>42314</v>
      </c>
      <c r="H33" s="17">
        <v>43044</v>
      </c>
      <c r="I33" s="17">
        <f t="shared" ca="1" si="0"/>
        <v>42873</v>
      </c>
      <c r="J33" s="25">
        <f t="shared" ca="1" si="1"/>
        <v>5</v>
      </c>
      <c r="K33" s="24" t="s">
        <v>344</v>
      </c>
      <c r="M33" s="13" t="str">
        <f t="shared" ca="1" si="2"/>
        <v>否</v>
      </c>
    </row>
    <row r="34" spans="2:13" ht="19.5" x14ac:dyDescent="0.3">
      <c r="B34" s="1" t="s">
        <v>239</v>
      </c>
      <c r="C34" s="2" t="s">
        <v>239</v>
      </c>
      <c r="D34" s="2" t="s">
        <v>54</v>
      </c>
      <c r="E34" s="9" t="s">
        <v>55</v>
      </c>
      <c r="F34" s="17">
        <v>42338</v>
      </c>
      <c r="G34" s="17">
        <v>42314</v>
      </c>
      <c r="H34" s="17">
        <v>43044</v>
      </c>
      <c r="I34" s="17">
        <f t="shared" ca="1" si="0"/>
        <v>42873</v>
      </c>
      <c r="J34" s="25">
        <f t="shared" ca="1" si="1"/>
        <v>5</v>
      </c>
      <c r="K34" s="24" t="s">
        <v>344</v>
      </c>
      <c r="M34" s="13" t="str">
        <f t="shared" ca="1" si="2"/>
        <v>否</v>
      </c>
    </row>
    <row r="35" spans="2:13" ht="19.5" x14ac:dyDescent="0.3">
      <c r="B35" s="1" t="s">
        <v>241</v>
      </c>
      <c r="C35" s="2" t="s">
        <v>241</v>
      </c>
      <c r="D35" s="2" t="s">
        <v>62</v>
      </c>
      <c r="E35" s="9" t="s">
        <v>63</v>
      </c>
      <c r="F35" s="17">
        <v>42338</v>
      </c>
      <c r="G35" s="17">
        <v>42314</v>
      </c>
      <c r="H35" s="17">
        <v>43046</v>
      </c>
      <c r="I35" s="17">
        <f t="shared" ca="1" si="0"/>
        <v>42873</v>
      </c>
      <c r="J35" s="25">
        <f t="shared" ca="1" si="1"/>
        <v>5</v>
      </c>
      <c r="K35" s="24" t="s">
        <v>344</v>
      </c>
      <c r="M35" s="13" t="str">
        <f t="shared" ca="1" si="2"/>
        <v>否</v>
      </c>
    </row>
    <row r="36" spans="2:13" ht="19.5" x14ac:dyDescent="0.3">
      <c r="B36" s="1" t="s">
        <v>243</v>
      </c>
      <c r="C36" s="2" t="s">
        <v>302</v>
      </c>
      <c r="D36" s="2" t="s">
        <v>70</v>
      </c>
      <c r="E36" s="9" t="s">
        <v>71</v>
      </c>
      <c r="F36" s="17">
        <v>42338</v>
      </c>
      <c r="G36" s="17">
        <v>42314</v>
      </c>
      <c r="H36" s="17">
        <v>43044</v>
      </c>
      <c r="I36" s="17">
        <f t="shared" ref="I36:I67" ca="1" si="3">TODAY()</f>
        <v>42873</v>
      </c>
      <c r="J36" s="25">
        <f t="shared" ref="J36:J67" ca="1" si="4">INT((H36-I36)/30)</f>
        <v>5</v>
      </c>
      <c r="K36" s="24" t="s">
        <v>344</v>
      </c>
      <c r="M36" s="13" t="str">
        <f t="shared" ca="1" si="2"/>
        <v>否</v>
      </c>
    </row>
    <row r="37" spans="2:13" ht="19.5" x14ac:dyDescent="0.3">
      <c r="B37" s="1" t="s">
        <v>299</v>
      </c>
      <c r="C37" s="2" t="s">
        <v>208</v>
      </c>
      <c r="D37" s="2" t="s">
        <v>45</v>
      </c>
      <c r="E37" s="9" t="s">
        <v>46</v>
      </c>
      <c r="F37" s="17">
        <v>42338</v>
      </c>
      <c r="G37" s="17">
        <v>42314</v>
      </c>
      <c r="H37" s="17">
        <v>43044</v>
      </c>
      <c r="I37" s="17">
        <f t="shared" ca="1" si="3"/>
        <v>42873</v>
      </c>
      <c r="J37" s="25">
        <f t="shared" ca="1" si="4"/>
        <v>5</v>
      </c>
      <c r="K37" s="24" t="s">
        <v>344</v>
      </c>
      <c r="M37" s="13" t="str">
        <f t="shared" ca="1" si="2"/>
        <v>否</v>
      </c>
    </row>
    <row r="38" spans="2:13" ht="19.5" x14ac:dyDescent="0.3">
      <c r="B38" s="1" t="s">
        <v>218</v>
      </c>
      <c r="C38" s="5" t="s">
        <v>219</v>
      </c>
      <c r="D38" s="5" t="s">
        <v>86</v>
      </c>
      <c r="E38" s="10" t="s">
        <v>87</v>
      </c>
      <c r="F38" s="17">
        <v>42338</v>
      </c>
      <c r="G38" s="17">
        <v>42314</v>
      </c>
      <c r="H38" s="17">
        <v>43044</v>
      </c>
      <c r="I38" s="17">
        <f t="shared" ca="1" si="3"/>
        <v>42873</v>
      </c>
      <c r="J38" s="25">
        <f t="shared" ca="1" si="4"/>
        <v>5</v>
      </c>
      <c r="K38" s="24" t="s">
        <v>344</v>
      </c>
      <c r="M38" s="13" t="str">
        <f t="shared" ca="1" si="2"/>
        <v>否</v>
      </c>
    </row>
    <row r="39" spans="2:13" ht="19.5" x14ac:dyDescent="0.3">
      <c r="B39" s="1" t="s">
        <v>218</v>
      </c>
      <c r="C39" s="5" t="s">
        <v>218</v>
      </c>
      <c r="D39" s="5" t="s">
        <v>89</v>
      </c>
      <c r="E39" s="10" t="s">
        <v>90</v>
      </c>
      <c r="F39" s="17">
        <v>42338</v>
      </c>
      <c r="G39" s="17">
        <v>42314</v>
      </c>
      <c r="H39" s="17">
        <v>43044</v>
      </c>
      <c r="I39" s="17">
        <f t="shared" ca="1" si="3"/>
        <v>42873</v>
      </c>
      <c r="J39" s="25">
        <f t="shared" ca="1" si="4"/>
        <v>5</v>
      </c>
      <c r="K39" s="24" t="s">
        <v>344</v>
      </c>
      <c r="M39" s="13" t="str">
        <f t="shared" ca="1" si="2"/>
        <v>否</v>
      </c>
    </row>
    <row r="40" spans="2:13" ht="19.5" x14ac:dyDescent="0.3">
      <c r="B40" s="1" t="s">
        <v>258</v>
      </c>
      <c r="C40" s="5" t="s">
        <v>218</v>
      </c>
      <c r="D40" s="5" t="s">
        <v>92</v>
      </c>
      <c r="E40" s="10" t="s">
        <v>91</v>
      </c>
      <c r="F40" s="17">
        <v>42338</v>
      </c>
      <c r="G40" s="17">
        <v>42314</v>
      </c>
      <c r="H40" s="17">
        <v>43044</v>
      </c>
      <c r="I40" s="17">
        <f t="shared" ca="1" si="3"/>
        <v>42873</v>
      </c>
      <c r="J40" s="25">
        <f t="shared" ca="1" si="4"/>
        <v>5</v>
      </c>
      <c r="K40" s="24" t="s">
        <v>344</v>
      </c>
      <c r="M40" s="13" t="str">
        <f t="shared" ca="1" si="2"/>
        <v>否</v>
      </c>
    </row>
    <row r="41" spans="2:13" ht="19.5" x14ac:dyDescent="0.3">
      <c r="B41" s="1" t="s">
        <v>218</v>
      </c>
      <c r="C41" s="5" t="s">
        <v>258</v>
      </c>
      <c r="D41" s="5" t="s">
        <v>96</v>
      </c>
      <c r="E41" s="10" t="s">
        <v>95</v>
      </c>
      <c r="F41" s="17">
        <v>42338</v>
      </c>
      <c r="G41" s="17">
        <v>42314</v>
      </c>
      <c r="H41" s="17">
        <v>43044</v>
      </c>
      <c r="I41" s="17">
        <f t="shared" ca="1" si="3"/>
        <v>42873</v>
      </c>
      <c r="J41" s="25">
        <f t="shared" ca="1" si="4"/>
        <v>5</v>
      </c>
      <c r="K41" s="24" t="s">
        <v>344</v>
      </c>
      <c r="M41" s="13" t="str">
        <f t="shared" ca="1" si="2"/>
        <v>否</v>
      </c>
    </row>
    <row r="42" spans="2:13" ht="19.5" x14ac:dyDescent="0.3">
      <c r="B42" s="1" t="s">
        <v>219</v>
      </c>
      <c r="C42" s="5" t="s">
        <v>219</v>
      </c>
      <c r="D42" s="5" t="s">
        <v>94</v>
      </c>
      <c r="E42" s="10" t="s">
        <v>93</v>
      </c>
      <c r="F42" s="17">
        <v>42338</v>
      </c>
      <c r="G42" s="17">
        <v>42314</v>
      </c>
      <c r="H42" s="17">
        <v>43044</v>
      </c>
      <c r="I42" s="17">
        <f t="shared" ca="1" si="3"/>
        <v>42873</v>
      </c>
      <c r="J42" s="25">
        <f t="shared" ca="1" si="4"/>
        <v>5</v>
      </c>
      <c r="K42" s="24" t="s">
        <v>344</v>
      </c>
      <c r="M42" s="13" t="str">
        <f t="shared" ca="1" si="2"/>
        <v>否</v>
      </c>
    </row>
    <row r="43" spans="2:13" ht="19.5" x14ac:dyDescent="0.3">
      <c r="B43" s="1" t="s">
        <v>218</v>
      </c>
      <c r="C43" s="5" t="s">
        <v>218</v>
      </c>
      <c r="D43" s="5" t="s">
        <v>101</v>
      </c>
      <c r="E43" s="10" t="s">
        <v>102</v>
      </c>
      <c r="F43" s="17">
        <v>42338</v>
      </c>
      <c r="G43" s="17">
        <v>42314</v>
      </c>
      <c r="H43" s="17">
        <v>43044</v>
      </c>
      <c r="I43" s="17">
        <f t="shared" ca="1" si="3"/>
        <v>42873</v>
      </c>
      <c r="J43" s="25">
        <f t="shared" ca="1" si="4"/>
        <v>5</v>
      </c>
      <c r="K43" s="24" t="s">
        <v>344</v>
      </c>
      <c r="M43" s="13" t="str">
        <f t="shared" ca="1" si="2"/>
        <v>否</v>
      </c>
    </row>
    <row r="44" spans="2:13" ht="19.5" x14ac:dyDescent="0.3">
      <c r="B44" s="1" t="s">
        <v>218</v>
      </c>
      <c r="C44" s="5" t="s">
        <v>219</v>
      </c>
      <c r="D44" s="5" t="s">
        <v>99</v>
      </c>
      <c r="E44" s="10" t="s">
        <v>98</v>
      </c>
      <c r="F44" s="17">
        <v>42338</v>
      </c>
      <c r="G44" s="17">
        <v>42314</v>
      </c>
      <c r="H44" s="17">
        <v>43044</v>
      </c>
      <c r="I44" s="17">
        <f t="shared" ca="1" si="3"/>
        <v>42873</v>
      </c>
      <c r="J44" s="25">
        <f t="shared" ca="1" si="4"/>
        <v>5</v>
      </c>
      <c r="K44" s="24" t="s">
        <v>344</v>
      </c>
      <c r="M44" s="13" t="str">
        <f t="shared" ca="1" si="2"/>
        <v>否</v>
      </c>
    </row>
    <row r="45" spans="2:13" ht="19.5" x14ac:dyDescent="0.3">
      <c r="B45" s="1" t="s">
        <v>217</v>
      </c>
      <c r="C45" s="5" t="s">
        <v>219</v>
      </c>
      <c r="D45" s="5" t="s">
        <v>103</v>
      </c>
      <c r="E45" s="10" t="s">
        <v>104</v>
      </c>
      <c r="F45" s="17">
        <v>42338</v>
      </c>
      <c r="G45" s="17">
        <v>42314</v>
      </c>
      <c r="H45" s="17">
        <v>43044</v>
      </c>
      <c r="I45" s="17">
        <f t="shared" ca="1" si="3"/>
        <v>42873</v>
      </c>
      <c r="J45" s="25">
        <f t="shared" ca="1" si="4"/>
        <v>5</v>
      </c>
      <c r="K45" s="24" t="s">
        <v>344</v>
      </c>
      <c r="M45" s="13" t="str">
        <f t="shared" ca="1" si="2"/>
        <v>否</v>
      </c>
    </row>
    <row r="46" spans="2:13" ht="19.5" x14ac:dyDescent="0.3">
      <c r="B46" s="1" t="s">
        <v>219</v>
      </c>
      <c r="C46" s="5" t="s">
        <v>219</v>
      </c>
      <c r="D46" s="5" t="s">
        <v>100</v>
      </c>
      <c r="E46" s="10" t="s">
        <v>97</v>
      </c>
      <c r="F46" s="17">
        <v>42338</v>
      </c>
      <c r="G46" s="17">
        <v>42314</v>
      </c>
      <c r="H46" s="17">
        <v>43044</v>
      </c>
      <c r="I46" s="17">
        <f t="shared" ca="1" si="3"/>
        <v>42873</v>
      </c>
      <c r="J46" s="25">
        <f t="shared" ca="1" si="4"/>
        <v>5</v>
      </c>
      <c r="K46" s="24" t="s">
        <v>344</v>
      </c>
      <c r="M46" s="13" t="str">
        <f t="shared" ca="1" si="2"/>
        <v>否</v>
      </c>
    </row>
    <row r="47" spans="2:13" ht="19.5" x14ac:dyDescent="0.3">
      <c r="B47" s="1" t="s">
        <v>217</v>
      </c>
      <c r="C47" s="5" t="s">
        <v>217</v>
      </c>
      <c r="D47" s="5" t="s">
        <v>111</v>
      </c>
      <c r="E47" s="10" t="s">
        <v>112</v>
      </c>
      <c r="F47" s="17">
        <v>42338</v>
      </c>
      <c r="G47" s="17">
        <v>42314</v>
      </c>
      <c r="H47" s="17">
        <v>43044</v>
      </c>
      <c r="I47" s="17">
        <f t="shared" ca="1" si="3"/>
        <v>42873</v>
      </c>
      <c r="J47" s="25">
        <f t="shared" ca="1" si="4"/>
        <v>5</v>
      </c>
      <c r="K47" s="24" t="s">
        <v>344</v>
      </c>
      <c r="M47" s="13" t="str">
        <f t="shared" ca="1" si="2"/>
        <v>否</v>
      </c>
    </row>
    <row r="48" spans="2:13" ht="19.5" x14ac:dyDescent="0.3">
      <c r="B48" s="1" t="s">
        <v>217</v>
      </c>
      <c r="C48" s="5" t="s">
        <v>217</v>
      </c>
      <c r="D48" s="5" t="s">
        <v>109</v>
      </c>
      <c r="E48" s="10" t="s">
        <v>110</v>
      </c>
      <c r="F48" s="17">
        <v>42338</v>
      </c>
      <c r="G48" s="17">
        <v>42314</v>
      </c>
      <c r="H48" s="17">
        <v>43044</v>
      </c>
      <c r="I48" s="17">
        <f t="shared" ca="1" si="3"/>
        <v>42873</v>
      </c>
      <c r="J48" s="25">
        <f t="shared" ca="1" si="4"/>
        <v>5</v>
      </c>
      <c r="K48" s="24" t="s">
        <v>344</v>
      </c>
      <c r="M48" s="13" t="str">
        <f t="shared" ca="1" si="2"/>
        <v>否</v>
      </c>
    </row>
    <row r="49" spans="2:13" ht="19.5" x14ac:dyDescent="0.3">
      <c r="B49" s="1" t="s">
        <v>218</v>
      </c>
      <c r="C49" s="5" t="s">
        <v>218</v>
      </c>
      <c r="D49" s="5" t="s">
        <v>107</v>
      </c>
      <c r="E49" s="10" t="s">
        <v>108</v>
      </c>
      <c r="F49" s="17">
        <v>42338</v>
      </c>
      <c r="G49" s="17">
        <v>42314</v>
      </c>
      <c r="H49" s="17">
        <v>43044</v>
      </c>
      <c r="I49" s="17">
        <f t="shared" ca="1" si="3"/>
        <v>42873</v>
      </c>
      <c r="J49" s="25">
        <f t="shared" ca="1" si="4"/>
        <v>5</v>
      </c>
      <c r="K49" s="24" t="s">
        <v>344</v>
      </c>
      <c r="M49" s="13" t="str">
        <f t="shared" ca="1" si="2"/>
        <v>否</v>
      </c>
    </row>
    <row r="50" spans="2:13" ht="19.5" x14ac:dyDescent="0.3">
      <c r="B50" s="1" t="s">
        <v>219</v>
      </c>
      <c r="C50" s="5" t="s">
        <v>218</v>
      </c>
      <c r="D50" s="5" t="s">
        <v>105</v>
      </c>
      <c r="E50" s="10" t="s">
        <v>106</v>
      </c>
      <c r="F50" s="17">
        <v>42338</v>
      </c>
      <c r="G50" s="17">
        <v>42314</v>
      </c>
      <c r="H50" s="17">
        <v>43044</v>
      </c>
      <c r="I50" s="17">
        <f t="shared" ca="1" si="3"/>
        <v>42873</v>
      </c>
      <c r="J50" s="25">
        <f t="shared" ca="1" si="4"/>
        <v>5</v>
      </c>
      <c r="K50" s="24" t="s">
        <v>344</v>
      </c>
      <c r="M50" s="13" t="str">
        <f t="shared" ca="1" si="2"/>
        <v>否</v>
      </c>
    </row>
    <row r="51" spans="2:13" ht="19.5" x14ac:dyDescent="0.3">
      <c r="B51" s="1" t="s">
        <v>224</v>
      </c>
      <c r="C51" s="5" t="s">
        <v>224</v>
      </c>
      <c r="D51" s="5" t="s">
        <v>162</v>
      </c>
      <c r="E51" s="10" t="s">
        <v>163</v>
      </c>
      <c r="F51" s="17">
        <v>42338</v>
      </c>
      <c r="G51" s="17">
        <v>42320</v>
      </c>
      <c r="H51" s="17">
        <v>43050</v>
      </c>
      <c r="I51" s="17">
        <f t="shared" ca="1" si="3"/>
        <v>42873</v>
      </c>
      <c r="J51" s="25">
        <f t="shared" ca="1" si="4"/>
        <v>5</v>
      </c>
      <c r="K51" s="24" t="s">
        <v>344</v>
      </c>
      <c r="M51" s="13" t="str">
        <f t="shared" ca="1" si="2"/>
        <v>否</v>
      </c>
    </row>
    <row r="52" spans="2:13" ht="19.5" x14ac:dyDescent="0.3">
      <c r="B52" s="1" t="s">
        <v>259</v>
      </c>
      <c r="C52" s="5" t="s">
        <v>253</v>
      </c>
      <c r="D52" s="5" t="s">
        <v>310</v>
      </c>
      <c r="E52" s="10" t="s">
        <v>144</v>
      </c>
      <c r="F52" s="17">
        <v>42338</v>
      </c>
      <c r="G52" s="17">
        <v>42320</v>
      </c>
      <c r="H52" s="17">
        <v>43050</v>
      </c>
      <c r="I52" s="17">
        <f t="shared" ca="1" si="3"/>
        <v>42873</v>
      </c>
      <c r="J52" s="25">
        <f t="shared" ca="1" si="4"/>
        <v>5</v>
      </c>
      <c r="K52" s="24" t="s">
        <v>344</v>
      </c>
      <c r="M52" s="13" t="str">
        <f t="shared" ca="1" si="2"/>
        <v>否</v>
      </c>
    </row>
    <row r="53" spans="2:13" ht="19.5" x14ac:dyDescent="0.3">
      <c r="B53" s="1" t="s">
        <v>201</v>
      </c>
      <c r="C53" s="2" t="s">
        <v>235</v>
      </c>
      <c r="D53" s="2" t="s">
        <v>2</v>
      </c>
      <c r="E53" s="9" t="s">
        <v>3</v>
      </c>
      <c r="F53" s="17">
        <v>42380</v>
      </c>
      <c r="G53" s="17">
        <v>42346</v>
      </c>
      <c r="H53" s="17">
        <v>43076</v>
      </c>
      <c r="I53" s="17">
        <f t="shared" ca="1" si="3"/>
        <v>42873</v>
      </c>
      <c r="J53" s="25">
        <f t="shared" ca="1" si="4"/>
        <v>6</v>
      </c>
      <c r="K53" s="24" t="s">
        <v>344</v>
      </c>
      <c r="M53" s="13" t="str">
        <f t="shared" ca="1" si="2"/>
        <v>否</v>
      </c>
    </row>
    <row r="54" spans="2:13" ht="19.5" x14ac:dyDescent="0.3">
      <c r="B54" s="1" t="s">
        <v>271</v>
      </c>
      <c r="C54" s="2" t="s">
        <v>271</v>
      </c>
      <c r="D54" s="2" t="s">
        <v>10</v>
      </c>
      <c r="E54" s="9" t="s">
        <v>11</v>
      </c>
      <c r="F54" s="17">
        <v>42380</v>
      </c>
      <c r="G54" s="17">
        <v>42346</v>
      </c>
      <c r="H54" s="17">
        <v>43076</v>
      </c>
      <c r="I54" s="17">
        <f t="shared" ca="1" si="3"/>
        <v>42873</v>
      </c>
      <c r="J54" s="25">
        <f t="shared" ca="1" si="4"/>
        <v>6</v>
      </c>
      <c r="K54" s="24" t="s">
        <v>344</v>
      </c>
      <c r="M54" s="13" t="str">
        <f t="shared" ca="1" si="2"/>
        <v>否</v>
      </c>
    </row>
    <row r="55" spans="2:13" ht="19.5" x14ac:dyDescent="0.3">
      <c r="B55" s="1" t="s">
        <v>234</v>
      </c>
      <c r="C55" s="5" t="s">
        <v>291</v>
      </c>
      <c r="D55" s="5" t="s">
        <v>191</v>
      </c>
      <c r="E55" s="10" t="s">
        <v>192</v>
      </c>
      <c r="F55" s="17">
        <v>42452</v>
      </c>
      <c r="G55" s="17">
        <v>42382</v>
      </c>
      <c r="H55" s="17">
        <v>43112</v>
      </c>
      <c r="I55" s="17">
        <f t="shared" ca="1" si="3"/>
        <v>42873</v>
      </c>
      <c r="J55" s="25">
        <f t="shared" ca="1" si="4"/>
        <v>7</v>
      </c>
      <c r="K55" s="24" t="s">
        <v>344</v>
      </c>
      <c r="M55" s="13" t="str">
        <f t="shared" ca="1" si="2"/>
        <v>否</v>
      </c>
    </row>
    <row r="56" spans="2:13" ht="19.5" x14ac:dyDescent="0.3">
      <c r="B56" s="1" t="s">
        <v>237</v>
      </c>
      <c r="C56" s="2" t="s">
        <v>274</v>
      </c>
      <c r="D56" s="2" t="s">
        <v>282</v>
      </c>
      <c r="E56" s="9" t="s">
        <v>51</v>
      </c>
      <c r="F56" s="17">
        <v>42452</v>
      </c>
      <c r="G56" s="17">
        <v>42382</v>
      </c>
      <c r="H56" s="17">
        <v>43112</v>
      </c>
      <c r="I56" s="17">
        <f t="shared" ca="1" si="3"/>
        <v>42873</v>
      </c>
      <c r="J56" s="25">
        <f t="shared" ca="1" si="4"/>
        <v>7</v>
      </c>
      <c r="K56" s="24" t="s">
        <v>344</v>
      </c>
      <c r="M56" s="13" t="str">
        <f t="shared" ca="1" si="2"/>
        <v>否</v>
      </c>
    </row>
    <row r="57" spans="2:13" ht="19.5" x14ac:dyDescent="0.3">
      <c r="B57" s="1" t="s">
        <v>204</v>
      </c>
      <c r="C57" s="2" t="s">
        <v>272</v>
      </c>
      <c r="D57" s="2" t="s">
        <v>20</v>
      </c>
      <c r="E57" s="9" t="s">
        <v>21</v>
      </c>
      <c r="F57" s="17">
        <v>42597</v>
      </c>
      <c r="G57" s="17">
        <v>42457</v>
      </c>
      <c r="H57" s="17">
        <v>43186</v>
      </c>
      <c r="I57" s="17">
        <f t="shared" ca="1" si="3"/>
        <v>42873</v>
      </c>
      <c r="J57" s="25">
        <f t="shared" ca="1" si="4"/>
        <v>10</v>
      </c>
      <c r="K57" s="24" t="s">
        <v>344</v>
      </c>
      <c r="M57" s="13" t="str">
        <f t="shared" ca="1" si="2"/>
        <v>否</v>
      </c>
    </row>
    <row r="58" spans="2:13" ht="19.5" x14ac:dyDescent="0.3">
      <c r="B58" s="1" t="s">
        <v>269</v>
      </c>
      <c r="C58" s="2" t="s">
        <v>32</v>
      </c>
      <c r="D58" s="2" t="s">
        <v>18</v>
      </c>
      <c r="E58" s="9" t="s">
        <v>19</v>
      </c>
      <c r="F58" s="17">
        <v>42597</v>
      </c>
      <c r="G58" s="17">
        <v>42457</v>
      </c>
      <c r="H58" s="17">
        <v>43186</v>
      </c>
      <c r="I58" s="17">
        <f t="shared" ca="1" si="3"/>
        <v>42873</v>
      </c>
      <c r="J58" s="25">
        <f t="shared" ca="1" si="4"/>
        <v>10</v>
      </c>
      <c r="K58" s="24" t="s">
        <v>344</v>
      </c>
      <c r="M58" s="13" t="str">
        <f t="shared" ca="1" si="2"/>
        <v>否</v>
      </c>
    </row>
    <row r="59" spans="2:13" ht="19.5" x14ac:dyDescent="0.3">
      <c r="B59" s="1" t="s">
        <v>295</v>
      </c>
      <c r="C59" s="2" t="s">
        <v>203</v>
      </c>
      <c r="D59" s="2" t="s">
        <v>16</v>
      </c>
      <c r="E59" s="9" t="s">
        <v>17</v>
      </c>
      <c r="F59" s="17">
        <v>42597</v>
      </c>
      <c r="G59" s="17">
        <v>42496</v>
      </c>
      <c r="H59" s="17">
        <v>43225</v>
      </c>
      <c r="I59" s="17">
        <f t="shared" ca="1" si="3"/>
        <v>42873</v>
      </c>
      <c r="J59" s="25">
        <f t="shared" ca="1" si="4"/>
        <v>11</v>
      </c>
      <c r="K59" s="24" t="s">
        <v>344</v>
      </c>
      <c r="M59" s="13" t="str">
        <f t="shared" ca="1" si="2"/>
        <v>否</v>
      </c>
    </row>
    <row r="60" spans="2:13" ht="19.5" x14ac:dyDescent="0.3">
      <c r="B60" s="1" t="s">
        <v>205</v>
      </c>
      <c r="C60" s="2" t="s">
        <v>205</v>
      </c>
      <c r="D60" s="2" t="s">
        <v>26</v>
      </c>
      <c r="E60" s="9" t="s">
        <v>27</v>
      </c>
      <c r="F60" s="17">
        <v>42625</v>
      </c>
      <c r="G60" s="17">
        <v>42496</v>
      </c>
      <c r="H60" s="17">
        <v>43225</v>
      </c>
      <c r="I60" s="17">
        <f t="shared" ca="1" si="3"/>
        <v>42873</v>
      </c>
      <c r="J60" s="25">
        <f t="shared" ca="1" si="4"/>
        <v>11</v>
      </c>
      <c r="K60" s="24" t="s">
        <v>344</v>
      </c>
      <c r="M60" s="13" t="str">
        <f t="shared" ca="1" si="2"/>
        <v>否</v>
      </c>
    </row>
    <row r="61" spans="2:13" ht="19.5" x14ac:dyDescent="0.3">
      <c r="B61" s="1" t="s">
        <v>33</v>
      </c>
      <c r="C61" s="2" t="s">
        <v>33</v>
      </c>
      <c r="D61" s="2" t="s">
        <v>24</v>
      </c>
      <c r="E61" s="9" t="s">
        <v>25</v>
      </c>
      <c r="F61" s="17">
        <v>42625</v>
      </c>
      <c r="G61" s="17">
        <v>42496</v>
      </c>
      <c r="H61" s="17">
        <v>43225</v>
      </c>
      <c r="I61" s="17">
        <f t="shared" ca="1" si="3"/>
        <v>42873</v>
      </c>
      <c r="J61" s="25">
        <f t="shared" ca="1" si="4"/>
        <v>11</v>
      </c>
      <c r="K61" s="24" t="s">
        <v>344</v>
      </c>
      <c r="M61" s="13" t="str">
        <f t="shared" ca="1" si="2"/>
        <v>否</v>
      </c>
    </row>
    <row r="62" spans="2:13" ht="19.5" x14ac:dyDescent="0.3">
      <c r="B62" s="1" t="s">
        <v>267</v>
      </c>
      <c r="C62" s="5" t="s">
        <v>232</v>
      </c>
      <c r="D62" s="5" t="s">
        <v>326</v>
      </c>
      <c r="E62" s="10" t="s">
        <v>190</v>
      </c>
      <c r="F62" s="17">
        <v>42631</v>
      </c>
      <c r="G62" s="17">
        <v>42573</v>
      </c>
      <c r="H62" s="17">
        <v>43302</v>
      </c>
      <c r="I62" s="17">
        <f t="shared" ca="1" si="3"/>
        <v>42873</v>
      </c>
      <c r="J62" s="25">
        <f t="shared" ca="1" si="4"/>
        <v>14</v>
      </c>
      <c r="K62" s="24" t="s">
        <v>344</v>
      </c>
      <c r="M62" s="13" t="str">
        <f t="shared" ca="1" si="2"/>
        <v>否</v>
      </c>
    </row>
    <row r="63" spans="2:13" ht="19.5" x14ac:dyDescent="0.3">
      <c r="B63" s="1" t="s">
        <v>230</v>
      </c>
      <c r="C63" s="5" t="s">
        <v>232</v>
      </c>
      <c r="D63" s="5" t="s">
        <v>324</v>
      </c>
      <c r="E63" s="10" t="s">
        <v>188</v>
      </c>
      <c r="F63" s="17">
        <v>42631</v>
      </c>
      <c r="G63" s="17">
        <v>42573</v>
      </c>
      <c r="H63" s="17">
        <v>43302</v>
      </c>
      <c r="I63" s="17">
        <f t="shared" ca="1" si="3"/>
        <v>42873</v>
      </c>
      <c r="J63" s="25">
        <f t="shared" ca="1" si="4"/>
        <v>14</v>
      </c>
      <c r="K63" s="24" t="s">
        <v>344</v>
      </c>
      <c r="M63" s="13" t="str">
        <f t="shared" ca="1" si="2"/>
        <v>否</v>
      </c>
    </row>
    <row r="64" spans="2:13" ht="19.5" x14ac:dyDescent="0.3">
      <c r="B64" s="1" t="s">
        <v>247</v>
      </c>
      <c r="C64" s="5" t="s">
        <v>233</v>
      </c>
      <c r="D64" s="5" t="s">
        <v>325</v>
      </c>
      <c r="E64" s="10" t="s">
        <v>189</v>
      </c>
      <c r="F64" s="17">
        <v>42631</v>
      </c>
      <c r="G64" s="17">
        <v>42573</v>
      </c>
      <c r="H64" s="17">
        <v>43302</v>
      </c>
      <c r="I64" s="17">
        <f t="shared" ca="1" si="3"/>
        <v>42873</v>
      </c>
      <c r="J64" s="25">
        <f t="shared" ca="1" si="4"/>
        <v>14</v>
      </c>
      <c r="K64" s="24" t="s">
        <v>344</v>
      </c>
      <c r="M64" s="13" t="str">
        <f t="shared" ca="1" si="2"/>
        <v>否</v>
      </c>
    </row>
    <row r="65" spans="2:13" ht="19.5" x14ac:dyDescent="0.3">
      <c r="B65" s="1" t="s">
        <v>230</v>
      </c>
      <c r="C65" s="5" t="s">
        <v>232</v>
      </c>
      <c r="D65" s="5" t="s">
        <v>323</v>
      </c>
      <c r="E65" s="10" t="s">
        <v>187</v>
      </c>
      <c r="F65" s="17">
        <v>42631</v>
      </c>
      <c r="G65" s="17">
        <v>42573</v>
      </c>
      <c r="H65" s="17">
        <v>43302</v>
      </c>
      <c r="I65" s="17">
        <f t="shared" ca="1" si="3"/>
        <v>42873</v>
      </c>
      <c r="J65" s="25">
        <f t="shared" ca="1" si="4"/>
        <v>14</v>
      </c>
      <c r="K65" s="24" t="s">
        <v>344</v>
      </c>
      <c r="M65" s="13" t="str">
        <f t="shared" ca="1" si="2"/>
        <v>否</v>
      </c>
    </row>
    <row r="66" spans="2:13" ht="19.5" x14ac:dyDescent="0.3">
      <c r="B66" s="1" t="s">
        <v>230</v>
      </c>
      <c r="C66" s="5" t="s">
        <v>233</v>
      </c>
      <c r="D66" s="5" t="s">
        <v>321</v>
      </c>
      <c r="E66" s="10" t="s">
        <v>185</v>
      </c>
      <c r="F66" s="17">
        <v>42631</v>
      </c>
      <c r="G66" s="17">
        <v>42573</v>
      </c>
      <c r="H66" s="17">
        <v>43302</v>
      </c>
      <c r="I66" s="17">
        <f t="shared" ca="1" si="3"/>
        <v>42873</v>
      </c>
      <c r="J66" s="25">
        <f t="shared" ca="1" si="4"/>
        <v>14</v>
      </c>
      <c r="K66" s="24" t="s">
        <v>344</v>
      </c>
      <c r="M66" s="13" t="str">
        <f t="shared" ca="1" si="2"/>
        <v>否</v>
      </c>
    </row>
    <row r="67" spans="2:13" ht="19.5" x14ac:dyDescent="0.3">
      <c r="B67" s="1" t="s">
        <v>266</v>
      </c>
      <c r="C67" s="5" t="s">
        <v>231</v>
      </c>
      <c r="D67" s="5" t="s">
        <v>322</v>
      </c>
      <c r="E67" s="10" t="s">
        <v>186</v>
      </c>
      <c r="F67" s="17">
        <v>42631</v>
      </c>
      <c r="G67" s="17">
        <v>42573</v>
      </c>
      <c r="H67" s="17">
        <v>43302</v>
      </c>
      <c r="I67" s="17">
        <f t="shared" ca="1" si="3"/>
        <v>42873</v>
      </c>
      <c r="J67" s="25">
        <f t="shared" ca="1" si="4"/>
        <v>14</v>
      </c>
      <c r="K67" s="24" t="s">
        <v>344</v>
      </c>
      <c r="M67" s="13" t="str">
        <f t="shared" ca="1" si="2"/>
        <v>否</v>
      </c>
    </row>
    <row r="68" spans="2:13" ht="19.5" x14ac:dyDescent="0.3">
      <c r="B68" s="1" t="s">
        <v>247</v>
      </c>
      <c r="C68" s="5" t="s">
        <v>232</v>
      </c>
      <c r="D68" s="5" t="s">
        <v>320</v>
      </c>
      <c r="E68" s="10" t="s">
        <v>184</v>
      </c>
      <c r="F68" s="17">
        <v>42631</v>
      </c>
      <c r="G68" s="17">
        <v>42573</v>
      </c>
      <c r="H68" s="17">
        <v>43302</v>
      </c>
      <c r="I68" s="17">
        <f t="shared" ref="I68:I99" ca="1" si="5">TODAY()</f>
        <v>42873</v>
      </c>
      <c r="J68" s="25">
        <f t="shared" ref="J68:J99" ca="1" si="6">INT((H68-I68)/30)</f>
        <v>14</v>
      </c>
      <c r="K68" s="24" t="s">
        <v>344</v>
      </c>
      <c r="M68" s="13" t="str">
        <f t="shared" ref="M68:M110" ca="1" si="7">IF(AND(J68&lt;0,K68="否"),"是","否")</f>
        <v>否</v>
      </c>
    </row>
    <row r="69" spans="2:13" ht="19.5" x14ac:dyDescent="0.3">
      <c r="B69" s="1" t="s">
        <v>247</v>
      </c>
      <c r="C69" s="5" t="s">
        <v>268</v>
      </c>
      <c r="D69" s="5" t="s">
        <v>319</v>
      </c>
      <c r="E69" s="10" t="s">
        <v>183</v>
      </c>
      <c r="F69" s="17">
        <v>42631</v>
      </c>
      <c r="G69" s="17">
        <v>42573</v>
      </c>
      <c r="H69" s="17">
        <v>43302</v>
      </c>
      <c r="I69" s="17">
        <f t="shared" ca="1" si="5"/>
        <v>42873</v>
      </c>
      <c r="J69" s="25">
        <f t="shared" ca="1" si="6"/>
        <v>14</v>
      </c>
      <c r="K69" s="24" t="s">
        <v>344</v>
      </c>
      <c r="M69" s="13" t="str">
        <f t="shared" ca="1" si="7"/>
        <v>否</v>
      </c>
    </row>
    <row r="70" spans="2:13" ht="19.5" x14ac:dyDescent="0.3">
      <c r="B70" s="1" t="s">
        <v>247</v>
      </c>
      <c r="C70" s="5" t="s">
        <v>231</v>
      </c>
      <c r="D70" s="5" t="s">
        <v>318</v>
      </c>
      <c r="E70" s="10" t="s">
        <v>182</v>
      </c>
      <c r="F70" s="17">
        <v>42631</v>
      </c>
      <c r="G70" s="17">
        <v>42573</v>
      </c>
      <c r="H70" s="17">
        <v>43302</v>
      </c>
      <c r="I70" s="17">
        <f t="shared" ca="1" si="5"/>
        <v>42873</v>
      </c>
      <c r="J70" s="25">
        <f t="shared" ca="1" si="6"/>
        <v>14</v>
      </c>
      <c r="K70" s="24" t="s">
        <v>344</v>
      </c>
      <c r="M70" s="13" t="str">
        <f t="shared" ca="1" si="7"/>
        <v>否</v>
      </c>
    </row>
    <row r="71" spans="2:13" ht="19.5" x14ac:dyDescent="0.3">
      <c r="B71" s="6" t="s">
        <v>292</v>
      </c>
      <c r="C71" s="2" t="s">
        <v>30</v>
      </c>
      <c r="D71" s="2" t="s">
        <v>0</v>
      </c>
      <c r="E71" s="9" t="s">
        <v>1</v>
      </c>
      <c r="F71" s="17">
        <v>42683</v>
      </c>
      <c r="G71" s="17">
        <v>42585</v>
      </c>
      <c r="H71" s="17">
        <v>43314</v>
      </c>
      <c r="I71" s="17">
        <f t="shared" ca="1" si="5"/>
        <v>42873</v>
      </c>
      <c r="J71" s="25">
        <f t="shared" ca="1" si="6"/>
        <v>14</v>
      </c>
      <c r="K71" s="24" t="s">
        <v>344</v>
      </c>
      <c r="M71" s="13" t="str">
        <f t="shared" ca="1" si="7"/>
        <v>否</v>
      </c>
    </row>
    <row r="72" spans="2:13" ht="19.5" x14ac:dyDescent="0.3">
      <c r="B72" s="1" t="s">
        <v>294</v>
      </c>
      <c r="C72" s="2" t="s">
        <v>31</v>
      </c>
      <c r="D72" s="2" t="s">
        <v>8</v>
      </c>
      <c r="E72" s="9" t="s">
        <v>9</v>
      </c>
      <c r="F72" s="17">
        <v>42683</v>
      </c>
      <c r="G72" s="17">
        <v>42585</v>
      </c>
      <c r="H72" s="17">
        <v>43314</v>
      </c>
      <c r="I72" s="17">
        <f t="shared" ca="1" si="5"/>
        <v>42873</v>
      </c>
      <c r="J72" s="25">
        <f t="shared" ca="1" si="6"/>
        <v>14</v>
      </c>
      <c r="K72" s="24" t="s">
        <v>344</v>
      </c>
      <c r="M72" s="13" t="str">
        <f t="shared" ca="1" si="7"/>
        <v>否</v>
      </c>
    </row>
    <row r="73" spans="2:13" ht="19.5" x14ac:dyDescent="0.3">
      <c r="B73" s="1" t="s">
        <v>284</v>
      </c>
      <c r="C73" s="2" t="s">
        <v>240</v>
      </c>
      <c r="D73" s="2" t="s">
        <v>52</v>
      </c>
      <c r="E73" s="9" t="s">
        <v>53</v>
      </c>
      <c r="F73" s="17">
        <v>42683</v>
      </c>
      <c r="G73" s="17">
        <v>42585</v>
      </c>
      <c r="H73" s="17">
        <v>43314</v>
      </c>
      <c r="I73" s="17">
        <f t="shared" ca="1" si="5"/>
        <v>42873</v>
      </c>
      <c r="J73" s="25">
        <f t="shared" ca="1" si="6"/>
        <v>14</v>
      </c>
      <c r="K73" s="24" t="s">
        <v>344</v>
      </c>
      <c r="M73" s="13" t="str">
        <f t="shared" ca="1" si="7"/>
        <v>否</v>
      </c>
    </row>
    <row r="74" spans="2:13" ht="19.5" x14ac:dyDescent="0.3">
      <c r="B74" s="1" t="s">
        <v>210</v>
      </c>
      <c r="C74" s="2" t="s">
        <v>250</v>
      </c>
      <c r="D74" s="2" t="s">
        <v>60</v>
      </c>
      <c r="E74" s="9" t="s">
        <v>61</v>
      </c>
      <c r="F74" s="17">
        <v>42683</v>
      </c>
      <c r="G74" s="17">
        <v>42585</v>
      </c>
      <c r="H74" s="17">
        <v>43314</v>
      </c>
      <c r="I74" s="17">
        <f t="shared" ca="1" si="5"/>
        <v>42873</v>
      </c>
      <c r="J74" s="25">
        <f t="shared" ca="1" si="6"/>
        <v>14</v>
      </c>
      <c r="K74" s="24" t="s">
        <v>344</v>
      </c>
      <c r="M74" s="13" t="str">
        <f t="shared" ca="1" si="7"/>
        <v>否</v>
      </c>
    </row>
    <row r="75" spans="2:13" ht="19.5" x14ac:dyDescent="0.3">
      <c r="B75" s="1" t="s">
        <v>251</v>
      </c>
      <c r="C75" s="2" t="s">
        <v>212</v>
      </c>
      <c r="D75" s="2" t="s">
        <v>68</v>
      </c>
      <c r="E75" s="9" t="s">
        <v>69</v>
      </c>
      <c r="F75" s="17">
        <v>42683</v>
      </c>
      <c r="G75" s="17">
        <v>42585</v>
      </c>
      <c r="H75" s="17">
        <v>43314</v>
      </c>
      <c r="I75" s="17">
        <f t="shared" ca="1" si="5"/>
        <v>42873</v>
      </c>
      <c r="J75" s="25">
        <f t="shared" ca="1" si="6"/>
        <v>14</v>
      </c>
      <c r="K75" s="24" t="s">
        <v>344</v>
      </c>
      <c r="M75" s="13" t="str">
        <f t="shared" ca="1" si="7"/>
        <v>否</v>
      </c>
    </row>
    <row r="76" spans="2:13" ht="19.5" x14ac:dyDescent="0.3">
      <c r="B76" s="1" t="s">
        <v>244</v>
      </c>
      <c r="C76" s="2" t="s">
        <v>212</v>
      </c>
      <c r="D76" s="2" t="s">
        <v>72</v>
      </c>
      <c r="E76" s="9" t="s">
        <v>73</v>
      </c>
      <c r="F76" s="17">
        <v>42683</v>
      </c>
      <c r="G76" s="17">
        <v>42585</v>
      </c>
      <c r="H76" s="17">
        <v>43314</v>
      </c>
      <c r="I76" s="17">
        <f t="shared" ca="1" si="5"/>
        <v>42873</v>
      </c>
      <c r="J76" s="25">
        <f t="shared" ca="1" si="6"/>
        <v>14</v>
      </c>
      <c r="K76" s="24" t="s">
        <v>344</v>
      </c>
      <c r="M76" s="13" t="str">
        <f t="shared" ca="1" si="7"/>
        <v>否</v>
      </c>
    </row>
    <row r="77" spans="2:13" ht="19.5" x14ac:dyDescent="0.3">
      <c r="B77" s="1" t="s">
        <v>311</v>
      </c>
      <c r="C77" s="5" t="s">
        <v>255</v>
      </c>
      <c r="D77" s="5" t="s">
        <v>150</v>
      </c>
      <c r="E77" s="10" t="s">
        <v>151</v>
      </c>
      <c r="F77" s="17">
        <v>42683</v>
      </c>
      <c r="G77" s="17">
        <v>42585</v>
      </c>
      <c r="H77" s="17">
        <v>43314</v>
      </c>
      <c r="I77" s="17">
        <f t="shared" ca="1" si="5"/>
        <v>42873</v>
      </c>
      <c r="J77" s="25">
        <f t="shared" ca="1" si="6"/>
        <v>14</v>
      </c>
      <c r="K77" s="24" t="s">
        <v>344</v>
      </c>
      <c r="M77" s="13" t="str">
        <f t="shared" ca="1" si="7"/>
        <v>否</v>
      </c>
    </row>
    <row r="78" spans="2:13" ht="19.5" x14ac:dyDescent="0.3">
      <c r="B78" s="1" t="s">
        <v>214</v>
      </c>
      <c r="C78" s="2" t="s">
        <v>213</v>
      </c>
      <c r="D78" s="2" t="s">
        <v>78</v>
      </c>
      <c r="E78" s="9" t="s">
        <v>79</v>
      </c>
      <c r="F78" s="17">
        <v>42683</v>
      </c>
      <c r="G78" s="17">
        <v>42585</v>
      </c>
      <c r="H78" s="17">
        <v>43314</v>
      </c>
      <c r="I78" s="17">
        <f t="shared" ca="1" si="5"/>
        <v>42873</v>
      </c>
      <c r="J78" s="25">
        <f t="shared" ca="1" si="6"/>
        <v>14</v>
      </c>
      <c r="K78" s="24" t="s">
        <v>344</v>
      </c>
      <c r="M78" s="13" t="str">
        <f t="shared" ca="1" si="7"/>
        <v>否</v>
      </c>
    </row>
    <row r="79" spans="2:13" ht="19.5" x14ac:dyDescent="0.3">
      <c r="B79" s="1" t="s">
        <v>225</v>
      </c>
      <c r="C79" s="5" t="s">
        <v>279</v>
      </c>
      <c r="D79" s="5" t="s">
        <v>166</v>
      </c>
      <c r="E79" s="10" t="s">
        <v>167</v>
      </c>
      <c r="F79" s="17">
        <v>42683</v>
      </c>
      <c r="G79" s="17">
        <v>42639</v>
      </c>
      <c r="H79" s="17">
        <v>43368</v>
      </c>
      <c r="I79" s="17">
        <f t="shared" ca="1" si="5"/>
        <v>42873</v>
      </c>
      <c r="J79" s="25">
        <f t="shared" ca="1" si="6"/>
        <v>16</v>
      </c>
      <c r="K79" s="24" t="s">
        <v>344</v>
      </c>
      <c r="M79" s="13" t="str">
        <f t="shared" ca="1" si="7"/>
        <v>否</v>
      </c>
    </row>
    <row r="80" spans="2:13" ht="19.5" x14ac:dyDescent="0.3">
      <c r="B80" s="1" t="s">
        <v>280</v>
      </c>
      <c r="C80" s="2" t="s">
        <v>30</v>
      </c>
      <c r="D80" s="2" t="s">
        <v>6</v>
      </c>
      <c r="E80" s="9" t="s">
        <v>7</v>
      </c>
      <c r="F80" s="17">
        <v>42706</v>
      </c>
      <c r="G80" s="17">
        <v>42681</v>
      </c>
      <c r="H80" s="17">
        <v>43410</v>
      </c>
      <c r="I80" s="17">
        <f t="shared" ca="1" si="5"/>
        <v>42873</v>
      </c>
      <c r="J80" s="25">
        <f t="shared" ca="1" si="6"/>
        <v>17</v>
      </c>
      <c r="K80" s="24" t="s">
        <v>344</v>
      </c>
      <c r="M80" s="13" t="str">
        <f t="shared" ca="1" si="7"/>
        <v>否</v>
      </c>
    </row>
    <row r="81" spans="2:13" ht="19.5" x14ac:dyDescent="0.3">
      <c r="B81" s="1" t="s">
        <v>293</v>
      </c>
      <c r="C81" s="2" t="s">
        <v>200</v>
      </c>
      <c r="D81" s="2" t="s">
        <v>4</v>
      </c>
      <c r="E81" s="9" t="s">
        <v>5</v>
      </c>
      <c r="F81" s="17">
        <v>42706</v>
      </c>
      <c r="G81" s="17">
        <v>42681</v>
      </c>
      <c r="H81" s="17">
        <v>43410</v>
      </c>
      <c r="I81" s="17">
        <f t="shared" ca="1" si="5"/>
        <v>42873</v>
      </c>
      <c r="J81" s="25">
        <f t="shared" ca="1" si="6"/>
        <v>17</v>
      </c>
      <c r="K81" s="24" t="s">
        <v>344</v>
      </c>
      <c r="M81" s="13" t="str">
        <f t="shared" ca="1" si="7"/>
        <v>否</v>
      </c>
    </row>
    <row r="82" spans="2:13" ht="19.5" x14ac:dyDescent="0.3">
      <c r="B82" s="1" t="s">
        <v>281</v>
      </c>
      <c r="C82" s="5" t="s">
        <v>236</v>
      </c>
      <c r="D82" s="2" t="s">
        <v>14</v>
      </c>
      <c r="E82" s="9" t="s">
        <v>15</v>
      </c>
      <c r="F82" s="17">
        <v>42706</v>
      </c>
      <c r="G82" s="17">
        <v>42681</v>
      </c>
      <c r="H82" s="17">
        <v>43410</v>
      </c>
      <c r="I82" s="17">
        <f t="shared" ca="1" si="5"/>
        <v>42873</v>
      </c>
      <c r="J82" s="25">
        <f t="shared" ca="1" si="6"/>
        <v>17</v>
      </c>
      <c r="K82" s="24" t="s">
        <v>344</v>
      </c>
      <c r="M82" s="13" t="str">
        <f t="shared" ca="1" si="7"/>
        <v>否</v>
      </c>
    </row>
    <row r="83" spans="2:13" ht="19.5" x14ac:dyDescent="0.3">
      <c r="B83" s="1" t="s">
        <v>202</v>
      </c>
      <c r="C83" s="5" t="s">
        <v>257</v>
      </c>
      <c r="D83" s="2" t="s">
        <v>12</v>
      </c>
      <c r="E83" s="9" t="s">
        <v>13</v>
      </c>
      <c r="F83" s="17">
        <v>42706</v>
      </c>
      <c r="G83" s="17">
        <v>42681</v>
      </c>
      <c r="H83" s="17">
        <v>43410</v>
      </c>
      <c r="I83" s="17">
        <f t="shared" ca="1" si="5"/>
        <v>42873</v>
      </c>
      <c r="J83" s="25">
        <f t="shared" ca="1" si="6"/>
        <v>17</v>
      </c>
      <c r="K83" s="24" t="s">
        <v>344</v>
      </c>
      <c r="M83" s="13" t="str">
        <f t="shared" ca="1" si="7"/>
        <v>否</v>
      </c>
    </row>
    <row r="84" spans="2:13" ht="19.5" x14ac:dyDescent="0.3">
      <c r="B84" s="1" t="s">
        <v>283</v>
      </c>
      <c r="C84" s="2" t="s">
        <v>238</v>
      </c>
      <c r="D84" s="2" t="s">
        <v>49</v>
      </c>
      <c r="E84" s="9" t="s">
        <v>50</v>
      </c>
      <c r="F84" s="17">
        <v>42706</v>
      </c>
      <c r="G84" s="17">
        <v>42681</v>
      </c>
      <c r="H84" s="17">
        <v>43410</v>
      </c>
      <c r="I84" s="17">
        <f t="shared" ca="1" si="5"/>
        <v>42873</v>
      </c>
      <c r="J84" s="25">
        <f t="shared" ca="1" si="6"/>
        <v>17</v>
      </c>
      <c r="K84" s="24" t="s">
        <v>344</v>
      </c>
      <c r="M84" s="13" t="str">
        <f t="shared" ca="1" si="7"/>
        <v>否</v>
      </c>
    </row>
    <row r="85" spans="2:13" ht="19.5" x14ac:dyDescent="0.3">
      <c r="B85" s="1" t="s">
        <v>249</v>
      </c>
      <c r="C85" s="2" t="s">
        <v>238</v>
      </c>
      <c r="D85" s="2" t="s">
        <v>47</v>
      </c>
      <c r="E85" s="9" t="s">
        <v>48</v>
      </c>
      <c r="F85" s="17">
        <v>42706</v>
      </c>
      <c r="G85" s="17">
        <v>42681</v>
      </c>
      <c r="H85" s="17">
        <v>43410</v>
      </c>
      <c r="I85" s="17">
        <f t="shared" ca="1" si="5"/>
        <v>42873</v>
      </c>
      <c r="J85" s="25">
        <f t="shared" ca="1" si="6"/>
        <v>17</v>
      </c>
      <c r="K85" s="24" t="s">
        <v>344</v>
      </c>
      <c r="M85" s="13" t="str">
        <f t="shared" ca="1" si="7"/>
        <v>否</v>
      </c>
    </row>
    <row r="86" spans="2:13" ht="19.5" x14ac:dyDescent="0.3">
      <c r="B86" s="1" t="s">
        <v>300</v>
      </c>
      <c r="C86" s="2" t="s">
        <v>240</v>
      </c>
      <c r="D86" s="2" t="s">
        <v>58</v>
      </c>
      <c r="E86" s="9" t="s">
        <v>59</v>
      </c>
      <c r="F86" s="17">
        <v>42706</v>
      </c>
      <c r="G86" s="17">
        <v>42681</v>
      </c>
      <c r="H86" s="17">
        <v>43410</v>
      </c>
      <c r="I86" s="17">
        <f t="shared" ca="1" si="5"/>
        <v>42873</v>
      </c>
      <c r="J86" s="25">
        <f t="shared" ca="1" si="6"/>
        <v>17</v>
      </c>
      <c r="K86" s="24" t="s">
        <v>344</v>
      </c>
      <c r="M86" s="13" t="str">
        <f t="shared" ca="1" si="7"/>
        <v>否</v>
      </c>
    </row>
    <row r="87" spans="2:13" ht="19.5" x14ac:dyDescent="0.3">
      <c r="B87" s="1" t="s">
        <v>275</v>
      </c>
      <c r="C87" s="2" t="s">
        <v>209</v>
      </c>
      <c r="D87" s="2" t="s">
        <v>56</v>
      </c>
      <c r="E87" s="9" t="s">
        <v>57</v>
      </c>
      <c r="F87" s="17">
        <v>42706</v>
      </c>
      <c r="G87" s="17">
        <v>42681</v>
      </c>
      <c r="H87" s="17">
        <v>43410</v>
      </c>
      <c r="I87" s="17">
        <f t="shared" ca="1" si="5"/>
        <v>42873</v>
      </c>
      <c r="J87" s="25">
        <f t="shared" ca="1" si="6"/>
        <v>17</v>
      </c>
      <c r="K87" s="24" t="s">
        <v>344</v>
      </c>
      <c r="M87" s="13" t="str">
        <f t="shared" ca="1" si="7"/>
        <v>否</v>
      </c>
    </row>
    <row r="88" spans="2:13" ht="19.5" x14ac:dyDescent="0.3">
      <c r="B88" s="1" t="s">
        <v>301</v>
      </c>
      <c r="C88" s="2" t="s">
        <v>211</v>
      </c>
      <c r="D88" s="2" t="s">
        <v>66</v>
      </c>
      <c r="E88" s="9" t="s">
        <v>67</v>
      </c>
      <c r="F88" s="17">
        <v>42706</v>
      </c>
      <c r="G88" s="17">
        <v>42681</v>
      </c>
      <c r="H88" s="17">
        <v>43410</v>
      </c>
      <c r="I88" s="17">
        <f t="shared" ca="1" si="5"/>
        <v>42873</v>
      </c>
      <c r="J88" s="25">
        <f t="shared" ca="1" si="6"/>
        <v>17</v>
      </c>
      <c r="K88" s="24" t="s">
        <v>344</v>
      </c>
      <c r="M88" s="13" t="str">
        <f t="shared" ca="1" si="7"/>
        <v>否</v>
      </c>
    </row>
    <row r="89" spans="2:13" ht="19.5" x14ac:dyDescent="0.3">
      <c r="B89" s="1" t="s">
        <v>242</v>
      </c>
      <c r="C89" s="2" t="s">
        <v>250</v>
      </c>
      <c r="D89" s="2" t="s">
        <v>64</v>
      </c>
      <c r="E89" s="9" t="s">
        <v>65</v>
      </c>
      <c r="F89" s="17">
        <v>42706</v>
      </c>
      <c r="G89" s="17">
        <v>42681</v>
      </c>
      <c r="H89" s="17">
        <v>43410</v>
      </c>
      <c r="I89" s="17">
        <f t="shared" ca="1" si="5"/>
        <v>42873</v>
      </c>
      <c r="J89" s="25">
        <f t="shared" ca="1" si="6"/>
        <v>17</v>
      </c>
      <c r="K89" s="24" t="s">
        <v>344</v>
      </c>
      <c r="M89" s="13" t="str">
        <f t="shared" ca="1" si="7"/>
        <v>否</v>
      </c>
    </row>
    <row r="90" spans="2:13" ht="19.5" x14ac:dyDescent="0.3">
      <c r="B90" s="1" t="s">
        <v>303</v>
      </c>
      <c r="C90" s="2" t="s">
        <v>252</v>
      </c>
      <c r="D90" s="2" t="s">
        <v>74</v>
      </c>
      <c r="E90" s="9" t="s">
        <v>75</v>
      </c>
      <c r="F90" s="17">
        <v>42706</v>
      </c>
      <c r="G90" s="17">
        <v>42681</v>
      </c>
      <c r="H90" s="17">
        <v>43410</v>
      </c>
      <c r="I90" s="17">
        <f t="shared" ca="1" si="5"/>
        <v>42873</v>
      </c>
      <c r="J90" s="25">
        <f t="shared" ca="1" si="6"/>
        <v>17</v>
      </c>
      <c r="K90" s="24" t="s">
        <v>344</v>
      </c>
      <c r="M90" s="13" t="str">
        <f t="shared" ca="1" si="7"/>
        <v>否</v>
      </c>
    </row>
    <row r="91" spans="2:13" ht="19.5" x14ac:dyDescent="0.3">
      <c r="B91" s="1" t="s">
        <v>296</v>
      </c>
      <c r="C91" s="2" t="s">
        <v>205</v>
      </c>
      <c r="D91" s="2" t="s">
        <v>28</v>
      </c>
      <c r="E91" s="9" t="s">
        <v>29</v>
      </c>
      <c r="F91" s="17">
        <v>42706</v>
      </c>
      <c r="G91" s="17">
        <v>42681</v>
      </c>
      <c r="H91" s="17">
        <v>43410</v>
      </c>
      <c r="I91" s="17">
        <f t="shared" ca="1" si="5"/>
        <v>42873</v>
      </c>
      <c r="J91" s="25">
        <f t="shared" ca="1" si="6"/>
        <v>17</v>
      </c>
      <c r="K91" s="24" t="s">
        <v>344</v>
      </c>
      <c r="M91" s="13" t="str">
        <f t="shared" ca="1" si="7"/>
        <v>否</v>
      </c>
    </row>
    <row r="92" spans="2:13" ht="19.5" x14ac:dyDescent="0.3">
      <c r="B92" s="1" t="s">
        <v>298</v>
      </c>
      <c r="C92" s="2" t="s">
        <v>207</v>
      </c>
      <c r="D92" s="2" t="s">
        <v>43</v>
      </c>
      <c r="E92" s="9" t="s">
        <v>44</v>
      </c>
      <c r="F92" s="17">
        <v>42706</v>
      </c>
      <c r="G92" s="17">
        <v>42681</v>
      </c>
      <c r="H92" s="17">
        <v>43410</v>
      </c>
      <c r="I92" s="17">
        <f t="shared" ca="1" si="5"/>
        <v>42873</v>
      </c>
      <c r="J92" s="25">
        <f t="shared" ca="1" si="6"/>
        <v>17</v>
      </c>
      <c r="K92" s="24" t="s">
        <v>344</v>
      </c>
      <c r="M92" s="13" t="str">
        <f t="shared" ca="1" si="7"/>
        <v>否</v>
      </c>
    </row>
    <row r="93" spans="2:13" ht="19.5" x14ac:dyDescent="0.3">
      <c r="B93" s="1" t="s">
        <v>290</v>
      </c>
      <c r="C93" s="5" t="s">
        <v>226</v>
      </c>
      <c r="D93" s="5" t="s">
        <v>168</v>
      </c>
      <c r="E93" s="9" t="s">
        <v>169</v>
      </c>
      <c r="F93" s="17">
        <v>40560</v>
      </c>
      <c r="G93" s="17">
        <v>40560</v>
      </c>
      <c r="H93" s="17">
        <v>43482</v>
      </c>
      <c r="I93" s="17">
        <f t="shared" ca="1" si="5"/>
        <v>42873</v>
      </c>
      <c r="J93" s="25">
        <f t="shared" ca="1" si="6"/>
        <v>20</v>
      </c>
      <c r="K93" s="24" t="s">
        <v>344</v>
      </c>
      <c r="M93" s="13" t="str">
        <f t="shared" ca="1" si="7"/>
        <v>否</v>
      </c>
    </row>
    <row r="94" spans="2:13" ht="19.5" x14ac:dyDescent="0.3">
      <c r="B94" s="1" t="s">
        <v>261</v>
      </c>
      <c r="C94" s="5" t="s">
        <v>255</v>
      </c>
      <c r="D94" s="5" t="s">
        <v>152</v>
      </c>
      <c r="E94" s="10" t="s">
        <v>153</v>
      </c>
      <c r="F94" s="17">
        <v>40560</v>
      </c>
      <c r="G94" s="17">
        <v>40560</v>
      </c>
      <c r="H94" s="17">
        <v>43482</v>
      </c>
      <c r="I94" s="17">
        <f t="shared" ca="1" si="5"/>
        <v>42873</v>
      </c>
      <c r="J94" s="25">
        <f t="shared" ca="1" si="6"/>
        <v>20</v>
      </c>
      <c r="K94" s="24" t="s">
        <v>344</v>
      </c>
      <c r="M94" s="13" t="str">
        <f t="shared" ca="1" si="7"/>
        <v>否</v>
      </c>
    </row>
    <row r="95" spans="2:13" ht="19.5" x14ac:dyDescent="0.3">
      <c r="B95" s="1" t="s">
        <v>312</v>
      </c>
      <c r="C95" s="5" t="s">
        <v>289</v>
      </c>
      <c r="D95" s="5" t="s">
        <v>152</v>
      </c>
      <c r="E95" s="10" t="s">
        <v>153</v>
      </c>
      <c r="F95" s="17">
        <v>40560</v>
      </c>
      <c r="G95" s="17">
        <v>40560</v>
      </c>
      <c r="H95" s="17">
        <v>43482</v>
      </c>
      <c r="I95" s="17">
        <f t="shared" ca="1" si="5"/>
        <v>42873</v>
      </c>
      <c r="J95" s="25">
        <f t="shared" ca="1" si="6"/>
        <v>20</v>
      </c>
      <c r="K95" s="24" t="s">
        <v>344</v>
      </c>
      <c r="M95" s="13" t="str">
        <f t="shared" ca="1" si="7"/>
        <v>否</v>
      </c>
    </row>
    <row r="96" spans="2:13" ht="19.5" x14ac:dyDescent="0.3">
      <c r="B96" s="1" t="s">
        <v>304</v>
      </c>
      <c r="C96" s="2" t="s">
        <v>220</v>
      </c>
      <c r="D96" s="2" t="s">
        <v>82</v>
      </c>
      <c r="E96" s="9" t="s">
        <v>83</v>
      </c>
      <c r="F96" s="17">
        <v>40560</v>
      </c>
      <c r="G96" s="17">
        <v>40560</v>
      </c>
      <c r="H96" s="17">
        <v>43482</v>
      </c>
      <c r="I96" s="17">
        <f t="shared" ca="1" si="5"/>
        <v>42873</v>
      </c>
      <c r="J96" s="25">
        <f t="shared" ca="1" si="6"/>
        <v>20</v>
      </c>
      <c r="K96" s="24" t="s">
        <v>344</v>
      </c>
      <c r="M96" s="13" t="str">
        <f t="shared" ca="1" si="7"/>
        <v>否</v>
      </c>
    </row>
    <row r="97" spans="2:13" ht="19.5" x14ac:dyDescent="0.3">
      <c r="B97" s="1" t="s">
        <v>306</v>
      </c>
      <c r="C97" s="2" t="s">
        <v>220</v>
      </c>
      <c r="D97" s="2" t="s">
        <v>82</v>
      </c>
      <c r="E97" s="9" t="s">
        <v>83</v>
      </c>
      <c r="F97" s="17">
        <v>40560</v>
      </c>
      <c r="G97" s="17">
        <v>40560</v>
      </c>
      <c r="H97" s="17">
        <v>43482</v>
      </c>
      <c r="I97" s="17">
        <f t="shared" ca="1" si="5"/>
        <v>42873</v>
      </c>
      <c r="J97" s="25">
        <f t="shared" ca="1" si="6"/>
        <v>20</v>
      </c>
      <c r="K97" s="24" t="s">
        <v>344</v>
      </c>
      <c r="M97" s="13" t="str">
        <f t="shared" ca="1" si="7"/>
        <v>否</v>
      </c>
    </row>
    <row r="98" spans="2:13" ht="19.5" x14ac:dyDescent="0.3">
      <c r="B98" s="1" t="s">
        <v>316</v>
      </c>
      <c r="C98" s="5" t="s">
        <v>277</v>
      </c>
      <c r="D98" s="5" t="s">
        <v>152</v>
      </c>
      <c r="E98" s="10" t="s">
        <v>161</v>
      </c>
      <c r="F98" s="17">
        <v>40560</v>
      </c>
      <c r="G98" s="17">
        <v>40560</v>
      </c>
      <c r="H98" s="17">
        <v>43482</v>
      </c>
      <c r="I98" s="17">
        <f t="shared" ca="1" si="5"/>
        <v>42873</v>
      </c>
      <c r="J98" s="25">
        <f t="shared" ca="1" si="6"/>
        <v>20</v>
      </c>
      <c r="K98" s="24" t="s">
        <v>344</v>
      </c>
      <c r="M98" s="13" t="str">
        <f t="shared" ca="1" si="7"/>
        <v>否</v>
      </c>
    </row>
    <row r="99" spans="2:13" ht="19.5" x14ac:dyDescent="0.3">
      <c r="B99" s="1" t="s">
        <v>305</v>
      </c>
      <c r="C99" s="2" t="s">
        <v>216</v>
      </c>
      <c r="D99" s="2" t="s">
        <v>84</v>
      </c>
      <c r="E99" s="9" t="s">
        <v>85</v>
      </c>
      <c r="F99" s="17">
        <v>40560</v>
      </c>
      <c r="G99" s="17">
        <v>40560</v>
      </c>
      <c r="H99" s="17">
        <v>43482</v>
      </c>
      <c r="I99" s="17">
        <f t="shared" ca="1" si="5"/>
        <v>42873</v>
      </c>
      <c r="J99" s="25">
        <f t="shared" ca="1" si="6"/>
        <v>20</v>
      </c>
      <c r="K99" s="24" t="s">
        <v>344</v>
      </c>
      <c r="M99" s="13" t="str">
        <f t="shared" ca="1" si="7"/>
        <v>否</v>
      </c>
    </row>
    <row r="100" spans="2:13" ht="19.5" x14ac:dyDescent="0.3">
      <c r="B100" s="1" t="s">
        <v>305</v>
      </c>
      <c r="C100" s="2" t="s">
        <v>245</v>
      </c>
      <c r="D100" s="2" t="s">
        <v>84</v>
      </c>
      <c r="E100" s="9" t="s">
        <v>85</v>
      </c>
      <c r="F100" s="17">
        <v>40560</v>
      </c>
      <c r="G100" s="17">
        <v>40560</v>
      </c>
      <c r="H100" s="17">
        <v>43482</v>
      </c>
      <c r="I100" s="17">
        <f t="shared" ref="I100:I110" ca="1" si="8">TODAY()</f>
        <v>42873</v>
      </c>
      <c r="J100" s="25">
        <f t="shared" ref="J100:J110" ca="1" si="9">INT((H100-I100)/30)</f>
        <v>20</v>
      </c>
      <c r="K100" s="24" t="s">
        <v>344</v>
      </c>
      <c r="M100" s="13" t="str">
        <f t="shared" ca="1" si="7"/>
        <v>否</v>
      </c>
    </row>
    <row r="101" spans="2:13" ht="19.5" x14ac:dyDescent="0.3">
      <c r="B101" s="1" t="s">
        <v>314</v>
      </c>
      <c r="C101" s="5" t="s">
        <v>315</v>
      </c>
      <c r="D101" s="5" t="s">
        <v>159</v>
      </c>
      <c r="E101" s="10" t="s">
        <v>160</v>
      </c>
      <c r="F101" s="17">
        <v>40560</v>
      </c>
      <c r="G101" s="17">
        <v>40560</v>
      </c>
      <c r="H101" s="17">
        <v>43482</v>
      </c>
      <c r="I101" s="17">
        <f t="shared" ca="1" si="8"/>
        <v>42873</v>
      </c>
      <c r="J101" s="25">
        <f t="shared" ca="1" si="9"/>
        <v>20</v>
      </c>
      <c r="K101" s="24" t="s">
        <v>344</v>
      </c>
      <c r="M101" s="13" t="str">
        <f t="shared" ca="1" si="7"/>
        <v>否</v>
      </c>
    </row>
    <row r="102" spans="2:13" ht="19.5" x14ac:dyDescent="0.3">
      <c r="B102" s="1" t="s">
        <v>260</v>
      </c>
      <c r="C102" s="5" t="s">
        <v>221</v>
      </c>
      <c r="D102" s="5" t="s">
        <v>145</v>
      </c>
      <c r="E102" s="10" t="s">
        <v>333</v>
      </c>
      <c r="F102" s="17">
        <v>40729</v>
      </c>
      <c r="G102" s="17">
        <v>40729</v>
      </c>
      <c r="H102" s="17">
        <v>43651</v>
      </c>
      <c r="I102" s="17">
        <f t="shared" ca="1" si="8"/>
        <v>42873</v>
      </c>
      <c r="J102" s="25">
        <f t="shared" ca="1" si="9"/>
        <v>25</v>
      </c>
      <c r="K102" s="24" t="s">
        <v>344</v>
      </c>
      <c r="M102" s="13" t="str">
        <f t="shared" ca="1" si="7"/>
        <v>否</v>
      </c>
    </row>
    <row r="103" spans="2:13" ht="19.5" x14ac:dyDescent="0.3">
      <c r="B103" s="1" t="s">
        <v>307</v>
      </c>
      <c r="C103" s="2" t="s">
        <v>245</v>
      </c>
      <c r="D103" s="5" t="s">
        <v>140</v>
      </c>
      <c r="E103" s="10" t="s">
        <v>141</v>
      </c>
      <c r="F103" s="17">
        <v>41271</v>
      </c>
      <c r="G103" s="17">
        <v>41271</v>
      </c>
      <c r="H103" s="17">
        <v>44193</v>
      </c>
      <c r="I103" s="17">
        <f t="shared" ca="1" si="8"/>
        <v>42873</v>
      </c>
      <c r="J103" s="25">
        <f t="shared" ca="1" si="9"/>
        <v>44</v>
      </c>
      <c r="K103" s="24" t="s">
        <v>344</v>
      </c>
      <c r="M103" s="13" t="str">
        <f t="shared" ca="1" si="7"/>
        <v>否</v>
      </c>
    </row>
    <row r="104" spans="2:13" ht="19.5" x14ac:dyDescent="0.3">
      <c r="B104" s="1" t="s">
        <v>309</v>
      </c>
      <c r="C104" s="2" t="s">
        <v>245</v>
      </c>
      <c r="D104" s="5" t="s">
        <v>140</v>
      </c>
      <c r="E104" s="10" t="s">
        <v>141</v>
      </c>
      <c r="F104" s="17">
        <v>41271</v>
      </c>
      <c r="G104" s="17">
        <v>41271</v>
      </c>
      <c r="H104" s="17">
        <v>44193</v>
      </c>
      <c r="I104" s="17">
        <f t="shared" ca="1" si="8"/>
        <v>42873</v>
      </c>
      <c r="J104" s="25">
        <f t="shared" ca="1" si="9"/>
        <v>44</v>
      </c>
      <c r="K104" s="24" t="s">
        <v>344</v>
      </c>
      <c r="M104" s="13" t="str">
        <f t="shared" ca="1" si="7"/>
        <v>否</v>
      </c>
    </row>
    <row r="105" spans="2:13" ht="19.5" x14ac:dyDescent="0.3">
      <c r="B105" s="1" t="s">
        <v>287</v>
      </c>
      <c r="C105" s="2" t="s">
        <v>215</v>
      </c>
      <c r="D105" s="5" t="s">
        <v>138</v>
      </c>
      <c r="E105" s="10" t="s">
        <v>139</v>
      </c>
      <c r="F105" s="17">
        <v>41271</v>
      </c>
      <c r="G105" s="17">
        <v>41271</v>
      </c>
      <c r="H105" s="17">
        <v>44193</v>
      </c>
      <c r="I105" s="17">
        <f t="shared" ca="1" si="8"/>
        <v>42873</v>
      </c>
      <c r="J105" s="25">
        <f t="shared" ca="1" si="9"/>
        <v>44</v>
      </c>
      <c r="K105" s="24" t="s">
        <v>344</v>
      </c>
      <c r="M105" s="13" t="str">
        <f t="shared" ca="1" si="7"/>
        <v>否</v>
      </c>
    </row>
    <row r="106" spans="2:13" ht="19.5" x14ac:dyDescent="0.3">
      <c r="B106" s="1" t="s">
        <v>308</v>
      </c>
      <c r="C106" s="2" t="s">
        <v>215</v>
      </c>
      <c r="D106" s="5" t="s">
        <v>142</v>
      </c>
      <c r="E106" s="10" t="s">
        <v>143</v>
      </c>
      <c r="F106" s="17">
        <v>41271</v>
      </c>
      <c r="G106" s="17">
        <v>41271</v>
      </c>
      <c r="H106" s="17">
        <v>44193</v>
      </c>
      <c r="I106" s="17">
        <f t="shared" ca="1" si="8"/>
        <v>42873</v>
      </c>
      <c r="J106" s="25">
        <f t="shared" ca="1" si="9"/>
        <v>44</v>
      </c>
      <c r="K106" s="24" t="s">
        <v>344</v>
      </c>
      <c r="M106" s="13" t="str">
        <f t="shared" ca="1" si="7"/>
        <v>否</v>
      </c>
    </row>
    <row r="107" spans="2:13" ht="19.5" x14ac:dyDescent="0.3">
      <c r="B107" s="1" t="s">
        <v>317</v>
      </c>
      <c r="C107" s="5" t="s">
        <v>215</v>
      </c>
      <c r="D107" s="5" t="s">
        <v>164</v>
      </c>
      <c r="E107" s="10" t="s">
        <v>165</v>
      </c>
      <c r="F107" s="17">
        <v>41271</v>
      </c>
      <c r="G107" s="17">
        <v>41271</v>
      </c>
      <c r="H107" s="17">
        <v>44193</v>
      </c>
      <c r="I107" s="17">
        <f t="shared" ca="1" si="8"/>
        <v>42873</v>
      </c>
      <c r="J107" s="25">
        <f t="shared" ca="1" si="9"/>
        <v>44</v>
      </c>
      <c r="K107" s="24" t="s">
        <v>344</v>
      </c>
      <c r="M107" s="13" t="str">
        <f t="shared" ca="1" si="7"/>
        <v>否</v>
      </c>
    </row>
    <row r="108" spans="2:13" ht="19.5" x14ac:dyDescent="0.3">
      <c r="B108" s="1" t="s">
        <v>313</v>
      </c>
      <c r="C108" s="5" t="s">
        <v>262</v>
      </c>
      <c r="D108" s="5" t="s">
        <v>157</v>
      </c>
      <c r="E108" s="10" t="s">
        <v>158</v>
      </c>
      <c r="F108" s="17">
        <v>41271</v>
      </c>
      <c r="G108" s="17">
        <v>41271</v>
      </c>
      <c r="H108" s="17">
        <v>44193</v>
      </c>
      <c r="I108" s="17">
        <f t="shared" ca="1" si="8"/>
        <v>42873</v>
      </c>
      <c r="J108" s="25">
        <f t="shared" ca="1" si="9"/>
        <v>44</v>
      </c>
      <c r="K108" s="24" t="s">
        <v>344</v>
      </c>
      <c r="M108" s="13" t="str">
        <f t="shared" ca="1" si="7"/>
        <v>否</v>
      </c>
    </row>
    <row r="109" spans="2:13" ht="19.5" x14ac:dyDescent="0.3">
      <c r="B109" s="20" t="s">
        <v>256</v>
      </c>
      <c r="C109" s="21" t="s">
        <v>248</v>
      </c>
      <c r="D109" s="21" t="s">
        <v>195</v>
      </c>
      <c r="E109" s="22" t="s">
        <v>196</v>
      </c>
      <c r="F109" s="23">
        <v>41355</v>
      </c>
      <c r="G109" s="23">
        <v>41355</v>
      </c>
      <c r="H109" s="23">
        <v>44277</v>
      </c>
      <c r="I109" s="23">
        <f t="shared" ca="1" si="8"/>
        <v>42873</v>
      </c>
      <c r="J109" s="25">
        <f t="shared" ca="1" si="9"/>
        <v>46</v>
      </c>
      <c r="K109" s="24" t="s">
        <v>344</v>
      </c>
      <c r="M109" s="13" t="str">
        <f t="shared" ca="1" si="7"/>
        <v>否</v>
      </c>
    </row>
    <row r="110" spans="2:13" ht="18.75" customHeight="1" x14ac:dyDescent="0.3">
      <c r="B110" s="20" t="s">
        <v>353</v>
      </c>
      <c r="C110" s="21" t="s">
        <v>221</v>
      </c>
      <c r="D110" s="21" t="s">
        <v>147</v>
      </c>
      <c r="E110" s="22" t="s">
        <v>148</v>
      </c>
      <c r="F110" s="23">
        <v>41617</v>
      </c>
      <c r="G110" s="23">
        <v>41617</v>
      </c>
      <c r="H110" s="23">
        <v>44539</v>
      </c>
      <c r="I110" s="23">
        <f t="shared" ca="1" si="8"/>
        <v>42873</v>
      </c>
      <c r="J110" s="25">
        <f t="shared" ca="1" si="9"/>
        <v>55</v>
      </c>
      <c r="K110" s="24" t="s">
        <v>346</v>
      </c>
      <c r="M110" s="13" t="str">
        <f t="shared" ca="1" si="7"/>
        <v>否</v>
      </c>
    </row>
    <row r="111" spans="2:13" ht="19.5" thickBot="1" x14ac:dyDescent="0.3">
      <c r="B111" s="26" t="s">
        <v>351</v>
      </c>
      <c r="C111" s="27"/>
      <c r="D111" s="27"/>
      <c r="E111" s="27"/>
      <c r="F111" s="27"/>
      <c r="G111" s="27"/>
      <c r="H111" s="27"/>
      <c r="I111" s="27"/>
      <c r="J111" s="27"/>
      <c r="K111" s="28"/>
    </row>
  </sheetData>
  <autoFilter ref="B2:J3">
    <filterColumn colId="5" showButton="0"/>
    <sortState ref="B5:J112">
      <sortCondition ref="J2:J3"/>
    </sortState>
  </autoFilter>
  <mergeCells count="11">
    <mergeCell ref="K2:K3"/>
    <mergeCell ref="M2:M3"/>
    <mergeCell ref="B1:J1"/>
    <mergeCell ref="B2:B3"/>
    <mergeCell ref="I2:I3"/>
    <mergeCell ref="J2:J3"/>
    <mergeCell ref="C2:C3"/>
    <mergeCell ref="G2:H2"/>
    <mergeCell ref="D2:D3"/>
    <mergeCell ref="E2:E3"/>
    <mergeCell ref="F2:F3"/>
  </mergeCells>
  <phoneticPr fontId="1" type="noConversion"/>
  <conditionalFormatting sqref="L1:L1048576">
    <cfRule type="colorScale" priority="7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J112:J1048576 J2 J4:J110">
    <cfRule type="colorScale" priority="6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conditionalFormatting sqref="J110">
    <cfRule type="colorScale" priority="2">
      <colorScale>
        <cfvo type="num" val="6"/>
        <cfvo type="num" val="11"/>
        <cfvo type="num" val="12"/>
        <color rgb="FFFF0000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10">
    <cfRule type="colorScale" priority="24">
      <colorScale>
        <cfvo type="num" val="6"/>
        <cfvo type="num" val="11"/>
        <cfvo type="num" val="12"/>
        <color rgb="FFFF0000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1">
    <cfRule type="expression" dxfId="0" priority="1">
      <formula>ADD($J$4&lt;0,$K$4="否")</formula>
    </cfRule>
  </conditionalFormatting>
  <dataValidations count="1">
    <dataValidation type="list" allowBlank="1" showInputMessage="1" showErrorMessage="1" errorTitle="输入内容错误" error="请输入“是”或“否”。" sqref="K112:K1048576 K1:K110">
      <formula1>$L$2:$L$3</formula1>
    </dataValidation>
  </dataValidations>
  <hyperlinks>
    <hyperlink ref="B7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4"/>
  <sheetViews>
    <sheetView workbookViewId="0">
      <selection activeCell="D4" sqref="D4"/>
    </sheetView>
  </sheetViews>
  <sheetFormatPr defaultRowHeight="14.25" x14ac:dyDescent="0.2"/>
  <cols>
    <col min="1" max="1" width="3" customWidth="1"/>
    <col min="2" max="2" width="14.625" bestFit="1" customWidth="1"/>
    <col min="3" max="3" width="31.875" bestFit="1" customWidth="1"/>
    <col min="4" max="4" width="14.625" bestFit="1" customWidth="1"/>
    <col min="5" max="5" width="17.25" bestFit="1" customWidth="1"/>
    <col min="6" max="9" width="14.625" bestFit="1" customWidth="1"/>
    <col min="10" max="10" width="24.75" bestFit="1" customWidth="1"/>
    <col min="11" max="11" width="31.625" bestFit="1" customWidth="1"/>
  </cols>
  <sheetData>
    <row r="1" spans="2:11" ht="36" customHeight="1" thickBot="1" x14ac:dyDescent="0.45">
      <c r="B1" s="32" t="s">
        <v>329</v>
      </c>
      <c r="C1" s="32"/>
      <c r="D1" s="32"/>
      <c r="E1" s="32"/>
      <c r="F1" s="32"/>
      <c r="G1" s="32"/>
      <c r="H1" s="32"/>
      <c r="I1" s="32"/>
      <c r="J1" s="32"/>
      <c r="K1" s="32"/>
    </row>
    <row r="2" spans="2:11" ht="20.25" x14ac:dyDescent="0.2">
      <c r="B2" s="33" t="s">
        <v>198</v>
      </c>
      <c r="C2" s="39" t="s">
        <v>197</v>
      </c>
      <c r="D2" s="41" t="s">
        <v>34</v>
      </c>
      <c r="E2" s="39" t="s">
        <v>199</v>
      </c>
      <c r="F2" s="41" t="s">
        <v>35</v>
      </c>
      <c r="G2" s="41" t="s">
        <v>36</v>
      </c>
      <c r="H2" s="41"/>
      <c r="I2" s="41" t="s">
        <v>37</v>
      </c>
      <c r="J2" s="3" t="s">
        <v>38</v>
      </c>
      <c r="K2" s="44" t="s">
        <v>39</v>
      </c>
    </row>
    <row r="3" spans="2:11" ht="20.25" x14ac:dyDescent="0.2">
      <c r="B3" s="34"/>
      <c r="C3" s="40"/>
      <c r="D3" s="40"/>
      <c r="E3" s="40"/>
      <c r="F3" s="40"/>
      <c r="G3" s="7" t="s">
        <v>40</v>
      </c>
      <c r="H3" s="7" t="s">
        <v>41</v>
      </c>
      <c r="I3" s="40"/>
      <c r="J3" s="4"/>
      <c r="K3" s="45"/>
    </row>
    <row r="4" spans="2:11" x14ac:dyDescent="0.2">
      <c r="B4" t="s">
        <v>330</v>
      </c>
      <c r="C4" t="s">
        <v>331</v>
      </c>
      <c r="E4" t="s">
        <v>332</v>
      </c>
      <c r="G4" s="8">
        <v>41217</v>
      </c>
      <c r="H4" s="8">
        <v>43473</v>
      </c>
      <c r="I4" s="8">
        <f ca="1">TODAY()</f>
        <v>42873</v>
      </c>
      <c r="J4">
        <f ca="1">INT(-I4+H4)</f>
        <v>600</v>
      </c>
      <c r="K4">
        <f ca="1">INT(J4/30)</f>
        <v>20</v>
      </c>
    </row>
  </sheetData>
  <mergeCells count="9">
    <mergeCell ref="B1:K1"/>
    <mergeCell ref="B2:B3"/>
    <mergeCell ref="C2:C3"/>
    <mergeCell ref="D2:D3"/>
    <mergeCell ref="E2:E3"/>
    <mergeCell ref="F2:F3"/>
    <mergeCell ref="G2:H2"/>
    <mergeCell ref="I2:I3"/>
    <mergeCell ref="K2:K3"/>
  </mergeCells>
  <phoneticPr fontId="1" type="noConversion"/>
  <conditionalFormatting sqref="M1:M3">
    <cfRule type="colorScale" priority="2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CAAC证书</vt:lpstr>
      <vt:lpstr>FAA证书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2017-05-18T09:59:18Z</dcterms:modified>
</cp:coreProperties>
</file>