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err\Downloads\"/>
    </mc:Choice>
  </mc:AlternateContent>
  <xr:revisionPtr revIDLastSave="0" documentId="8_{F47206FE-C94D-45A7-A8F4-FD00ABC53C1B}" xr6:coauthVersionLast="47" xr6:coauthVersionMax="47" xr10:uidLastSave="{00000000-0000-0000-0000-000000000000}"/>
  <bookViews>
    <workbookView xWindow="-108" yWindow="-108" windowWidth="23256" windowHeight="12456" tabRatio="707" activeTab="4" xr2:uid="{00000000-000D-0000-FFFF-FFFF00000000}"/>
  </bookViews>
  <sheets>
    <sheet name="Income Statement" sheetId="2" r:id="rId1"/>
    <sheet name="Balance Sheet" sheetId="3" r:id="rId2"/>
    <sheet name="Cash Flow Statement" sheetId="4" r:id="rId3"/>
    <sheet name="Revenue Breakdown" sheetId="5" r:id="rId4"/>
    <sheet name="Financial Highlights" sheetId="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3" i="5" l="1"/>
  <c r="J32" i="5"/>
  <c r="J31" i="5"/>
  <c r="J30" i="5"/>
  <c r="J29" i="5"/>
  <c r="J28" i="5"/>
  <c r="J27" i="5"/>
  <c r="F32" i="1" l="1"/>
  <c r="E32" i="1"/>
  <c r="D32" i="1"/>
  <c r="C32" i="1"/>
  <c r="F31" i="1"/>
  <c r="E31" i="1"/>
  <c r="D31" i="1"/>
  <c r="C31" i="1"/>
  <c r="G29" i="1"/>
  <c r="F29" i="1"/>
  <c r="E29" i="1"/>
  <c r="D29" i="1"/>
  <c r="C29" i="1"/>
  <c r="G27" i="1"/>
  <c r="F27" i="1"/>
  <c r="E27" i="1"/>
  <c r="D27" i="1"/>
  <c r="C27" i="1"/>
  <c r="G28" i="1"/>
  <c r="F28" i="1"/>
  <c r="E28" i="1"/>
  <c r="D28" i="1"/>
  <c r="C28" i="1"/>
  <c r="J23" i="5"/>
  <c r="J22" i="5"/>
  <c r="J21" i="5"/>
  <c r="J20" i="5"/>
  <c r="J19" i="5"/>
  <c r="J18" i="5"/>
  <c r="J17" i="5"/>
  <c r="J16" i="5"/>
  <c r="J14" i="5"/>
  <c r="J13" i="5"/>
  <c r="J12" i="5"/>
  <c r="J11" i="5"/>
  <c r="J10" i="5"/>
  <c r="J9" i="5"/>
  <c r="J7" i="5"/>
  <c r="J6" i="5"/>
</calcChain>
</file>

<file path=xl/sharedStrings.xml><?xml version="1.0" encoding="utf-8"?>
<sst xmlns="http://schemas.openxmlformats.org/spreadsheetml/2006/main" count="195" uniqueCount="150">
  <si>
    <t>Sales</t>
  </si>
  <si>
    <t>Cost of goods sold</t>
  </si>
  <si>
    <t>Gross profit</t>
  </si>
  <si>
    <t>Operating expenses</t>
  </si>
  <si>
    <t>Operating income</t>
  </si>
  <si>
    <t>Income before taxes</t>
  </si>
  <si>
    <t>Net income</t>
  </si>
  <si>
    <t>Net income attributable to Syngenta AG</t>
  </si>
  <si>
    <t>Cash flow from operating activities</t>
  </si>
  <si>
    <t>Cash flow used for investing activities</t>
  </si>
  <si>
    <t>Cash flow from/(used for) financing activities</t>
  </si>
  <si>
    <t>Capital expenditure on tangible fixed assets</t>
  </si>
  <si>
    <t>Current assets less current liabilities</t>
  </si>
  <si>
    <t>Total assets</t>
  </si>
  <si>
    <t>Total non-current liabilities</t>
  </si>
  <si>
    <t>Total liabilities</t>
  </si>
  <si>
    <t>Share capital</t>
  </si>
  <si>
    <t>Total shareholders’ equity</t>
  </si>
  <si>
    <t>Notes</t>
  </si>
  <si>
    <t>4, 5</t>
  </si>
  <si>
    <t>Marketing and distribution</t>
  </si>
  <si>
    <t>Research and development</t>
  </si>
  <si>
    <t>General and administrative:</t>
  </si>
  <si>
    <t>Restructuring</t>
  </si>
  <si>
    <t>Income from associates and joint ventures</t>
  </si>
  <si>
    <t>-</t>
  </si>
  <si>
    <t>Interest income</t>
  </si>
  <si>
    <t>Interest expense</t>
  </si>
  <si>
    <t>Other financial expense</t>
  </si>
  <si>
    <t>Currency losses, net</t>
  </si>
  <si>
    <t>Financial expense, net</t>
  </si>
  <si>
    <t>Income tax expense</t>
  </si>
  <si>
    <t>Attributable to:</t>
  </si>
  <si>
    <t>Syngenta AG shareholder</t>
  </si>
  <si>
    <t>Non-controlling interests</t>
  </si>
  <si>
    <t>Syngenta AG</t>
  </si>
  <si>
    <t>Assets</t>
  </si>
  <si>
    <t>Current assets:</t>
  </si>
  <si>
    <t>Cash and cash equivalents</t>
  </si>
  <si>
    <t>Trade receivables</t>
  </si>
  <si>
    <t>8, 25</t>
  </si>
  <si>
    <t>Other accounts receivable</t>
  </si>
  <si>
    <t>Inventories</t>
  </si>
  <si>
    <t>Derivative and other financial assets</t>
  </si>
  <si>
    <t>Other current assets</t>
  </si>
  <si>
    <t>Income taxes recoverable</t>
  </si>
  <si>
    <t>Total current assets</t>
  </si>
  <si>
    <t>Non-current assets:</t>
  </si>
  <si>
    <t>Property, plant and equipment</t>
  </si>
  <si>
    <t>Right-of-use assets</t>
  </si>
  <si>
    <t>Intangible assets</t>
  </si>
  <si>
    <t>Deferred tax assets</t>
  </si>
  <si>
    <t>Financial and other non-current assets</t>
  </si>
  <si>
    <t>13, 25</t>
  </si>
  <si>
    <t>Investments in associates and joint ventures</t>
  </si>
  <si>
    <t>Total non-current assets</t>
  </si>
  <si>
    <t>Liabilities and equity</t>
  </si>
  <si>
    <t>Current liabilities:</t>
  </si>
  <si>
    <t>Trade accounts payable</t>
  </si>
  <si>
    <t>15, 25</t>
  </si>
  <si>
    <t>Contract liabilities</t>
  </si>
  <si>
    <t>Current financial debt and other financial liabilities</t>
  </si>
  <si>
    <t>16, 25</t>
  </si>
  <si>
    <t>Income taxes payable</t>
  </si>
  <si>
    <t>Other current liabilities</t>
  </si>
  <si>
    <t>17, 25</t>
  </si>
  <si>
    <t>Provisions</t>
  </si>
  <si>
    <t>Total current liabilities</t>
  </si>
  <si>
    <t>Non-current liabilities:</t>
  </si>
  <si>
    <t>Financial debt and other non-current liabilities</t>
  </si>
  <si>
    <t>18, 25</t>
  </si>
  <si>
    <t>Deferred tax liabilities</t>
  </si>
  <si>
    <t>Shareholder's equity:</t>
  </si>
  <si>
    <t>Issued share capital</t>
  </si>
  <si>
    <t>Retained earnings</t>
  </si>
  <si>
    <t>Other reserves</t>
  </si>
  <si>
    <t>Total shareholder's equity</t>
  </si>
  <si>
    <t>Total equity</t>
  </si>
  <si>
    <t>Total liabilities and equity</t>
  </si>
  <si>
    <t>Reversal of non-cash and other reconciling items</t>
  </si>
  <si>
    <t>Cash (paid)/received in respect of:</t>
  </si>
  <si>
    <t>Interest received</t>
  </si>
  <si>
    <t>Interest paid</t>
  </si>
  <si>
    <t>Other financial receipts</t>
  </si>
  <si>
    <t>Other financial payments</t>
  </si>
  <si>
    <t>Income taxes</t>
  </si>
  <si>
    <t>Restructuring costs</t>
  </si>
  <si>
    <t>Contributions to pension plans, excluding restructuring costs</t>
  </si>
  <si>
    <t>Other provisions</t>
  </si>
  <si>
    <t>Operating cash flow before change in net working capital</t>
  </si>
  <si>
    <t>Change in net working capital:</t>
  </si>
  <si>
    <t>Change in inventories</t>
  </si>
  <si>
    <t>Change in trade and other working capital assets</t>
  </si>
  <si>
    <t>Change in trade and other working capital liabilities</t>
  </si>
  <si>
    <t>Additions to property, plant and equipment</t>
  </si>
  <si>
    <t>Proceeds from disposals of property, plant and equipment</t>
  </si>
  <si>
    <t>Purchases of intangible assets and capitalized development costs</t>
  </si>
  <si>
    <t>Purchases of investments in associates and other financial assets</t>
  </si>
  <si>
    <t>Proceeds from disposals of intangible and financial assets</t>
  </si>
  <si>
    <t>Business acquisitions, net of cash acquired</t>
  </si>
  <si>
    <t>Business divestments</t>
  </si>
  <si>
    <t>Proceeds from increase in third party interest-bearing debt</t>
  </si>
  <si>
    <t>Repayments of third party interest-bearing debt</t>
  </si>
  <si>
    <t>Distributions paid to shareholders</t>
  </si>
  <si>
    <t>Net effect of currency translation on cash and cash equivalents</t>
  </si>
  <si>
    <t>Net change in cash and cash equivalents</t>
  </si>
  <si>
    <t>Cash and cash equivalents at the beginning of the year</t>
  </si>
  <si>
    <t>Cash and cash equivalents at the end of the year</t>
  </si>
  <si>
    <t>Other general and administrative expenses</t>
  </si>
  <si>
    <t>Revenue Breakdown</t>
  </si>
  <si>
    <t>Volume %</t>
  </si>
  <si>
    <t>Local Price %</t>
  </si>
  <si>
    <t>CER %</t>
  </si>
  <si>
    <t>Currency %</t>
  </si>
  <si>
    <t>Actual %</t>
  </si>
  <si>
    <t>Selective herbicides</t>
  </si>
  <si>
    <t>Non-selective herbicides</t>
  </si>
  <si>
    <t>Fungicides</t>
  </si>
  <si>
    <t>Insecticides</t>
  </si>
  <si>
    <t>Seedcare</t>
  </si>
  <si>
    <t>Professional solutions</t>
  </si>
  <si>
    <t>Biologicals</t>
  </si>
  <si>
    <t>Other crop protection</t>
  </si>
  <si>
    <t>Total Crop Protection</t>
  </si>
  <si>
    <t>Corn and soybean</t>
  </si>
  <si>
    <t>Diverse field crops</t>
  </si>
  <si>
    <t>Vegetables</t>
  </si>
  <si>
    <t>Flowers</t>
  </si>
  <si>
    <t>Total Seeds</t>
  </si>
  <si>
    <t>Elimination</t>
  </si>
  <si>
    <t>n/a</t>
  </si>
  <si>
    <t>% of Total Revenue (Y22)</t>
  </si>
  <si>
    <t>By Product Line</t>
  </si>
  <si>
    <t>Europe, Africa and Middle East</t>
  </si>
  <si>
    <t>North America</t>
  </si>
  <si>
    <t>Latin America</t>
  </si>
  <si>
    <t>Asia Pacific</t>
  </si>
  <si>
    <t>China</t>
  </si>
  <si>
    <t>Other</t>
  </si>
  <si>
    <t>Total Crop Protection by Region</t>
  </si>
  <si>
    <t>Operating profit margin</t>
  </si>
  <si>
    <t>Gross profit margin</t>
  </si>
  <si>
    <t>Net profit margin</t>
  </si>
  <si>
    <t>Return on assets (ROA)</t>
  </si>
  <si>
    <t>Return on equity (ROE)</t>
  </si>
  <si>
    <t>Consolidated Income Statement</t>
  </si>
  <si>
    <t>Consolidated Balance Sheet</t>
  </si>
  <si>
    <t>Consolidated Cash Flow Statement</t>
  </si>
  <si>
    <t>Financial Highlights (Summary)</t>
  </si>
  <si>
    <t>Total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</si>
</sst>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9"/>
      <color rgb="FF374151"/>
      <name val="Arial"/>
      <family val="2"/>
    </font>
    <font>
      <b/>
      <sz val="9"/>
      <color rgb="FF374151"/>
      <name val="Arial"/>
      <family val="2"/>
    </font>
    <font>
      <u/>
      <sz val="9"/>
      <color theme="10"/>
      <name val="Arial"/>
      <family val="2"/>
    </font>
    <font>
      <b/>
      <sz val="9"/>
      <color indexed="8"/>
      <name val="Arial"/>
      <family val="2"/>
    </font>
    <font>
      <i/>
      <sz val="9"/>
      <color theme="1"/>
      <name val="Arial"/>
      <family val="2"/>
    </font>
    <font>
      <i/>
      <sz val="9"/>
      <color rgb="FF374151"/>
      <name val="Arial"/>
      <family val="2"/>
    </font>
    <font>
      <b/>
      <i/>
      <sz val="9"/>
      <color rgb="FF374151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  <font>
      <b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0" tint="-0.14999847407452621"/>
        <bgColor rgb="FFFFFFFF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2060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54">
    <xf numFmtId="0" fontId="0" fillId="0" borderId="0" xfId="0"/>
    <xf numFmtId="0" fontId="10" fillId="2" borderId="0" xfId="0" applyFont="1" applyFill="1" applyAlignment="1">
      <alignment vertical="center" wrapText="1"/>
    </xf>
    <xf numFmtId="9" fontId="4" fillId="2" borderId="0" xfId="2" applyFont="1" applyFill="1" applyBorder="1"/>
    <xf numFmtId="0" fontId="9" fillId="2" borderId="0" xfId="0" applyFont="1" applyFill="1"/>
    <xf numFmtId="164" fontId="4" fillId="2" borderId="0" xfId="1" applyNumberFormat="1" applyFont="1" applyFill="1" applyBorder="1"/>
    <xf numFmtId="0" fontId="3" fillId="0" borderId="0" xfId="0" applyFont="1"/>
    <xf numFmtId="0" fontId="4" fillId="0" borderId="0" xfId="0" applyFont="1"/>
    <xf numFmtId="0" fontId="6" fillId="0" borderId="0" xfId="0" applyFont="1" applyAlignment="1">
      <alignment vertical="center" wrapText="1"/>
    </xf>
    <xf numFmtId="164" fontId="6" fillId="0" borderId="0" xfId="1" applyNumberFormat="1" applyFont="1" applyFill="1" applyBorder="1" applyAlignment="1">
      <alignment vertical="center" wrapText="1"/>
    </xf>
    <xf numFmtId="164" fontId="7" fillId="0" borderId="0" xfId="3" quotePrefix="1" applyNumberFormat="1" applyFont="1" applyFill="1" applyBorder="1"/>
    <xf numFmtId="0" fontId="5" fillId="0" borderId="0" xfId="0" applyFont="1" applyAlignment="1">
      <alignment vertical="center" wrapText="1"/>
    </xf>
    <xf numFmtId="164" fontId="5" fillId="0" borderId="0" xfId="1" applyNumberFormat="1" applyFont="1" applyFill="1" applyBorder="1" applyAlignment="1">
      <alignment vertical="center" wrapText="1"/>
    </xf>
    <xf numFmtId="164" fontId="4" fillId="0" borderId="0" xfId="1" applyNumberFormat="1" applyFont="1" applyFill="1" applyBorder="1"/>
    <xf numFmtId="0" fontId="8" fillId="0" borderId="0" xfId="0" applyFont="1"/>
    <xf numFmtId="164" fontId="3" fillId="0" borderId="0" xfId="1" applyNumberFormat="1" applyFont="1" applyFill="1" applyBorder="1"/>
    <xf numFmtId="0" fontId="4" fillId="0" borderId="0" xfId="0" applyFont="1" applyAlignment="1">
      <alignment vertical="center" wrapText="1"/>
    </xf>
    <xf numFmtId="3" fontId="4" fillId="0" borderId="0" xfId="0" applyNumberFormat="1" applyFont="1" applyAlignment="1">
      <alignment vertical="center" wrapText="1"/>
    </xf>
    <xf numFmtId="0" fontId="9" fillId="0" borderId="0" xfId="0" applyFont="1" applyAlignment="1">
      <alignment vertical="center" wrapText="1"/>
    </xf>
    <xf numFmtId="3" fontId="9" fillId="0" borderId="0" xfId="0" applyNumberFormat="1" applyFont="1" applyAlignment="1">
      <alignment vertical="center" wrapText="1"/>
    </xf>
    <xf numFmtId="0" fontId="9" fillId="0" borderId="0" xfId="0" applyFont="1"/>
    <xf numFmtId="0" fontId="7" fillId="0" borderId="0" xfId="3" applyFont="1" applyFill="1" applyBorder="1"/>
    <xf numFmtId="0" fontId="3" fillId="0" borderId="0" xfId="0" applyFont="1" applyAlignment="1">
      <alignment vertical="center" wrapText="1"/>
    </xf>
    <xf numFmtId="3" fontId="3" fillId="0" borderId="0" xfId="0" applyNumberFormat="1" applyFont="1" applyAlignment="1">
      <alignment vertical="center" wrapText="1"/>
    </xf>
    <xf numFmtId="0" fontId="4" fillId="0" borderId="0" xfId="0" applyFont="1" applyAlignment="1">
      <alignment vertical="center"/>
    </xf>
    <xf numFmtId="3" fontId="5" fillId="0" borderId="0" xfId="0" applyNumberFormat="1" applyFont="1" applyAlignment="1">
      <alignment vertical="center" wrapText="1"/>
    </xf>
    <xf numFmtId="0" fontId="10" fillId="0" borderId="0" xfId="0" applyFont="1" applyAlignment="1">
      <alignment vertical="center" wrapText="1"/>
    </xf>
    <xf numFmtId="3" fontId="10" fillId="0" borderId="0" xfId="0" applyNumberFormat="1" applyFont="1" applyAlignment="1">
      <alignment vertical="center" wrapText="1"/>
    </xf>
    <xf numFmtId="0" fontId="11" fillId="0" borderId="0" xfId="0" applyFont="1" applyAlignment="1">
      <alignment vertical="center" wrapText="1"/>
    </xf>
    <xf numFmtId="3" fontId="6" fillId="0" borderId="0" xfId="0" applyNumberFormat="1" applyFont="1" applyAlignment="1">
      <alignment vertical="center" wrapText="1"/>
    </xf>
    <xf numFmtId="0" fontId="6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4" fillId="0" borderId="0" xfId="0" applyNumberFormat="1" applyFont="1" applyAlignment="1">
      <alignment horizontal="center" vertical="center" wrapText="1"/>
    </xf>
    <xf numFmtId="3" fontId="9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3" fontId="3" fillId="0" borderId="0" xfId="0" applyNumberFormat="1" applyFont="1" applyAlignment="1">
      <alignment horizontal="center" vertical="center" wrapText="1"/>
    </xf>
    <xf numFmtId="3" fontId="5" fillId="0" borderId="0" xfId="0" applyNumberFormat="1" applyFont="1" applyAlignment="1">
      <alignment horizontal="center" vertical="center" wrapText="1"/>
    </xf>
    <xf numFmtId="3" fontId="10" fillId="0" borderId="0" xfId="0" applyNumberFormat="1" applyFont="1" applyAlignment="1">
      <alignment horizontal="center" vertical="center" wrapText="1"/>
    </xf>
    <xf numFmtId="3" fontId="6" fillId="0" borderId="0" xfId="0" applyNumberFormat="1" applyFont="1" applyAlignment="1">
      <alignment horizontal="center" vertical="center" wrapText="1"/>
    </xf>
    <xf numFmtId="164" fontId="4" fillId="0" borderId="0" xfId="1" applyNumberFormat="1" applyFont="1" applyFill="1" applyBorder="1" applyAlignment="1">
      <alignment horizontal="center" vertical="center"/>
    </xf>
    <xf numFmtId="164" fontId="6" fillId="0" borderId="0" xfId="1" applyNumberFormat="1" applyFont="1" applyFill="1" applyBorder="1" applyAlignment="1">
      <alignment horizontal="center" vertical="center" wrapText="1"/>
    </xf>
    <xf numFmtId="164" fontId="5" fillId="0" borderId="0" xfId="1" applyNumberFormat="1" applyFont="1" applyFill="1" applyBorder="1" applyAlignment="1">
      <alignment horizontal="center" vertical="center" wrapText="1"/>
    </xf>
    <xf numFmtId="9" fontId="4" fillId="0" borderId="0" xfId="2" applyFont="1" applyFill="1" applyBorder="1" applyAlignment="1">
      <alignment horizontal="center" vertical="center"/>
    </xf>
    <xf numFmtId="0" fontId="12" fillId="0" borderId="0" xfId="0" applyFont="1"/>
    <xf numFmtId="0" fontId="13" fillId="3" borderId="1" xfId="0" applyFont="1" applyFill="1" applyBorder="1" applyAlignment="1">
      <alignment horizontal="center" wrapText="1"/>
    </xf>
    <xf numFmtId="0" fontId="14" fillId="0" borderId="0" xfId="0" applyFont="1" applyAlignment="1">
      <alignment vertical="center" wrapText="1"/>
    </xf>
    <xf numFmtId="9" fontId="4" fillId="2" borderId="0" xfId="2" applyFont="1" applyFill="1" applyBorder="1" applyAlignment="1">
      <alignment horizontal="center" vertical="center"/>
    </xf>
    <xf numFmtId="164" fontId="4" fillId="2" borderId="0" xfId="1" applyNumberFormat="1" applyFont="1" applyFill="1" applyBorder="1" applyAlignment="1">
      <alignment horizontal="center" vertical="center"/>
    </xf>
    <xf numFmtId="0" fontId="4" fillId="2" borderId="0" xfId="0" applyFont="1" applyFill="1"/>
    <xf numFmtId="0" fontId="13" fillId="4" borderId="1" xfId="0" applyFont="1" applyFill="1" applyBorder="1" applyAlignment="1">
      <alignment horizontal="center" wrapText="1"/>
    </xf>
    <xf numFmtId="9" fontId="9" fillId="2" borderId="0" xfId="2" applyFont="1" applyFill="1" applyBorder="1"/>
    <xf numFmtId="9" fontId="3" fillId="2" borderId="0" xfId="2" applyFont="1" applyFill="1" applyBorder="1"/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2"/>
  </sheetPr>
  <dimension ref="B1:N31"/>
  <sheetViews>
    <sheetView showGridLines="0" workbookViewId="0">
      <selection activeCell="B35" sqref="B35"/>
    </sheetView>
  </sheetViews>
  <sheetFormatPr defaultRowHeight="11.4" x14ac:dyDescent="0.2"/>
  <cols>
    <col min="1" max="1" width="4.109375" style="6" customWidth="1"/>
    <col min="2" max="2" width="36.88671875" style="6" customWidth="1"/>
    <col min="3" max="3" width="6.44140625" style="32" customWidth="1"/>
    <col min="4" max="4" width="10.21875" style="6" bestFit="1" customWidth="1"/>
    <col min="5" max="5" width="9.5546875" style="6" bestFit="1" customWidth="1"/>
    <col min="6" max="16384" width="8.88671875" style="6"/>
  </cols>
  <sheetData>
    <row r="1" spans="2:14" ht="15.6" x14ac:dyDescent="0.3">
      <c r="B1" s="45" t="s">
        <v>35</v>
      </c>
    </row>
    <row r="2" spans="2:14" ht="15.6" x14ac:dyDescent="0.3">
      <c r="B2" s="45" t="s">
        <v>145</v>
      </c>
    </row>
    <row r="4" spans="2:14" ht="12.6" thickBot="1" x14ac:dyDescent="0.3">
      <c r="B4" s="46"/>
      <c r="C4" s="46" t="s">
        <v>18</v>
      </c>
      <c r="D4" s="46">
        <v>2022</v>
      </c>
      <c r="E4" s="46">
        <v>2021</v>
      </c>
    </row>
    <row r="5" spans="2:14" s="5" customFormat="1" ht="12" x14ac:dyDescent="0.25">
      <c r="B5" s="7" t="s">
        <v>0</v>
      </c>
      <c r="C5" s="29" t="s">
        <v>19</v>
      </c>
      <c r="D5" s="8">
        <v>19963</v>
      </c>
      <c r="E5" s="8">
        <v>16733</v>
      </c>
      <c r="F5" s="9" t="s">
        <v>109</v>
      </c>
    </row>
    <row r="6" spans="2:14" ht="12" x14ac:dyDescent="0.25">
      <c r="B6" s="10" t="s">
        <v>1</v>
      </c>
      <c r="C6" s="30"/>
      <c r="D6" s="11">
        <v>-11640</v>
      </c>
      <c r="E6" s="11">
        <v>-9623</v>
      </c>
      <c r="F6" s="12"/>
      <c r="J6" s="5"/>
      <c r="M6" s="13"/>
    </row>
    <row r="7" spans="2:14" s="5" customFormat="1" ht="12" x14ac:dyDescent="0.25">
      <c r="B7" s="7" t="s">
        <v>2</v>
      </c>
      <c r="C7" s="29"/>
      <c r="D7" s="8">
        <v>8323</v>
      </c>
      <c r="E7" s="8">
        <v>7110</v>
      </c>
      <c r="F7" s="14"/>
      <c r="K7" s="6"/>
      <c r="L7" s="6"/>
      <c r="N7" s="13"/>
    </row>
    <row r="8" spans="2:14" s="5" customFormat="1" ht="12" x14ac:dyDescent="0.25">
      <c r="B8" s="7"/>
      <c r="C8" s="29"/>
      <c r="D8" s="8"/>
      <c r="E8" s="8"/>
      <c r="F8" s="14"/>
      <c r="K8" s="6"/>
      <c r="L8" s="6"/>
      <c r="N8" s="13"/>
    </row>
    <row r="9" spans="2:14" ht="12" x14ac:dyDescent="0.25">
      <c r="B9" s="10" t="s">
        <v>20</v>
      </c>
      <c r="C9" s="30"/>
      <c r="D9" s="11">
        <v>-2826</v>
      </c>
      <c r="E9" s="11">
        <v>-2431</v>
      </c>
      <c r="F9" s="12"/>
      <c r="J9" s="5"/>
      <c r="N9" s="13"/>
    </row>
    <row r="10" spans="2:14" ht="12" x14ac:dyDescent="0.25">
      <c r="B10" s="10" t="s">
        <v>21</v>
      </c>
      <c r="C10" s="30"/>
      <c r="D10" s="11">
        <v>-977</v>
      </c>
      <c r="E10" s="11">
        <v>-1112</v>
      </c>
      <c r="F10" s="12"/>
      <c r="J10" s="5"/>
      <c r="M10" s="13"/>
    </row>
    <row r="11" spans="2:14" ht="12" x14ac:dyDescent="0.25">
      <c r="B11" s="10" t="s">
        <v>22</v>
      </c>
      <c r="C11" s="30"/>
      <c r="D11" s="11"/>
      <c r="E11" s="11"/>
      <c r="F11" s="12"/>
      <c r="J11" s="5"/>
      <c r="N11" s="13"/>
    </row>
    <row r="12" spans="2:14" ht="12" x14ac:dyDescent="0.25">
      <c r="B12" s="10" t="s">
        <v>23</v>
      </c>
      <c r="C12" s="30">
        <v>6</v>
      </c>
      <c r="D12" s="11">
        <v>-242</v>
      </c>
      <c r="E12" s="11">
        <v>-223</v>
      </c>
      <c r="F12" s="12"/>
      <c r="J12" s="5"/>
      <c r="N12" s="13"/>
    </row>
    <row r="13" spans="2:14" x14ac:dyDescent="0.2">
      <c r="B13" s="10" t="s">
        <v>108</v>
      </c>
      <c r="C13" s="30"/>
      <c r="D13" s="11">
        <v>-1428</v>
      </c>
      <c r="E13" s="11">
        <v>-1216</v>
      </c>
      <c r="F13" s="12"/>
    </row>
    <row r="14" spans="2:14" s="5" customFormat="1" ht="12" x14ac:dyDescent="0.25">
      <c r="B14" s="7" t="s">
        <v>4</v>
      </c>
      <c r="C14" s="29"/>
      <c r="D14" s="8">
        <v>2850</v>
      </c>
      <c r="E14" s="8">
        <v>2128</v>
      </c>
      <c r="F14" s="14"/>
    </row>
    <row r="15" spans="2:14" s="5" customFormat="1" ht="12" x14ac:dyDescent="0.25">
      <c r="B15" s="7"/>
      <c r="C15" s="29"/>
      <c r="D15" s="8"/>
      <c r="E15" s="8"/>
      <c r="F15" s="14"/>
    </row>
    <row r="16" spans="2:14" x14ac:dyDescent="0.2">
      <c r="B16" s="10" t="s">
        <v>24</v>
      </c>
      <c r="C16" s="30">
        <v>5</v>
      </c>
      <c r="D16" s="11" t="s">
        <v>25</v>
      </c>
      <c r="E16" s="11" t="s">
        <v>25</v>
      </c>
      <c r="F16" s="12"/>
    </row>
    <row r="17" spans="2:6" x14ac:dyDescent="0.2">
      <c r="B17" s="10" t="s">
        <v>26</v>
      </c>
      <c r="C17" s="30">
        <v>25</v>
      </c>
      <c r="D17" s="11">
        <v>79</v>
      </c>
      <c r="E17" s="11">
        <v>53</v>
      </c>
      <c r="F17" s="12"/>
    </row>
    <row r="18" spans="2:6" x14ac:dyDescent="0.2">
      <c r="B18" s="10" t="s">
        <v>27</v>
      </c>
      <c r="C18" s="30">
        <v>25</v>
      </c>
      <c r="D18" s="11">
        <v>-524</v>
      </c>
      <c r="E18" s="11">
        <v>-430</v>
      </c>
      <c r="F18" s="12"/>
    </row>
    <row r="19" spans="2:6" x14ac:dyDescent="0.2">
      <c r="B19" s="10" t="s">
        <v>28</v>
      </c>
      <c r="C19" s="30"/>
      <c r="D19" s="11">
        <v>-49</v>
      </c>
      <c r="E19" s="11">
        <v>-38</v>
      </c>
      <c r="F19" s="12"/>
    </row>
    <row r="20" spans="2:6" x14ac:dyDescent="0.2">
      <c r="B20" s="10" t="s">
        <v>29</v>
      </c>
      <c r="C20" s="30">
        <v>25</v>
      </c>
      <c r="D20" s="11">
        <v>-119</v>
      </c>
      <c r="E20" s="11">
        <v>-25</v>
      </c>
      <c r="F20" s="12"/>
    </row>
    <row r="21" spans="2:6" x14ac:dyDescent="0.2">
      <c r="B21" s="10" t="s">
        <v>30</v>
      </c>
      <c r="C21" s="30"/>
      <c r="D21" s="11">
        <v>-613</v>
      </c>
      <c r="E21" s="11">
        <v>-440</v>
      </c>
      <c r="F21" s="12"/>
    </row>
    <row r="22" spans="2:6" s="5" customFormat="1" ht="12" x14ac:dyDescent="0.25">
      <c r="B22" s="7" t="s">
        <v>5</v>
      </c>
      <c r="C22" s="29"/>
      <c r="D22" s="8">
        <v>2242</v>
      </c>
      <c r="E22" s="8">
        <v>1688</v>
      </c>
      <c r="F22" s="14"/>
    </row>
    <row r="23" spans="2:6" s="5" customFormat="1" ht="12" x14ac:dyDescent="0.25">
      <c r="B23" s="7"/>
      <c r="C23" s="29"/>
      <c r="D23" s="8"/>
      <c r="E23" s="8"/>
      <c r="F23" s="14"/>
    </row>
    <row r="24" spans="2:6" x14ac:dyDescent="0.2">
      <c r="B24" s="10" t="s">
        <v>31</v>
      </c>
      <c r="C24" s="30">
        <v>7</v>
      </c>
      <c r="D24" s="11">
        <v>-335</v>
      </c>
      <c r="E24" s="11">
        <v>-246</v>
      </c>
      <c r="F24" s="12"/>
    </row>
    <row r="25" spans="2:6" s="5" customFormat="1" ht="12" x14ac:dyDescent="0.25">
      <c r="B25" s="7" t="s">
        <v>6</v>
      </c>
      <c r="C25" s="29"/>
      <c r="D25" s="8">
        <v>1907</v>
      </c>
      <c r="E25" s="8">
        <v>1442</v>
      </c>
      <c r="F25" s="14"/>
    </row>
    <row r="26" spans="2:6" s="5" customFormat="1" ht="12" x14ac:dyDescent="0.25">
      <c r="B26" s="7"/>
      <c r="C26" s="29"/>
      <c r="D26" s="8"/>
      <c r="E26" s="8"/>
      <c r="F26" s="14"/>
    </row>
    <row r="27" spans="2:6" x14ac:dyDescent="0.2">
      <c r="B27" s="10" t="s">
        <v>32</v>
      </c>
      <c r="C27" s="30"/>
      <c r="D27" s="11"/>
      <c r="E27" s="11"/>
      <c r="F27" s="12"/>
    </row>
    <row r="28" spans="2:6" x14ac:dyDescent="0.2">
      <c r="B28" s="10" t="s">
        <v>33</v>
      </c>
      <c r="C28" s="30"/>
      <c r="D28" s="11">
        <v>1909</v>
      </c>
      <c r="E28" s="11">
        <v>1443</v>
      </c>
      <c r="F28" s="12"/>
    </row>
    <row r="29" spans="2:6" x14ac:dyDescent="0.2">
      <c r="B29" s="10" t="s">
        <v>34</v>
      </c>
      <c r="C29" s="30"/>
      <c r="D29" s="11">
        <v>-2</v>
      </c>
      <c r="E29" s="11">
        <v>-1</v>
      </c>
      <c r="F29" s="12"/>
    </row>
    <row r="30" spans="2:6" s="5" customFormat="1" ht="12" x14ac:dyDescent="0.25">
      <c r="B30" s="7" t="s">
        <v>6</v>
      </c>
      <c r="C30" s="29"/>
      <c r="D30" s="8">
        <v>1907</v>
      </c>
      <c r="E30" s="8">
        <v>1442</v>
      </c>
      <c r="F30" s="14"/>
    </row>
    <row r="31" spans="2:6" x14ac:dyDescent="0.2">
      <c r="D31" s="12"/>
      <c r="E31" s="12"/>
      <c r="F31" s="12"/>
    </row>
  </sheetData>
  <hyperlinks>
    <hyperlink ref="F5" location="'Revenue Breakdown'!A1" display="Revenue Breakdown" xr:uid="{C79BBC24-4E80-4A43-9149-EF8F0C0A555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2"/>
  </sheetPr>
  <dimension ref="B1:N52"/>
  <sheetViews>
    <sheetView showGridLines="0" topLeftCell="A35" workbookViewId="0">
      <selection activeCell="C7" sqref="C7"/>
    </sheetView>
  </sheetViews>
  <sheetFormatPr defaultRowHeight="11.4" x14ac:dyDescent="0.2"/>
  <cols>
    <col min="1" max="1" width="3.5546875" style="6" customWidth="1"/>
    <col min="2" max="2" width="29.77734375" style="6" customWidth="1"/>
    <col min="3" max="3" width="6.44140625" style="32" customWidth="1"/>
    <col min="4" max="16384" width="8.88671875" style="6"/>
  </cols>
  <sheetData>
    <row r="1" spans="2:14" ht="15.6" x14ac:dyDescent="0.3">
      <c r="B1" s="45" t="s">
        <v>35</v>
      </c>
    </row>
    <row r="2" spans="2:14" ht="15.6" x14ac:dyDescent="0.3">
      <c r="B2" s="45" t="s">
        <v>146</v>
      </c>
    </row>
    <row r="4" spans="2:14" ht="12.6" thickBot="1" x14ac:dyDescent="0.3">
      <c r="B4" s="46"/>
      <c r="C4" s="46" t="s">
        <v>18</v>
      </c>
      <c r="D4" s="46">
        <v>2022</v>
      </c>
      <c r="E4" s="46">
        <v>2021</v>
      </c>
    </row>
    <row r="5" spans="2:14" ht="12" x14ac:dyDescent="0.2">
      <c r="B5" s="21" t="s">
        <v>36</v>
      </c>
      <c r="C5" s="30"/>
      <c r="D5" s="15"/>
      <c r="E5" s="15"/>
    </row>
    <row r="6" spans="2:14" ht="12" x14ac:dyDescent="0.25">
      <c r="B6" s="21" t="s">
        <v>37</v>
      </c>
      <c r="C6" s="36"/>
      <c r="D6" s="15"/>
      <c r="E6" s="15"/>
      <c r="M6" s="13"/>
    </row>
    <row r="7" spans="2:14" ht="12" x14ac:dyDescent="0.25">
      <c r="B7" s="15" t="s">
        <v>38</v>
      </c>
      <c r="C7" s="36">
        <v>25</v>
      </c>
      <c r="D7" s="16">
        <v>1408</v>
      </c>
      <c r="E7" s="16">
        <v>1523</v>
      </c>
      <c r="N7" s="13"/>
    </row>
    <row r="8" spans="2:14" ht="12" x14ac:dyDescent="0.25">
      <c r="B8" s="15" t="s">
        <v>39</v>
      </c>
      <c r="C8" s="36" t="s">
        <v>40</v>
      </c>
      <c r="D8" s="16">
        <v>5220</v>
      </c>
      <c r="E8" s="16">
        <v>4842</v>
      </c>
      <c r="N8" s="13"/>
    </row>
    <row r="9" spans="2:14" ht="12" x14ac:dyDescent="0.25">
      <c r="B9" s="15" t="s">
        <v>41</v>
      </c>
      <c r="C9" s="36">
        <v>25</v>
      </c>
      <c r="D9" s="15">
        <v>920</v>
      </c>
      <c r="E9" s="15">
        <v>691</v>
      </c>
      <c r="M9" s="13"/>
    </row>
    <row r="10" spans="2:14" ht="12" x14ac:dyDescent="0.25">
      <c r="B10" s="15" t="s">
        <v>42</v>
      </c>
      <c r="C10" s="36">
        <v>10</v>
      </c>
      <c r="D10" s="16">
        <v>8837</v>
      </c>
      <c r="E10" s="16">
        <v>5841</v>
      </c>
      <c r="N10" s="13"/>
    </row>
    <row r="11" spans="2:14" ht="12" x14ac:dyDescent="0.25">
      <c r="B11" s="15" t="s">
        <v>43</v>
      </c>
      <c r="C11" s="36">
        <v>25</v>
      </c>
      <c r="D11" s="15">
        <v>660</v>
      </c>
      <c r="E11" s="15">
        <v>413</v>
      </c>
      <c r="N11" s="13"/>
    </row>
    <row r="12" spans="2:14" x14ac:dyDescent="0.2">
      <c r="B12" s="15" t="s">
        <v>44</v>
      </c>
      <c r="C12" s="36">
        <v>9</v>
      </c>
      <c r="D12" s="15">
        <v>558</v>
      </c>
      <c r="E12" s="15">
        <v>581</v>
      </c>
    </row>
    <row r="13" spans="2:14" x14ac:dyDescent="0.2">
      <c r="B13" s="15" t="s">
        <v>45</v>
      </c>
      <c r="C13" s="36"/>
      <c r="D13" s="15">
        <v>104</v>
      </c>
      <c r="E13" s="15">
        <v>123</v>
      </c>
    </row>
    <row r="14" spans="2:14" s="5" customFormat="1" ht="12" x14ac:dyDescent="0.25">
      <c r="B14" s="21" t="s">
        <v>46</v>
      </c>
      <c r="C14" s="31"/>
      <c r="D14" s="22">
        <v>17707</v>
      </c>
      <c r="E14" s="22">
        <v>14014</v>
      </c>
    </row>
    <row r="15" spans="2:14" x14ac:dyDescent="0.2">
      <c r="B15" s="15"/>
      <c r="C15" s="36"/>
      <c r="D15" s="16"/>
      <c r="E15" s="16"/>
    </row>
    <row r="16" spans="2:14" ht="12" x14ac:dyDescent="0.2">
      <c r="B16" s="21" t="s">
        <v>47</v>
      </c>
      <c r="C16" s="36"/>
      <c r="D16" s="15"/>
      <c r="E16" s="15"/>
    </row>
    <row r="17" spans="2:5" x14ac:dyDescent="0.2">
      <c r="B17" s="15" t="s">
        <v>48</v>
      </c>
      <c r="C17" s="36">
        <v>11</v>
      </c>
      <c r="D17" s="16">
        <v>3853</v>
      </c>
      <c r="E17" s="16">
        <v>3799</v>
      </c>
    </row>
    <row r="18" spans="2:5" x14ac:dyDescent="0.2">
      <c r="B18" s="15" t="s">
        <v>49</v>
      </c>
      <c r="C18" s="36">
        <v>22</v>
      </c>
      <c r="D18" s="15">
        <v>530</v>
      </c>
      <c r="E18" s="15">
        <v>399</v>
      </c>
    </row>
    <row r="19" spans="2:5" x14ac:dyDescent="0.2">
      <c r="B19" s="15" t="s">
        <v>50</v>
      </c>
      <c r="C19" s="36">
        <v>12</v>
      </c>
      <c r="D19" s="16">
        <v>5807</v>
      </c>
      <c r="E19" s="16">
        <v>5273</v>
      </c>
    </row>
    <row r="20" spans="2:5" x14ac:dyDescent="0.2">
      <c r="B20" s="15" t="s">
        <v>51</v>
      </c>
      <c r="C20" s="36">
        <v>7</v>
      </c>
      <c r="D20" s="16">
        <v>1674</v>
      </c>
      <c r="E20" s="16">
        <v>1366</v>
      </c>
    </row>
    <row r="21" spans="2:5" x14ac:dyDescent="0.2">
      <c r="B21" s="15" t="s">
        <v>52</v>
      </c>
      <c r="C21" s="36" t="s">
        <v>53</v>
      </c>
      <c r="D21" s="15">
        <v>706</v>
      </c>
      <c r="E21" s="15">
        <v>895</v>
      </c>
    </row>
    <row r="22" spans="2:5" ht="22.8" x14ac:dyDescent="0.2">
      <c r="B22" s="15" t="s">
        <v>54</v>
      </c>
      <c r="C22" s="36">
        <v>14</v>
      </c>
      <c r="D22" s="15">
        <v>163</v>
      </c>
      <c r="E22" s="15">
        <v>168</v>
      </c>
    </row>
    <row r="23" spans="2:5" s="5" customFormat="1" ht="12" x14ac:dyDescent="0.25">
      <c r="B23" s="21" t="s">
        <v>55</v>
      </c>
      <c r="C23" s="31"/>
      <c r="D23" s="22">
        <v>12733</v>
      </c>
      <c r="E23" s="22">
        <v>11900</v>
      </c>
    </row>
    <row r="24" spans="2:5" ht="13.2" x14ac:dyDescent="0.2">
      <c r="B24" s="47" t="s">
        <v>13</v>
      </c>
      <c r="C24" s="31"/>
      <c r="D24" s="22">
        <v>30440</v>
      </c>
      <c r="E24" s="22">
        <v>25914</v>
      </c>
    </row>
    <row r="25" spans="2:5" ht="12" x14ac:dyDescent="0.2">
      <c r="B25" s="21"/>
      <c r="C25" s="31"/>
      <c r="D25" s="22"/>
      <c r="E25" s="22"/>
    </row>
    <row r="26" spans="2:5" ht="12" x14ac:dyDescent="0.2">
      <c r="B26" s="21" t="s">
        <v>56</v>
      </c>
      <c r="C26" s="36"/>
      <c r="D26" s="15"/>
      <c r="E26" s="15"/>
    </row>
    <row r="27" spans="2:5" ht="12" x14ac:dyDescent="0.2">
      <c r="B27" s="21" t="s">
        <v>57</v>
      </c>
      <c r="C27" s="36"/>
      <c r="D27" s="15"/>
      <c r="E27" s="15"/>
    </row>
    <row r="28" spans="2:5" x14ac:dyDescent="0.2">
      <c r="B28" s="15" t="s">
        <v>58</v>
      </c>
      <c r="C28" s="36" t="s">
        <v>59</v>
      </c>
      <c r="D28" s="16">
        <v>-7264</v>
      </c>
      <c r="E28" s="16">
        <v>-5484</v>
      </c>
    </row>
    <row r="29" spans="2:5" x14ac:dyDescent="0.2">
      <c r="B29" s="15" t="s">
        <v>60</v>
      </c>
      <c r="C29" s="36">
        <v>15</v>
      </c>
      <c r="D29" s="16">
        <v>-1079</v>
      </c>
      <c r="E29" s="16">
        <v>-1178</v>
      </c>
    </row>
    <row r="30" spans="2:5" ht="22.8" x14ac:dyDescent="0.2">
      <c r="B30" s="15" t="s">
        <v>61</v>
      </c>
      <c r="C30" s="36" t="s">
        <v>62</v>
      </c>
      <c r="D30" s="16">
        <v>-3280</v>
      </c>
      <c r="E30" s="16">
        <v>-1867</v>
      </c>
    </row>
    <row r="31" spans="2:5" x14ac:dyDescent="0.2">
      <c r="B31" s="15" t="s">
        <v>63</v>
      </c>
      <c r="C31" s="36"/>
      <c r="D31" s="15">
        <v>-736</v>
      </c>
      <c r="E31" s="15">
        <v>-627</v>
      </c>
    </row>
    <row r="32" spans="2:5" x14ac:dyDescent="0.2">
      <c r="B32" s="15" t="s">
        <v>64</v>
      </c>
      <c r="C32" s="36" t="s">
        <v>65</v>
      </c>
      <c r="D32" s="16">
        <v>-1497</v>
      </c>
      <c r="E32" s="16">
        <v>-1251</v>
      </c>
    </row>
    <row r="33" spans="2:5" x14ac:dyDescent="0.2">
      <c r="B33" s="15" t="s">
        <v>66</v>
      </c>
      <c r="C33" s="36">
        <v>19</v>
      </c>
      <c r="D33" s="15">
        <v>-131</v>
      </c>
      <c r="E33" s="15">
        <v>-138</v>
      </c>
    </row>
    <row r="34" spans="2:5" s="5" customFormat="1" ht="12" x14ac:dyDescent="0.25">
      <c r="B34" s="21" t="s">
        <v>67</v>
      </c>
      <c r="C34" s="31"/>
      <c r="D34" s="22">
        <v>-13987</v>
      </c>
      <c r="E34" s="22">
        <v>-10545</v>
      </c>
    </row>
    <row r="35" spans="2:5" s="5" customFormat="1" ht="12" x14ac:dyDescent="0.25">
      <c r="B35" s="21"/>
      <c r="C35" s="31"/>
      <c r="D35" s="22"/>
      <c r="E35" s="22"/>
    </row>
    <row r="36" spans="2:5" ht="12" x14ac:dyDescent="0.2">
      <c r="B36" s="21" t="s">
        <v>68</v>
      </c>
      <c r="C36" s="36"/>
      <c r="D36" s="15"/>
      <c r="E36" s="15"/>
    </row>
    <row r="37" spans="2:5" ht="22.8" x14ac:dyDescent="0.2">
      <c r="B37" s="15" t="s">
        <v>69</v>
      </c>
      <c r="C37" s="36" t="s">
        <v>70</v>
      </c>
      <c r="D37" s="16">
        <v>-7849</v>
      </c>
      <c r="E37" s="16">
        <v>-8008</v>
      </c>
    </row>
    <row r="38" spans="2:5" x14ac:dyDescent="0.2">
      <c r="B38" s="15" t="s">
        <v>71</v>
      </c>
      <c r="C38" s="36">
        <v>7</v>
      </c>
      <c r="D38" s="16">
        <v>-1140</v>
      </c>
      <c r="E38" s="16">
        <v>-1016</v>
      </c>
    </row>
    <row r="39" spans="2:5" x14ac:dyDescent="0.2">
      <c r="B39" s="15" t="s">
        <v>66</v>
      </c>
      <c r="C39" s="36">
        <v>19</v>
      </c>
      <c r="D39" s="15">
        <v>-541</v>
      </c>
      <c r="E39" s="15">
        <v>-760</v>
      </c>
    </row>
    <row r="40" spans="2:5" s="5" customFormat="1" ht="12" x14ac:dyDescent="0.25">
      <c r="B40" s="21" t="s">
        <v>14</v>
      </c>
      <c r="C40" s="31"/>
      <c r="D40" s="22">
        <v>-9530</v>
      </c>
      <c r="E40" s="22">
        <v>-9784</v>
      </c>
    </row>
    <row r="41" spans="2:5" s="5" customFormat="1" ht="12" x14ac:dyDescent="0.25">
      <c r="B41" s="21" t="s">
        <v>15</v>
      </c>
      <c r="C41" s="31"/>
      <c r="D41" s="22">
        <v>-23517</v>
      </c>
      <c r="E41" s="22">
        <v>-20329</v>
      </c>
    </row>
    <row r="42" spans="2:5" s="5" customFormat="1" ht="12" x14ac:dyDescent="0.25">
      <c r="B42" s="21"/>
      <c r="C42" s="31"/>
      <c r="D42" s="22"/>
      <c r="E42" s="22"/>
    </row>
    <row r="43" spans="2:5" ht="12" x14ac:dyDescent="0.2">
      <c r="B43" s="21" t="s">
        <v>72</v>
      </c>
      <c r="C43" s="36"/>
      <c r="D43" s="15"/>
      <c r="E43" s="15"/>
    </row>
    <row r="44" spans="2:5" x14ac:dyDescent="0.2">
      <c r="B44" s="15" t="s">
        <v>73</v>
      </c>
      <c r="C44" s="36"/>
      <c r="D44" s="15">
        <v>-6</v>
      </c>
      <c r="E44" s="15">
        <v>-6</v>
      </c>
    </row>
    <row r="45" spans="2:5" x14ac:dyDescent="0.2">
      <c r="B45" s="15" t="s">
        <v>74</v>
      </c>
      <c r="C45" s="36"/>
      <c r="D45" s="16">
        <v>-6269</v>
      </c>
      <c r="E45" s="16">
        <v>-4749</v>
      </c>
    </row>
    <row r="46" spans="2:5" x14ac:dyDescent="0.2">
      <c r="B46" s="15" t="s">
        <v>75</v>
      </c>
      <c r="C46" s="36"/>
      <c r="D46" s="15">
        <v>-602</v>
      </c>
      <c r="E46" s="15">
        <v>-774</v>
      </c>
    </row>
    <row r="47" spans="2:5" x14ac:dyDescent="0.2">
      <c r="B47" s="15" t="s">
        <v>76</v>
      </c>
      <c r="C47" s="36"/>
      <c r="D47" s="16">
        <v>-6877</v>
      </c>
      <c r="E47" s="16">
        <v>-5529</v>
      </c>
    </row>
    <row r="48" spans="2:5" x14ac:dyDescent="0.2">
      <c r="B48" s="15" t="s">
        <v>34</v>
      </c>
      <c r="C48" s="36"/>
      <c r="D48" s="15">
        <v>-46</v>
      </c>
      <c r="E48" s="15">
        <v>-56</v>
      </c>
    </row>
    <row r="49" spans="2:5" s="5" customFormat="1" ht="12" x14ac:dyDescent="0.25">
      <c r="B49" s="21" t="s">
        <v>77</v>
      </c>
      <c r="C49" s="31"/>
      <c r="D49" s="22">
        <v>-6923</v>
      </c>
      <c r="E49" s="22">
        <v>-5585</v>
      </c>
    </row>
    <row r="50" spans="2:5" s="5" customFormat="1" ht="12" x14ac:dyDescent="0.25">
      <c r="B50" s="21"/>
      <c r="C50" s="31"/>
      <c r="D50" s="22"/>
      <c r="E50" s="22"/>
    </row>
    <row r="51" spans="2:5" ht="13.2" x14ac:dyDescent="0.2">
      <c r="B51" s="47" t="s">
        <v>78</v>
      </c>
      <c r="C51" s="31"/>
      <c r="D51" s="22">
        <v>-30440</v>
      </c>
      <c r="E51" s="22">
        <v>-25914</v>
      </c>
    </row>
    <row r="52" spans="2:5" x14ac:dyDescent="0.2">
      <c r="B52" s="2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2"/>
  </sheetPr>
  <dimension ref="B1:N41"/>
  <sheetViews>
    <sheetView showGridLines="0" workbookViewId="0">
      <selection activeCell="B4" sqref="B4:E4"/>
    </sheetView>
  </sheetViews>
  <sheetFormatPr defaultRowHeight="11.4" x14ac:dyDescent="0.2"/>
  <cols>
    <col min="1" max="1" width="4.77734375" style="6" customWidth="1"/>
    <col min="2" max="2" width="36" style="6" customWidth="1"/>
    <col min="3" max="3" width="6.44140625" style="32" customWidth="1"/>
    <col min="4" max="16384" width="8.88671875" style="6"/>
  </cols>
  <sheetData>
    <row r="1" spans="2:14" ht="15.6" x14ac:dyDescent="0.3">
      <c r="B1" s="45" t="s">
        <v>35</v>
      </c>
    </row>
    <row r="2" spans="2:14" ht="15.6" x14ac:dyDescent="0.3">
      <c r="B2" s="45" t="s">
        <v>147</v>
      </c>
    </row>
    <row r="3" spans="2:14" ht="12" x14ac:dyDescent="0.25">
      <c r="B3" s="5"/>
    </row>
    <row r="4" spans="2:14" s="5" customFormat="1" ht="12.6" thickBot="1" x14ac:dyDescent="0.3">
      <c r="B4" s="46"/>
      <c r="C4" s="46" t="s">
        <v>18</v>
      </c>
      <c r="D4" s="46">
        <v>2022</v>
      </c>
      <c r="E4" s="46">
        <v>2021</v>
      </c>
    </row>
    <row r="5" spans="2:14" s="5" customFormat="1" ht="12" x14ac:dyDescent="0.25">
      <c r="B5" s="21" t="s">
        <v>5</v>
      </c>
      <c r="C5" s="29"/>
      <c r="D5" s="22">
        <v>2242</v>
      </c>
      <c r="E5" s="22">
        <v>1688</v>
      </c>
    </row>
    <row r="6" spans="2:14" ht="22.8" x14ac:dyDescent="0.25">
      <c r="B6" s="15" t="s">
        <v>79</v>
      </c>
      <c r="C6" s="36">
        <v>20</v>
      </c>
      <c r="D6" s="16">
        <v>1952</v>
      </c>
      <c r="E6" s="16">
        <v>1652</v>
      </c>
      <c r="M6" s="5"/>
    </row>
    <row r="7" spans="2:14" ht="12" x14ac:dyDescent="0.25">
      <c r="B7" s="15" t="s">
        <v>80</v>
      </c>
      <c r="C7" s="36"/>
      <c r="D7" s="15"/>
      <c r="E7" s="15"/>
      <c r="N7" s="5"/>
    </row>
    <row r="8" spans="2:14" ht="12" x14ac:dyDescent="0.25">
      <c r="B8" s="15" t="s">
        <v>81</v>
      </c>
      <c r="C8" s="36"/>
      <c r="D8" s="15">
        <v>55</v>
      </c>
      <c r="E8" s="15">
        <v>46</v>
      </c>
      <c r="N8" s="5"/>
    </row>
    <row r="9" spans="2:14" ht="12" x14ac:dyDescent="0.25">
      <c r="B9" s="15" t="s">
        <v>82</v>
      </c>
      <c r="C9" s="36"/>
      <c r="D9" s="15">
        <v>-446</v>
      </c>
      <c r="E9" s="15">
        <v>-346</v>
      </c>
      <c r="M9" s="5"/>
    </row>
    <row r="10" spans="2:14" ht="12" x14ac:dyDescent="0.25">
      <c r="B10" s="15" t="s">
        <v>83</v>
      </c>
      <c r="C10" s="36"/>
      <c r="D10" s="15">
        <v>36</v>
      </c>
      <c r="E10" s="15">
        <v>135</v>
      </c>
      <c r="N10" s="5"/>
    </row>
    <row r="11" spans="2:14" ht="12" x14ac:dyDescent="0.25">
      <c r="B11" s="15" t="s">
        <v>84</v>
      </c>
      <c r="C11" s="36"/>
      <c r="D11" s="15">
        <v>-383</v>
      </c>
      <c r="E11" s="15">
        <v>-385</v>
      </c>
      <c r="N11" s="5"/>
    </row>
    <row r="12" spans="2:14" x14ac:dyDescent="0.2">
      <c r="B12" s="15" t="s">
        <v>85</v>
      </c>
      <c r="C12" s="36"/>
      <c r="D12" s="15">
        <v>-505</v>
      </c>
      <c r="E12" s="15">
        <v>-414</v>
      </c>
    </row>
    <row r="13" spans="2:14" x14ac:dyDescent="0.2">
      <c r="B13" s="15" t="s">
        <v>86</v>
      </c>
      <c r="C13" s="36">
        <v>19</v>
      </c>
      <c r="D13" s="15">
        <v>-15</v>
      </c>
      <c r="E13" s="15">
        <v>-54</v>
      </c>
    </row>
    <row r="14" spans="2:14" ht="22.8" x14ac:dyDescent="0.2">
      <c r="B14" s="15" t="s">
        <v>87</v>
      </c>
      <c r="C14" s="36">
        <v>19</v>
      </c>
      <c r="D14" s="15">
        <v>-121</v>
      </c>
      <c r="E14" s="15">
        <v>-140</v>
      </c>
    </row>
    <row r="15" spans="2:14" x14ac:dyDescent="0.2">
      <c r="B15" s="15" t="s">
        <v>88</v>
      </c>
      <c r="C15" s="36">
        <v>19</v>
      </c>
      <c r="D15" s="15">
        <v>-64</v>
      </c>
      <c r="E15" s="15">
        <v>-232</v>
      </c>
    </row>
    <row r="16" spans="2:14" ht="24" x14ac:dyDescent="0.2">
      <c r="B16" s="21" t="s">
        <v>89</v>
      </c>
      <c r="C16" s="31"/>
      <c r="D16" s="22">
        <v>2751</v>
      </c>
      <c r="E16" s="22">
        <v>1950</v>
      </c>
    </row>
    <row r="17" spans="2:5" ht="12" x14ac:dyDescent="0.2">
      <c r="B17" s="21"/>
      <c r="C17" s="31"/>
      <c r="D17" s="22"/>
      <c r="E17" s="22"/>
    </row>
    <row r="18" spans="2:5" ht="12" x14ac:dyDescent="0.2">
      <c r="B18" s="21" t="s">
        <v>90</v>
      </c>
      <c r="C18" s="36"/>
      <c r="D18" s="15"/>
      <c r="E18" s="15"/>
    </row>
    <row r="19" spans="2:5" x14ac:dyDescent="0.2">
      <c r="B19" s="15" t="s">
        <v>91</v>
      </c>
      <c r="C19" s="36"/>
      <c r="D19" s="16">
        <v>-3028</v>
      </c>
      <c r="E19" s="15">
        <v>-540</v>
      </c>
    </row>
    <row r="20" spans="2:5" ht="22.8" x14ac:dyDescent="0.2">
      <c r="B20" s="15" t="s">
        <v>92</v>
      </c>
      <c r="C20" s="36"/>
      <c r="D20" s="15">
        <v>-695</v>
      </c>
      <c r="E20" s="15">
        <v>-971</v>
      </c>
    </row>
    <row r="21" spans="2:5" ht="22.8" x14ac:dyDescent="0.2">
      <c r="B21" s="15" t="s">
        <v>93</v>
      </c>
      <c r="C21" s="36"/>
      <c r="D21" s="16">
        <v>2043</v>
      </c>
      <c r="E21" s="16">
        <v>1621</v>
      </c>
    </row>
    <row r="22" spans="2:5" s="5" customFormat="1" ht="12" x14ac:dyDescent="0.25">
      <c r="B22" s="21" t="s">
        <v>8</v>
      </c>
      <c r="C22" s="31"/>
      <c r="D22" s="22">
        <v>1071</v>
      </c>
      <c r="E22" s="22">
        <v>2060</v>
      </c>
    </row>
    <row r="23" spans="2:5" s="5" customFormat="1" ht="12" x14ac:dyDescent="0.25">
      <c r="B23" s="21"/>
      <c r="C23" s="31"/>
      <c r="D23" s="22"/>
      <c r="E23" s="22"/>
    </row>
    <row r="24" spans="2:5" x14ac:dyDescent="0.2">
      <c r="B24" s="15" t="s">
        <v>94</v>
      </c>
      <c r="C24" s="36">
        <v>11</v>
      </c>
      <c r="D24" s="15">
        <v>-705</v>
      </c>
      <c r="E24" s="15">
        <v>-629</v>
      </c>
    </row>
    <row r="25" spans="2:5" ht="22.8" x14ac:dyDescent="0.2">
      <c r="B25" s="15" t="s">
        <v>95</v>
      </c>
      <c r="C25" s="36"/>
      <c r="D25" s="15">
        <v>324</v>
      </c>
      <c r="E25" s="15">
        <v>197</v>
      </c>
    </row>
    <row r="26" spans="2:5" ht="22.8" x14ac:dyDescent="0.2">
      <c r="B26" s="15" t="s">
        <v>96</v>
      </c>
      <c r="C26" s="36">
        <v>12</v>
      </c>
      <c r="D26" s="15">
        <v>-794</v>
      </c>
      <c r="E26" s="15">
        <v>-475</v>
      </c>
    </row>
    <row r="27" spans="2:5" ht="22.8" x14ac:dyDescent="0.2">
      <c r="B27" s="15" t="s">
        <v>97</v>
      </c>
      <c r="C27" s="36"/>
      <c r="D27" s="15">
        <v>-49</v>
      </c>
      <c r="E27" s="15">
        <v>-207</v>
      </c>
    </row>
    <row r="28" spans="2:5" ht="22.8" x14ac:dyDescent="0.2">
      <c r="B28" s="15" t="s">
        <v>98</v>
      </c>
      <c r="C28" s="36"/>
      <c r="D28" s="15">
        <v>93</v>
      </c>
      <c r="E28" s="15">
        <v>87</v>
      </c>
    </row>
    <row r="29" spans="2:5" x14ac:dyDescent="0.2">
      <c r="B29" s="15" t="s">
        <v>99</v>
      </c>
      <c r="C29" s="36">
        <v>3</v>
      </c>
      <c r="D29" s="15">
        <v>-177</v>
      </c>
      <c r="E29" s="15">
        <v>-439</v>
      </c>
    </row>
    <row r="30" spans="2:5" x14ac:dyDescent="0.2">
      <c r="B30" s="15" t="s">
        <v>100</v>
      </c>
      <c r="C30" s="36"/>
      <c r="D30" s="15" t="s">
        <v>25</v>
      </c>
      <c r="E30" s="15">
        <v>11</v>
      </c>
    </row>
    <row r="31" spans="2:5" s="5" customFormat="1" ht="12" x14ac:dyDescent="0.25">
      <c r="B31" s="21" t="s">
        <v>9</v>
      </c>
      <c r="C31" s="31"/>
      <c r="D31" s="22">
        <v>-1308</v>
      </c>
      <c r="E31" s="22">
        <v>-1455</v>
      </c>
    </row>
    <row r="32" spans="2:5" s="5" customFormat="1" ht="12" x14ac:dyDescent="0.25">
      <c r="B32" s="21"/>
      <c r="C32" s="31"/>
      <c r="D32" s="22"/>
      <c r="E32" s="22"/>
    </row>
    <row r="33" spans="2:5" ht="22.8" x14ac:dyDescent="0.2">
      <c r="B33" s="15" t="s">
        <v>101</v>
      </c>
      <c r="C33" s="36">
        <v>20</v>
      </c>
      <c r="D33" s="16">
        <v>3179</v>
      </c>
      <c r="E33" s="15">
        <v>891</v>
      </c>
    </row>
    <row r="34" spans="2:5" x14ac:dyDescent="0.2">
      <c r="B34" s="15" t="s">
        <v>102</v>
      </c>
      <c r="C34" s="36">
        <v>20</v>
      </c>
      <c r="D34" s="16">
        <v>-2613</v>
      </c>
      <c r="E34" s="16">
        <v>-2057</v>
      </c>
    </row>
    <row r="35" spans="2:5" x14ac:dyDescent="0.2">
      <c r="B35" s="15" t="s">
        <v>103</v>
      </c>
      <c r="C35" s="36"/>
      <c r="D35" s="15">
        <v>-400</v>
      </c>
      <c r="E35" s="15">
        <v>-400</v>
      </c>
    </row>
    <row r="36" spans="2:5" s="5" customFormat="1" ht="24" x14ac:dyDescent="0.25">
      <c r="B36" s="21" t="s">
        <v>10</v>
      </c>
      <c r="C36" s="31"/>
      <c r="D36" s="21">
        <v>166</v>
      </c>
      <c r="E36" s="22">
        <v>-1566</v>
      </c>
    </row>
    <row r="37" spans="2:5" s="5" customFormat="1" ht="12" x14ac:dyDescent="0.25">
      <c r="B37" s="21"/>
      <c r="C37" s="31"/>
      <c r="D37" s="21"/>
      <c r="E37" s="22"/>
    </row>
    <row r="38" spans="2:5" ht="22.8" x14ac:dyDescent="0.2">
      <c r="B38" s="15" t="s">
        <v>104</v>
      </c>
      <c r="C38" s="36"/>
      <c r="D38" s="15">
        <v>-44</v>
      </c>
      <c r="E38" s="15">
        <v>-33</v>
      </c>
    </row>
    <row r="39" spans="2:5" x14ac:dyDescent="0.2">
      <c r="B39" s="15" t="s">
        <v>105</v>
      </c>
      <c r="C39" s="36"/>
      <c r="D39" s="15">
        <v>-115</v>
      </c>
      <c r="E39" s="15">
        <v>-994</v>
      </c>
    </row>
    <row r="40" spans="2:5" s="5" customFormat="1" ht="24" x14ac:dyDescent="0.25">
      <c r="B40" s="21" t="s">
        <v>106</v>
      </c>
      <c r="C40" s="31"/>
      <c r="D40" s="22">
        <v>1523</v>
      </c>
      <c r="E40" s="22">
        <v>2517</v>
      </c>
    </row>
    <row r="41" spans="2:5" s="5" customFormat="1" ht="24" x14ac:dyDescent="0.25">
      <c r="B41" s="21" t="s">
        <v>107</v>
      </c>
      <c r="C41" s="31"/>
      <c r="D41" s="22">
        <v>1408</v>
      </c>
      <c r="E41" s="22">
        <v>1523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D3A5F-720F-44CF-9354-9F58ACBFFB50}">
  <dimension ref="B1:K33"/>
  <sheetViews>
    <sheetView showGridLines="0" workbookViewId="0">
      <pane xSplit="2" ySplit="5" topLeftCell="C6" activePane="bottomRight" state="frozen"/>
      <selection activeCell="B1" sqref="B1:B2"/>
      <selection pane="topRight" activeCell="B1" sqref="B1:B2"/>
      <selection pane="bottomLeft" activeCell="B1" sqref="B1:B2"/>
      <selection pane="bottomRight" activeCell="B11" sqref="B11"/>
    </sheetView>
  </sheetViews>
  <sheetFormatPr defaultRowHeight="11.4" x14ac:dyDescent="0.2"/>
  <cols>
    <col min="1" max="1" width="2.88671875" style="6" customWidth="1"/>
    <col min="2" max="2" width="33.33203125" style="6" customWidth="1"/>
    <col min="3" max="3" width="6.44140625" style="32" customWidth="1"/>
    <col min="4" max="5" width="8.88671875" style="6"/>
    <col min="6" max="6" width="12.5546875" style="6" customWidth="1"/>
    <col min="7" max="7" width="8.88671875" style="6"/>
    <col min="8" max="8" width="14.109375" style="6" customWidth="1"/>
    <col min="9" max="9" width="8.88671875" style="6"/>
    <col min="10" max="10" width="12.44140625" style="50" customWidth="1"/>
    <col min="11" max="16384" width="8.88671875" style="6"/>
  </cols>
  <sheetData>
    <row r="1" spans="2:11" ht="15.6" x14ac:dyDescent="0.3">
      <c r="B1" s="45" t="s">
        <v>35</v>
      </c>
    </row>
    <row r="2" spans="2:11" ht="15.6" x14ac:dyDescent="0.3">
      <c r="B2" s="45" t="s">
        <v>109</v>
      </c>
    </row>
    <row r="4" spans="2:11" ht="12" x14ac:dyDescent="0.25">
      <c r="B4" s="5"/>
      <c r="C4" s="33"/>
      <c r="D4" s="5"/>
      <c r="E4" s="5"/>
    </row>
    <row r="5" spans="2:11" ht="24.6" thickBot="1" x14ac:dyDescent="0.3">
      <c r="B5" s="46" t="s">
        <v>132</v>
      </c>
      <c r="C5" s="46">
        <v>2022</v>
      </c>
      <c r="D5" s="46">
        <v>2021</v>
      </c>
      <c r="E5" s="46" t="s">
        <v>110</v>
      </c>
      <c r="F5" s="46" t="s">
        <v>111</v>
      </c>
      <c r="G5" s="46" t="s">
        <v>112</v>
      </c>
      <c r="H5" s="46" t="s">
        <v>113</v>
      </c>
      <c r="I5" s="46" t="s">
        <v>114</v>
      </c>
      <c r="J5" s="51" t="s">
        <v>131</v>
      </c>
    </row>
    <row r="6" spans="2:11" x14ac:dyDescent="0.2">
      <c r="B6" s="15" t="s">
        <v>115</v>
      </c>
      <c r="C6" s="34">
        <v>3999</v>
      </c>
      <c r="D6" s="16">
        <v>3218</v>
      </c>
      <c r="E6" s="15">
        <v>11</v>
      </c>
      <c r="F6" s="15">
        <v>17</v>
      </c>
      <c r="G6" s="15">
        <v>28</v>
      </c>
      <c r="H6" s="15">
        <v>-4</v>
      </c>
      <c r="I6" s="15">
        <v>24</v>
      </c>
      <c r="J6" s="2">
        <f>C6/$C$23</f>
        <v>0.20032059309722988</v>
      </c>
    </row>
    <row r="7" spans="2:11" x14ac:dyDescent="0.2">
      <c r="B7" s="15" t="s">
        <v>116</v>
      </c>
      <c r="C7" s="34">
        <v>2470</v>
      </c>
      <c r="D7" s="16">
        <v>1244</v>
      </c>
      <c r="E7" s="15">
        <v>15</v>
      </c>
      <c r="F7" s="15">
        <v>82</v>
      </c>
      <c r="G7" s="15">
        <v>97</v>
      </c>
      <c r="H7" s="15">
        <v>2</v>
      </c>
      <c r="I7" s="15">
        <v>99</v>
      </c>
      <c r="J7" s="2">
        <f>C7/$C$23</f>
        <v>0.12372889846215498</v>
      </c>
    </row>
    <row r="8" spans="2:11" x14ac:dyDescent="0.2">
      <c r="B8" s="15"/>
      <c r="C8" s="34"/>
      <c r="D8" s="16"/>
      <c r="E8" s="15"/>
      <c r="F8" s="15"/>
      <c r="G8" s="15"/>
      <c r="H8" s="15"/>
      <c r="I8" s="15"/>
      <c r="J8" s="2"/>
    </row>
    <row r="9" spans="2:11" x14ac:dyDescent="0.2">
      <c r="B9" s="15" t="s">
        <v>117</v>
      </c>
      <c r="C9" s="34">
        <v>4253</v>
      </c>
      <c r="D9" s="16">
        <v>3904</v>
      </c>
      <c r="E9" s="15">
        <v>3</v>
      </c>
      <c r="F9" s="15">
        <v>9</v>
      </c>
      <c r="G9" s="15">
        <v>12</v>
      </c>
      <c r="H9" s="15">
        <v>-3</v>
      </c>
      <c r="I9" s="15">
        <v>9</v>
      </c>
      <c r="J9" s="2">
        <f t="shared" ref="J9:J14" si="0">C9/$C$23</f>
        <v>0.21304413164354055</v>
      </c>
    </row>
    <row r="10" spans="2:11" x14ac:dyDescent="0.2">
      <c r="B10" s="15" t="s">
        <v>118</v>
      </c>
      <c r="C10" s="34">
        <v>2601</v>
      </c>
      <c r="D10" s="16">
        <v>2422</v>
      </c>
      <c r="E10" s="15">
        <v>2</v>
      </c>
      <c r="F10" s="15">
        <v>7</v>
      </c>
      <c r="G10" s="15">
        <v>9</v>
      </c>
      <c r="H10" s="15">
        <v>-2</v>
      </c>
      <c r="I10" s="15">
        <v>7</v>
      </c>
      <c r="J10" s="2">
        <f t="shared" si="0"/>
        <v>0.130291038421079</v>
      </c>
    </row>
    <row r="11" spans="2:11" s="19" customFormat="1" x14ac:dyDescent="0.2">
      <c r="B11" s="17" t="s">
        <v>119</v>
      </c>
      <c r="C11" s="35">
        <v>1544</v>
      </c>
      <c r="D11" s="18">
        <v>1356</v>
      </c>
      <c r="E11" s="17">
        <v>12</v>
      </c>
      <c r="F11" s="17">
        <v>6</v>
      </c>
      <c r="G11" s="17">
        <v>18</v>
      </c>
      <c r="H11" s="17">
        <v>-4</v>
      </c>
      <c r="I11" s="17">
        <v>14</v>
      </c>
      <c r="J11" s="52">
        <f t="shared" si="0"/>
        <v>7.7343084706707407E-2</v>
      </c>
    </row>
    <row r="12" spans="2:11" x14ac:dyDescent="0.2">
      <c r="B12" s="15" t="s">
        <v>120</v>
      </c>
      <c r="C12" s="36">
        <v>585</v>
      </c>
      <c r="D12" s="15">
        <v>550</v>
      </c>
      <c r="E12" s="15">
        <v>1</v>
      </c>
      <c r="F12" s="15">
        <v>9</v>
      </c>
      <c r="G12" s="15">
        <v>10</v>
      </c>
      <c r="H12" s="15">
        <v>-4</v>
      </c>
      <c r="I12" s="15">
        <v>6</v>
      </c>
      <c r="J12" s="2">
        <f t="shared" si="0"/>
        <v>2.9304212793668287E-2</v>
      </c>
    </row>
    <row r="13" spans="2:11" x14ac:dyDescent="0.2">
      <c r="B13" s="15" t="s">
        <v>121</v>
      </c>
      <c r="C13" s="36">
        <v>348</v>
      </c>
      <c r="D13" s="15">
        <v>312</v>
      </c>
      <c r="E13" s="15">
        <v>22</v>
      </c>
      <c r="F13" s="15">
        <v>2</v>
      </c>
      <c r="G13" s="15">
        <v>24</v>
      </c>
      <c r="H13" s="15">
        <v>-13</v>
      </c>
      <c r="I13" s="15">
        <v>11</v>
      </c>
      <c r="J13" s="2">
        <f t="shared" si="0"/>
        <v>1.7432249661874469E-2</v>
      </c>
    </row>
    <row r="14" spans="2:11" x14ac:dyDescent="0.2">
      <c r="B14" s="15" t="s">
        <v>122</v>
      </c>
      <c r="C14" s="36">
        <v>336</v>
      </c>
      <c r="D14" s="15">
        <v>295</v>
      </c>
      <c r="E14" s="15">
        <v>36</v>
      </c>
      <c r="F14" s="15">
        <v>-22</v>
      </c>
      <c r="G14" s="15">
        <v>14</v>
      </c>
      <c r="H14" s="15" t="s">
        <v>25</v>
      </c>
      <c r="I14" s="15">
        <v>14</v>
      </c>
      <c r="J14" s="2">
        <f t="shared" si="0"/>
        <v>1.683113760456845E-2</v>
      </c>
    </row>
    <row r="15" spans="2:11" x14ac:dyDescent="0.2">
      <c r="B15" s="15"/>
      <c r="C15" s="36"/>
      <c r="D15" s="15"/>
      <c r="E15" s="15"/>
      <c r="F15" s="15"/>
      <c r="G15" s="15"/>
      <c r="H15" s="15"/>
      <c r="I15" s="15"/>
      <c r="J15" s="2"/>
    </row>
    <row r="16" spans="2:11" s="19" customFormat="1" x14ac:dyDescent="0.2">
      <c r="B16" s="17" t="s">
        <v>123</v>
      </c>
      <c r="C16" s="35">
        <v>16136</v>
      </c>
      <c r="D16" s="18">
        <v>13301</v>
      </c>
      <c r="E16" s="17">
        <v>8</v>
      </c>
      <c r="F16" s="17">
        <v>16</v>
      </c>
      <c r="G16" s="17">
        <v>24</v>
      </c>
      <c r="H16" s="17">
        <v>-3</v>
      </c>
      <c r="I16" s="17">
        <v>21</v>
      </c>
      <c r="J16" s="52">
        <f t="shared" ref="J16:J23" si="1">C16/$C$23</f>
        <v>0.80829534639082301</v>
      </c>
      <c r="K16" s="20" t="s">
        <v>139</v>
      </c>
    </row>
    <row r="17" spans="2:10" x14ac:dyDescent="0.2">
      <c r="B17" s="15" t="s">
        <v>124</v>
      </c>
      <c r="C17" s="34">
        <v>2335</v>
      </c>
      <c r="D17" s="16">
        <v>1953</v>
      </c>
      <c r="E17" s="15">
        <v>11</v>
      </c>
      <c r="F17" s="15">
        <v>10</v>
      </c>
      <c r="G17" s="15">
        <v>21</v>
      </c>
      <c r="H17" s="15">
        <v>-2</v>
      </c>
      <c r="I17" s="15">
        <v>19</v>
      </c>
      <c r="J17" s="2">
        <f t="shared" si="1"/>
        <v>0.11696638781746231</v>
      </c>
    </row>
    <row r="18" spans="2:10" x14ac:dyDescent="0.2">
      <c r="B18" s="15" t="s">
        <v>125</v>
      </c>
      <c r="C18" s="36">
        <v>756</v>
      </c>
      <c r="D18" s="15">
        <v>684</v>
      </c>
      <c r="E18" s="15">
        <v>7</v>
      </c>
      <c r="F18" s="15">
        <v>11</v>
      </c>
      <c r="G18" s="15">
        <v>18</v>
      </c>
      <c r="H18" s="15">
        <v>-7</v>
      </c>
      <c r="I18" s="15">
        <v>11</v>
      </c>
      <c r="J18" s="2">
        <f t="shared" si="1"/>
        <v>3.7870059610279019E-2</v>
      </c>
    </row>
    <row r="19" spans="2:10" x14ac:dyDescent="0.2">
      <c r="B19" s="15" t="s">
        <v>126</v>
      </c>
      <c r="C19" s="36">
        <v>706</v>
      </c>
      <c r="D19" s="15">
        <v>699</v>
      </c>
      <c r="E19" s="15" t="s">
        <v>25</v>
      </c>
      <c r="F19" s="15">
        <v>8</v>
      </c>
      <c r="G19" s="15">
        <v>8</v>
      </c>
      <c r="H19" s="15">
        <v>-7</v>
      </c>
      <c r="I19" s="15">
        <v>1</v>
      </c>
      <c r="J19" s="2">
        <f t="shared" si="1"/>
        <v>3.5365426038170618E-2</v>
      </c>
    </row>
    <row r="20" spans="2:10" x14ac:dyDescent="0.2">
      <c r="B20" s="15" t="s">
        <v>127</v>
      </c>
      <c r="C20" s="36">
        <v>197</v>
      </c>
      <c r="D20" s="15">
        <v>227</v>
      </c>
      <c r="E20" s="15">
        <v>-11</v>
      </c>
      <c r="F20" s="15">
        <v>4</v>
      </c>
      <c r="G20" s="15">
        <v>-7</v>
      </c>
      <c r="H20" s="15">
        <v>-6</v>
      </c>
      <c r="I20" s="15">
        <v>-13</v>
      </c>
      <c r="J20" s="2">
        <f t="shared" si="1"/>
        <v>9.8682562741070987E-3</v>
      </c>
    </row>
    <row r="21" spans="2:10" x14ac:dyDescent="0.2">
      <c r="B21" s="15" t="s">
        <v>128</v>
      </c>
      <c r="C21" s="34">
        <v>3994</v>
      </c>
      <c r="D21" s="16">
        <v>3563</v>
      </c>
      <c r="E21" s="15">
        <v>7</v>
      </c>
      <c r="F21" s="15">
        <v>9</v>
      </c>
      <c r="G21" s="15">
        <v>16</v>
      </c>
      <c r="H21" s="15">
        <v>-4</v>
      </c>
      <c r="I21" s="15">
        <v>12</v>
      </c>
      <c r="J21" s="2">
        <f t="shared" si="1"/>
        <v>0.20007012974001903</v>
      </c>
    </row>
    <row r="22" spans="2:10" x14ac:dyDescent="0.2">
      <c r="B22" s="15" t="s">
        <v>129</v>
      </c>
      <c r="C22" s="36">
        <v>-167</v>
      </c>
      <c r="D22" s="15">
        <v>-131</v>
      </c>
      <c r="E22" s="15" t="s">
        <v>130</v>
      </c>
      <c r="F22" s="15" t="s">
        <v>130</v>
      </c>
      <c r="G22" s="15" t="s">
        <v>130</v>
      </c>
      <c r="H22" s="15" t="s">
        <v>130</v>
      </c>
      <c r="I22" s="15" t="s">
        <v>130</v>
      </c>
      <c r="J22" s="2">
        <f t="shared" si="1"/>
        <v>-8.3654761308420578E-3</v>
      </c>
    </row>
    <row r="23" spans="2:10" s="5" customFormat="1" ht="12" x14ac:dyDescent="0.25">
      <c r="B23" s="21" t="s">
        <v>149</v>
      </c>
      <c r="C23" s="37">
        <v>19963</v>
      </c>
      <c r="D23" s="22">
        <v>16733</v>
      </c>
      <c r="E23" s="21">
        <v>7</v>
      </c>
      <c r="F23" s="21">
        <v>15</v>
      </c>
      <c r="G23" s="21">
        <v>22</v>
      </c>
      <c r="H23" s="21">
        <v>-3</v>
      </c>
      <c r="I23" s="21">
        <v>19</v>
      </c>
      <c r="J23" s="53">
        <f t="shared" si="1"/>
        <v>1</v>
      </c>
    </row>
    <row r="24" spans="2:10" x14ac:dyDescent="0.2">
      <c r="B24" s="23"/>
    </row>
    <row r="26" spans="2:10" ht="24.6" thickBot="1" x14ac:dyDescent="0.3">
      <c r="B26" s="46" t="s">
        <v>139</v>
      </c>
      <c r="C26" s="46">
        <v>2022</v>
      </c>
      <c r="D26" s="46">
        <v>2021</v>
      </c>
      <c r="E26" s="46" t="s">
        <v>110</v>
      </c>
      <c r="F26" s="46" t="s">
        <v>111</v>
      </c>
      <c r="G26" s="46" t="s">
        <v>112</v>
      </c>
      <c r="H26" s="46" t="s">
        <v>113</v>
      </c>
      <c r="I26" s="46" t="s">
        <v>114</v>
      </c>
      <c r="J26" s="51" t="s">
        <v>131</v>
      </c>
    </row>
    <row r="27" spans="2:10" x14ac:dyDescent="0.2">
      <c r="B27" s="10" t="s">
        <v>133</v>
      </c>
      <c r="C27" s="38">
        <v>3188</v>
      </c>
      <c r="D27" s="24">
        <v>3024</v>
      </c>
      <c r="E27" s="10">
        <v>4</v>
      </c>
      <c r="F27" s="10">
        <v>12</v>
      </c>
      <c r="G27" s="10">
        <v>16</v>
      </c>
      <c r="H27" s="10">
        <v>-11</v>
      </c>
      <c r="I27" s="10">
        <v>5</v>
      </c>
      <c r="J27" s="2">
        <f t="shared" ref="J27:J33" si="2">C27/$C$33</f>
        <v>0.19757064947942488</v>
      </c>
    </row>
    <row r="28" spans="2:10" x14ac:dyDescent="0.2">
      <c r="B28" s="10" t="s">
        <v>134</v>
      </c>
      <c r="C28" s="38">
        <v>3587</v>
      </c>
      <c r="D28" s="24">
        <v>3037</v>
      </c>
      <c r="E28" s="10">
        <v>7</v>
      </c>
      <c r="F28" s="10">
        <v>11</v>
      </c>
      <c r="G28" s="10">
        <v>18</v>
      </c>
      <c r="H28" s="10" t="s">
        <v>25</v>
      </c>
      <c r="I28" s="10">
        <v>18</v>
      </c>
      <c r="J28" s="2">
        <f t="shared" si="2"/>
        <v>0.22229796727813583</v>
      </c>
    </row>
    <row r="29" spans="2:10" s="19" customFormat="1" x14ac:dyDescent="0.2">
      <c r="B29" s="25" t="s">
        <v>135</v>
      </c>
      <c r="C29" s="39">
        <v>6530</v>
      </c>
      <c r="D29" s="26">
        <v>4578</v>
      </c>
      <c r="E29" s="25">
        <v>11</v>
      </c>
      <c r="F29" s="27">
        <v>28</v>
      </c>
      <c r="G29" s="25">
        <v>39</v>
      </c>
      <c r="H29" s="25">
        <v>4</v>
      </c>
      <c r="I29" s="25">
        <v>43</v>
      </c>
      <c r="J29" s="2">
        <f t="shared" si="2"/>
        <v>0.40468517600396631</v>
      </c>
    </row>
    <row r="30" spans="2:10" x14ac:dyDescent="0.2">
      <c r="B30" s="10" t="s">
        <v>136</v>
      </c>
      <c r="C30" s="38">
        <v>1821</v>
      </c>
      <c r="D30" s="24">
        <v>1768</v>
      </c>
      <c r="E30" s="10">
        <v>3</v>
      </c>
      <c r="F30" s="10">
        <v>9</v>
      </c>
      <c r="G30" s="10">
        <v>12</v>
      </c>
      <c r="H30" s="10">
        <v>-9</v>
      </c>
      <c r="I30" s="10">
        <v>3</v>
      </c>
      <c r="J30" s="2">
        <f t="shared" si="2"/>
        <v>0.11285324739712445</v>
      </c>
    </row>
    <row r="31" spans="2:10" x14ac:dyDescent="0.2">
      <c r="B31" s="10" t="s">
        <v>137</v>
      </c>
      <c r="C31" s="30">
        <v>504</v>
      </c>
      <c r="D31" s="10">
        <v>416</v>
      </c>
      <c r="E31" s="10">
        <v>21</v>
      </c>
      <c r="F31" s="10">
        <v>1</v>
      </c>
      <c r="G31" s="10">
        <v>22</v>
      </c>
      <c r="H31" s="10">
        <v>-1</v>
      </c>
      <c r="I31" s="10">
        <v>21</v>
      </c>
      <c r="J31" s="2">
        <f t="shared" si="2"/>
        <v>3.1234506693108576E-2</v>
      </c>
    </row>
    <row r="32" spans="2:10" x14ac:dyDescent="0.2">
      <c r="B32" s="10" t="s">
        <v>138</v>
      </c>
      <c r="C32" s="30">
        <v>506</v>
      </c>
      <c r="D32" s="10">
        <v>478</v>
      </c>
      <c r="E32" s="10" t="s">
        <v>130</v>
      </c>
      <c r="F32" s="10" t="s">
        <v>130</v>
      </c>
      <c r="G32" s="10" t="s">
        <v>130</v>
      </c>
      <c r="H32" s="10" t="s">
        <v>130</v>
      </c>
      <c r="I32" s="10" t="s">
        <v>130</v>
      </c>
      <c r="J32" s="2">
        <f t="shared" si="2"/>
        <v>3.1358453148239963E-2</v>
      </c>
    </row>
    <row r="33" spans="2:10" s="5" customFormat="1" ht="12" x14ac:dyDescent="0.25">
      <c r="B33" s="7" t="s">
        <v>123</v>
      </c>
      <c r="C33" s="40">
        <v>16136</v>
      </c>
      <c r="D33" s="28">
        <v>13301</v>
      </c>
      <c r="E33" s="7">
        <v>8</v>
      </c>
      <c r="F33" s="7">
        <v>16</v>
      </c>
      <c r="G33" s="7">
        <v>24</v>
      </c>
      <c r="H33" s="7">
        <v>-3</v>
      </c>
      <c r="I33" s="7">
        <v>21</v>
      </c>
      <c r="J33" s="53">
        <f t="shared" si="2"/>
        <v>1</v>
      </c>
    </row>
  </sheetData>
  <hyperlinks>
    <hyperlink ref="K16" location="'Revenue Breakdown'!B25" display="Total Crop Protection by Region" xr:uid="{7ECACD11-65C9-49E0-B21E-BC21AE3EAA83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G33"/>
  <sheetViews>
    <sheetView showGridLines="0" tabSelected="1" workbookViewId="0">
      <selection activeCell="H27" sqref="H27"/>
    </sheetView>
  </sheetViews>
  <sheetFormatPr defaultColWidth="31" defaultRowHeight="11.4" outlineLevelRow="1" x14ac:dyDescent="0.2"/>
  <cols>
    <col min="1" max="1" width="3.88671875" style="6" customWidth="1"/>
    <col min="2" max="2" width="34.33203125" style="6" customWidth="1"/>
    <col min="3" max="3" width="7" style="41" customWidth="1"/>
    <col min="4" max="7" width="10.21875" style="12" bestFit="1" customWidth="1"/>
    <col min="8" max="16384" width="31" style="6"/>
  </cols>
  <sheetData>
    <row r="1" spans="2:7" ht="15.6" x14ac:dyDescent="0.3">
      <c r="B1" s="45" t="s">
        <v>35</v>
      </c>
    </row>
    <row r="2" spans="2:7" ht="15.6" x14ac:dyDescent="0.3">
      <c r="B2" s="45" t="s">
        <v>148</v>
      </c>
    </row>
    <row r="4" spans="2:7" ht="12.6" thickBot="1" x14ac:dyDescent="0.3">
      <c r="B4" s="46"/>
      <c r="C4" s="46">
        <v>2022</v>
      </c>
      <c r="D4" s="46">
        <v>2021</v>
      </c>
      <c r="E4" s="46">
        <v>2020</v>
      </c>
      <c r="F4" s="46">
        <v>2019</v>
      </c>
      <c r="G4" s="46">
        <v>2018</v>
      </c>
    </row>
    <row r="5" spans="2:7" s="5" customFormat="1" ht="12" x14ac:dyDescent="0.25">
      <c r="B5" s="7" t="s">
        <v>0</v>
      </c>
      <c r="C5" s="42">
        <v>19963</v>
      </c>
      <c r="D5" s="8">
        <v>16733</v>
      </c>
      <c r="E5" s="8">
        <v>14287</v>
      </c>
      <c r="F5" s="8">
        <v>13582</v>
      </c>
      <c r="G5" s="8">
        <v>13569</v>
      </c>
    </row>
    <row r="6" spans="2:7" x14ac:dyDescent="0.2">
      <c r="B6" s="10" t="s">
        <v>1</v>
      </c>
      <c r="C6" s="43">
        <v>-11640</v>
      </c>
      <c r="D6" s="11">
        <v>-9623</v>
      </c>
      <c r="E6" s="11">
        <v>-8113</v>
      </c>
      <c r="F6" s="11">
        <v>-7383</v>
      </c>
      <c r="G6" s="11">
        <v>-7288</v>
      </c>
    </row>
    <row r="7" spans="2:7" s="5" customFormat="1" ht="12" x14ac:dyDescent="0.25">
      <c r="B7" s="7" t="s">
        <v>2</v>
      </c>
      <c r="C7" s="42">
        <v>8323</v>
      </c>
      <c r="D7" s="8">
        <v>7110</v>
      </c>
      <c r="E7" s="8">
        <v>6174</v>
      </c>
      <c r="F7" s="8">
        <v>6199</v>
      </c>
      <c r="G7" s="8">
        <v>6281</v>
      </c>
    </row>
    <row r="8" spans="2:7" x14ac:dyDescent="0.2">
      <c r="B8" s="10" t="s">
        <v>3</v>
      </c>
      <c r="C8" s="43">
        <v>-5473</v>
      </c>
      <c r="D8" s="11">
        <v>-4982</v>
      </c>
      <c r="E8" s="11">
        <v>-4067</v>
      </c>
      <c r="F8" s="11">
        <v>-4272</v>
      </c>
      <c r="G8" s="11">
        <v>-4151</v>
      </c>
    </row>
    <row r="9" spans="2:7" s="5" customFormat="1" ht="12" x14ac:dyDescent="0.25">
      <c r="B9" s="7" t="s">
        <v>4</v>
      </c>
      <c r="C9" s="42">
        <v>2850</v>
      </c>
      <c r="D9" s="8">
        <v>2128</v>
      </c>
      <c r="E9" s="8">
        <v>2107</v>
      </c>
      <c r="F9" s="8">
        <v>1927</v>
      </c>
      <c r="G9" s="8">
        <v>2130</v>
      </c>
    </row>
    <row r="10" spans="2:7" x14ac:dyDescent="0.2">
      <c r="B10" s="10" t="s">
        <v>5</v>
      </c>
      <c r="C10" s="43">
        <v>2242</v>
      </c>
      <c r="D10" s="11">
        <v>1688</v>
      </c>
      <c r="E10" s="11">
        <v>1610</v>
      </c>
      <c r="F10" s="11">
        <v>1503</v>
      </c>
      <c r="G10" s="11">
        <v>1731</v>
      </c>
    </row>
    <row r="11" spans="2:7" s="5" customFormat="1" ht="12" x14ac:dyDescent="0.25">
      <c r="B11" s="7" t="s">
        <v>6</v>
      </c>
      <c r="C11" s="42">
        <v>1907</v>
      </c>
      <c r="D11" s="8">
        <v>1442</v>
      </c>
      <c r="E11" s="8">
        <v>1422</v>
      </c>
      <c r="F11" s="8">
        <v>1456</v>
      </c>
      <c r="G11" s="8">
        <v>1451</v>
      </c>
    </row>
    <row r="12" spans="2:7" x14ac:dyDescent="0.2">
      <c r="B12" s="10" t="s">
        <v>7</v>
      </c>
      <c r="C12" s="43">
        <v>1909</v>
      </c>
      <c r="D12" s="11">
        <v>1443</v>
      </c>
      <c r="E12" s="11">
        <v>1421</v>
      </c>
      <c r="F12" s="11">
        <v>1450</v>
      </c>
      <c r="G12" s="11">
        <v>1447</v>
      </c>
    </row>
    <row r="13" spans="2:7" x14ac:dyDescent="0.2">
      <c r="B13" s="10"/>
      <c r="C13" s="43"/>
      <c r="D13" s="11"/>
      <c r="E13" s="11"/>
      <c r="F13" s="11"/>
      <c r="G13" s="11"/>
    </row>
    <row r="14" spans="2:7" s="5" customFormat="1" ht="12" hidden="1" outlineLevel="1" x14ac:dyDescent="0.25">
      <c r="B14" s="7" t="s">
        <v>8</v>
      </c>
      <c r="C14" s="42">
        <v>1071</v>
      </c>
      <c r="D14" s="8">
        <v>2060</v>
      </c>
      <c r="E14" s="8">
        <v>2050</v>
      </c>
      <c r="F14" s="8">
        <v>838</v>
      </c>
      <c r="G14" s="8">
        <v>1367</v>
      </c>
    </row>
    <row r="15" spans="2:7" s="5" customFormat="1" ht="12" hidden="1" outlineLevel="1" x14ac:dyDescent="0.25">
      <c r="B15" s="7" t="s">
        <v>9</v>
      </c>
      <c r="C15" s="42">
        <v>-1308</v>
      </c>
      <c r="D15" s="8">
        <v>-1455</v>
      </c>
      <c r="E15" s="8">
        <v>-1337</v>
      </c>
      <c r="F15" s="8">
        <v>-248</v>
      </c>
      <c r="G15" s="8">
        <v>-1641</v>
      </c>
    </row>
    <row r="16" spans="2:7" s="5" customFormat="1" ht="24" hidden="1" outlineLevel="1" x14ac:dyDescent="0.25">
      <c r="B16" s="7" t="s">
        <v>10</v>
      </c>
      <c r="C16" s="42">
        <v>166</v>
      </c>
      <c r="D16" s="8">
        <v>-1566</v>
      </c>
      <c r="E16" s="8">
        <v>-124</v>
      </c>
      <c r="F16" s="8">
        <v>-204</v>
      </c>
      <c r="G16" s="8">
        <v>-350</v>
      </c>
    </row>
    <row r="17" spans="2:7" hidden="1" outlineLevel="1" x14ac:dyDescent="0.2">
      <c r="B17" s="10" t="s">
        <v>11</v>
      </c>
      <c r="C17" s="43">
        <v>-705</v>
      </c>
      <c r="D17" s="11">
        <v>-629</v>
      </c>
      <c r="E17" s="11">
        <v>-555</v>
      </c>
      <c r="F17" s="11">
        <v>-521</v>
      </c>
      <c r="G17" s="11">
        <v>-448</v>
      </c>
    </row>
    <row r="18" spans="2:7" collapsed="1" x14ac:dyDescent="0.2">
      <c r="B18" s="10"/>
      <c r="C18" s="43"/>
      <c r="D18" s="11"/>
      <c r="E18" s="11"/>
      <c r="F18" s="11"/>
      <c r="G18" s="11"/>
    </row>
    <row r="19" spans="2:7" s="5" customFormat="1" ht="12" x14ac:dyDescent="0.25">
      <c r="B19" s="7" t="s">
        <v>12</v>
      </c>
      <c r="C19" s="42">
        <v>3720</v>
      </c>
      <c r="D19" s="8">
        <v>3469</v>
      </c>
      <c r="E19" s="8">
        <v>3556</v>
      </c>
      <c r="F19" s="8">
        <v>3799</v>
      </c>
      <c r="G19" s="8">
        <v>3828</v>
      </c>
    </row>
    <row r="20" spans="2:7" x14ac:dyDescent="0.2">
      <c r="B20" s="10" t="s">
        <v>13</v>
      </c>
      <c r="C20" s="43">
        <v>30440</v>
      </c>
      <c r="D20" s="11">
        <v>25914</v>
      </c>
      <c r="E20" s="11">
        <v>25283</v>
      </c>
      <c r="F20" s="11">
        <v>22397</v>
      </c>
      <c r="G20" s="11">
        <v>21182</v>
      </c>
    </row>
    <row r="21" spans="2:7" x14ac:dyDescent="0.2">
      <c r="B21" s="10" t="s">
        <v>14</v>
      </c>
      <c r="C21" s="43">
        <v>-9530</v>
      </c>
      <c r="D21" s="11">
        <v>-9784</v>
      </c>
      <c r="E21" s="11">
        <v>-10547</v>
      </c>
      <c r="F21" s="11">
        <v>-9181</v>
      </c>
      <c r="G21" s="11">
        <v>-9073</v>
      </c>
    </row>
    <row r="22" spans="2:7" x14ac:dyDescent="0.2">
      <c r="B22" s="10" t="s">
        <v>15</v>
      </c>
      <c r="C22" s="43">
        <v>-23517</v>
      </c>
      <c r="D22" s="11">
        <v>-20329</v>
      </c>
      <c r="E22" s="11">
        <v>-20793</v>
      </c>
      <c r="F22" s="11">
        <v>-17926</v>
      </c>
      <c r="G22" s="11">
        <v>-17038</v>
      </c>
    </row>
    <row r="23" spans="2:7" x14ac:dyDescent="0.2">
      <c r="B23" s="10"/>
      <c r="C23" s="43"/>
      <c r="D23" s="11"/>
      <c r="E23" s="11"/>
      <c r="F23" s="11"/>
      <c r="G23" s="11"/>
    </row>
    <row r="24" spans="2:7" x14ac:dyDescent="0.2">
      <c r="B24" s="10" t="s">
        <v>16</v>
      </c>
      <c r="C24" s="43">
        <v>-6</v>
      </c>
      <c r="D24" s="11">
        <v>-6</v>
      </c>
      <c r="E24" s="11">
        <v>-6</v>
      </c>
      <c r="F24" s="11">
        <v>-6</v>
      </c>
      <c r="G24" s="11">
        <v>-6</v>
      </c>
    </row>
    <row r="25" spans="2:7" s="5" customFormat="1" ht="12" x14ac:dyDescent="0.25">
      <c r="B25" s="7" t="s">
        <v>17</v>
      </c>
      <c r="C25" s="42">
        <v>-6877</v>
      </c>
      <c r="D25" s="8">
        <v>-5529</v>
      </c>
      <c r="E25" s="8">
        <v>-4434</v>
      </c>
      <c r="F25" s="8">
        <v>-4397</v>
      </c>
      <c r="G25" s="8">
        <v>-4118</v>
      </c>
    </row>
    <row r="26" spans="2:7" s="5" customFormat="1" ht="12" x14ac:dyDescent="0.25">
      <c r="B26" s="7"/>
      <c r="C26" s="42"/>
      <c r="D26" s="8"/>
      <c r="E26" s="8"/>
      <c r="F26" s="8"/>
      <c r="G26" s="8"/>
    </row>
    <row r="27" spans="2:7" x14ac:dyDescent="0.2">
      <c r="B27" s="1" t="s">
        <v>141</v>
      </c>
      <c r="C27" s="48">
        <f>C7/C5</f>
        <v>0.41692130441316433</v>
      </c>
      <c r="D27" s="2">
        <f>D7/D5</f>
        <v>0.42490886272634915</v>
      </c>
      <c r="E27" s="2">
        <f>E7/E5</f>
        <v>0.43214110730034294</v>
      </c>
      <c r="F27" s="2">
        <f>F7/F5</f>
        <v>0.45641289942571051</v>
      </c>
      <c r="G27" s="2">
        <f>G7/G5</f>
        <v>0.46289335986439678</v>
      </c>
    </row>
    <row r="28" spans="2:7" x14ac:dyDescent="0.2">
      <c r="B28" s="1" t="s">
        <v>140</v>
      </c>
      <c r="C28" s="48">
        <f>C9/C5</f>
        <v>0.14276411361017882</v>
      </c>
      <c r="D28" s="2">
        <f>D9/D5</f>
        <v>0.1271738480846232</v>
      </c>
      <c r="E28" s="2">
        <f>E9/E5</f>
        <v>0.1474767270945615</v>
      </c>
      <c r="F28" s="2">
        <f>F9/F5</f>
        <v>0.14187895744367546</v>
      </c>
      <c r="G28" s="2">
        <f>G9/G5</f>
        <v>0.15697545876630556</v>
      </c>
    </row>
    <row r="29" spans="2:7" x14ac:dyDescent="0.2">
      <c r="B29" s="1" t="s">
        <v>142</v>
      </c>
      <c r="C29" s="48">
        <f>C11/C5</f>
        <v>9.55267244402144E-2</v>
      </c>
      <c r="D29" s="2">
        <f>D11/D5</f>
        <v>8.6177015478395985E-2</v>
      </c>
      <c r="E29" s="2">
        <f>E11/E5</f>
        <v>9.9531042206201445E-2</v>
      </c>
      <c r="F29" s="2">
        <f>F11/F5</f>
        <v>0.10720070681784714</v>
      </c>
      <c r="G29" s="2">
        <f>G11/G5</f>
        <v>0.10693492519714054</v>
      </c>
    </row>
    <row r="30" spans="2:7" x14ac:dyDescent="0.2">
      <c r="B30" s="3"/>
      <c r="C30" s="49"/>
      <c r="D30" s="4"/>
      <c r="E30" s="4"/>
      <c r="F30" s="4"/>
      <c r="G30" s="4"/>
    </row>
    <row r="31" spans="2:7" x14ac:dyDescent="0.2">
      <c r="B31" s="1" t="s">
        <v>143</v>
      </c>
      <c r="C31" s="48">
        <f>C11/AVERAGE(C20:D20)</f>
        <v>6.7679312914788653E-2</v>
      </c>
      <c r="D31" s="2">
        <f>D11/AVERAGE(D20:E20)</f>
        <v>5.6331425669472822E-2</v>
      </c>
      <c r="E31" s="2">
        <f>E11/AVERAGE(E20:F20)</f>
        <v>5.9647651006711412E-2</v>
      </c>
      <c r="F31" s="2">
        <f>F11/AVERAGE(F20:G20)</f>
        <v>6.6821175336744768E-2</v>
      </c>
      <c r="G31" s="2"/>
    </row>
    <row r="32" spans="2:7" x14ac:dyDescent="0.2">
      <c r="B32" s="1" t="s">
        <v>144</v>
      </c>
      <c r="C32" s="48">
        <f>-C11/AVERAGE(C25:D25)</f>
        <v>0.30743188779622765</v>
      </c>
      <c r="D32" s="2">
        <f>-D11/AVERAGE(D25:E25)</f>
        <v>0.28947104285857672</v>
      </c>
      <c r="E32" s="2">
        <f>-E11/AVERAGE(E25:F25)</f>
        <v>0.32204733325784168</v>
      </c>
      <c r="F32" s="2">
        <f>-F11/AVERAGE(F25:G25)</f>
        <v>0.34198473282442748</v>
      </c>
      <c r="G32" s="4"/>
    </row>
    <row r="33" spans="3:3" x14ac:dyDescent="0.2">
      <c r="C33" s="4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Income Statement</vt:lpstr>
      <vt:lpstr>Balance Sheet</vt:lpstr>
      <vt:lpstr>Cash Flow Statement</vt:lpstr>
      <vt:lpstr>Revenue Breakdown</vt:lpstr>
      <vt:lpstr>Financial Highlights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Shaghayegh Haghbin</dc:creator>
  <cp:lastModifiedBy>Shaghayegh Haghbin [sdwh6702]</cp:lastModifiedBy>
  <dcterms:created xsi:type="dcterms:W3CDTF">2023-07-31T07:01:01Z</dcterms:created>
  <dcterms:modified xsi:type="dcterms:W3CDTF">2025-05-04T06:30:43Z</dcterms:modified>
</cp:coreProperties>
</file>