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BE55AAC1-F727-4ACA-A565-477D939F7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 4" sheetId="2" r:id="rId1"/>
    <sheet name="Case 5" sheetId="3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2" l="1"/>
  <c r="D19" i="3"/>
  <c r="H19" i="3" s="1"/>
  <c r="D18" i="3"/>
  <c r="H18" i="3" s="1"/>
  <c r="D17" i="3"/>
  <c r="H17" i="3" s="1"/>
  <c r="I9" i="2"/>
  <c r="I17" i="2" s="1"/>
  <c r="I20" i="2" s="1"/>
  <c r="F9" i="2"/>
  <c r="F17" i="2" s="1"/>
  <c r="C9" i="2"/>
  <c r="C17" i="2" s="1"/>
  <c r="C20" i="2" s="1"/>
  <c r="J17" i="3" l="1"/>
  <c r="I17" i="3"/>
  <c r="J18" i="3"/>
  <c r="I18" i="3"/>
  <c r="J19" i="3"/>
  <c r="I19" i="3"/>
  <c r="G18" i="3"/>
  <c r="G17" i="3"/>
  <c r="G19" i="3"/>
</calcChain>
</file>

<file path=xl/sharedStrings.xml><?xml version="1.0" encoding="utf-8"?>
<sst xmlns="http://schemas.openxmlformats.org/spreadsheetml/2006/main" count="41" uniqueCount="23">
  <si>
    <t>Case 4</t>
  </si>
  <si>
    <t>Input Data</t>
  </si>
  <si>
    <t>Bond 1</t>
  </si>
  <si>
    <t>Bond 2</t>
  </si>
  <si>
    <t>Bond 3</t>
  </si>
  <si>
    <t xml:space="preserve">Face Value </t>
  </si>
  <si>
    <t xml:space="preserve">Annual Coupon Rate  </t>
  </si>
  <si>
    <t>Annual Discount Rate</t>
  </si>
  <si>
    <t xml:space="preserve">Coupon Payment </t>
  </si>
  <si>
    <t>Number of Years to Maturity</t>
  </si>
  <si>
    <t>Coupons Per Year</t>
  </si>
  <si>
    <t>Output</t>
  </si>
  <si>
    <t>Bond Price</t>
  </si>
  <si>
    <t>Current Yield</t>
  </si>
  <si>
    <t>Case 5</t>
  </si>
  <si>
    <t>Bond</t>
  </si>
  <si>
    <t>Price</t>
  </si>
  <si>
    <t>Par Value</t>
  </si>
  <si>
    <t>Time to Maturity (Days)</t>
  </si>
  <si>
    <t>BDY</t>
  </si>
  <si>
    <t>HPY</t>
  </si>
  <si>
    <t>EAY</t>
  </si>
  <si>
    <t>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</si>
</sst>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164" formatCode="0.0%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3B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73B0"/>
      </bottom>
      <diagonal/>
    </border>
    <border>
      <left/>
      <right/>
      <top/>
      <bottom style="double">
        <color rgb="FF0073B0"/>
      </bottom>
      <diagonal/>
    </border>
    <border>
      <left/>
      <right/>
      <top style="medium">
        <color rgb="FF0073B0"/>
      </top>
      <bottom style="medium">
        <color rgb="FF0073B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 applyAlignment="1">
      <alignment horizontal="left" vertical="center"/>
    </xf>
    <xf numFmtId="0" fontId="4" fillId="2" borderId="0" xfId="2" applyFont="1" applyFill="1"/>
    <xf numFmtId="0" fontId="5" fillId="2" borderId="0" xfId="2" applyFont="1" applyFill="1" applyAlignment="1">
      <alignment horizontal="left" vertical="center"/>
    </xf>
    <xf numFmtId="0" fontId="5" fillId="2" borderId="0" xfId="2" applyFont="1" applyFill="1" applyAlignment="1">
      <alignment horizontal="left" vertical="center" wrapText="1"/>
    </xf>
    <xf numFmtId="49" fontId="6" fillId="2" borderId="1" xfId="2" applyNumberFormat="1" applyFont="1" applyFill="1" applyBorder="1" applyAlignment="1">
      <alignment wrapText="1"/>
    </xf>
    <xf numFmtId="49" fontId="6" fillId="2" borderId="1" xfId="2" applyNumberFormat="1" applyFont="1" applyFill="1" applyBorder="1" applyAlignment="1">
      <alignment horizontal="center" wrapText="1"/>
    </xf>
    <xf numFmtId="0" fontId="4" fillId="2" borderId="1" xfId="2" applyFont="1" applyFill="1" applyBorder="1"/>
    <xf numFmtId="7" fontId="4" fillId="2" borderId="1" xfId="2" applyNumberFormat="1" applyFont="1" applyFill="1" applyBorder="1"/>
    <xf numFmtId="49" fontId="6" fillId="2" borderId="0" xfId="2" applyNumberFormat="1" applyFont="1" applyFill="1" applyAlignment="1">
      <alignment wrapText="1"/>
    </xf>
    <xf numFmtId="49" fontId="6" fillId="2" borderId="0" xfId="2" applyNumberFormat="1" applyFont="1" applyFill="1" applyAlignment="1">
      <alignment horizontal="center" wrapText="1"/>
    </xf>
    <xf numFmtId="7" fontId="4" fillId="2" borderId="0" xfId="2" applyNumberFormat="1" applyFont="1" applyFill="1"/>
    <xf numFmtId="8" fontId="6" fillId="2" borderId="0" xfId="2" applyNumberFormat="1" applyFont="1" applyFill="1" applyAlignment="1">
      <alignment horizontal="right" wrapText="1"/>
    </xf>
    <xf numFmtId="164" fontId="4" fillId="2" borderId="0" xfId="2" applyNumberFormat="1" applyFont="1" applyFill="1" applyAlignment="1">
      <alignment horizontal="right"/>
    </xf>
    <xf numFmtId="9" fontId="4" fillId="2" borderId="0" xfId="2" applyNumberFormat="1" applyFont="1" applyFill="1" applyAlignment="1">
      <alignment horizontal="right"/>
    </xf>
    <xf numFmtId="8" fontId="4" fillId="2" borderId="0" xfId="2" applyNumberFormat="1" applyFont="1" applyFill="1" applyAlignment="1">
      <alignment horizontal="right"/>
    </xf>
    <xf numFmtId="0" fontId="4" fillId="2" borderId="0" xfId="2" applyFont="1" applyFill="1" applyAlignment="1">
      <alignment horizontal="right"/>
    </xf>
    <xf numFmtId="8" fontId="4" fillId="2" borderId="0" xfId="2" applyNumberFormat="1" applyFont="1" applyFill="1"/>
    <xf numFmtId="0" fontId="2" fillId="2" borderId="0" xfId="4" applyFont="1" applyFill="1" applyAlignment="1">
      <alignment horizontal="left" vertical="center"/>
    </xf>
    <xf numFmtId="0" fontId="4" fillId="2" borderId="3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/>
    </xf>
    <xf numFmtId="165" fontId="4" fillId="2" borderId="0" xfId="2" applyNumberFormat="1" applyFont="1" applyFill="1" applyAlignment="1">
      <alignment horizontal="center" vertical="center"/>
    </xf>
    <xf numFmtId="10" fontId="4" fillId="2" borderId="0" xfId="2" applyNumberFormat="1" applyFont="1" applyFill="1" applyAlignment="1">
      <alignment horizontal="center" vertical="center"/>
    </xf>
    <xf numFmtId="10" fontId="4" fillId="2" borderId="0" xfId="2" applyNumberFormat="1" applyFont="1" applyFill="1"/>
    <xf numFmtId="10" fontId="7" fillId="3" borderId="4" xfId="5" applyNumberFormat="1" applyFont="1" applyFill="1" applyBorder="1" applyAlignment="1">
      <alignment horizontal="center" vertical="center"/>
    </xf>
    <xf numFmtId="8" fontId="7" fillId="3" borderId="4" xfId="3" applyNumberFormat="1" applyFont="1" applyFill="1" applyBorder="1"/>
    <xf numFmtId="10" fontId="7" fillId="3" borderId="4" xfId="3" applyNumberFormat="1" applyFont="1" applyFill="1" applyBorder="1"/>
    <xf numFmtId="49" fontId="6" fillId="2" borderId="2" xfId="2" applyNumberFormat="1" applyFont="1" applyFill="1" applyBorder="1" applyAlignment="1">
      <alignment horizontal="center" wrapText="1"/>
    </xf>
  </cellXfs>
  <cellStyles count="6">
    <cellStyle name="Normal" xfId="0" builtinId="0"/>
    <cellStyle name="Normal 10 2" xfId="5" xr:uid="{929158D5-6EEF-438F-97BB-DD489A833E67}"/>
    <cellStyle name="Normal 10 3" xfId="3" xr:uid="{3661E3BD-0889-4727-AF2B-087D134A5D29}"/>
    <cellStyle name="Normal 2" xfId="2" xr:uid="{4168A782-D160-409A-9829-B4E48949DEE2}"/>
    <cellStyle name="Normal 2 2 2 2 2 2" xfId="4" xr:uid="{1D8BC4F3-D626-4A9A-9C32-9920CF22889D}"/>
    <cellStyle name="Normal 2 2 2 2 4" xfId="1" xr:uid="{8F3E2CF3-27FC-4F57-BA9B-4FE7C36B8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15</xdr:row>
      <xdr:rowOff>8572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F61623-1923-4E0F-9AC7-6B325D49673B}"/>
            </a:ext>
          </a:extLst>
        </xdr:cNvPr>
        <xdr:cNvSpPr txBox="1"/>
      </xdr:nvSpPr>
      <xdr:spPr>
        <a:xfrm>
          <a:off x="10039350" y="225837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2AF5AC-6314-4F4A-B9AD-69F97ED33BF1}"/>
            </a:ext>
          </a:extLst>
        </xdr:cNvPr>
        <xdr:cNvSpPr txBox="1"/>
      </xdr:nvSpPr>
      <xdr:spPr>
        <a:xfrm>
          <a:off x="12877800" y="657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190500</xdr:colOff>
      <xdr:row>14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49B4F-AADD-4763-9EC1-8CDB1E23BA93}"/>
            </a:ext>
          </a:extLst>
        </xdr:cNvPr>
        <xdr:cNvSpPr txBox="1"/>
      </xdr:nvSpPr>
      <xdr:spPr>
        <a:xfrm>
          <a:off x="5886450" y="241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0A33-3659-42C1-9F55-E2F6D43FDCDF}">
  <dimension ref="B1:L25"/>
  <sheetViews>
    <sheetView tabSelected="1" workbookViewId="0"/>
  </sheetViews>
  <sheetFormatPr defaultRowHeight="11.4" x14ac:dyDescent="0.2"/>
  <cols>
    <col min="1" max="1" width="1.6640625" style="2" customWidth="1"/>
    <col min="2" max="2" width="25.21875" style="2" customWidth="1"/>
    <col min="3" max="3" width="11.6640625" style="2" customWidth="1"/>
    <col min="4" max="4" width="10.109375" style="2" bestFit="1" customWidth="1"/>
    <col min="5" max="5" width="25.33203125" style="2" customWidth="1"/>
    <col min="6" max="7" width="10.109375" style="2" bestFit="1" customWidth="1"/>
    <col min="8" max="8" width="26.5546875" style="2" customWidth="1"/>
    <col min="9" max="9" width="14.6640625" style="2" customWidth="1"/>
    <col min="10" max="16384" width="8.88671875" style="2"/>
  </cols>
  <sheetData>
    <row r="1" spans="2:12" ht="13.2" customHeight="1" x14ac:dyDescent="0.2">
      <c r="B1" s="1" t="s">
        <v>0</v>
      </c>
      <c r="E1" s="3"/>
      <c r="F1" s="4"/>
      <c r="G1" s="3"/>
    </row>
    <row r="2" spans="2:12" ht="12.75" customHeight="1" x14ac:dyDescent="0.2"/>
    <row r="3" spans="2:12" ht="12" thickBot="1" x14ac:dyDescent="0.25">
      <c r="B3" s="5" t="s">
        <v>1</v>
      </c>
      <c r="C3" s="6"/>
      <c r="D3" s="7"/>
      <c r="E3" s="7"/>
      <c r="F3" s="8"/>
      <c r="G3" s="7"/>
      <c r="H3" s="7"/>
      <c r="I3" s="7"/>
      <c r="J3" s="7"/>
      <c r="K3" s="7"/>
      <c r="L3" s="7"/>
    </row>
    <row r="4" spans="2:12" ht="12" thickTop="1" x14ac:dyDescent="0.2">
      <c r="B4" s="9"/>
      <c r="C4" s="10"/>
      <c r="F4" s="11"/>
    </row>
    <row r="5" spans="2:12" ht="12" thickBot="1" x14ac:dyDescent="0.25">
      <c r="B5" s="27" t="s">
        <v>2</v>
      </c>
      <c r="C5" s="27"/>
      <c r="E5" s="27" t="s">
        <v>3</v>
      </c>
      <c r="F5" s="27"/>
      <c r="H5" s="27" t="s">
        <v>4</v>
      </c>
      <c r="I5" s="27"/>
    </row>
    <row r="6" spans="2:12" ht="12" thickTop="1" x14ac:dyDescent="0.2">
      <c r="B6" s="9" t="s">
        <v>5</v>
      </c>
      <c r="C6" s="12">
        <v>1000</v>
      </c>
      <c r="E6" s="9" t="s">
        <v>5</v>
      </c>
      <c r="F6" s="12">
        <v>1000</v>
      </c>
      <c r="H6" s="9" t="s">
        <v>5</v>
      </c>
      <c r="I6" s="12">
        <v>1000</v>
      </c>
    </row>
    <row r="7" spans="2:12" x14ac:dyDescent="0.2">
      <c r="B7" s="2" t="s">
        <v>6</v>
      </c>
      <c r="C7" s="13">
        <v>0.06</v>
      </c>
      <c r="E7" s="2" t="s">
        <v>6</v>
      </c>
      <c r="F7" s="13">
        <v>0.04</v>
      </c>
      <c r="H7" s="2" t="s">
        <v>6</v>
      </c>
      <c r="I7" s="13">
        <v>0.08</v>
      </c>
    </row>
    <row r="8" spans="2:12" x14ac:dyDescent="0.2">
      <c r="B8" s="2" t="s">
        <v>7</v>
      </c>
      <c r="C8" s="14">
        <v>7.0000000000000007E-2</v>
      </c>
      <c r="E8" s="2" t="s">
        <v>7</v>
      </c>
      <c r="F8" s="14">
        <v>7.0000000000000007E-2</v>
      </c>
      <c r="H8" s="2" t="s">
        <v>7</v>
      </c>
      <c r="I8" s="14">
        <v>7.0000000000000007E-2</v>
      </c>
    </row>
    <row r="9" spans="2:12" x14ac:dyDescent="0.2">
      <c r="B9" s="2" t="s">
        <v>8</v>
      </c>
      <c r="C9" s="15">
        <f>(C7*C6)/C11</f>
        <v>60</v>
      </c>
      <c r="E9" s="2" t="s">
        <v>8</v>
      </c>
      <c r="F9" s="15">
        <f>(F7*F6)/F11</f>
        <v>20</v>
      </c>
      <c r="H9" s="2" t="s">
        <v>8</v>
      </c>
      <c r="I9" s="15">
        <f>(I7*I6)/I11</f>
        <v>20</v>
      </c>
    </row>
    <row r="10" spans="2:12" x14ac:dyDescent="0.2">
      <c r="B10" s="2" t="s">
        <v>9</v>
      </c>
      <c r="C10" s="16">
        <v>4</v>
      </c>
      <c r="E10" s="2" t="s">
        <v>9</v>
      </c>
      <c r="F10" s="16">
        <v>3</v>
      </c>
      <c r="H10" s="2" t="s">
        <v>9</v>
      </c>
      <c r="I10" s="16">
        <v>2</v>
      </c>
    </row>
    <row r="11" spans="2:12" x14ac:dyDescent="0.2">
      <c r="B11" s="2" t="s">
        <v>10</v>
      </c>
      <c r="C11" s="16">
        <v>1</v>
      </c>
      <c r="E11" s="2" t="s">
        <v>10</v>
      </c>
      <c r="F11" s="16">
        <v>2</v>
      </c>
      <c r="H11" s="2" t="s">
        <v>10</v>
      </c>
      <c r="I11" s="16">
        <v>4</v>
      </c>
    </row>
    <row r="14" spans="2:12" ht="12" thickBot="1" x14ac:dyDescent="0.25">
      <c r="B14" s="5" t="s">
        <v>11</v>
      </c>
      <c r="C14" s="6"/>
      <c r="D14" s="7"/>
      <c r="E14" s="7"/>
      <c r="F14" s="8"/>
      <c r="G14" s="7"/>
      <c r="H14" s="7"/>
      <c r="I14" s="7"/>
      <c r="J14" s="7"/>
      <c r="K14" s="7"/>
      <c r="L14" s="7"/>
    </row>
    <row r="15" spans="2:12" ht="12" thickTop="1" x14ac:dyDescent="0.2">
      <c r="B15" s="9"/>
      <c r="C15" s="10"/>
      <c r="F15" s="11"/>
    </row>
    <row r="17" spans="2:9" x14ac:dyDescent="0.2">
      <c r="B17" s="2" t="s">
        <v>12</v>
      </c>
      <c r="C17" s="25">
        <f>-PV(C8/C11,C10*C11,C9,C6)</f>
        <v>966.12788743536078</v>
      </c>
      <c r="F17" s="25">
        <f>-PV(F8/F11,F10*F11,F9,F6)</f>
        <v>920.07170470332255</v>
      </c>
      <c r="I17" s="25">
        <f>-PV(I8/I11,I10*I11,I9,I6)</f>
        <v>1018.5126324153554</v>
      </c>
    </row>
    <row r="20" spans="2:9" x14ac:dyDescent="0.2">
      <c r="B20" s="2" t="s">
        <v>13</v>
      </c>
      <c r="C20" s="26">
        <f>(C6*C7)/C17</f>
        <v>6.2103579433229361E-2</v>
      </c>
      <c r="F20" s="26">
        <f>(F6*F7)/F17</f>
        <v>4.3474872442575564E-2</v>
      </c>
      <c r="I20" s="26">
        <f>(I6*I7)/I17</f>
        <v>7.8545908468787201E-2</v>
      </c>
    </row>
    <row r="25" spans="2:9" x14ac:dyDescent="0.2">
      <c r="C25" s="17"/>
    </row>
  </sheetData>
  <mergeCells count="3">
    <mergeCell ref="B5:C5"/>
    <mergeCell ref="E5:F5"/>
    <mergeCell ref="H5:I5"/>
  </mergeCells>
  <dataValidations disablePrompts="1" count="1">
    <dataValidation type="list" allowBlank="1" showInputMessage="1" showErrorMessage="1" sqref="C11 F11 I11" xr:uid="{45888ED0-C715-4701-BAD4-B09314B0F487}">
      <formula1>"12,4,2,1"</formula1>
    </dataValidation>
  </dataValidations>
  <printOptions gridLines="1"/>
  <pageMargins left="0.75" right="0.75" top="1" bottom="1" header="0.5" footer="0.5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554F-01D6-4178-AD9C-75B6679144EF}">
  <dimension ref="B1:N19"/>
  <sheetViews>
    <sheetView workbookViewId="0"/>
  </sheetViews>
  <sheetFormatPr defaultColWidth="8" defaultRowHeight="11.4" x14ac:dyDescent="0.2"/>
  <cols>
    <col min="1" max="1" width="1.6640625" style="2" customWidth="1"/>
    <col min="2" max="2" width="25.21875" style="2" customWidth="1"/>
    <col min="3" max="3" width="11.6640625" style="2" customWidth="1"/>
    <col min="4" max="5" width="10.109375" style="2" bestFit="1" customWidth="1"/>
    <col min="6" max="16384" width="8" style="2"/>
  </cols>
  <sheetData>
    <row r="1" spans="2:14" ht="13.2" customHeight="1" x14ac:dyDescent="0.2">
      <c r="B1" s="18" t="s">
        <v>14</v>
      </c>
      <c r="E1" s="4"/>
    </row>
    <row r="2" spans="2:14" ht="12.75" customHeight="1" x14ac:dyDescent="0.2"/>
    <row r="3" spans="2:14" ht="12.75" customHeight="1" x14ac:dyDescent="0.2"/>
    <row r="4" spans="2:14" ht="12.75" customHeight="1" thickBot="1" x14ac:dyDescent="0.25">
      <c r="B4" s="5" t="s">
        <v>1</v>
      </c>
      <c r="C4" s="6"/>
      <c r="D4" s="7"/>
      <c r="E4" s="7"/>
      <c r="F4" s="8"/>
      <c r="G4" s="7"/>
      <c r="H4" s="7"/>
      <c r="I4" s="7"/>
      <c r="J4" s="7"/>
      <c r="K4" s="7"/>
      <c r="L4" s="7"/>
    </row>
    <row r="5" spans="2:14" ht="12.6" thickTop="1" thickBot="1" x14ac:dyDescent="0.25"/>
    <row r="6" spans="2:14" ht="34.799999999999997" thickBot="1" x14ac:dyDescent="0.25">
      <c r="B6" s="19" t="s">
        <v>15</v>
      </c>
      <c r="C6" s="19" t="s">
        <v>16</v>
      </c>
      <c r="D6" s="19" t="s">
        <v>17</v>
      </c>
      <c r="E6" s="19" t="s">
        <v>18</v>
      </c>
      <c r="F6" s="20"/>
      <c r="N6" s="20"/>
    </row>
    <row r="7" spans="2:14" x14ac:dyDescent="0.2">
      <c r="B7" s="20">
        <v>1</v>
      </c>
      <c r="C7" s="21">
        <v>960</v>
      </c>
      <c r="D7" s="21">
        <v>1000</v>
      </c>
      <c r="E7" s="20">
        <v>90</v>
      </c>
      <c r="F7" s="20"/>
      <c r="N7" s="22"/>
    </row>
    <row r="8" spans="2:14" x14ac:dyDescent="0.2">
      <c r="B8" s="20">
        <v>2</v>
      </c>
      <c r="C8" s="21">
        <v>950</v>
      </c>
      <c r="D8" s="21">
        <v>1000</v>
      </c>
      <c r="E8" s="20">
        <v>140</v>
      </c>
      <c r="F8" s="20"/>
      <c r="N8" s="22"/>
    </row>
    <row r="9" spans="2:14" x14ac:dyDescent="0.2">
      <c r="B9" s="20">
        <v>3</v>
      </c>
      <c r="C9" s="21">
        <v>940</v>
      </c>
      <c r="D9" s="21">
        <v>1000</v>
      </c>
      <c r="E9" s="20">
        <v>120</v>
      </c>
      <c r="F9" s="20"/>
      <c r="N9" s="22"/>
    </row>
    <row r="12" spans="2:14" ht="12" thickBot="1" x14ac:dyDescent="0.25">
      <c r="B12" s="5" t="s">
        <v>11</v>
      </c>
      <c r="C12" s="6"/>
      <c r="D12" s="7"/>
      <c r="E12" s="7"/>
      <c r="F12" s="8"/>
      <c r="G12" s="7"/>
      <c r="H12" s="7"/>
      <c r="I12" s="7"/>
      <c r="J12" s="7"/>
      <c r="K12" s="7"/>
      <c r="L12" s="7"/>
    </row>
    <row r="13" spans="2:14" ht="12" thickTop="1" x14ac:dyDescent="0.2"/>
    <row r="15" spans="2:14" ht="12" thickBot="1" x14ac:dyDescent="0.25"/>
    <row r="16" spans="2:14" ht="34.799999999999997" thickBot="1" x14ac:dyDescent="0.25">
      <c r="B16" s="19" t="s">
        <v>15</v>
      </c>
      <c r="C16" s="19" t="s">
        <v>16</v>
      </c>
      <c r="D16" s="19" t="s">
        <v>17</v>
      </c>
      <c r="E16" s="19" t="s">
        <v>18</v>
      </c>
      <c r="F16" s="20"/>
      <c r="G16" s="20" t="s">
        <v>19</v>
      </c>
      <c r="H16" s="20" t="s">
        <v>20</v>
      </c>
      <c r="I16" s="20" t="s">
        <v>21</v>
      </c>
      <c r="J16" s="20" t="s">
        <v>22</v>
      </c>
    </row>
    <row r="17" spans="2:14" x14ac:dyDescent="0.2">
      <c r="B17" s="20">
        <v>1</v>
      </c>
      <c r="C17" s="21">
        <v>960</v>
      </c>
      <c r="D17" s="21">
        <f t="shared" ref="D17:D19" si="0">D7</f>
        <v>1000</v>
      </c>
      <c r="E17" s="20">
        <v>90</v>
      </c>
      <c r="F17" s="20"/>
      <c r="G17" s="24">
        <f>(D17-C17)/D17*(360/E17)</f>
        <v>0.16</v>
      </c>
      <c r="H17" s="24">
        <f>(D17-C17)/C17</f>
        <v>4.1666666666666664E-2</v>
      </c>
      <c r="I17" s="24">
        <f>(1+H17)^(365/E17)-1</f>
        <v>0.180048886274357</v>
      </c>
      <c r="J17" s="24">
        <f>H17*(360/E17)</f>
        <v>0.16666666666666666</v>
      </c>
      <c r="K17" s="23"/>
      <c r="L17" s="23"/>
      <c r="M17" s="23"/>
      <c r="N17" s="23"/>
    </row>
    <row r="18" spans="2:14" x14ac:dyDescent="0.2">
      <c r="B18" s="20">
        <v>2</v>
      </c>
      <c r="C18" s="21">
        <v>950</v>
      </c>
      <c r="D18" s="21">
        <f t="shared" si="0"/>
        <v>1000</v>
      </c>
      <c r="E18" s="20">
        <v>140</v>
      </c>
      <c r="F18" s="20"/>
      <c r="G18" s="24">
        <f t="shared" ref="G18:G19" si="1">(D18-C18)/D18*(360/E18)</f>
        <v>0.12857142857142859</v>
      </c>
      <c r="H18" s="24">
        <f t="shared" ref="H18:H19" si="2">(D18-C18)/C18</f>
        <v>5.2631578947368418E-2</v>
      </c>
      <c r="I18" s="24">
        <f t="shared" ref="I18:I19" si="3">(1+H18)^(365/E18)-1</f>
        <v>0.14308294053974246</v>
      </c>
      <c r="J18" s="24">
        <f t="shared" ref="J18:J19" si="4">H18*(360/E18)</f>
        <v>0.13533834586466165</v>
      </c>
      <c r="K18" s="23"/>
      <c r="L18" s="23"/>
      <c r="M18" s="23"/>
      <c r="N18" s="23"/>
    </row>
    <row r="19" spans="2:14" x14ac:dyDescent="0.2">
      <c r="B19" s="20">
        <v>3</v>
      </c>
      <c r="C19" s="21">
        <v>940</v>
      </c>
      <c r="D19" s="21">
        <f t="shared" si="0"/>
        <v>1000</v>
      </c>
      <c r="E19" s="20">
        <v>120</v>
      </c>
      <c r="F19" s="20"/>
      <c r="G19" s="24">
        <f t="shared" si="1"/>
        <v>0.18</v>
      </c>
      <c r="H19" s="24">
        <f t="shared" si="2"/>
        <v>6.3829787234042548E-2</v>
      </c>
      <c r="I19" s="24">
        <f t="shared" si="3"/>
        <v>0.20708016057030587</v>
      </c>
      <c r="J19" s="24">
        <f t="shared" si="4"/>
        <v>0.19148936170212766</v>
      </c>
      <c r="K19" s="23"/>
      <c r="L19" s="23"/>
      <c r="M19" s="23"/>
      <c r="N19" s="23"/>
    </row>
  </sheetData>
  <printOptions gridLines="1"/>
  <pageMargins left="0.75" right="0.75" top="1" bottom="1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4</vt:lpstr>
      <vt:lpstr>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2015-06-05T18:19:34Z</dcterms:created>
  <dcterms:modified xsi:type="dcterms:W3CDTF">2025-05-04T05:59:13Z</dcterms:modified>
</cp:coreProperties>
</file>