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herr\Downloads\"/>
    </mc:Choice>
  </mc:AlternateContent>
  <xr:revisionPtr revIDLastSave="0" documentId="8_{6A877E48-836D-4423-8B5F-375C9DBD7BF6}" xr6:coauthVersionLast="47" xr6:coauthVersionMax="47" xr10:uidLastSave="{00000000-0000-0000-0000-000000000000}"/>
  <bookViews>
    <workbookView xWindow="-108" yWindow="-108" windowWidth="23256" windowHeight="12456" activeTab="2" xr2:uid="{DE4BB78B-B23C-4CE8-9A6A-2F33012050E0}"/>
  </bookViews>
  <sheets>
    <sheet name="Source" sheetId="1" r:id="rId1"/>
    <sheet name="Pivot" sheetId="4" r:id="rId2"/>
    <sheet name="Report" sheetId="5" r:id="rId3"/>
  </sheets>
  <definedNames>
    <definedName name="_xlnm._FilterDatabase" localSheetId="0" hidden="1">Source!$A$1:$L$502</definedName>
    <definedName name="Slicer_Brand">#N/A</definedName>
    <definedName name="Slicer_Package">#N/A</definedName>
    <definedName name="Slicer_Product_Attributes">#N/A</definedName>
    <definedName name="Slicer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8" i="5" l="1"/>
  <c r="I90" i="5"/>
  <c r="I18" i="5"/>
  <c r="J59" i="5"/>
  <c r="I95" i="5"/>
  <c r="I23" i="5"/>
  <c r="J58" i="5"/>
  <c r="I88" i="5"/>
  <c r="I16" i="5"/>
  <c r="J51" i="5"/>
  <c r="I81" i="5"/>
  <c r="I9" i="5"/>
  <c r="J38" i="5"/>
  <c r="I74" i="5"/>
  <c r="I97" i="5"/>
  <c r="J37" i="5"/>
  <c r="G72" i="5"/>
  <c r="F102" i="5"/>
  <c r="F24" i="5"/>
  <c r="G59" i="5"/>
  <c r="G70" i="5"/>
  <c r="F61" i="5"/>
  <c r="F41" i="5"/>
  <c r="G67" i="5"/>
  <c r="F52" i="5"/>
  <c r="G15" i="5"/>
  <c r="G57" i="5"/>
  <c r="F87" i="5"/>
  <c r="F15" i="5"/>
  <c r="F31" i="5"/>
  <c r="F20" i="5"/>
  <c r="D96" i="5"/>
  <c r="D24" i="5"/>
  <c r="C60" i="5"/>
  <c r="D95" i="5"/>
  <c r="D23" i="5"/>
  <c r="C45" i="5"/>
  <c r="C20" i="5"/>
  <c r="I17" i="5"/>
  <c r="I19" i="5"/>
  <c r="F46" i="5"/>
  <c r="D89" i="5"/>
  <c r="C14" i="5"/>
  <c r="J36" i="5"/>
  <c r="I78" i="5"/>
  <c r="I6" i="5"/>
  <c r="J47" i="5"/>
  <c r="I83" i="5"/>
  <c r="I11" i="5"/>
  <c r="J46" i="5"/>
  <c r="I76" i="5"/>
  <c r="I67" i="5"/>
  <c r="J39" i="5"/>
  <c r="I69" i="5"/>
  <c r="J98" i="5"/>
  <c r="J26" i="5"/>
  <c r="I62" i="5"/>
  <c r="J97" i="5"/>
  <c r="J25" i="5"/>
  <c r="G60" i="5"/>
  <c r="F90" i="5"/>
  <c r="F12" i="5"/>
  <c r="G47" i="5"/>
  <c r="G52" i="5"/>
  <c r="F101" i="5"/>
  <c r="F29" i="5"/>
  <c r="F79" i="5"/>
  <c r="F40" i="5"/>
  <c r="G37" i="5"/>
  <c r="G33" i="5"/>
  <c r="F75" i="5"/>
  <c r="F92" i="5"/>
  <c r="G92" i="5"/>
  <c r="G20" i="5"/>
  <c r="G85" i="5"/>
  <c r="D84" i="5"/>
  <c r="D12" i="5"/>
  <c r="C48" i="5"/>
  <c r="D83" i="5"/>
  <c r="D11" i="5"/>
  <c r="C71" i="5"/>
  <c r="D33" i="5"/>
  <c r="D52" i="5"/>
  <c r="C88" i="5"/>
  <c r="C16" i="5"/>
  <c r="C61" i="5"/>
  <c r="C33" i="5"/>
  <c r="D50" i="5"/>
  <c r="D43" i="5"/>
  <c r="C80" i="5"/>
  <c r="C8" i="5"/>
  <c r="C5" i="5"/>
  <c r="C28" i="5"/>
  <c r="I12" i="5"/>
  <c r="J32" i="5"/>
  <c r="F19" i="5"/>
  <c r="G26" i="5"/>
  <c r="C94" i="5"/>
  <c r="J102" i="5"/>
  <c r="J30" i="5"/>
  <c r="I72" i="5"/>
  <c r="I37" i="5"/>
  <c r="J41" i="5"/>
  <c r="I77" i="5"/>
  <c r="I5" i="5"/>
  <c r="J40" i="5"/>
  <c r="I70" i="5"/>
  <c r="I25" i="5"/>
  <c r="J33" i="5"/>
  <c r="I63" i="5"/>
  <c r="J92" i="5"/>
  <c r="J20" i="5"/>
  <c r="I56" i="5"/>
  <c r="J91" i="5"/>
  <c r="J19" i="5"/>
  <c r="G54" i="5"/>
  <c r="F84" i="5"/>
  <c r="F6" i="5"/>
  <c r="G41" i="5"/>
  <c r="G46" i="5"/>
  <c r="F95" i="5"/>
  <c r="F23" i="5"/>
  <c r="F43" i="5"/>
  <c r="F34" i="5"/>
  <c r="F73" i="5"/>
  <c r="G21" i="5"/>
  <c r="F69" i="5"/>
  <c r="F80" i="5"/>
  <c r="G86" i="5"/>
  <c r="G14" i="5"/>
  <c r="G55" i="5"/>
  <c r="D78" i="5"/>
  <c r="D6" i="5"/>
  <c r="C42" i="5"/>
  <c r="D77" i="5"/>
  <c r="D5" i="5"/>
  <c r="C65" i="5"/>
  <c r="D15" i="5"/>
  <c r="D46" i="5"/>
  <c r="C82" i="5"/>
  <c r="C10" i="5"/>
  <c r="C99" i="5"/>
  <c r="C27" i="5"/>
  <c r="D44" i="5"/>
  <c r="D31" i="5"/>
  <c r="C74" i="5"/>
  <c r="D97" i="5"/>
  <c r="D67" i="5"/>
  <c r="I10" i="5"/>
  <c r="F35" i="5"/>
  <c r="D18" i="5"/>
  <c r="D55" i="5"/>
  <c r="J96" i="5"/>
  <c r="J24" i="5"/>
  <c r="I66" i="5"/>
  <c r="I7" i="5"/>
  <c r="J35" i="5"/>
  <c r="I71" i="5"/>
  <c r="I49" i="5"/>
  <c r="J34" i="5"/>
  <c r="I64" i="5"/>
  <c r="J99" i="5"/>
  <c r="J27" i="5"/>
  <c r="I57" i="5"/>
  <c r="J86" i="5"/>
  <c r="J14" i="5"/>
  <c r="I50" i="5"/>
  <c r="J85" i="5"/>
  <c r="J13" i="5"/>
  <c r="G48" i="5"/>
  <c r="F78" i="5"/>
  <c r="F42" i="5"/>
  <c r="G35" i="5"/>
  <c r="G34" i="5"/>
  <c r="F89" i="5"/>
  <c r="F17" i="5"/>
  <c r="F100" i="5"/>
  <c r="F28" i="5"/>
  <c r="F49" i="5"/>
  <c r="G9" i="5"/>
  <c r="F63" i="5"/>
  <c r="F68" i="5"/>
  <c r="G80" i="5"/>
  <c r="G8" i="5"/>
  <c r="G19" i="5"/>
  <c r="D72" i="5"/>
  <c r="C49" i="5"/>
  <c r="C36" i="5"/>
  <c r="D71" i="5"/>
  <c r="D63" i="5"/>
  <c r="C59" i="5"/>
  <c r="C9" i="5"/>
  <c r="D40" i="5"/>
  <c r="C76" i="5"/>
  <c r="D87" i="5"/>
  <c r="C93" i="5"/>
  <c r="C21" i="5"/>
  <c r="D38" i="5"/>
  <c r="D19" i="5"/>
  <c r="C68" i="5"/>
  <c r="D85" i="5"/>
  <c r="C83" i="5"/>
  <c r="J53" i="5"/>
  <c r="G66" i="5"/>
  <c r="F9" i="5"/>
  <c r="C22" i="5"/>
  <c r="J90" i="5"/>
  <c r="J18" i="5"/>
  <c r="I60" i="5"/>
  <c r="J101" i="5"/>
  <c r="J29" i="5"/>
  <c r="I65" i="5"/>
  <c r="J100" i="5"/>
  <c r="J28" i="5"/>
  <c r="I58" i="5"/>
  <c r="J93" i="5"/>
  <c r="J21" i="5"/>
  <c r="I51" i="5"/>
  <c r="J80" i="5"/>
  <c r="J8" i="5"/>
  <c r="I44" i="5"/>
  <c r="J79" i="5"/>
  <c r="J7" i="5"/>
  <c r="G42" i="5"/>
  <c r="F72" i="5"/>
  <c r="G101" i="5"/>
  <c r="G29" i="5"/>
  <c r="G22" i="5"/>
  <c r="F83" i="5"/>
  <c r="F11" i="5"/>
  <c r="F94" i="5"/>
  <c r="F22" i="5"/>
  <c r="F25" i="5"/>
  <c r="G97" i="5"/>
  <c r="F57" i="5"/>
  <c r="F56" i="5"/>
  <c r="G74" i="5"/>
  <c r="F98" i="5"/>
  <c r="G7" i="5"/>
  <c r="D66" i="5"/>
  <c r="C102" i="5"/>
  <c r="C30" i="5"/>
  <c r="D65" i="5"/>
  <c r="D39" i="5"/>
  <c r="C53" i="5"/>
  <c r="C85" i="5"/>
  <c r="D34" i="5"/>
  <c r="C70" i="5"/>
  <c r="C73" i="5"/>
  <c r="C87" i="5"/>
  <c r="C55" i="5"/>
  <c r="D32" i="5"/>
  <c r="D7" i="5"/>
  <c r="C62" i="5"/>
  <c r="D73" i="5"/>
  <c r="C11" i="5"/>
  <c r="J42" i="5"/>
  <c r="I68" i="5"/>
  <c r="G45" i="5"/>
  <c r="D58" i="5"/>
  <c r="J84" i="5"/>
  <c r="J12" i="5"/>
  <c r="I54" i="5"/>
  <c r="J95" i="5"/>
  <c r="J23" i="5"/>
  <c r="I59" i="5"/>
  <c r="J94" i="5"/>
  <c r="J22" i="5"/>
  <c r="I52" i="5"/>
  <c r="J87" i="5"/>
  <c r="J15" i="5"/>
  <c r="I45" i="5"/>
  <c r="J74" i="5"/>
  <c r="I85" i="5"/>
  <c r="I38" i="5"/>
  <c r="J73" i="5"/>
  <c r="I91" i="5"/>
  <c r="G36" i="5"/>
  <c r="F66" i="5"/>
  <c r="G95" i="5"/>
  <c r="G23" i="5"/>
  <c r="G10" i="5"/>
  <c r="F77" i="5"/>
  <c r="G100" i="5"/>
  <c r="F88" i="5"/>
  <c r="F16" i="5"/>
  <c r="G99" i="5"/>
  <c r="G49" i="5"/>
  <c r="F51" i="5"/>
  <c r="F38" i="5"/>
  <c r="G68" i="5"/>
  <c r="F86" i="5"/>
  <c r="F97" i="5"/>
  <c r="D60" i="5"/>
  <c r="C96" i="5"/>
  <c r="C24" i="5"/>
  <c r="D59" i="5"/>
  <c r="D21" i="5"/>
  <c r="C47" i="5"/>
  <c r="D100" i="5"/>
  <c r="D28" i="5"/>
  <c r="C64" i="5"/>
  <c r="D99" i="5"/>
  <c r="C81" i="5"/>
  <c r="D98" i="5"/>
  <c r="D26" i="5"/>
  <c r="C91" i="5"/>
  <c r="C56" i="5"/>
  <c r="D61" i="5"/>
  <c r="D64" i="5"/>
  <c r="I84" i="5"/>
  <c r="I75" i="5"/>
  <c r="F18" i="5"/>
  <c r="G98" i="5"/>
  <c r="D69" i="5"/>
  <c r="C86" i="5"/>
  <c r="J78" i="5"/>
  <c r="J6" i="5"/>
  <c r="I48" i="5"/>
  <c r="J89" i="5"/>
  <c r="J17" i="5"/>
  <c r="I53" i="5"/>
  <c r="J88" i="5"/>
  <c r="J16" i="5"/>
  <c r="I46" i="5"/>
  <c r="J81" i="5"/>
  <c r="J9" i="5"/>
  <c r="I39" i="5"/>
  <c r="J68" i="5"/>
  <c r="I13" i="5"/>
  <c r="I32" i="5"/>
  <c r="J67" i="5"/>
  <c r="G102" i="5"/>
  <c r="G30" i="5"/>
  <c r="F60" i="5"/>
  <c r="G89" i="5"/>
  <c r="G17" i="5"/>
  <c r="G73" i="5"/>
  <c r="F71" i="5"/>
  <c r="G76" i="5"/>
  <c r="F82" i="5"/>
  <c r="F10" i="5"/>
  <c r="G87" i="5"/>
  <c r="F67" i="5"/>
  <c r="F45" i="5"/>
  <c r="F26" i="5"/>
  <c r="G62" i="5"/>
  <c r="F74" i="5"/>
  <c r="F55" i="5"/>
  <c r="D54" i="5"/>
  <c r="C90" i="5"/>
  <c r="C18" i="5"/>
  <c r="D53" i="5"/>
  <c r="C15" i="5"/>
  <c r="C41" i="5"/>
  <c r="D94" i="5"/>
  <c r="D22" i="5"/>
  <c r="C58" i="5"/>
  <c r="D93" i="5"/>
  <c r="C75" i="5"/>
  <c r="D92" i="5"/>
  <c r="D20" i="5"/>
  <c r="C37" i="5"/>
  <c r="C50" i="5"/>
  <c r="D49" i="5"/>
  <c r="D27" i="5"/>
  <c r="J52" i="5"/>
  <c r="F96" i="5"/>
  <c r="G25" i="5"/>
  <c r="F8" i="5"/>
  <c r="D9" i="5"/>
  <c r="J72" i="5"/>
  <c r="I43" i="5"/>
  <c r="I42" i="5"/>
  <c r="J83" i="5"/>
  <c r="J11" i="5"/>
  <c r="I47" i="5"/>
  <c r="J82" i="5"/>
  <c r="J10" i="5"/>
  <c r="I40" i="5"/>
  <c r="J75" i="5"/>
  <c r="I73" i="5"/>
  <c r="I33" i="5"/>
  <c r="J62" i="5"/>
  <c r="I98" i="5"/>
  <c r="I26" i="5"/>
  <c r="J61" i="5"/>
  <c r="G96" i="5"/>
  <c r="G24" i="5"/>
  <c r="F54" i="5"/>
  <c r="G83" i="5"/>
  <c r="G11" i="5"/>
  <c r="G61" i="5"/>
  <c r="F65" i="5"/>
  <c r="G58" i="5"/>
  <c r="F76" i="5"/>
  <c r="G93" i="5"/>
  <c r="G81" i="5"/>
  <c r="F37" i="5"/>
  <c r="F39" i="5"/>
  <c r="F14" i="5"/>
  <c r="G56" i="5"/>
  <c r="F62" i="5"/>
  <c r="F13" i="5"/>
  <c r="D48" i="5"/>
  <c r="C84" i="5"/>
  <c r="C12" i="5"/>
  <c r="D47" i="5"/>
  <c r="C79" i="5"/>
  <c r="C35" i="5"/>
  <c r="D88" i="5"/>
  <c r="D16" i="5"/>
  <c r="C52" i="5"/>
  <c r="D81" i="5"/>
  <c r="C69" i="5"/>
  <c r="D86" i="5"/>
  <c r="D14" i="5"/>
  <c r="C25" i="5"/>
  <c r="C44" i="5"/>
  <c r="D37" i="5"/>
  <c r="C100" i="5"/>
  <c r="I89" i="5"/>
  <c r="I79" i="5"/>
  <c r="G53" i="5"/>
  <c r="F81" i="5"/>
  <c r="C54" i="5"/>
  <c r="D56" i="5"/>
  <c r="J66" i="5"/>
  <c r="I31" i="5"/>
  <c r="I36" i="5"/>
  <c r="J77" i="5"/>
  <c r="J5" i="5"/>
  <c r="I41" i="5"/>
  <c r="J76" i="5"/>
  <c r="I61" i="5"/>
  <c r="I34" i="5"/>
  <c r="J69" i="5"/>
  <c r="I99" i="5"/>
  <c r="I27" i="5"/>
  <c r="J56" i="5"/>
  <c r="I92" i="5"/>
  <c r="I20" i="5"/>
  <c r="J55" i="5"/>
  <c r="G90" i="5"/>
  <c r="G18" i="5"/>
  <c r="F48" i="5"/>
  <c r="G77" i="5"/>
  <c r="G94" i="5"/>
  <c r="G31" i="5"/>
  <c r="F59" i="5"/>
  <c r="G40" i="5"/>
  <c r="F70" i="5"/>
  <c r="G51" i="5"/>
  <c r="G75" i="5"/>
  <c r="F7" i="5"/>
  <c r="F33" i="5"/>
  <c r="G79" i="5"/>
  <c r="G50" i="5"/>
  <c r="F50" i="5"/>
  <c r="G5" i="5"/>
  <c r="D42" i="5"/>
  <c r="C78" i="5"/>
  <c r="C6" i="5"/>
  <c r="D41" i="5"/>
  <c r="C101" i="5"/>
  <c r="C29" i="5"/>
  <c r="D82" i="5"/>
  <c r="D10" i="5"/>
  <c r="C46" i="5"/>
  <c r="D57" i="5"/>
  <c r="C63" i="5"/>
  <c r="D80" i="5"/>
  <c r="D8" i="5"/>
  <c r="C13" i="5"/>
  <c r="C38" i="5"/>
  <c r="D25" i="5"/>
  <c r="D62" i="5"/>
  <c r="J45" i="5"/>
  <c r="G64" i="5"/>
  <c r="D90" i="5"/>
  <c r="C39" i="5"/>
  <c r="J60" i="5"/>
  <c r="I102" i="5"/>
  <c r="I30" i="5"/>
  <c r="J71" i="5"/>
  <c r="I55" i="5"/>
  <c r="I35" i="5"/>
  <c r="J70" i="5"/>
  <c r="I100" i="5"/>
  <c r="I28" i="5"/>
  <c r="J63" i="5"/>
  <c r="I93" i="5"/>
  <c r="I21" i="5"/>
  <c r="J50" i="5"/>
  <c r="I86" i="5"/>
  <c r="I14" i="5"/>
  <c r="J49" i="5"/>
  <c r="G84" i="5"/>
  <c r="G12" i="5"/>
  <c r="F36" i="5"/>
  <c r="G71" i="5"/>
  <c r="G88" i="5"/>
  <c r="G13" i="5"/>
  <c r="F53" i="5"/>
  <c r="G28" i="5"/>
  <c r="F64" i="5"/>
  <c r="G39" i="5"/>
  <c r="G69" i="5"/>
  <c r="F99" i="5"/>
  <c r="F27" i="5"/>
  <c r="G43" i="5"/>
  <c r="G44" i="5"/>
  <c r="F44" i="5"/>
  <c r="F5" i="5"/>
  <c r="D36" i="5"/>
  <c r="C72" i="5"/>
  <c r="C31" i="5"/>
  <c r="D35" i="5"/>
  <c r="C95" i="5"/>
  <c r="C23" i="5"/>
  <c r="D76" i="5"/>
  <c r="D75" i="5"/>
  <c r="C40" i="5"/>
  <c r="D51" i="5"/>
  <c r="C57" i="5"/>
  <c r="D74" i="5"/>
  <c r="D91" i="5"/>
  <c r="C7" i="5"/>
  <c r="C32" i="5"/>
  <c r="D13" i="5"/>
  <c r="C92" i="5"/>
  <c r="I82" i="5"/>
  <c r="J31" i="5"/>
  <c r="G91" i="5"/>
  <c r="C77" i="5"/>
  <c r="C19" i="5"/>
  <c r="J54" i="5"/>
  <c r="I96" i="5"/>
  <c r="I24" i="5"/>
  <c r="J65" i="5"/>
  <c r="I101" i="5"/>
  <c r="I29" i="5"/>
  <c r="J64" i="5"/>
  <c r="I94" i="5"/>
  <c r="I22" i="5"/>
  <c r="J57" i="5"/>
  <c r="I87" i="5"/>
  <c r="I15" i="5"/>
  <c r="J44" i="5"/>
  <c r="I80" i="5"/>
  <c r="I8" i="5"/>
  <c r="J43" i="5"/>
  <c r="G78" i="5"/>
  <c r="G6" i="5"/>
  <c r="F30" i="5"/>
  <c r="G65" i="5"/>
  <c r="G82" i="5"/>
  <c r="F91" i="5"/>
  <c r="F47" i="5"/>
  <c r="G16" i="5"/>
  <c r="F58" i="5"/>
  <c r="G27" i="5"/>
  <c r="G63" i="5"/>
  <c r="F93" i="5"/>
  <c r="F21" i="5"/>
  <c r="F85" i="5"/>
  <c r="G38" i="5"/>
  <c r="F32" i="5"/>
  <c r="D102" i="5"/>
  <c r="D30" i="5"/>
  <c r="C66" i="5"/>
  <c r="D101" i="5"/>
  <c r="D29" i="5"/>
  <c r="C89" i="5"/>
  <c r="C17" i="5"/>
  <c r="D70" i="5"/>
  <c r="C67" i="5"/>
  <c r="C34" i="5"/>
  <c r="D45" i="5"/>
  <c r="C51" i="5"/>
  <c r="D68" i="5"/>
  <c r="D79" i="5"/>
  <c r="C98" i="5"/>
  <c r="C26" i="5"/>
  <c r="C97" i="5"/>
  <c r="G32" i="5"/>
  <c r="C43" i="5"/>
  <c r="D17" i="5"/>
  <c r="E43" i="5" l="1"/>
  <c r="E97" i="5"/>
  <c r="E26" i="5"/>
  <c r="E98" i="5"/>
  <c r="E51" i="5"/>
  <c r="E34" i="5"/>
  <c r="E67" i="5"/>
  <c r="E17" i="5"/>
  <c r="E89" i="5"/>
  <c r="E66" i="5"/>
  <c r="H32" i="5"/>
  <c r="H85" i="5"/>
  <c r="H21" i="5"/>
  <c r="H93" i="5"/>
  <c r="H58" i="5"/>
  <c r="H47" i="5"/>
  <c r="H91" i="5"/>
  <c r="H30" i="5"/>
  <c r="K8" i="5"/>
  <c r="K80" i="5"/>
  <c r="K15" i="5"/>
  <c r="K87" i="5"/>
  <c r="K22" i="5"/>
  <c r="K94" i="5"/>
  <c r="K29" i="5"/>
  <c r="K101" i="5"/>
  <c r="K24" i="5"/>
  <c r="K96" i="5"/>
  <c r="E19" i="5"/>
  <c r="E77" i="5"/>
  <c r="K82" i="5"/>
  <c r="E92" i="5"/>
  <c r="E32" i="5"/>
  <c r="E7" i="5"/>
  <c r="E57" i="5"/>
  <c r="E40" i="5"/>
  <c r="E23" i="5"/>
  <c r="E95" i="5"/>
  <c r="E31" i="5"/>
  <c r="E72" i="5"/>
  <c r="H5" i="5"/>
  <c r="F103" i="5"/>
  <c r="H44" i="5"/>
  <c r="H27" i="5"/>
  <c r="H99" i="5"/>
  <c r="H64" i="5"/>
  <c r="H53" i="5"/>
  <c r="H36" i="5"/>
  <c r="K14" i="5"/>
  <c r="K86" i="5"/>
  <c r="K21" i="5"/>
  <c r="K93" i="5"/>
  <c r="K28" i="5"/>
  <c r="K100" i="5"/>
  <c r="K35" i="5"/>
  <c r="K55" i="5"/>
  <c r="K30" i="5"/>
  <c r="K102" i="5"/>
  <c r="E39" i="5"/>
  <c r="E38" i="5"/>
  <c r="E13" i="5"/>
  <c r="E63" i="5"/>
  <c r="E46" i="5"/>
  <c r="E29" i="5"/>
  <c r="E101" i="5"/>
  <c r="E6" i="5"/>
  <c r="E78" i="5"/>
  <c r="G103" i="5"/>
  <c r="H50" i="5"/>
  <c r="H33" i="5"/>
  <c r="H7" i="5"/>
  <c r="H70" i="5"/>
  <c r="H59" i="5"/>
  <c r="H48" i="5"/>
  <c r="K20" i="5"/>
  <c r="K92" i="5"/>
  <c r="K27" i="5"/>
  <c r="K99" i="5"/>
  <c r="K34" i="5"/>
  <c r="K61" i="5"/>
  <c r="K41" i="5"/>
  <c r="J103" i="5"/>
  <c r="K36" i="5"/>
  <c r="K31" i="5"/>
  <c r="E54" i="5"/>
  <c r="H81" i="5"/>
  <c r="K79" i="5"/>
  <c r="K89" i="5"/>
  <c r="E100" i="5"/>
  <c r="E44" i="5"/>
  <c r="E25" i="5"/>
  <c r="E69" i="5"/>
  <c r="E52" i="5"/>
  <c r="E35" i="5"/>
  <c r="E79" i="5"/>
  <c r="E12" i="5"/>
  <c r="E84" i="5"/>
  <c r="H13" i="5"/>
  <c r="H62" i="5"/>
  <c r="H14" i="5"/>
  <c r="H39" i="5"/>
  <c r="H37" i="5"/>
  <c r="H76" i="5"/>
  <c r="H65" i="5"/>
  <c r="H54" i="5"/>
  <c r="K26" i="5"/>
  <c r="K98" i="5"/>
  <c r="K33" i="5"/>
  <c r="K73" i="5"/>
  <c r="K40" i="5"/>
  <c r="K47" i="5"/>
  <c r="K42" i="5"/>
  <c r="K43" i="5"/>
  <c r="H8" i="5"/>
  <c r="H96" i="5"/>
  <c r="E50" i="5"/>
  <c r="E37" i="5"/>
  <c r="E75" i="5"/>
  <c r="E58" i="5"/>
  <c r="E41" i="5"/>
  <c r="E15" i="5"/>
  <c r="E18" i="5"/>
  <c r="E90" i="5"/>
  <c r="H55" i="5"/>
  <c r="H74" i="5"/>
  <c r="H26" i="5"/>
  <c r="H45" i="5"/>
  <c r="H67" i="5"/>
  <c r="H10" i="5"/>
  <c r="H82" i="5"/>
  <c r="H71" i="5"/>
  <c r="H60" i="5"/>
  <c r="K32" i="5"/>
  <c r="K13" i="5"/>
  <c r="K39" i="5"/>
  <c r="K46" i="5"/>
  <c r="K53" i="5"/>
  <c r="K48" i="5"/>
  <c r="E86" i="5"/>
  <c r="H18" i="5"/>
  <c r="K75" i="5"/>
  <c r="K84" i="5"/>
  <c r="E56" i="5"/>
  <c r="E91" i="5"/>
  <c r="E81" i="5"/>
  <c r="E64" i="5"/>
  <c r="E47" i="5"/>
  <c r="E24" i="5"/>
  <c r="E96" i="5"/>
  <c r="H97" i="5"/>
  <c r="H86" i="5"/>
  <c r="H38" i="5"/>
  <c r="H51" i="5"/>
  <c r="H16" i="5"/>
  <c r="H88" i="5"/>
  <c r="H77" i="5"/>
  <c r="H66" i="5"/>
  <c r="K91" i="5"/>
  <c r="K38" i="5"/>
  <c r="K85" i="5"/>
  <c r="K45" i="5"/>
  <c r="K52" i="5"/>
  <c r="K59" i="5"/>
  <c r="K54" i="5"/>
  <c r="K68" i="5"/>
  <c r="E11" i="5"/>
  <c r="E62" i="5"/>
  <c r="E55" i="5"/>
  <c r="E87" i="5"/>
  <c r="E73" i="5"/>
  <c r="E70" i="5"/>
  <c r="E85" i="5"/>
  <c r="E53" i="5"/>
  <c r="E30" i="5"/>
  <c r="E102" i="5"/>
  <c r="H98" i="5"/>
  <c r="H56" i="5"/>
  <c r="H57" i="5"/>
  <c r="H25" i="5"/>
  <c r="H22" i="5"/>
  <c r="H94" i="5"/>
  <c r="H11" i="5"/>
  <c r="H83" i="5"/>
  <c r="H72" i="5"/>
  <c r="K44" i="5"/>
  <c r="K51" i="5"/>
  <c r="K58" i="5"/>
  <c r="K65" i="5"/>
  <c r="K60" i="5"/>
  <c r="E22" i="5"/>
  <c r="H9" i="5"/>
  <c r="E83" i="5"/>
  <c r="E68" i="5"/>
  <c r="E21" i="5"/>
  <c r="E93" i="5"/>
  <c r="E76" i="5"/>
  <c r="E9" i="5"/>
  <c r="E59" i="5"/>
  <c r="E36" i="5"/>
  <c r="E49" i="5"/>
  <c r="H68" i="5"/>
  <c r="H63" i="5"/>
  <c r="H49" i="5"/>
  <c r="H28" i="5"/>
  <c r="H100" i="5"/>
  <c r="H17" i="5"/>
  <c r="H89" i="5"/>
  <c r="H42" i="5"/>
  <c r="H78" i="5"/>
  <c r="K50" i="5"/>
  <c r="K57" i="5"/>
  <c r="K64" i="5"/>
  <c r="K49" i="5"/>
  <c r="K71" i="5"/>
  <c r="K7" i="5"/>
  <c r="K66" i="5"/>
  <c r="H35" i="5"/>
  <c r="K10" i="5"/>
  <c r="E74" i="5"/>
  <c r="E27" i="5"/>
  <c r="E99" i="5"/>
  <c r="E10" i="5"/>
  <c r="E82" i="5"/>
  <c r="E65" i="5"/>
  <c r="D103" i="5"/>
  <c r="E42" i="5"/>
  <c r="H80" i="5"/>
  <c r="H69" i="5"/>
  <c r="H73" i="5"/>
  <c r="H34" i="5"/>
  <c r="H43" i="5"/>
  <c r="H23" i="5"/>
  <c r="H95" i="5"/>
  <c r="H6" i="5"/>
  <c r="H84" i="5"/>
  <c r="K56" i="5"/>
  <c r="K63" i="5"/>
  <c r="K25" i="5"/>
  <c r="K70" i="5"/>
  <c r="I103" i="5"/>
  <c r="K5" i="5"/>
  <c r="K77" i="5"/>
  <c r="K37" i="5"/>
  <c r="K72" i="5"/>
  <c r="E94" i="5"/>
  <c r="H19" i="5"/>
  <c r="K12" i="5"/>
  <c r="E28" i="5"/>
  <c r="E5" i="5"/>
  <c r="C103" i="5"/>
  <c r="E8" i="5"/>
  <c r="E80" i="5"/>
  <c r="E33" i="5"/>
  <c r="E61" i="5"/>
  <c r="E16" i="5"/>
  <c r="E88" i="5"/>
  <c r="E71" i="5"/>
  <c r="E48" i="5"/>
  <c r="H92" i="5"/>
  <c r="H75" i="5"/>
  <c r="H40" i="5"/>
  <c r="H79" i="5"/>
  <c r="H29" i="5"/>
  <c r="H101" i="5"/>
  <c r="H12" i="5"/>
  <c r="H90" i="5"/>
  <c r="K62" i="5"/>
  <c r="K69" i="5"/>
  <c r="K67" i="5"/>
  <c r="K76" i="5"/>
  <c r="K11" i="5"/>
  <c r="K83" i="5"/>
  <c r="K6" i="5"/>
  <c r="K78" i="5"/>
  <c r="E14" i="5"/>
  <c r="H46" i="5"/>
  <c r="K19" i="5"/>
  <c r="K17" i="5"/>
  <c r="E20" i="5"/>
  <c r="E45" i="5"/>
  <c r="E60" i="5"/>
  <c r="H20" i="5"/>
  <c r="H31" i="5"/>
  <c r="H15" i="5"/>
  <c r="H87" i="5"/>
  <c r="H52" i="5"/>
  <c r="H41" i="5"/>
  <c r="H61" i="5"/>
  <c r="H24" i="5"/>
  <c r="H102" i="5"/>
  <c r="K97" i="5"/>
  <c r="K74" i="5"/>
  <c r="K9" i="5"/>
  <c r="K81" i="5"/>
  <c r="K16" i="5"/>
  <c r="K88" i="5"/>
  <c r="K23" i="5"/>
  <c r="K95" i="5"/>
  <c r="K18" i="5"/>
  <c r="K90" i="5"/>
  <c r="E103" i="5" l="1"/>
  <c r="H103" i="5"/>
  <c r="K103" i="5"/>
</calcChain>
</file>

<file path=xl/sharedStrings.xml><?xml version="1.0" encoding="utf-8"?>
<sst xmlns="http://schemas.openxmlformats.org/spreadsheetml/2006/main" count="3234" uniqueCount="807">
  <si>
    <t>BABY2000 CAMOMILLA W 20 BAG ABA SRL</t>
  </si>
  <si>
    <t>BAGS</t>
  </si>
  <si>
    <t>WITHOUT EXTRA PROTECTCARE INDICATION</t>
  </si>
  <si>
    <t>20</t>
  </si>
  <si>
    <t>10</t>
  </si>
  <si>
    <t>50</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</si>
  <si>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</si>
  <si>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</si>
  <si>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</si>
  <si>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</si>
  <si>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</si>
  <si>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</si>
  <si>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</si>
  <si>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</si>
  <si>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</si>
  <si>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</si>
  <si>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</si>
  <si>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</si>
  <si>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</si>
  <si>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</si>
  <si>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</si>
  <si>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</si>
  <si>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</si>
  <si>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</si>
  <si>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</si>
  <si>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</si>
  <si>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</si>
  <si>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</si>
  <si>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</si>
  <si>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</si>
  <si>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</si>
  <si>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</si>
  <si>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</si>
  <si>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</si>
  <si>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</si>
  <si>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</si>
  <si>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</si>
  <si>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</si>
  <si>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</si>
  <si>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PLAYTIME CAMOMIL W 72 BAG KAPA</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</si>
  <si>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</si>
  <si>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</si>
  <si>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</si>
  <si>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</si>
  <si>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</si>
  <si>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</si>
  <si>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</si>
  <si>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</si>
  <si>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</si>
  <si>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</si>
  <si>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</si>
  <si>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</si>
  <si>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</si>
  <si>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</si>
  <si>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</si>
  <si>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</si>
  <si>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</si>
  <si>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</si>
  <si>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</si>
  <si>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</si>
  <si>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</si>
  <si>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</si>
  <si>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</si>
  <si>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</si>
  <si>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</si>
  <si>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</si>
  <si>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</si>
  <si>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JUMBO WET PH5.5 W 120 BAG KAPAK</t>
  </si>
  <si>
    <t>PAPILION BABY WET SENSITIVE W 72 BAG</t>
  </si>
  <si>
    <t>PAPILION YELLOW LILY W 90 BAG KAPAK</t>
  </si>
  <si>
    <t>102</t>
  </si>
  <si>
    <t>PINE ALOE VERA KREMALI W 120 BAG KAPAK</t>
  </si>
  <si>
    <t>PINE ALOE VERA KREMALI W 72 BAG KAPAK</t>
  </si>
  <si>
    <t>TROMPY 20 BAG</t>
  </si>
  <si>
    <t>25</t>
  </si>
  <si>
    <t>HAPPY FRESH BABY W 72 BAG KAPAK</t>
  </si>
  <si>
    <t>ULTRA COMPACT ANGELS ALC.FREE W 120 BAG</t>
  </si>
  <si>
    <t>ULTRA COMPACT MOMO CREAMY W 120 BAG</t>
  </si>
  <si>
    <t>ULTRA COMPACT ANGELS ALC.FREE W 72 BAG</t>
  </si>
  <si>
    <t>ULTRACOMPACT BABY PH5.5 ALC.FREE W 72 BA</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</si>
  <si>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</si>
  <si>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</si>
  <si>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</si>
  <si>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</si>
  <si>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</si>
  <si>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</si>
  <si>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</si>
  <si>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</si>
  <si>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</si>
  <si>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</si>
  <si>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</si>
  <si>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</si>
  <si>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</si>
  <si>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</si>
  <si>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</si>
  <si>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</si>
  <si>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</si>
  <si>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</si>
  <si>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</si>
  <si>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</si>
  <si>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</si>
  <si>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</si>
  <si>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</si>
  <si>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</si>
  <si>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</si>
  <si>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</si>
  <si>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</si>
  <si>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</si>
  <si>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</si>
  <si>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</si>
  <si>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</si>
  <si>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ALOE&amp;CAMOMILE PH5.5 60 BAG</t>
  </si>
  <si>
    <t>BABYCARE WITHCREAM W 80/8FREE BAG KAPAK</t>
  </si>
  <si>
    <t>BABY WISH VITE&amp;PROVITAMINB5 W 120 BAG</t>
  </si>
  <si>
    <t>COSMI</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</si>
  <si>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</si>
  <si>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</si>
  <si>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</si>
  <si>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</si>
  <si>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</si>
  <si>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</si>
  <si>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</si>
  <si>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</si>
  <si>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</si>
  <si>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</si>
  <si>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</si>
  <si>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</si>
  <si>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</si>
  <si>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</si>
  <si>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</si>
  <si>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</si>
  <si>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</si>
  <si>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</si>
  <si>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PADDLERS SOFT&amp;CREAM PROVITB5&amp;VITE W 120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</si>
  <si>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</si>
  <si>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</si>
  <si>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</si>
  <si>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</si>
  <si>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</si>
  <si>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</si>
  <si>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</si>
  <si>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</si>
  <si>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</si>
  <si>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</si>
  <si>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ALC.FREE W 120 BAG</t>
  </si>
  <si>
    <t>YESS BABY ALC.FREE W 15 BAG</t>
  </si>
  <si>
    <t>ELAN SENS.CREAM LOTION W 120 BAG ZELENI</t>
  </si>
  <si>
    <t>LAN SENS.CREAM LOTION 120 BAG LILAVI</t>
  </si>
  <si>
    <t>SETABLU OAT EXTRACT PH5.5 W 72 BAG KAPAK</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</si>
  <si>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</si>
  <si>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</si>
  <si>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</si>
  <si>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</si>
  <si>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</si>
  <si>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</si>
  <si>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</si>
  <si>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</si>
  <si>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FRESH VITE PH5.5 W 72 BAG CHERVEN</t>
  </si>
  <si>
    <t>FEMOLE FRESHBABY VITE PH5.5 W 72 BAG SIN</t>
  </si>
  <si>
    <t>BERFINY CLASSIC BABY W 72 BAG</t>
  </si>
  <si>
    <t>BERFINY EXTRA BABY W 72 BAG</t>
  </si>
  <si>
    <t>FRESH RUNY BABY PH5.5 ALC.FREE W 120 BAG</t>
  </si>
  <si>
    <t>FRESH RUNY BABY MILK&amp;HONEY W 64 BAG</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</si>
  <si>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</si>
  <si>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</si>
  <si>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</si>
  <si>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</si>
  <si>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</si>
  <si>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</si>
  <si>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</si>
  <si>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</si>
  <si>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</si>
  <si>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ALOE VERA W 100 BAG KAPAK</t>
  </si>
  <si>
    <t>KIDS BABY WET WIPES W 72 BAG KAPACHE</t>
  </si>
  <si>
    <t>LIO FRESH BABY CREAM LOTION W 72 BAG</t>
  </si>
  <si>
    <t>NEMDIL BABY ROSE W 120 BAG KAPAK</t>
  </si>
  <si>
    <t>NEMDIL BABY WITH CREAM W 120 BAG KAPAK</t>
  </si>
  <si>
    <t>NEMDIL BABY ALCOHOL FREE W 72 BAG</t>
  </si>
  <si>
    <t>NEMDIL BABY OLIVE OIL CAMOMILE W 72 BAG</t>
  </si>
  <si>
    <t>NEMDIL BABYDELUXEALOE&amp;MIK&amp;HONEY W 72KAPA</t>
  </si>
  <si>
    <t>PREMIUM QUALITY BABY W 72 BAG &amp;&amp;&amp;</t>
  </si>
  <si>
    <t>PURE BABY LILIUM W 120 BAG KAPAK</t>
  </si>
  <si>
    <t>NAPEEZBYGRACIA BABY PH5.5 100 BAG KAPAK</t>
  </si>
  <si>
    <t>MIKE LINE SENSIT.CREAM LOTION W 72 BAG</t>
  </si>
  <si>
    <t>PRIME TALKO SENSITIVE 63 BAG KAPAK</t>
  </si>
  <si>
    <t>PRIME BABY ALC.FREE 72 BAG KAPAK</t>
  </si>
  <si>
    <t>PONKY BABY W 72 BAG +KAPACHE</t>
  </si>
  <si>
    <t>PONKY BABY WET TOWEL W 72 BAG ZHALTI</t>
  </si>
  <si>
    <t>POZZY EXTRA MILK&amp;HONEY PH5.5 W 72 BAG</t>
  </si>
  <si>
    <t>POZZY EXTRA OLIVE OIL ALC.FREE W 72 BAG</t>
  </si>
  <si>
    <t>CLEANIC BABY ATOPICAL D-PANT. PH 50 BAG</t>
  </si>
  <si>
    <t>CLEANIC BABY PROBIOTICAL HYPOAL.50 BAG</t>
  </si>
  <si>
    <t>CLEANIC BABY VEGEMILK VIT&amp;MIN.50 BAG</t>
  </si>
  <si>
    <t>PETINO DELICATO&amp;FRESH ALANTOIN 120 BAG</t>
  </si>
  <si>
    <t>PETINO DELICATO&amp;FRESH ALANTOIN 84/12FR</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</si>
  <si>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</si>
  <si>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</si>
  <si>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</si>
  <si>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</si>
  <si>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</si>
  <si>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</si>
  <si>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</si>
  <si>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ALOE VERA&amp;INDIANLOTUS W 20 BAG</t>
  </si>
  <si>
    <t>ALCOHOL FREE &amp; HYPOALLERGENIC</t>
  </si>
  <si>
    <t>HIMALAYA SOOTHING&amp;PROTECTINGBABY W 20BAG</t>
  </si>
  <si>
    <t>HIMALAYA ALOE VERA&amp;INDIANLOTUS W 56 BAG</t>
  </si>
  <si>
    <t>HIMALAYA SOOTHING&amp;PROTECTINGBABY W 56BAG</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</si>
  <si>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</si>
  <si>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</si>
  <si>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</si>
  <si>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</si>
  <si>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</si>
  <si>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</si>
  <si>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</si>
  <si>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</si>
  <si>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</si>
  <si>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TRIDERM BABY CLEANSING 72 BAG</t>
  </si>
  <si>
    <t>WATERWIPES FRUITEXTR.99.9%WATER W 10 BAG</t>
  </si>
  <si>
    <t>WATERWIPES FRUITEXTR.99.9%WATER W 240BAG</t>
  </si>
  <si>
    <t>240</t>
  </si>
  <si>
    <t>WATERWIPES FRUITEXTR.99.9%WATER W 28 BAG</t>
  </si>
  <si>
    <t>28</t>
  </si>
  <si>
    <t>WATERWIPES FRUITEXTR.99.9%WATER W 60 BAG</t>
  </si>
  <si>
    <t>WATERWIPES SOAPBERRY99.9%WATER W 60 BAG</t>
  </si>
  <si>
    <t>PEPPA PIG BABY MUDDY PUDDLE 56 W BAG</t>
  </si>
  <si>
    <t>JOHNSONS BABY GENTLE ALL OVER W 20 BAG</t>
  </si>
  <si>
    <t>JOHNSONS BAB COT.TOU SEN.W56+BOD+SHG+IGR</t>
  </si>
  <si>
    <t>JOHNSONS BABY COTTON TOUCH SENS.W 56 BAG</t>
  </si>
  <si>
    <t>JOHNSONS BABY GENTLE ALL OVER W 3X56 BAG</t>
  </si>
  <si>
    <t>JOHNSONS BABY SILK EXTRACT W 56 BAG</t>
  </si>
  <si>
    <t>JOHNSONS BABY GENTLE ALL OVER W 72 BAG K</t>
  </si>
  <si>
    <t>JOHNSONS BABY SENSITIVE ALC.FREE W 72 BA</t>
  </si>
  <si>
    <t>MAIA BABY PURE&amp;SENSITIVE PH5.5 W 72 BAG</t>
  </si>
  <si>
    <t>KRISPA BABY CAMOMILE W 15 BAG</t>
  </si>
  <si>
    <t>FRESH'N SOFT WATER&amp;COTTON W 3X40 BAG</t>
  </si>
  <si>
    <t>FRESH'N SOFT CLASSIC PH5.5 W 90 BAG</t>
  </si>
  <si>
    <t>RENKLY JUMBO CHAMOMILE 120 W BAG KAPAK</t>
  </si>
  <si>
    <t>RENKLY BABY ALC.FREE W 70 BAG</t>
  </si>
  <si>
    <t>RENKLY BABY ALOE VERA 70 W BAG</t>
  </si>
  <si>
    <t>RENKLI BABY ALC.FREE PH5.5 W 72 BAG KAPA</t>
  </si>
  <si>
    <t>RENKLY BABY 72 W BAG</t>
  </si>
  <si>
    <t>HUGGIES NATURAL CARE ALOE VERA W 56 BAG</t>
  </si>
  <si>
    <t>HUGGIES PURE COTTON WOOL&amp;WATER 56 W BAG</t>
  </si>
  <si>
    <t>HUGGIES SOFT SKIN VIT E 56 BAG</t>
  </si>
  <si>
    <t>HUGGIES UNISTAR LINGETTES 56 W BAG</t>
  </si>
  <si>
    <t>HUGGIES ALOE+VIT E W 64 BAG</t>
  </si>
  <si>
    <t>HUGGIES BABY UNISTAR W 64 BAG</t>
  </si>
  <si>
    <t>HUGGIES PURE 99% WATER 72 W BAG</t>
  </si>
  <si>
    <t>KOMILI BABY SOFT ALC.FREE W 70 BAG</t>
  </si>
  <si>
    <t>KOMILI BABY COTTON PH5.5 W 80 BAG</t>
  </si>
  <si>
    <t>TANGO BABY SOFT VIT E ALC.FREE 72BR BAG</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</si>
  <si>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</si>
  <si>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</si>
  <si>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</si>
  <si>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</si>
  <si>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</si>
  <si>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</si>
  <si>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</si>
  <si>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</si>
  <si>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BABY ALC.FREE W 80 BAG KAPAK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</si>
  <si>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</si>
  <si>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</si>
  <si>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</si>
  <si>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</si>
  <si>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</si>
  <si>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</si>
  <si>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</si>
  <si>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</si>
  <si>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</si>
  <si>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</si>
  <si>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</si>
  <si>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</si>
  <si>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</si>
  <si>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</si>
  <si>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</si>
  <si>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</si>
  <si>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</si>
  <si>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</si>
  <si>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</si>
  <si>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</si>
  <si>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</si>
  <si>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</si>
  <si>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</si>
  <si>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</si>
  <si>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</si>
  <si>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</si>
  <si>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</si>
  <si>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</si>
  <si>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</si>
  <si>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</si>
  <si>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</si>
  <si>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FRESH GERBERA PH5.5 W 120 BAG</t>
  </si>
  <si>
    <t>TOP BLITZ CREAM VIT E W 72 BAG</t>
  </si>
  <si>
    <t>54</t>
  </si>
  <si>
    <t>CONFY BABY PH5.5 W 40 BAG</t>
  </si>
  <si>
    <t>CONFY BABY SENSITIVE W 90 BAG</t>
  </si>
  <si>
    <t>CONFY BABY SENSITIVE W 90 BAG PINK</t>
  </si>
  <si>
    <t>MIMOSA BABY ALOE VERA 64 BAG</t>
  </si>
  <si>
    <t>MIMOSA BABY CHAMOMILE 64 BAG</t>
  </si>
  <si>
    <t>MIMOSA BABY PH5.5 72 BAG KAPAK</t>
  </si>
  <si>
    <t>SENCE BABY SENSITIVE PH5.5 W 60 BAG</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</si>
  <si>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</si>
  <si>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</si>
  <si>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</si>
  <si>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</si>
  <si>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</si>
  <si>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</si>
  <si>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</si>
  <si>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</si>
  <si>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</si>
  <si>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 LINO SENSITIVE CHAMOMILE W 54 BAG</t>
  </si>
  <si>
    <t>BABYLINO SENSITIVE ARNIKACHAMOMILE W 54</t>
  </si>
  <si>
    <t>BABYLINO SENSITIVE CHAMOMILE W 54+10 BAG</t>
  </si>
  <si>
    <t>BABYLINO SENSITIVE CHAMOMILE W 54+WIP 10</t>
  </si>
  <si>
    <t>L'UNICO BABY OLIO DI ARGAN HYPO.W 72 BAG</t>
  </si>
  <si>
    <t>BIG SOFT SENSITIVE WITH CREAM 100 BAG</t>
  </si>
  <si>
    <t>BIGSOFT SENSITIVEWITHCREAM 100 BAG KAPAK</t>
  </si>
  <si>
    <t>BIG SOFT CREAM SENS.PH5.5 W 120 BAG</t>
  </si>
  <si>
    <t>BIG SOFT SENSITIVE OLIVE OIL ALOE 70 BAG</t>
  </si>
  <si>
    <t>HAPPY FAMILY BABY PH5.5 W 70 BAG</t>
  </si>
  <si>
    <t>MORS CHAMOMILE PH5.5 W 120 BAG KAPAK</t>
  </si>
  <si>
    <t>WIPEST COMFORT ALC.FREE W 120 BAG KAPAK</t>
  </si>
  <si>
    <t>WIPEST COMFORT ALC.FREE W 72 BAG KAPAK</t>
  </si>
  <si>
    <t>NATY SENSITIVE ALOE VERA W 56 BAG</t>
  </si>
  <si>
    <t>NATY SENSITIVE W 56 BAG NATY AB</t>
  </si>
  <si>
    <t>FRESH BABY PREMIUM ALC.FREE W 100 BAG</t>
  </si>
  <si>
    <t>FRESH BABY PH5.5 W 15 BAG</t>
  </si>
  <si>
    <t>FRESH BABY WATER 99.9% W 60 BAG</t>
  </si>
  <si>
    <t>FRESH BABY P H5.5 W 72 BAG</t>
  </si>
  <si>
    <t>FRESH BABY PH5.5 W 72 BAG KAPAK</t>
  </si>
  <si>
    <t>GOLDEN SENSITIVE W 120 BAG</t>
  </si>
  <si>
    <t>GOLDEN SENSITIVE W 72 BAG</t>
  </si>
  <si>
    <t>MY FIX BABY ROSE FRESH W 80 BAG KAPAK</t>
  </si>
  <si>
    <t>PUFFY BABY SENSITIVE PURE W 88 BAG KAPAK</t>
  </si>
  <si>
    <t>88</t>
  </si>
  <si>
    <t>TITO BABY SOFT COMFORT PH5.5 W 120 BAG</t>
  </si>
  <si>
    <t>TITO BABY PH5.5 ALC.FREE W 72 BAG KAPAK</t>
  </si>
  <si>
    <t>TITO BABY SOFT COMFORT PH5.5 W 72 BAG</t>
  </si>
  <si>
    <t>FRESH BABY PREM.QUALITY PH5.5 W 120 BAG</t>
  </si>
  <si>
    <t>PUFY BABY CHAMOMILE PH5.5 W 120 BAG</t>
  </si>
  <si>
    <t>SPEEDYCARE BABYLINECONCREMAMAXI 20 BAG</t>
  </si>
  <si>
    <t>CAN BEBE BASIC CARE ALK.FREE W 56 BAG</t>
  </si>
  <si>
    <t>BEBIKO VIP BABY ALOE VERA W 72 BAG KAPAK</t>
  </si>
  <si>
    <t>PAPATYA BABY B5&amp;VIT E PH5.5 90 W BAG</t>
  </si>
  <si>
    <t>PERFETTO PH5.5 ALC.FREE W 80 BAG</t>
  </si>
  <si>
    <t>BETTY BABY ALC.FREE W 24 BAG</t>
  </si>
  <si>
    <t>BETTY BABY ALC.FREE W 72 BAG</t>
  </si>
  <si>
    <t>KLORANE BEBE CALENDULA ALC.FREE W 25 BAG</t>
  </si>
  <si>
    <t>KLORANE BEBE CALENDULA CLEAN.LOTION W 70</t>
  </si>
  <si>
    <t>KLORANE BEBE CALENDULA THICKCL. W 70 BAG</t>
  </si>
  <si>
    <t>KLORANE BEBE CALENDULA W 70 SP.TS. BAG</t>
  </si>
  <si>
    <t>FRESH BABY ALOE&amp;CALEN. PH5.5 W 60 BAG</t>
  </si>
  <si>
    <t>FRESH BABY AQUA PURE PH5.5 W 60 BAG</t>
  </si>
  <si>
    <t>FRESH BABY CARE ALOE VERA W 60 BAG</t>
  </si>
  <si>
    <t>FRESH BABY SOFT CREAM W 60 BAG</t>
  </si>
  <si>
    <t>SLIPP BEBE SENS.LOTION&amp;VITE&amp;B5 W 120 BAG</t>
  </si>
  <si>
    <t>MELANI BABY ALOEVERA&amp;VITE W 64 BAG KAPAK</t>
  </si>
  <si>
    <t>PAMPERS AQUA PURE ALC.FREE 12 BAG+DIA</t>
  </si>
  <si>
    <t>PAMPERS AQUA PURE ALC.FREE 12 BAG+DIA28</t>
  </si>
  <si>
    <t>PAMPERS AQUA PURE ALC.FREE 12 BAG+DIA50</t>
  </si>
  <si>
    <t>PAMPERS SENSITIVE ALC.FREE 12 BAG</t>
  </si>
  <si>
    <t>PAMPERS SENSITIVE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</si>
  <si>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</si>
  <si>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</si>
  <si>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</si>
  <si>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</si>
  <si>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</si>
  <si>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</si>
  <si>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</si>
  <si>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</si>
  <si>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</si>
  <si>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</si>
  <si>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</si>
  <si>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</si>
  <si>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</si>
  <si>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</si>
  <si>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</si>
  <si>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</si>
  <si>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</si>
  <si>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</si>
  <si>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</si>
  <si>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</si>
  <si>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</si>
  <si>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</si>
  <si>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</si>
  <si>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</si>
  <si>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</si>
  <si>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</si>
  <si>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</si>
  <si>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</si>
  <si>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</si>
  <si>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</si>
  <si>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</si>
  <si>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</si>
  <si>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</si>
  <si>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</si>
  <si>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</si>
  <si>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</si>
  <si>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</si>
  <si>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</si>
  <si>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</si>
  <si>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</si>
  <si>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</si>
  <si>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</si>
  <si>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</si>
  <si>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 1</t>
  </si>
  <si>
    <t>PAMPERS SENSITIVE 56 BAG+DIA PR CARE54</t>
  </si>
  <si>
    <t>PAMPERS SENSITIVE 56 BAG+DIAPREMCARE3 60</t>
  </si>
  <si>
    <t>PAMPERS SENSITIVE 56 BAG+DIAPREMCARE5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</si>
  <si>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</si>
  <si>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</si>
  <si>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</si>
  <si>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</si>
  <si>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</si>
  <si>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</si>
  <si>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</si>
  <si>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</si>
  <si>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</si>
  <si>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BAG+DIA68</t>
  </si>
  <si>
    <t>PAMPERS BABY FRESH CLEAN W 6X64/384 BAG</t>
  </si>
  <si>
    <t>PAMPERS BABY FRESH ECONOMY W 2X64 BAG</t>
  </si>
  <si>
    <t>PAMPERS BABYFRESHCLEAN ALOE W 6X64/2BRFR</t>
  </si>
  <si>
    <t>PAMPERS BABYFRESHCLEAN W 3X64/1FREE BAG</t>
  </si>
  <si>
    <t>PAMPERS CLEAN&amp;PLAY 64 BAG</t>
  </si>
  <si>
    <t>PAMPERS NATURAL CLEAN W 64 BAG KAPAK</t>
  </si>
  <si>
    <t>PAMPERS NATURALCLEAN FRAGR.FREE W 64 BAG</t>
  </si>
  <si>
    <t>PAMPERS NATURALLY CLEAN W 4X64 BAG</t>
  </si>
  <si>
    <t>PAMPERS NATURALLY CLEAN+CHAMOMILE W 2X64</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</si>
  <si>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</si>
  <si>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</si>
  <si>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</si>
  <si>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</si>
  <si>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</si>
  <si>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</si>
  <si>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</si>
  <si>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</si>
  <si>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</si>
  <si>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</si>
  <si>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HASSAS CILTLER W 56 BAG</t>
  </si>
  <si>
    <t>URIAGE BEBE HYPOALERGENIC W 2X70/1FR BAG</t>
  </si>
  <si>
    <t>URIAGE BEBE HYPOALERGENIC W 70 BAG</t>
  </si>
  <si>
    <t>BIMBO&amp;BIMBA CHAMOMILE&amp;ALOE W 80 BAG</t>
  </si>
  <si>
    <t>BIMBO&amp;BIMBA CHAMOMILE&amp;CALENDULA W 80 BAG</t>
  </si>
  <si>
    <t>BIMBO&amp;BIMBA CHAMOMILE&amp;LAVENDER W 80 BAG</t>
  </si>
  <si>
    <t>BIMBO&amp;BIMBA CHAMOMILE&amp;SMRADLIKA W 80 BAG</t>
  </si>
  <si>
    <t>VIBELLE BABY RASPBERRY VIT E PH5.5 W 144</t>
  </si>
  <si>
    <t>144</t>
  </si>
  <si>
    <t>VIBELLE BABY ULTRA SENS.ROSE PH5.5 W 144</t>
  </si>
  <si>
    <t>BELUX BABY SENS.CREAM LOTION W 120 BAG</t>
  </si>
  <si>
    <t>BELUX ULTRA SENSITIVE W 120/48GRATIS BAG</t>
  </si>
  <si>
    <t>SECKIN PROVITB5 PH5.5 ALC.FREE W 102 BAG</t>
  </si>
  <si>
    <t>SOFT CARE COTTON VIT ECHAMOMILE W 72 BAG</t>
  </si>
  <si>
    <t>HOPS P H5.5 W 90/18BONUS ORANJEVI BAG</t>
  </si>
  <si>
    <t>DOCTOR WIPES BABY GRAPES W 60 BAG KAPAK</t>
  </si>
  <si>
    <t>DOCTOR WIPES BABY W 72 BAG &amp;&amp;&amp;</t>
  </si>
  <si>
    <t>MEDPROFESSIONAL BABYPOWDERARGANOIL W 24</t>
  </si>
  <si>
    <t>MED PROFESSIONAL BABY ALOE VERA W 60 BAG</t>
  </si>
  <si>
    <t>MEDPROFESSIONAL BABYGRAPESEEDOIL W 60BAG</t>
  </si>
  <si>
    <t>GIAN BABY CREAM PH5.5 W 120 BAG</t>
  </si>
  <si>
    <t>GIAN BABY CREAM PH5.5 W 72 BAG</t>
  </si>
  <si>
    <t>SEBAMED BABYCLEANSING EXTRASOFT W 72 BAG</t>
  </si>
  <si>
    <t>SEBAMED BABY OIL WIPES W 70 BOX</t>
  </si>
  <si>
    <t>MAMMI PH5.5 ALC.FREE W 72 BAG SINI</t>
  </si>
  <si>
    <t>MAMMI PH5.5 ALC.FREE W 72 BAG ZELENI</t>
  </si>
  <si>
    <t>ASALI BABY ULTRA SOFT VIT.E W 120 BAG</t>
  </si>
  <si>
    <t>COTTON SOFT CHAMOMILE ALC.FREE W 100 BAG</t>
  </si>
  <si>
    <t>COTTON SOFT PH5.5 W 120 BAG KAPAK</t>
  </si>
  <si>
    <t>COTTON SOFT PH5.5 W 72 BAG KAPAK</t>
  </si>
  <si>
    <t>COTTON SOFT W 72 BAG</t>
  </si>
  <si>
    <t>ELVIM BABY JUMBO SENSITIVE W 120 BAG</t>
  </si>
  <si>
    <t>ELVIM ULTRA SENSITIVE VIT E&amp;B5 W 70 BAG</t>
  </si>
  <si>
    <t>ELVIM BABY ULTRASENSITIVE LOTION&amp;VITE 72</t>
  </si>
  <si>
    <t>ELVIM BABY ULTRASENSITIVE LOTION&amp;VITE 90</t>
  </si>
  <si>
    <t>FLAMINGO BABY ULTRASENS.LOTION&amp;VITE 70 B</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</si>
  <si>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</si>
  <si>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</si>
  <si>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</si>
  <si>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</si>
  <si>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</si>
  <si>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</si>
  <si>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</si>
  <si>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</si>
  <si>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</si>
  <si>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</si>
  <si>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</si>
  <si>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</si>
  <si>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</si>
  <si>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</si>
  <si>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</si>
  <si>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</si>
  <si>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</si>
  <si>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64 BAG</t>
  </si>
  <si>
    <t>SEPTONA SENSITIVE CALMN CARE W 64 BAG</t>
  </si>
  <si>
    <t>SEPTONA MILD FRAGANCE ALC.FREE W 72 BAG</t>
  </si>
  <si>
    <t>SEPTONA CALM NCARE PANTENOL W 75 BAG</t>
  </si>
  <si>
    <t>75</t>
  </si>
  <si>
    <t>SEPTONA CALMN CARE ALOE VERA W 80 BAG</t>
  </si>
  <si>
    <t>IASSMIN BABY CREAM PH5.5 W 72 BAG</t>
  </si>
  <si>
    <t>JUNIOR&amp;TOMMY SENSITIVE W 120 BAG KAPAK</t>
  </si>
  <si>
    <t>NIKI BABY ALC.FREE W 130/10FR BAG KAPAK</t>
  </si>
  <si>
    <t>PEPINO BABY P H5.5 W 120/20FREE BAG</t>
  </si>
  <si>
    <t>PEPINO BABY P H5.5 W 130/10FREE BAG</t>
  </si>
  <si>
    <t>PEPINO BABY SOFT&amp;LUX P H5.5 W 70 BAG</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</si>
  <si>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</si>
  <si>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</si>
  <si>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</si>
  <si>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</si>
  <si>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</si>
  <si>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</si>
  <si>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</si>
  <si>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</si>
  <si>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SWEET BABY ALOEVERA PH5.5 W 72 BAG KAPAK</t>
  </si>
  <si>
    <t>FARMACOTONE BEBE CALENDULA SENS. 60 BAG</t>
  </si>
  <si>
    <t>FARMACOTONE BIO ALOE&amp;ALMOND PH5.5 72 BAG</t>
  </si>
  <si>
    <t>VOI MULTI VITAMINS PH5.5 W 100 BAG SINI</t>
  </si>
  <si>
    <t>VOI CREAM LOTION PH5.5 W 120 BAG KAPAK</t>
  </si>
  <si>
    <t>VOI CHAMOMILE PH5.5 W 72 BAG KAPAK</t>
  </si>
  <si>
    <t>VOI CREAM LOTION PH5.5 W 72 BAG KAPAK</t>
  </si>
  <si>
    <t>ALVESTA BABY PH5.5 W 120 BAG KAPAK</t>
  </si>
  <si>
    <t>ALVESTA BABY PH5.5 W 72 BAG KAPAK</t>
  </si>
  <si>
    <t>MIS MAK CLEANSE&amp;REFRESH PH5.5 W 72 BAG</t>
  </si>
  <si>
    <t>BIVY BABY NEWBORN W 60 BAG KAPAK</t>
  </si>
  <si>
    <t>BIVY SOFT&amp;FRESH PROVITB5&amp;VITE W 72 BAG</t>
  </si>
  <si>
    <t>DAISY BABY WET WIPES W 120 BAG</t>
  </si>
  <si>
    <t>BEBECAN PH5.5 W 72 BAG TNCR GIDA KAPAK</t>
  </si>
  <si>
    <t>HUGO BABY ALC.FREE W 120 BAG</t>
  </si>
  <si>
    <t>PROSOFT VITE&amp;PROVITB5 W 72 BAG CHERVENI</t>
  </si>
  <si>
    <t>PROSOFT VITE&amp;PROVITB5 W 72 BAG ZELENI</t>
  </si>
  <si>
    <t>UNAC BABY LOTION&amp;VIT.E AL.FREE W 120 BAG</t>
  </si>
  <si>
    <t>DOVE BABY RICHMOISTURE ALC.FREE W 50 BAG</t>
  </si>
  <si>
    <t>DOVE BABY SENSITIVE MOISTURE W 50 BAG</t>
  </si>
  <si>
    <t>BEBECAN BABY PH5.5 W 72 BAG YESIL</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</si>
  <si>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</si>
  <si>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</si>
  <si>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</si>
  <si>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</si>
  <si>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</si>
  <si>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</si>
  <si>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</si>
  <si>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</si>
  <si>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</si>
  <si>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</si>
  <si>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</si>
  <si>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</si>
  <si>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</si>
  <si>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</si>
  <si>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</si>
  <si>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</si>
  <si>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</si>
  <si>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TradeKing Cengiz</t>
  </si>
  <si>
    <t xml:space="preserve"> ClearSight</t>
  </si>
  <si>
    <t xml:space="preserve"> CodeInt B.V.</t>
  </si>
  <si>
    <t xml:space="preserve"> ChillClean</t>
  </si>
  <si>
    <t xml:space="preserve"> Cosmopolitan Italy</t>
  </si>
  <si>
    <t xml:space="preserve"> CottonUnion</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</si>
  <si>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</si>
  <si>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</si>
  <si>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</si>
  <si>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</si>
  <si>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</si>
  <si>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</si>
  <si>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</si>
  <si>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</si>
  <si>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</si>
  <si>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</si>
  <si>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</si>
  <si>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</si>
  <si>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</si>
  <si>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</si>
  <si>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</si>
  <si>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</si>
  <si>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</si>
  <si>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</si>
  <si>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</si>
  <si>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</si>
  <si>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</si>
  <si>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</si>
  <si>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</si>
  <si>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</si>
  <si>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</si>
  <si>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</si>
  <si>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</si>
  <si>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</si>
  <si>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</si>
  <si>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</si>
  <si>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</si>
  <si>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</si>
  <si>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</si>
  <si>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</si>
  <si>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</si>
  <si>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</si>
  <si>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</si>
  <si>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</si>
  <si>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</si>
  <si>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</si>
  <si>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</si>
  <si>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</si>
  <si>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</si>
  <si>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</si>
  <si>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</si>
  <si>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</si>
  <si>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</si>
  <si>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</si>
  <si>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</si>
  <si>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</si>
  <si>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ProStart 97</t>
  </si>
  <si>
    <t xml:space="preserve"> Proctor &amp; Wager</t>
  </si>
  <si>
    <t xml:space="preserve"> PuigPeak</t>
  </si>
  <si>
    <t xml:space="preserve"> QueenTrade LTD</t>
  </si>
  <si>
    <t xml:space="preserve"> ColorSan</t>
  </si>
  <si>
    <t xml:space="preserve"> SanHealth LTD</t>
  </si>
  <si>
    <t xml:space="preserve"> SaproClean</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</si>
  <si>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</si>
  <si>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</si>
  <si>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</si>
  <si>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</si>
  <si>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</si>
  <si>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</si>
  <si>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</si>
  <si>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</si>
  <si>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</si>
  <si>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QueenStand Investment</t>
  </si>
  <si>
    <t xml:space="preserve"> BladeSon LTD</t>
  </si>
  <si>
    <t xml:space="preserve"> TahaChem Cosmetics</t>
  </si>
  <si>
    <t xml:space="preserve"> TextileSan</t>
  </si>
  <si>
    <t xml:space="preserve"> FoodTNCR</t>
  </si>
  <si>
    <t xml:space="preserve"> TroyBeauty Trade</t>
  </si>
  <si>
    <t xml:space="preserve"> Unac Beauty Makers SAN.</t>
  </si>
  <si>
    <t xml:space="preserve"> UniHandle</t>
  </si>
  <si>
    <t xml:space="preserve"> GreenIlgaz Group</t>
  </si>
  <si>
    <t>OKIDOKI  FreshClean CAMOMILLA 60 BAG</t>
  </si>
  <si>
    <t>SLEEPY  FreshClean 90 W BAG KAPAK</t>
  </si>
  <si>
    <t>PAW PATROL  FreshClean 56 W BAG</t>
  </si>
  <si>
    <t>KOPRINA  FreshClean 72 W BAG KAPAK</t>
  </si>
  <si>
    <t>PRIMA  FreshClean ALOE W 64 BAG</t>
  </si>
  <si>
    <t>SPRING LINE  FreshClean W 120 BAG &amp;&amp;&amp;</t>
  </si>
  <si>
    <t>TOVA  FreshClean PH5.5 W 120 BAG</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</si>
  <si>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</si>
  <si>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</si>
  <si>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</si>
  <si>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</si>
  <si>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</si>
  <si>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</si>
  <si>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</si>
  <si>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2022 Value</t>
  </si>
  <si>
    <t>2023 Value</t>
  </si>
  <si>
    <t>YTD 24 Value</t>
  </si>
  <si>
    <t>2022 Volume</t>
  </si>
  <si>
    <t>2023 Volume</t>
  </si>
  <si>
    <t>YTD 24 Volume</t>
  </si>
  <si>
    <t>Manufacturer</t>
  </si>
  <si>
    <t>Brand</t>
  </si>
  <si>
    <t xml:space="preserve">BABY CREMA </t>
  </si>
  <si>
    <t xml:space="preserve">LINDY </t>
  </si>
  <si>
    <t xml:space="preserve">HUGGLO </t>
  </si>
  <si>
    <t xml:space="preserve">PAPILION </t>
  </si>
  <si>
    <t xml:space="preserve">PINE </t>
  </si>
  <si>
    <t xml:space="preserve">TROMPY </t>
  </si>
  <si>
    <t xml:space="preserve">HAPPY FRESH </t>
  </si>
  <si>
    <t xml:space="preserve">ULTRA COMPACT </t>
  </si>
  <si>
    <t xml:space="preserve">CHICCO </t>
  </si>
  <si>
    <t xml:space="preserve">UNI </t>
  </si>
  <si>
    <t xml:space="preserve">SMILE </t>
  </si>
  <si>
    <t xml:space="preserve">BABY CARE </t>
  </si>
  <si>
    <t xml:space="preserve">OKIDOKI </t>
  </si>
  <si>
    <t xml:space="preserve">BABY WISH </t>
  </si>
  <si>
    <t xml:space="preserve">AQUELLA </t>
  </si>
  <si>
    <t xml:space="preserve">AURA </t>
  </si>
  <si>
    <t xml:space="preserve">COTTON BABY </t>
  </si>
  <si>
    <t xml:space="preserve">MY COMFORT </t>
  </si>
  <si>
    <t xml:space="preserve">NICE BABY </t>
  </si>
  <si>
    <t xml:space="preserve">WINEX </t>
  </si>
  <si>
    <t xml:space="preserve">PADDLERS </t>
  </si>
  <si>
    <t xml:space="preserve">YESS BABY </t>
  </si>
  <si>
    <t xml:space="preserve">ELAN </t>
  </si>
  <si>
    <t xml:space="preserve">SETABLU </t>
  </si>
  <si>
    <t xml:space="preserve">LIBERO </t>
  </si>
  <si>
    <t xml:space="preserve">EVY BABY </t>
  </si>
  <si>
    <t xml:space="preserve">FEMOLE </t>
  </si>
  <si>
    <t xml:space="preserve">BERFINY </t>
  </si>
  <si>
    <t xml:space="preserve">FRESH RUNY </t>
  </si>
  <si>
    <t xml:space="preserve">LIO FRESH </t>
  </si>
  <si>
    <t xml:space="preserve">NEMDIL </t>
  </si>
  <si>
    <t xml:space="preserve">NAPEEZ BY GRACIA </t>
  </si>
  <si>
    <t xml:space="preserve">MIKE LINE </t>
  </si>
  <si>
    <t xml:space="preserve">PONKY </t>
  </si>
  <si>
    <t xml:space="preserve">POZZY </t>
  </si>
  <si>
    <t xml:space="preserve">CLEANIC </t>
  </si>
  <si>
    <t xml:space="preserve">PETINO </t>
  </si>
  <si>
    <t xml:space="preserve">MOLFIX </t>
  </si>
  <si>
    <t xml:space="preserve">HIMALAYA </t>
  </si>
  <si>
    <t xml:space="preserve">BIONIKE </t>
  </si>
  <si>
    <t xml:space="preserve">WATER WIPES </t>
  </si>
  <si>
    <t xml:space="preserve">PAW PATROL </t>
  </si>
  <si>
    <t xml:space="preserve">PEPPA PIG </t>
  </si>
  <si>
    <t xml:space="preserve">JOHNSONS </t>
  </si>
  <si>
    <t xml:space="preserve">MAIA </t>
  </si>
  <si>
    <t xml:space="preserve">KRISPA </t>
  </si>
  <si>
    <t xml:space="preserve">HUGGIES </t>
  </si>
  <si>
    <t xml:space="preserve">KOMILI </t>
  </si>
  <si>
    <t xml:space="preserve">TANGO </t>
  </si>
  <si>
    <t xml:space="preserve">MUSTELA </t>
  </si>
  <si>
    <t xml:space="preserve">LANSINOH </t>
  </si>
  <si>
    <t xml:space="preserve">PUFY </t>
  </si>
  <si>
    <t xml:space="preserve">TOP BLITZ </t>
  </si>
  <si>
    <t xml:space="preserve">CONFY </t>
  </si>
  <si>
    <t xml:space="preserve">MIMOSA </t>
  </si>
  <si>
    <t xml:space="preserve">L'UNICO </t>
  </si>
  <si>
    <t xml:space="preserve">BIG SOFT </t>
  </si>
  <si>
    <t xml:space="preserve">MORS </t>
  </si>
  <si>
    <t xml:space="preserve">WIPEST </t>
  </si>
  <si>
    <t xml:space="preserve">NATY </t>
  </si>
  <si>
    <t xml:space="preserve">FRESH BABY </t>
  </si>
  <si>
    <t xml:space="preserve">GOLDEN </t>
  </si>
  <si>
    <t xml:space="preserve">MY FIX </t>
  </si>
  <si>
    <t xml:space="preserve">PUFFY </t>
  </si>
  <si>
    <t xml:space="preserve">TITO </t>
  </si>
  <si>
    <t xml:space="preserve">SPEEDY CARE </t>
  </si>
  <si>
    <t xml:space="preserve">CAN BEBE </t>
  </si>
  <si>
    <t xml:space="preserve">KOPRINA </t>
  </si>
  <si>
    <t xml:space="preserve">BEBIKO </t>
  </si>
  <si>
    <t xml:space="preserve">PAPATYA </t>
  </si>
  <si>
    <t xml:space="preserve">PERFETTO </t>
  </si>
  <si>
    <t xml:space="preserve">BETTY </t>
  </si>
  <si>
    <t xml:space="preserve">KLORANE </t>
  </si>
  <si>
    <t xml:space="preserve">SLIPP </t>
  </si>
  <si>
    <t xml:space="preserve">MELANI </t>
  </si>
  <si>
    <t xml:space="preserve">PRIMA </t>
  </si>
  <si>
    <t xml:space="preserve">URIAGE </t>
  </si>
  <si>
    <t xml:space="preserve">BIMBO &amp; BIMBA </t>
  </si>
  <si>
    <t xml:space="preserve">VIBELLE </t>
  </si>
  <si>
    <t xml:space="preserve">BELUX </t>
  </si>
  <si>
    <t xml:space="preserve">SECKIN </t>
  </si>
  <si>
    <t xml:space="preserve">SOFT CARE </t>
  </si>
  <si>
    <t xml:space="preserve">HOPS </t>
  </si>
  <si>
    <t xml:space="preserve">MEDPROFFESIONAL </t>
  </si>
  <si>
    <t xml:space="preserve">SPRING LINE </t>
  </si>
  <si>
    <t xml:space="preserve">GIAN </t>
  </si>
  <si>
    <t xml:space="preserve">SEBAMED </t>
  </si>
  <si>
    <t xml:space="preserve">MAMMI </t>
  </si>
  <si>
    <t xml:space="preserve">ASALI </t>
  </si>
  <si>
    <t xml:space="preserve">COTTON SOFT </t>
  </si>
  <si>
    <t xml:space="preserve">ELVIM </t>
  </si>
  <si>
    <t xml:space="preserve">FLAMINGO </t>
  </si>
  <si>
    <t xml:space="preserve">SEPTONA </t>
  </si>
  <si>
    <t xml:space="preserve">IASSMIN </t>
  </si>
  <si>
    <t xml:space="preserve">JUNIOR &amp; TOMMY </t>
  </si>
  <si>
    <t xml:space="preserve">NIKI </t>
  </si>
  <si>
    <t xml:space="preserve">PEPINO </t>
  </si>
  <si>
    <t xml:space="preserve">RENKLI </t>
  </si>
  <si>
    <t xml:space="preserve">FARMACOTONE </t>
  </si>
  <si>
    <t xml:space="preserve">VOI </t>
  </si>
  <si>
    <t xml:space="preserve">TOVA </t>
  </si>
  <si>
    <t xml:space="preserve">ALVESTA </t>
  </si>
  <si>
    <t xml:space="preserve">MIS MAK </t>
  </si>
  <si>
    <t xml:space="preserve">DAISY </t>
  </si>
  <si>
    <t xml:space="preserve">BEBECAN </t>
  </si>
  <si>
    <t xml:space="preserve">HUGO BABY </t>
  </si>
  <si>
    <t xml:space="preserve">PROSOFT </t>
  </si>
  <si>
    <t xml:space="preserve">UNAC </t>
  </si>
  <si>
    <t xml:space="preserve">DOVE </t>
  </si>
  <si>
    <t>BABY2000</t>
  </si>
  <si>
    <t>BAMBO NATURE</t>
  </si>
  <si>
    <t>LUBA BABY</t>
  </si>
  <si>
    <t>KANZ</t>
  </si>
  <si>
    <t>EVENT BABY</t>
  </si>
  <si>
    <t>TEX BABY</t>
  </si>
  <si>
    <t>NIVEA BABY</t>
  </si>
  <si>
    <t>BABYCARE</t>
  </si>
  <si>
    <t>CLEAR SIGHT</t>
  </si>
  <si>
    <t>MIMI NICE</t>
  </si>
  <si>
    <t>PURE BABY</t>
  </si>
  <si>
    <t>SLEEPY BABY</t>
  </si>
  <si>
    <t>BIVY</t>
  </si>
  <si>
    <t>SWEET  BABY</t>
  </si>
  <si>
    <t>INCI FRESH</t>
  </si>
  <si>
    <t>DOCTOR WIPES</t>
  </si>
  <si>
    <t>PAMPERS</t>
  </si>
  <si>
    <t>PREMIUM QUALITY BABY</t>
  </si>
  <si>
    <t>KIDS BABY</t>
  </si>
  <si>
    <t>HAPPY ALOE VERA</t>
  </si>
  <si>
    <t>FRESH MAKER</t>
  </si>
  <si>
    <t>PRIME TALKO</t>
  </si>
  <si>
    <t>HIPP BABYSANFT</t>
  </si>
  <si>
    <t>FRESH'N SOFT</t>
  </si>
  <si>
    <t>RENKLY</t>
  </si>
  <si>
    <t>LARA BABY</t>
  </si>
  <si>
    <t>BABY LINO</t>
  </si>
  <si>
    <t>HAPPY FAMILY</t>
  </si>
  <si>
    <t>SENCE BABY</t>
  </si>
  <si>
    <t>PUFY BABY</t>
  </si>
  <si>
    <t>Package</t>
  </si>
  <si>
    <t>Product Attributes</t>
  </si>
  <si>
    <t>Size</t>
  </si>
  <si>
    <t>Grand Total</t>
  </si>
  <si>
    <t>Product Description</t>
  </si>
  <si>
    <t>Row Labels</t>
  </si>
  <si>
    <t>Sum of 2022 Volume</t>
  </si>
  <si>
    <t>Sum of 2023 Volume</t>
  </si>
  <si>
    <t>Sum of YTD 24 Volume</t>
  </si>
  <si>
    <t>Sum of 2022 Value</t>
  </si>
  <si>
    <t>Sum of 2023 Value</t>
  </si>
  <si>
    <t>Sum of YTD 24 Value</t>
  </si>
  <si>
    <t>Performance report</t>
  </si>
  <si>
    <t>in 000s</t>
  </si>
  <si>
    <t>Average price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</si>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</sst>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 #,##0.00_-;_-* &quot;-&quot;??_-;_-@_-"/>
    <numFmt numFmtId="165" formatCode="0.0"/>
    <numFmt numFmtId="166" formatCode="###,###.##;\(###,###.##\);\-"/>
    <numFmt numFmtId="167" formatCode="###,###.0;\(###,###.0\);\-"/>
  </numFmts>
  <fonts count="13" x14ac:knownFonts="1">
    <font>
      <sz val="11"/>
      <color theme="1"/>
      <name val="Calibri"/>
      <family val="2"/>
      <scheme val="minor"/>
    </font>
    <font>
      <sz val="11"/>
      <color theme="0"/>
      <name val="Calibri"/>
      <family val="2"/>
      <scheme val="minor"/>
    </font>
    <font>
      <b/>
      <sz val="10"/>
      <color theme="0"/>
      <name val="Arial"/>
      <family val="2"/>
    </font>
    <font>
      <b/>
      <sz val="10"/>
      <color rgb="FF000000"/>
      <name val="Arial"/>
      <family val="2"/>
      <charset val="204"/>
    </font>
    <font>
      <sz val="10"/>
      <color rgb="FF000000"/>
      <name val="Arial"/>
      <family val="2"/>
    </font>
    <font>
      <i/>
      <sz val="10"/>
      <color rgb="FF000000"/>
      <name val="Arial"/>
      <family val="2"/>
    </font>
    <font>
      <b/>
      <sz val="10"/>
      <name val="Arial"/>
      <family val="2"/>
    </font>
    <font>
      <b/>
      <sz val="12"/>
      <color theme="1"/>
      <name val="Arial"/>
      <family val="2"/>
    </font>
    <font>
      <sz val="9"/>
      <color theme="1"/>
      <name val="Arial"/>
      <family val="2"/>
    </font>
    <font>
      <b/>
      <i/>
      <sz val="9"/>
      <color theme="1"/>
      <name val="Arial"/>
      <family val="2"/>
    </font>
    <font>
      <b/>
      <sz val="9"/>
      <color theme="1"/>
      <name val="Arial"/>
      <family val="2"/>
    </font>
    <font>
      <i/>
      <sz val="9"/>
      <color theme="1"/>
      <name val="Arial"/>
      <family val="2"/>
    </font>
    <font>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s>
  <borders count="12">
    <border>
      <left/>
      <right/>
      <top/>
      <bottom/>
      <diagonal/>
    </border>
    <border>
      <left style="thin">
        <color theme="0"/>
      </left>
      <right/>
      <top/>
      <bottom style="thin">
        <color rgb="FFDCDCDC"/>
      </bottom>
      <diagonal/>
    </border>
    <border>
      <left/>
      <right/>
      <top/>
      <bottom style="thin">
        <color rgb="FFDCDCD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style="medium">
        <color indexed="64"/>
      </left>
      <right style="thin">
        <color rgb="FFDCDCDC"/>
      </right>
      <top style="thin">
        <color rgb="FFDCDCDC"/>
      </top>
      <bottom style="thin">
        <color rgb="FFDCDCDC"/>
      </bottom>
      <diagonal/>
    </border>
    <border>
      <left/>
      <right style="thin">
        <color rgb="FFDCDCDC"/>
      </right>
      <top style="thin">
        <color rgb="FFDCDCDC"/>
      </top>
      <bottom style="thin">
        <color rgb="FFDCDCDC"/>
      </bottom>
      <diagonal/>
    </border>
    <border>
      <left style="thin">
        <color indexed="64"/>
      </left>
      <right style="thin">
        <color rgb="FFDCDCDC"/>
      </right>
      <top style="thin">
        <color rgb="FFDCDCDC"/>
      </top>
      <bottom style="thin">
        <color rgb="FFDCDCDC"/>
      </bottom>
      <diagonal/>
    </border>
    <border>
      <left/>
      <right/>
      <top/>
      <bottom style="thin">
        <color indexed="64"/>
      </bottom>
      <diagonal/>
    </border>
    <border>
      <left/>
      <right/>
      <top style="thin">
        <color indexed="64"/>
      </top>
      <bottom style="medium">
        <color indexed="64"/>
      </bottom>
      <diagonal/>
    </border>
  </borders>
  <cellStyleXfs count="2">
    <xf numFmtId="0" fontId="0" fillId="0" borderId="0"/>
    <xf numFmtId="164" fontId="12" fillId="0" borderId="0" applyFont="0" applyFill="0" applyBorder="0" applyAlignment="0" applyProtection="0"/>
  </cellStyleXfs>
  <cellXfs count="29">
    <xf numFmtId="0" fontId="0" fillId="0" borderId="0" xfId="0"/>
    <xf numFmtId="0" fontId="1" fillId="0" borderId="0" xfId="0" applyFont="1"/>
    <xf numFmtId="165" fontId="3" fillId="2" borderId="3" xfId="0" applyNumberFormat="1" applyFont="1" applyFill="1" applyBorder="1" applyAlignment="1">
      <alignment horizontal="center" wrapText="1"/>
    </xf>
    <xf numFmtId="165" fontId="3" fillId="2" borderId="4" xfId="0" applyNumberFormat="1" applyFont="1" applyFill="1" applyBorder="1" applyAlignment="1">
      <alignment horizontal="center" wrapText="1"/>
    </xf>
    <xf numFmtId="39" fontId="4" fillId="2" borderId="7" xfId="0" applyNumberFormat="1" applyFont="1" applyFill="1" applyBorder="1" applyAlignment="1">
      <alignment horizontal="right" wrapText="1"/>
    </xf>
    <xf numFmtId="39" fontId="4" fillId="2" borderId="8" xfId="0" applyNumberFormat="1" applyFont="1" applyFill="1" applyBorder="1" applyAlignment="1">
      <alignment horizontal="right" wrapText="1"/>
    </xf>
    <xf numFmtId="39" fontId="4" fillId="2" borderId="5" xfId="0" applyNumberFormat="1" applyFont="1" applyFill="1" applyBorder="1" applyAlignment="1">
      <alignment horizontal="right" wrapText="1"/>
    </xf>
    <xf numFmtId="39" fontId="4" fillId="2" borderId="9" xfId="0" applyNumberFormat="1" applyFont="1" applyFill="1" applyBorder="1" applyAlignment="1">
      <alignment horizontal="right" wrapText="1"/>
    </xf>
    <xf numFmtId="49" fontId="5" fillId="2" borderId="5" xfId="0" applyNumberFormat="1" applyFont="1" applyFill="1" applyBorder="1" applyAlignment="1">
      <alignment horizontal="left" wrapText="1" indent="2"/>
    </xf>
    <xf numFmtId="49" fontId="5" fillId="2" borderId="5" xfId="0" applyNumberFormat="1" applyFont="1" applyFill="1" applyBorder="1" applyAlignment="1">
      <alignment horizontal="left" wrapText="1"/>
    </xf>
    <xf numFmtId="49" fontId="5" fillId="2" borderId="6" xfId="0" applyNumberFormat="1" applyFont="1" applyFill="1" applyBorder="1" applyAlignment="1">
      <alignment horizontal="left" wrapText="1"/>
    </xf>
    <xf numFmtId="49" fontId="6" fillId="0" borderId="1"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2" xfId="0" applyFont="1" applyBorder="1" applyAlignment="1">
      <alignment vertical="center" wrapText="1"/>
    </xf>
    <xf numFmtId="0" fontId="2" fillId="3" borderId="5" xfId="0" applyFont="1" applyFill="1" applyBorder="1" applyAlignment="1">
      <alignment horizontal="left" wrapText="1"/>
    </xf>
    <xf numFmtId="0" fontId="2" fillId="3" borderId="5" xfId="0" applyFont="1" applyFill="1" applyBorder="1" applyAlignment="1">
      <alignment horizontal="right" wrapText="1"/>
    </xf>
    <xf numFmtId="0" fontId="0" fillId="0" borderId="0" xfId="0" pivotButton="1"/>
    <xf numFmtId="0" fontId="0" fillId="0" borderId="0" xfId="0" applyAlignment="1">
      <alignment horizontal="left"/>
    </xf>
    <xf numFmtId="0" fontId="7" fillId="4" borderId="0" xfId="0" applyFont="1" applyFill="1"/>
    <xf numFmtId="0" fontId="8" fillId="4" borderId="0" xfId="0" applyFont="1" applyFill="1"/>
    <xf numFmtId="0" fontId="9" fillId="4" borderId="10" xfId="0" applyFont="1" applyFill="1" applyBorder="1"/>
    <xf numFmtId="0" fontId="10" fillId="4" borderId="10" xfId="0" applyFont="1" applyFill="1" applyBorder="1"/>
    <xf numFmtId="0" fontId="10" fillId="5" borderId="10" xfId="0" applyFont="1" applyFill="1" applyBorder="1"/>
    <xf numFmtId="0" fontId="11" fillId="4" borderId="0" xfId="0" applyFont="1" applyFill="1"/>
    <xf numFmtId="166" fontId="8" fillId="4" borderId="0" xfId="1" applyNumberFormat="1" applyFont="1" applyFill="1"/>
    <xf numFmtId="167" fontId="8" fillId="5" borderId="0" xfId="1" applyNumberFormat="1" applyFont="1" applyFill="1" applyAlignment="1">
      <alignment horizontal="right"/>
    </xf>
    <xf numFmtId="0" fontId="10" fillId="4" borderId="11" xfId="0" applyFont="1" applyFill="1" applyBorder="1"/>
    <xf numFmtId="166" fontId="10" fillId="4" borderId="11" xfId="0" applyNumberFormat="1" applyFont="1" applyFill="1" applyBorder="1"/>
    <xf numFmtId="167" fontId="10" fillId="5" borderId="11" xfId="1" applyNumberFormat="1" applyFont="1" applyFill="1" applyBorder="1" applyAlignment="1">
      <alignment horizontal="right"/>
    </xf>
  </cellXfs>
  <cellStyles count="2">
    <cellStyle name="Comma" xfId="1" builtinId="3"/>
    <cellStyle name="Normal" xfId="0" builtinId="0"/>
  </cellStyles>
  <dxfs count="1">
    <dxf>
      <font>
        <name val="Calibri Light"/>
        <family val="2"/>
        <scheme val="major"/>
      </font>
      <fill>
        <patternFill>
          <bgColor theme="0" tint="-0.24994659260841701"/>
        </patternFill>
      </fill>
    </dxf>
  </dxfs>
  <tableStyles count="1" defaultTableStyle="TableStyleMedium2" defaultPivotStyle="PivotStyleLight16">
    <tableStyle name="Slicer Style 1" pivot="0" table="0" count="3" xr9:uid="{4845C058-9DEA-478A-8B51-292020886E59}">
      <tableStyleElement type="wholeTable" dxfId="0"/>
    </tableStyle>
  </tableStyles>
  <extLst>
    <ext xmlns:x14="http://schemas.microsoft.com/office/spreadsheetml/2009/9/main" uri="{46F421CA-312F-682f-3DD2-61675219B42D}">
      <x14:dxfs count="2">
        <dxf>
          <fill>
            <patternFill>
              <bgColor theme="0"/>
            </patternFill>
          </fill>
        </dxf>
        <dxf>
          <font>
            <color theme="0"/>
          </font>
          <fill>
            <patternFill>
              <bgColor theme="1"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11</xdr:col>
      <xdr:colOff>266700</xdr:colOff>
      <xdr:row>2</xdr:row>
      <xdr:rowOff>123825</xdr:rowOff>
    </xdr:from>
    <xdr:to>
      <xdr:col>13</xdr:col>
      <xdr:colOff>447675</xdr:colOff>
      <xdr:row>19</xdr:row>
      <xdr:rowOff>57150</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EA24E664-EF31-45C2-A2A3-F8E4FC27F1A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8915400" y="4762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571500</xdr:colOff>
      <xdr:row>2</xdr:row>
      <xdr:rowOff>123825</xdr:rowOff>
    </xdr:from>
    <xdr:to>
      <xdr:col>16</xdr:col>
      <xdr:colOff>571500</xdr:colOff>
      <xdr:row>19</xdr:row>
      <xdr:rowOff>57150</xdr:rowOff>
    </xdr:to>
    <mc:AlternateContent xmlns:mc="http://schemas.openxmlformats.org/markup-compatibility/2006" xmlns:a14="http://schemas.microsoft.com/office/drawing/2010/main">
      <mc:Choice Requires="a14">
        <xdr:graphicFrame macro="">
          <xdr:nvGraphicFramePr>
            <xdr:cNvPr id="3" name="Package">
              <a:extLst>
                <a:ext uri="{FF2B5EF4-FFF2-40B4-BE49-F238E27FC236}">
                  <a16:creationId xmlns:a16="http://schemas.microsoft.com/office/drawing/2014/main" id="{4766EBB3-2300-4168-AAB0-FD19027AC0DA}"/>
                </a:ext>
              </a:extLst>
            </xdr:cNvPr>
            <xdr:cNvGraphicFramePr/>
          </xdr:nvGraphicFramePr>
          <xdr:xfrm>
            <a:off x="0" y="0"/>
            <a:ext cx="0" cy="0"/>
          </xdr:xfrm>
          <a:graphic>
            <a:graphicData uri="http://schemas.microsoft.com/office/drawing/2010/slicer">
              <sle:slicer xmlns:sle="http://schemas.microsoft.com/office/drawing/2010/slicer" name="Package"/>
            </a:graphicData>
          </a:graphic>
        </xdr:graphicFrame>
      </mc:Choice>
      <mc:Fallback xmlns="">
        <xdr:sp macro="" textlink="">
          <xdr:nvSpPr>
            <xdr:cNvPr id="0" name=""/>
            <xdr:cNvSpPr>
              <a:spLocks noTextEdit="1"/>
            </xdr:cNvSpPr>
          </xdr:nvSpPr>
          <xdr:spPr>
            <a:xfrm>
              <a:off x="10868025" y="4762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85725</xdr:colOff>
      <xdr:row>2</xdr:row>
      <xdr:rowOff>133350</xdr:rowOff>
    </xdr:from>
    <xdr:to>
      <xdr:col>20</xdr:col>
      <xdr:colOff>85725</xdr:colOff>
      <xdr:row>19</xdr:row>
      <xdr:rowOff>66675</xdr:rowOff>
    </xdr:to>
    <mc:AlternateContent xmlns:mc="http://schemas.openxmlformats.org/markup-compatibility/2006" xmlns:a14="http://schemas.microsoft.com/office/drawing/2010/main">
      <mc:Choice Requires="a14">
        <xdr:graphicFrame macro="">
          <xdr:nvGraphicFramePr>
            <xdr:cNvPr id="4" name="Product Attributes">
              <a:extLst>
                <a:ext uri="{FF2B5EF4-FFF2-40B4-BE49-F238E27FC236}">
                  <a16:creationId xmlns:a16="http://schemas.microsoft.com/office/drawing/2014/main" id="{851B4C0E-0DFE-4EB2-90E3-3FC158F84467}"/>
                </a:ext>
              </a:extLst>
            </xdr:cNvPr>
            <xdr:cNvGraphicFramePr/>
          </xdr:nvGraphicFramePr>
          <xdr:xfrm>
            <a:off x="0" y="0"/>
            <a:ext cx="0" cy="0"/>
          </xdr:xfrm>
          <a:graphic>
            <a:graphicData uri="http://schemas.microsoft.com/office/drawing/2010/slicer">
              <sle:slicer xmlns:sle="http://schemas.microsoft.com/office/drawing/2010/slicer" name="Product Attributes"/>
            </a:graphicData>
          </a:graphic>
        </xdr:graphicFrame>
      </mc:Choice>
      <mc:Fallback xmlns="">
        <xdr:sp macro="" textlink="">
          <xdr:nvSpPr>
            <xdr:cNvPr id="0" name=""/>
            <xdr:cNvSpPr>
              <a:spLocks noTextEdit="1"/>
            </xdr:cNvSpPr>
          </xdr:nvSpPr>
          <xdr:spPr>
            <a:xfrm>
              <a:off x="12820650" y="485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161925</xdr:colOff>
      <xdr:row>3</xdr:row>
      <xdr:rowOff>0</xdr:rowOff>
    </xdr:from>
    <xdr:to>
      <xdr:col>23</xdr:col>
      <xdr:colOff>161925</xdr:colOff>
      <xdr:row>19</xdr:row>
      <xdr:rowOff>85725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42D4CE0-C1B7-4E17-9A52-45BEC8B2C1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725650" y="5048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PC20" refreshedDate="45112.732590740743" createdVersion="8" refreshedVersion="8" minRefreshableVersion="3" recordCount="501" xr:uid="{826BEA9A-8AB9-45B4-A820-50EE04A857C9}">
  <cacheSource type="worksheet">
    <worksheetSource ref="A1:L502" sheet="Source"/>
  </cacheSource>
  <cacheFields count="12">
    <cacheField name="Product Description" numFmtId="49">
      <sharedItems count="501">
        <s v="BABY2000 CAMOMILLA W 20 BAG ABA SRL"/>
        <s v="BAMBO NATURE W 80 BAG KAPAK"/>
        <s v="BABY CREMA PLAY TIME CAMOMILE W 100 PINK"/>
        <s v="BABYCREMA PLAYTIME CAMOMILE W 100 ORANGE"/>
        <s v="BABY CREMA CAMOMIL W 120 BAG KAPAK"/>
        <s v="BABY CREMA ALOE 15 BAG"/>
        <s v="BABY CREMA CAMOMIL W 15 BAG"/>
        <s v="BABY CREMA PH5.5 W 3X15/1FR BAG &amp;&amp;&amp;"/>
        <s v="BABY CREMA WATER 99% W 15 BAG"/>
        <s v="BABY CREMA CAMOMIL W 40 BAG"/>
        <s v="BABY CREMA COTTON&amp;PANTENOL W 4X56 BAG"/>
        <s v="BABY CREMA COTTON&amp;PANTENOL W 56 BAG"/>
        <s v="BABY CREMA ALOE 64 BAG"/>
        <s v="BABY CREMA CAMOMIL W 64 BAG"/>
        <s v="BABY CREMA PLAY TIME CAMOMIL W 64 BAG"/>
        <s v="BABYCREMA CAMOMIL W 4X64 BAG SUPERTSENA"/>
        <s v="BABY CREMA ALOE&amp;ALMOND OIL W 72 BAG"/>
        <s v="BABY CREMA CAMOMIL&amp;ALMOND W 72 BAG"/>
        <s v="BABY CREMA COTTON W 2X72BAG50%OT TS.VTOR"/>
        <s v="BABY CREMA COTTON&amp;PANTENOL W 72 BAG"/>
        <s v="BABY CREMA NEVEN PH5.5 W 72 BAG"/>
        <s v="BABY CREMA SMRADLIKA PH5.5 W 72 BAG"/>
        <s v="BABY CREMA WATER 99% W 72 BAG"/>
        <s v="BABYCREMA CAMOMILE W 2X72BAG50%OTTS.VTOR"/>
        <s v="BABYCREMA PLAYTIME CAMOMIL W 72 BAG KAPA"/>
        <s v="BABY CREMA ALOE W 80 BAG"/>
        <s v="BABY CREMA CAMOMIL W 80 BAG"/>
        <s v="LINDY VITAMIN E PH5.5 W 120 BAG"/>
        <s v="LINDY ALOE VERA&amp;VIT E W 64 BAG"/>
        <s v="LINDY ALOE VERA&amp;VIT E W 64 BAG KAPAK"/>
        <s v="LINDY CAMOMILE W 64 BAG"/>
        <s v="LINDY CAMOMILE W 64 BAG KAPAK"/>
        <s v="LINDY CREAM W 64 BAG KAPAK"/>
        <s v="LINDY CREAM&amp;VIT.E PH5.5 W 64 BAG"/>
        <s v="LINDY OLIVE OIL EXTR. PH5.5 W 64 BAG"/>
        <s v="LINDY OLIVE OIL EXTR. W 64 BAG KAPAK"/>
        <s v="LINDY SENSITIVE COTTON PH5.5 W 64 BAG"/>
        <s v="LINDY SENSITIVE W 64 BAG KAPAK"/>
        <s v="LINDY WHITE TEA&amp;VIT E W 64 BAG"/>
        <s v="LINDY PREMIUM LAVENDER W 90 BAG KAPAK"/>
        <s v="LUBA BABY B5&amp;VIT E PH5.5W 120 BAG"/>
        <s v="LUBA BABY B5&amp;VIT E PH5.5 90 W BAG"/>
        <s v="HUGGLO BABY PH5.5 W 120 BAG KAPAK"/>
        <s v="PAPILION BABY ALOE VERA W 100 BAG KAPAK"/>
        <s v="PAPILION BABY SENSITIVE W 100 BAG KAPAK"/>
        <s v="PAPILION BABY WET CHAMOMILE W 100 BAG"/>
        <s v="PAPILION BABY WET GREEN APPLE W 100 BAG"/>
        <s v="PAPILION BABYWET CHARM.LAVENDER W 100BAG"/>
        <s v="PAPILION BABYWET CHARMINGROSE W 100 BAG"/>
        <s v="PAPILION JUMBO WET PH5.5 W 120 BAG KAPAK"/>
        <s v="PAPILION BABY WET SENSITIVE W 72 BAG"/>
        <s v="PAPILION YELLOW LILY W 90 BAG KAPAK"/>
        <s v="PINE ALOE VERA KREMALI W 120 BAG KAPAK"/>
        <s v="PINE ALOE VERA KREMALI W 72 BAG KAPAK"/>
        <s v="TROMPY 20 BAG"/>
        <s v="HAPPY FRESH BABY W 72 BAG KAPAK"/>
        <s v="ULTRA COMPACT ANGELS ALC.FREE W 120 BAG"/>
        <s v="ULTRA COMPACT MOMO CREAMY W 120 BAG"/>
        <s v="ULTRA COMPACT ANGELS ALC.FREE W 72 BAG"/>
        <s v="ULTRACOMPACT BABY PH5.5 ALC.FREE W 72 BA"/>
        <s v="KANZ NATURAL SENS.SKIN ALC.FREE W120 BAG"/>
        <s v="KANZ EXTRA SOFT ALC.FREE W 50 BAG"/>
        <s v="KANZ ULTRA SOFT ALC.FREE W 72 BAG"/>
        <s v="CHICCO SALVIETTINE SENSITIVE W 60 BAG"/>
        <s v="CHICCO SALVIETTINE PARABENI W 72 BAG"/>
        <s v="UNI COMFORT LOTION P H5.5 72 BAG"/>
        <s v="EVENT BABY CALENDULA 140 BAG KAPAK"/>
        <s v="EVENT BABY CALENDULA 140 BAG KAPAK+WIP"/>
        <s v="EVENT BABY MOIST.CHAMOMILE 20 W BAG"/>
        <s v="EVENT BABY SENSIT. ALOE VERA 20 BAG"/>
        <s v="EVENT BABY CALENDULA W 25 BAG"/>
        <s v="EVENT BABY CALENDULA W 25 BAG+WIP 140"/>
        <s v="EVENT BABY CALENDULA HYPOALL.W 30 BAG"/>
        <s v="EVENT BABY HYPOAL.CALENDULA 64 W BAG"/>
        <s v="EVENT BABY HYPOALL.CHAMOMILE 72 W BAG"/>
        <s v="EVENT BABY MOIST.CHAMOMILE 72 W BAG"/>
        <s v="EVENT BABY SENSIT. ALOE VERA 72 W BAG"/>
        <s v="TEX BABY PH5.5 ALC.FREE W 100 BAG PURPLE"/>
        <s v="TEX BABY PH5.5 ALC.FREE W 100 BAG YELLOW"/>
        <s v="NIVEA BABY SOFT&amp;CREME 20 BAG"/>
        <s v="NIVEA BABY TODDIES 2IN1 60 BAG"/>
        <s v="NIVEA BABY FRESH&amp;PURE 63 BAG"/>
        <s v="NIVEA BABY PURE&amp;SENSITIVE 63 W BAG"/>
        <s v="NIVEA BABY SOFT&amp;CREME 63 BAG"/>
        <s v="SMILE ALOE&amp;CAMOMILE PH5.5 60 BAG"/>
        <s v="BABYCARE WITHCREAM W 80/8FREE BAG KAPAK"/>
        <s v="ClearSight BABY ALOE VERA PH5.5 W 25 BAG"/>
        <s v="ClearSight BABY CALENDULA PH5.5 W 25 BAG"/>
        <s v="ClearSight BABY CHAMOMILE PH5.5 W 25 BAG"/>
        <s v="ClearSight BABY CHAMOMILE PH5.5 W 66 BAG"/>
        <s v="ClearSight BABY ALOE VERA PH5.5 W 80 BAG"/>
        <s v="ClearSight BABY CALENDULA PH5.5 W 80 BAG"/>
        <s v="ClearSight BABY CHAMOMILE PH5.5 W 80 BAG"/>
        <s v="OKIDOKI  FreshClean CAMOMILLA 60 BAG"/>
        <s v="BABY WISH VITE&amp;PROVITAMINB5 W 120 BAG"/>
        <s v="COSMI BABY ARGAN W 20 BAG"/>
        <s v="AQUELLA BABY AMUR WITH CREAM W 120 BAG"/>
        <s v="AQUELLA BABY ULTRA SOFT CREAM W 120 BAG"/>
        <s v="AQUELLA TROPIC ALC.FREE W 120 BAG"/>
        <s v="AQUELLA KIDS BABY ALOEVERA&amp;CREAM W 60BAG"/>
        <s v="AQUELLA BABY VIT E&amp;PRO B5 W 72 BAG"/>
        <s v="AQUELLA KIDS BABY PH5.5 W 72 BAG"/>
        <s v="AQUELLA BABY VIT E&amp;PRO B5 W 90 BAG KAPAK"/>
        <s v="AURA ULTRA COMF. COTTON HYPOALL. W 100 B"/>
        <s v="AURA ULTRA COMFORT COTTON W 63 BAG"/>
        <s v="COTTON BABY UL.SOFT CREAM ALC.FREE W 120"/>
        <s v="COTTON BABY PH5.5 AL.FREE W 90 BAG KAPAK"/>
        <s v="MIMI NICE BABY PH5.5 W 15 BAG"/>
        <s v="MY COMFORT BABY ANGEL PH5.5 W 120 BAG"/>
        <s v="MY COMFORT BABY ARGAN ALK.FREE W 120 BAG"/>
        <s v="NICEBABY PROVITB5&amp;VITE PH5.5 W 120 BAG"/>
        <s v="WINEX BABY PH5.5 W 72 BAG"/>
        <s v="WINEX BABY PROVITB5&amp;VIT.F PH5.5 W 72 BAG"/>
        <s v="PADDLERS SOFT&amp;CREAM PROVITB5&amp;VITE W 120"/>
        <s v="PURE BABY JUMBO PH5.5 W 120 BAG"/>
        <s v="SLEEPY BABY SENSITIVE 110 W BAG KAPAK"/>
        <s v="SLEEPY BABY APPLE AL.FREE W 120 BAG"/>
        <s v="SLEEPY BABY LEMON AL.FREE W 120 BAG"/>
        <s v="SLEEPY BABY ORANGE AL.FREE W 120 BAG"/>
        <s v="SLEEPY BABY PH5.5 120 W BAG KAPAK"/>
        <s v="SLEEPY STRAWBERRY BABY AL.FREE 120 W BAG"/>
        <s v="SLEEPY BABY MIXED FRUIT PH5.5 15 W BAG"/>
        <s v="SLEEPY BABY PH5.5 70 W BAG"/>
        <s v="SLEEPY  FreshClean 90 W BAG KAPAK"/>
        <s v="YESS BABY ALC.FREE W 120 BAG"/>
        <s v="YESS BABY ALC.FREE W 15 BAG"/>
        <s v="ELAN SENS.CREAM LOTION W 120 BAG ZELENI"/>
        <s v="LAN SENS.CREAM LOTION 120 BAG LILAVI"/>
        <s v="SETABLU OAT EXTRACT PH5.5 W 72 BAG KAPAK"/>
        <s v="LIBERO ALOE ALC.FREE W 20 BAG"/>
        <s v="LIBERO ALOE&amp;CHAMOMILE W 20 BAG"/>
        <s v="LIBERO ALOE&amp;CHAMOMILE W 4X64 BAG"/>
        <s v="LIBERO ALOE&amp;CHAMOMILE W 64 BAG"/>
        <s v="EVY BABY SOFT CHAMOMILE ALC.FREE W50 BAG"/>
        <s v="EVY BABY SOFT CHAMOMILE EXTRACT W 56 BAG"/>
        <s v="EVY BABY CREAMY ALOE VERA MOIST W 60 BAG"/>
        <s v="EVY BABY SOFT CHAMOMILE EXTRACT W 60 BAG"/>
        <s v="FEMOLE FRESH VITE PH5.5 W 72 BAG CHERVEN"/>
        <s v="FEMOLE FRESHBABY VITE PH5.5 W 72 BAG SIN"/>
        <s v="BERFINY CLASSIC BABY W 72 BAG"/>
        <s v="BERFINY EXTRA BABY W 72 BAG"/>
        <s v="FRESH RUNY BABY PH5.5 ALC.FREE W 120 BAG"/>
        <s v="FRESH RUNY BABY MILK&amp;HONEY W 64 BAG"/>
        <s v="FRESH MAKER BABY PH5.5 W 120 BAG JUMBO"/>
        <s v="FRESH MAKER BABY CREAM W 120/48FREE BAG"/>
        <s v="FRESH MAKER BABY CREAM W 72 BAG"/>
        <s v="FRESH MAKER BABY CREAM W 72 BAG KAPAK"/>
        <s v="FRESH MAKER BABY CREAM W 96/24FREE BAG"/>
        <s v="FRESH MAKER BABY W 72 BAG"/>
        <s v="FRESH MAKER BABY WITH CREAM W 72 BAG"/>
        <s v="FRESH MAKER ALOE VERA PH5.5 W 90 BAG"/>
        <s v="FRESH MAKER SENSITIVE ALC.FREE W 90 BAG"/>
        <s v="HAPPY ALOE VERA W 100 BAG KAPAK"/>
        <s v="KIDS BABY WET WIPES W 72 BAG KAPACHE"/>
        <s v="LIO FRESH BABY CREAM LOTION W 72 BAG"/>
        <s v="NEMDIL BABY ROSE W 120 BAG KAPAK"/>
        <s v="NEMDIL BABY WITH CREAM W 120 BAG KAPAK"/>
        <s v="NEMDIL BABY ALCOHOL FREE W 72 BAG"/>
        <s v="NEMDIL BABY OLIVE OIL CAMOMILE W 72 BAG"/>
        <s v="NEMDIL BABYDELUXEALOE&amp;MIK&amp;HONEY W 72KAPA"/>
        <s v="PREMIUM QUALITY BABY W 72 BAG &amp;&amp;&amp;"/>
        <s v="PURE BABY LILIUM W 120 BAG KAPAK"/>
        <s v="NAPEEZBYGRACIA BABY PH5.5 100 BAG KAPAK"/>
        <s v="MIKE LINE SENSIT.CREAM LOTION W 72 BAG"/>
        <s v="PRIME TALKO SENSITIVE 63 BAG KAPAK"/>
        <s v="PRIME BABY ALC.FREE 72 BAG KAPAK"/>
        <s v="PONKY BABY W 72 BAG +KAPACHE"/>
        <s v="PONKY BABY WET TOWEL W 72 BAG ZHALTI"/>
        <s v="POZZY EXTRA MILK&amp;HONEY PH5.5 W 72 BAG"/>
        <s v="POZZY EXTRA OLIVE OIL ALC.FREE W 72 BAG"/>
        <s v="CLEANIC BABY ATOPICAL D-PANT. PH 50 BAG"/>
        <s v="CLEANIC BABY PROBIOTICAL HYPOAL.50 BAG"/>
        <s v="CLEANIC BABY VEGEMILK VIT&amp;MIN.50 BAG"/>
        <s v="PETINO DELICATO&amp;FRESH ALANTOIN 120 BAG"/>
        <s v="PETINO DELICATO&amp;FRESH ALANTOIN 84/12FR"/>
        <s v="MOLFIX BABY COTTON PH5.5 W 50 BAG HAYAT"/>
        <s v="MOLFIX BABY IZOT.WATER PANT.&amp;LAN.W 60 BA"/>
        <s v="MOLFIX BABY LOTION ISO.WATER W 3X60 BAG"/>
        <s v="MOLFIX BABY LOTION PH5.5 W 60 BAG HAYAT"/>
        <s v="MOLFIX BABY LOTION W 3X60 BAG HAYAT"/>
        <s v="MOLFIX BABY LOTION W 3X63 BAG HAYAT"/>
        <s v="MOLFIX BABY W 63 BAG HAYAT"/>
        <s v="HIMALAYA ALOE VERA&amp;INDIANLOTUS W 20 BAG"/>
        <s v="HIMALAYA SOOTHING&amp;PROTECTINGBABY W 20BAG"/>
        <s v="HIMALAYA ALOE VERA&amp;INDIANLOTUS W 56 BAG"/>
        <s v="HIMALAYA SOOTHING&amp;PROTECTINGBABY W 56BAG"/>
        <s v="HIPP BABY SANFT ALMOND PH5.5 W 10 BAG"/>
        <s v="HIPP BABY ULTRASENSITIVE MANDEL W 52 BAG"/>
        <s v="HIPP BABY ALMOND W 56 BAG"/>
        <s v="HIPP BABY GENTLE CARING W 56 BAG"/>
        <s v="HIPP BABY SANFT FEUCHT TUCHER W 56 BAG"/>
        <s v="HIPP BABYSANFT BIOMANDELEXT.W 2X56+POD."/>
        <s v="HIPP BABYSANFT BIOMANDELEXTR. W 2X56 BAG"/>
        <s v="HIPP BABYSANFT BIOMANDELEXTRACT W 56 BAG"/>
        <s v="BIONIKE TRIDERM BABY CLEANSING 72 BAG"/>
        <s v="WATERWIPES FRUITEXTR.99.9%WATER W 10 BAG"/>
        <s v="WATERWIPES FRUITEXTR.99.9%WATER W 240BAG"/>
        <s v="WATERWIPES FRUITEXTR.99.9%WATER W 28 BAG"/>
        <s v="WATERWIPES FRUITEXTR.99.9%WATER W 60 BAG"/>
        <s v="WATERWIPES SOAPBERRY99.9%WATER W 60 BAG"/>
        <s v="PAW PATROL  FreshClean 56 W BAG"/>
        <s v="PEPPA PIG BABY MUDDY PUDDLE 56 W BAG"/>
        <s v="JOHNSONS BABY GENTLE ALL OVER W 20 BAG"/>
        <s v="JOHNSONS BAB COT.TOU SEN.W56+BOD+SHG+IGR"/>
        <s v="JOHNSONS BABY COTTON TOUCH SENS.W 56 BAG"/>
        <s v="JOHNSONS BABY GENTLE ALL OVER W 3X56 BAG"/>
        <s v="JOHNSONS BABY SILK EXTRACT W 56 BAG"/>
        <s v="JOHNSONS BABY GENTLE ALL OVER W 72 BAG K"/>
        <s v="JOHNSONS BABY SENSITIVE ALC.FREE W 72 BA"/>
        <s v="MAIA BABY PURE&amp;SENSITIVE PH5.5 W 72 BAG"/>
        <s v="KRISPA BABY CAMOMILE W 15 BAG"/>
        <s v="FRESH'N SOFT WATER&amp;COTTON W 3X40 BAG"/>
        <s v="FRESH'N SOFT CLASSIC PH5.5 W 90 BAG"/>
        <s v="RENKLY JUMBO CHAMOMILE 120 W BAG KAPAK"/>
        <s v="RENKLY BABY ALC.FREE W 70 BAG"/>
        <s v="RENKLY BABY ALOE VERA 70 W BAG"/>
        <s v="RENKLI BABY ALC.FREE PH5.5 W 72 BAG KAPA"/>
        <s v="RENKLY BABY 72 W BAG"/>
        <s v="HUGGIES NATURAL CARE ALOE VERA W 56 BAG"/>
        <s v="HUGGIES PURE COTTON WOOL&amp;WATER 56 W BAG"/>
        <s v="HUGGIES SOFT SKIN VIT E 56 BAG"/>
        <s v="HUGGIES UNISTAR LINGETTES 56 W BAG"/>
        <s v="HUGGIES ALOE+VIT E W 64 BAG"/>
        <s v="HUGGIES BABY UNISTAR W 64 BAG"/>
        <s v="HUGGIES PURE 99% WATER 72 W BAG"/>
        <s v="KOMILI BABY SOFT ALC.FREE W 70 BAG"/>
        <s v="KOMILI BABY COTTON PH5.5 W 80 BAG"/>
        <s v="TANGO BABY SOFT VIT E ALC.FREE 72BR BAG"/>
        <s v="MUSTELA BEBE CLEANSING 25 W BAG"/>
        <s v="MUSTELA BEBE CLEANSING 25 W NP KAPAK"/>
        <s v="MUSTELA BEBE STELATOPIA W 50 BAG KAPAK"/>
        <s v="MUSTELABEBE STELATOPIAW50KAP+BOD+BOD+BOD"/>
        <s v="MUSTELA BEBE CLEANSING 60 W BAG"/>
        <s v="MUSTELA BEBE CLEANSING AVOCADO 70 W BAG"/>
        <s v="MUSTELA BEBE CLEANSING W 70 BAG KAPAK"/>
        <s v="MUSTELA BEBE SOOTHING ALOE VERA 70 W BAG"/>
        <s v="LANSINOH BABY ALC.FREE W 80 BAG KAPAK"/>
        <s v="LARA BABY SOFT ALOE VERA W 100 BAG KAPAK"/>
        <s v="LARA BABY SOFT CAMOMILE W 100 BAG KAPAK"/>
        <s v="LARA BABY SOFT GERBERA DAISY W 100 BAG"/>
        <s v="LARA BABY SOFT LAVENDER W 100 BAG KAPAK"/>
        <s v="LARA BABY SOFT WILD ROSE W 100 BAG KAPAK"/>
        <s v="LARA BABYSOFT LEMON&amp;GRAPEFRUIT W 100 BAG"/>
        <s v="LARA BABY SOFT ALOE VERA W 120 BAG KAPAK"/>
        <s v="LARA BABY SOFT CAMOMILE BREEZE W 120 BAG"/>
        <s v="LARA BABY SOFT CAMOMILE W 120 BAG KAPAK"/>
        <s v="LARA BABY SOFT GERBER W 120 BAG KAPAK"/>
        <s v="LARA BABY SOFT LAVENDER W 120 BAG KAPAK"/>
        <s v="LARA BABY SOFT WILD ROSE W 120 BAG KAPAK"/>
        <s v="LARA BABYSOFT LEMON&amp;GRAPEFRUIT W 120 BAG"/>
        <s v="LARA BABYSOFT PREMIUM ALC.FREE W 120 BAG"/>
        <s v="LARA BABY SOFT&amp;FRESH PH5.5 W 20 BAG"/>
        <s v="LARA BABY SOFT ALOE VERA W 40 BAG"/>
        <s v="LARA BABY SOFT VIT E&amp;PRO VIT B5 W 40 BAG"/>
        <s v="LARA CARE BABY 99%WATER PREBIOTIC W 60"/>
        <s v="LARA BABY FRESH W 72 BAG/KAPACHE"/>
        <s v="LARA BABY SENSITIVE PH5.5 W 72 BAG"/>
        <s v="LARA BABY SOFT CAMOMILE W 72 BAG/KAPACHE"/>
        <s v="LARA BABY SOFT PH5.5 W 72 BAG"/>
        <s v="LARA BABY SOFT PH5.5 W 72 BAG KAPAK"/>
        <s v="LARA BABY SOFT VIT E&amp;PRO VIT B5 W 72 BAG"/>
        <s v="LARA BABY SOFT&amp;FRESH W 72 BAG"/>
        <s v="LARA BABY SPECIAL FORMULA VIT E W 72 BAG"/>
        <s v="LARA BABY SOFT ALOE VERA W 80 BAG KAPAK"/>
        <s v="LARA BABY SOFT WILD ROSE W 80 BAG KAPAK"/>
        <s v="LARA BABYSOFT CAMOMILEBREEZ.W 80 BAG KAP"/>
        <s v="LARA BABY SOFT EXTRA W 96 BAG/KAPACHE"/>
        <s v="PUFY FRESH GERBERA PH5.5 W 120 BAG"/>
        <s v="TOP BLITZ CREAM VIT E W 72 BAG"/>
        <s v="CONFY BABY PH5.5 W 40 BAG"/>
        <s v="CONFY BABY SENSITIVE W 90 BAG"/>
        <s v="CONFY BABY SENSITIVE W 90 BAG PINK"/>
        <s v="MIMOSA BABY ALOE VERA 64 BAG"/>
        <s v="MIMOSA BABY CHAMOMILE 64 BAG"/>
        <s v="MIMOSA BABY PH5.5 72 BAG KAPAK"/>
        <s v="SENCE BABY SENSITIVE PH5.5 W 60 BAG"/>
        <s v="BABY CARE CHAMOMILE 4X12/2FR BAG"/>
        <s v="BABY CARE CHAMOMILE W 12 BAG"/>
        <s v="BABY CARE CHAMOMILE W 3X12/1FR BAG"/>
        <s v="BABY CARE TRAVEL CHAMOMILE 20 BAG"/>
        <s v="BABY CARE CLAMING PURE WATER 63 BAG"/>
        <s v="BABY CARE PURE COTTON EXTRACT 63 BAG"/>
        <s v="BABY CARE SENSITIVE OLIVE EXTRACT 63 BAG"/>
        <s v="BABY CARE TRAVEL CHAMOMILE 72 BAG RE"/>
        <s v="BABY LINO SENSITIVE CHAMOMILE W 54 BAG"/>
        <s v="BABYLINO SENSITIVE ARNIKACHAMOMILE W 54"/>
        <s v="BABYLINO SENSITIVE CHAMOMILE W 54+10 BAG"/>
        <s v="BABYLINO SENSITIVE CHAMOMILE W 54+WIP 10"/>
        <s v="L'UNICO BABY OLIO DI ARGAN HYPO.W 72 BAG"/>
        <s v="BIG SOFT SENSITIVE WITH CREAM 100 BAG"/>
        <s v="BIGSOFT SENSITIVEWITHCREAM 100 BAG KAPAK"/>
        <s v="BIG SOFT CREAM SENS.PH5.5 W 120 BAG"/>
        <s v="BIG SOFT SENSITIVE OLIVE OIL ALOE 70 BAG"/>
        <s v="HAPPY FAMILY BABY PH5.5 W 70 BAG"/>
        <s v="MORS CHAMOMILE PH5.5 W 120 BAG KAPAK"/>
        <s v="WIPEST COMFORT ALC.FREE W 120 BAG KAPAK"/>
        <s v="WIPEST COMFORT ALC.FREE W 72 BAG KAPAK"/>
        <s v="NATY SENSITIVE ALOE VERA W 56 BAG"/>
        <s v="NATY SENSITIVE W 56 BAG NATY AB"/>
        <s v="FRESH BABY PREMIUM ALC.FREE W 100 BAG"/>
        <s v="FRESH BABY PH5.5 W 15 BAG"/>
        <s v="FRESH BABY WATER 99.9% W 60 BAG"/>
        <s v="FRESH BABY P H5.5 W 72 BAG"/>
        <s v="FRESH BABY PH5.5 W 72 BAG KAPAK"/>
        <s v="GOLDEN SENSITIVE W 120 BAG"/>
        <s v="GOLDEN SENSITIVE W 72 BAG"/>
        <s v="MY FIX BABY ROSE FRESH W 80 BAG KAPAK"/>
        <s v="PUFFY BABY SENSITIVE PURE W 88 BAG KAPAK"/>
        <s v="TITO BABY SOFT COMFORT PH5.5 W 120 BAG"/>
        <s v="TITO BABY PH5.5 ALC.FREE W 72 BAG KAPAK"/>
        <s v="TITO BABY SOFT COMFORT PH5.5 W 72 BAG"/>
        <s v="FRESH BABY PREM.QUALITY PH5.5 W 120 BAG"/>
        <s v="PUFY BABY CHAMOMILE PH5.5 W 120 BAG"/>
        <s v="SPEEDYCARE BABYLINECONCREMAMAXI 20 BAG"/>
        <s v="CAN BEBE BASIC CARE ALK.FREE W 56 BAG"/>
        <s v="KOPRINA  FreshClean 72 W BAG KAPAK"/>
        <s v="BEBIKO VIP BABY ALOE VERA W 72 BAG KAPAK"/>
        <s v="PAPATYA BABY B5&amp;VIT E PH5.5 90 W BAG"/>
        <s v="PERFETTO PH5.5 ALC.FREE W 80 BAG"/>
        <s v="BETTY BABY ALC.FREE W 24 BAG"/>
        <s v="BETTY BABY ALC.FREE W 72 BAG"/>
        <s v="KLORANE BEBE CALENDULA ALC.FREE W 25 BAG"/>
        <s v="KLORANE BEBE CALENDULA CLEAN.LOTION W 70"/>
        <s v="KLORANE BEBE CALENDULA THICKCL. W 70 BAG"/>
        <s v="KLORANE BEBE CALENDULA W 70 SP.TS. BAG"/>
        <s v="FRESH BABY ALOE&amp;CALEN. PH5.5 W 60 BAG"/>
        <s v="FRESH BABY AQUA PURE PH5.5 W 60 BAG"/>
        <s v="FRESH BABY CARE ALOE VERA W 60 BAG"/>
        <s v="FRESH BABY SOFT CREAM W 60 BAG"/>
        <s v="SLIPP BEBE SENS.LOTION&amp;VITE&amp;B5 W 120 BAG"/>
        <s v="MELANI BABY ALOEVERA&amp;VITE W 64 BAG KAPAK"/>
        <s v="PAMPERS AQUA PURE ALC.FREE 12 BAG+DIA"/>
        <s v="PAMPERS AQUA PURE ALC.FREE 12 BAG+DIA28"/>
        <s v="PAMPERS AQUA PURE ALC.FREE 12 BAG+DIA50"/>
        <s v="PAMPERS SENSITIVE ALC.FREE 12 BAG"/>
        <s v="PAMPERS SENSITIVE PH5.5 12 BAG"/>
        <s v="PAMPERS BABY FRESH 24 BAG"/>
        <s v="PAMPERS SOLE E LUNA CAMOMILLA 50/25%BAG"/>
        <s v="PAMPERS AQUA HARMONIE 99%WATER 3X48 BAG"/>
        <s v="PAMPERS AQUA HARMONIE 99%WATER AL.FR.48"/>
        <s v="PAMPERS AQUA PURE ALC.FREE 3X48 BAG"/>
        <s v="PAMPERS AQUA PURE ALC.FREE 48 BAG"/>
        <s v="PAMPERS BABY FRESH CLEAN W 2X52 BAG"/>
        <s v="PAMPERS BABY FRESH CLEAN W 4X52 BAG"/>
        <s v="PAMPERS BABY FRESH CLEAN W 52 BAG"/>
        <s v="PAMPERS BABY FRESH CLEAN W 52 BAG+DIA 38"/>
        <s v="PAMPERS BABY FRESH CLEAN W 52 BAG+DIA 40"/>
        <s v="PAMPERS BABY FRESH CLEAN W 52 BAG+DIA 42"/>
        <s v="PAMPERS BABY FRESH CLEAN W 52 BAG+DIA 44"/>
        <s v="PAMPERS BABY FRESH CLEAN W 52 BAG+DIA 51"/>
        <s v="PAMPERS BABY FRESH CLEAN W 52 BAG+DIA 52"/>
        <s v="PAMPERS BABY FRESH CLEAN W 52 BAG+DIA 53"/>
        <s v="PAMPERS BABY FRESH CLEAN W 52 BAG+DIA 54"/>
        <s v="PAMPERS BABY FRESH CLEAN W 52 BAG+DIA 58"/>
        <s v="PAMPERS BABY FRESH CLEAN W 52 BAG+DIA 60"/>
        <s v="PAMPERS BABY FRESH CLEAN W 52 BAG+DIA 66"/>
        <s v="PAMPERS BABY FRESH CLEAN W 52 BAG+DIA 68"/>
        <s v="PAMPERS BABY FRESH CLEAN W 52 BAG+DIA 76"/>
        <s v="PAMPERS BABY FRESH CLEAN W 52 BAG+DIA 78"/>
        <s v="PAMPERS BABY FRESH CLEAN W 52 BAG+DIA 90"/>
        <s v="PAMPERS BABY FRESH CLEAN W 52 BAG+DIA104"/>
        <s v="PAMPERS BABY FRESH CLEAN W 52 BAG+DIA50"/>
        <s v="PAMPERS BABY FRESH CLEAN W 52+DIA PANT38"/>
        <s v="PAMPERS BABY FRESH CLEAN W 6X52 BAG"/>
        <s v="PAMPERS BABY FRESH CLEAN W52+DIA ACT6 44"/>
        <s v="PAMPERS BABY FRESH CLEAN W52+DIA PANTS60"/>
        <s v="PAMPERS SENSITIVE PH5.5 2X52 BAG"/>
        <s v="PAMPERS SENSITIVE PH5.5 4X52 BAG"/>
        <s v="PAMPERS SENSITIVE PH5.5 52 BAG"/>
        <s v="PAMPERS SENSITIVE PH5.5 6X52 BAG"/>
        <s v="PAMPERS SENSITIVE 54 BAG KAPAK"/>
        <s v="PAMPERS SENSITIVE 2X56 BAG"/>
        <s v="PAMPERS SENSITIVE 4X56 BAG"/>
        <s v="PAMPERS SENSITIVE 56 BAG"/>
        <s v="PAMPERS SENSITIVE 56 BAG KAPAK"/>
        <s v="PAMPERS SENSITIVE 56 BAG+DIA PANTS3 60"/>
        <s v="PAMPERS SENSITIVE 56 BAG+DIA PANTS4 52"/>
        <s v="PAMPERS SENSITIVE 56 BAG+DIA PANTS5 48 1"/>
        <s v="PAMPERS SENSITIVE 56 BAG+DIA PR CARE54"/>
        <s v="PAMPERS SENSITIVE 56 BAG+DIAPREMCARE3 60"/>
        <s v="PAMPERS SENSITIVE 56 BAG+DIAPREMCARE5 44"/>
        <s v="PAMPERS SENSITIVE 6X56/2BR FREE BAG"/>
        <s v="PAMPERS SENSITIVE CAMOMILE&amp;ALOE 56 BAG"/>
        <s v="PAMPERS SENSITIVE SOFTLIKECOTTON 56 BAG"/>
        <s v="PAMPERS SENSITIVE W 6X56/336 BAG"/>
        <s v="PAMPERS SENSITIVE XXL W 6X56/2BR FR BAG"/>
        <s v="PAMPERS BABY FRESH ALOE W 64 BAG"/>
        <s v="PAMPERS BABY FRESH CLEAN W 4X64 BAG"/>
        <s v="PAMPERS BABY FRESH CLEAN W 64 BAG"/>
        <s v="PAMPERS BABY FRESH CLEAN W 64 BAG+DIA 42"/>
        <s v="PAMPERS BABY FRESH CLEAN W 64 BAG+DIA68"/>
        <s v="PAMPERS BABY FRESH CLEAN W 6X64/384 BAG"/>
        <s v="PAMPERS BABY FRESH ECONOMY W 2X64 BAG"/>
        <s v="PAMPERS BABYFRESHCLEAN ALOE W 6X64/2BRFR"/>
        <s v="PAMPERS BABYFRESHCLEAN W 3X64/1FREE BAG"/>
        <s v="PAMPERS CLEAN&amp;PLAY 64 BAG"/>
        <s v="PAMPERS NATURAL CLEAN W 64 BAG KAPAK"/>
        <s v="PAMPERS NATURALCLEAN FRAGR.FREE W 64 BAG"/>
        <s v="PAMPERS NATURALLY CLEAN W 4X64 BAG"/>
        <s v="PAMPERS NATURALLY CLEAN+CHAMOMILE W 2X64"/>
        <s v="PAMPERS BABY FRESH CLEAN XXL W 80 BAG"/>
        <s v="PAMPERS SENSITIVE PH5.5 XXL 80 BAG"/>
        <s v="PAMPERS HARMONIE COCO AL.FREE 3X42 BAG"/>
        <s v="PAMPERS HARMONIE COCO AL.FREE 42 BAG"/>
        <s v="PAMPERS PURE COCONUT AL.FREE 3X42 BAG"/>
        <s v="PAMPERS PURE COCONUT AL.FREE 42 BAG"/>
        <s v="PAMPERS 72 R BAG"/>
        <s v="PAMPERS SENSITIVE 56 BOX"/>
        <s v="PRIMA HASSAS CILTLER W 56 BAG"/>
        <s v="PRIMA  FreshClean ALOE W 64 BAG"/>
        <s v="URIAGE BEBE HYPOALERGENIC W 2X70/1FR BAG"/>
        <s v="URIAGE BEBE HYPOALERGENIC W 70 BAG"/>
        <s v="BIMBO&amp;BIMBA CHAMOMILE&amp;ALOE W 80 BAG"/>
        <s v="BIMBO&amp;BIMBA CHAMOMILE&amp;CALENDULA W 80 BAG"/>
        <s v="BIMBO&amp;BIMBA CHAMOMILE&amp;LAVENDER W 80 BAG"/>
        <s v="BIMBO&amp;BIMBA CHAMOMILE&amp;SMRADLIKA W 80 BAG"/>
        <s v="VIBELLE BABY RASPBERRY VIT E PH5.5 W 144"/>
        <s v="VIBELLE BABY ULTRA SENS.ROSE PH5.5 W 144"/>
        <s v="BELUX BABY SENS.CREAM LOTION W 120 BAG"/>
        <s v="BELUX ULTRA SENSITIVE W 120/48GRATIS BAG"/>
        <s v="SECKIN PROVITB5 PH5.5 ALC.FREE W 102 BAG"/>
        <s v="SOFT CARE COTTON VIT ECHAMOMILE W 72 BAG"/>
        <s v="HOPS P H5.5 W 90/18BONUS ORANJEVI BAG"/>
        <s v="DOCTOR WIPES BABY GRAPES W 60 BAG KAPAK"/>
        <s v="DOCTOR WIPES BABY W 72 BAG &amp;&amp;&amp;"/>
        <s v="MEDPROFESSIONAL BABYPOWDERARGANOIL W 24"/>
        <s v="MED PROFESSIONAL BABY ALOE VERA W 60 BAG"/>
        <s v="MEDPROFESSIONAL BABYGRAPESEEDOIL W 60BAG"/>
        <s v="SPRING LINE  FreshClean W 120 BAG &amp;&amp;&amp;"/>
        <s v="GIAN BABY CREAM PH5.5 W 120 BAG"/>
        <s v="GIAN BABY CREAM PH5.5 W 72 BAG"/>
        <s v="SEBAMED BABYCLEANSING EXTRASOFT W 72 BAG"/>
        <s v="SEBAMED BABY OIL WIPES W 70 BOX"/>
        <s v="MAMMI PH5.5 ALC.FREE W 72 BAG SINI"/>
        <s v="MAMMI PH5.5 ALC.FREE W 72 BAG ZELENI"/>
        <s v="ASALI BABY ULTRA SOFT VIT.E W 120 BAG"/>
        <s v="COTTON SOFT CHAMOMILE ALC.FREE W 100 BAG"/>
        <s v="COTTON SOFT PH5.5 W 120 BAG KAPAK"/>
        <s v="COTTON SOFT PH5.5 W 72 BAG KAPAK"/>
        <s v="COTTON SOFT W 72 BAG"/>
        <s v="ELVIM BABY JUMBO SENSITIVE W 120 BAG"/>
        <s v="ELVIM ULTRA SENSITIVE VIT E&amp;B5 W 70 BAG"/>
        <s v="ELVIM BABY ULTRASENSITIVE LOTION&amp;VITE 72"/>
        <s v="ELVIM BABY ULTRASENSITIVE LOTION&amp;VITE 90"/>
        <s v="FLAMINGO BABY ULTRASENS.LOTION&amp;VITE 70 B"/>
        <s v="INCI FRESH VITE&amp;PROVITB5 ALC.FREE W 100"/>
        <s v="INCI FRESH VITE&amp;PROVITB5 PH5.5 W 120 BAG"/>
        <s v="INCI FRESH ULTRASOFT VITE&amp;PROVITB5 W 144"/>
        <s v="INCI FRESH VITE&amp;PROVITB5 PH5.5 W 60 BAG"/>
        <s v="INCI FRESH VITE&amp;PROVITB5 PH5.5 W 72 BAG"/>
        <s v="INCI FRESH VITE&amp;PROVITB5 PH5.5 W 90/18FR"/>
        <s v="SEPTONA CALM NCARE CHAMOM BABY 12 W BAG"/>
        <s v="SEPTONA ALOE VERA BABY ALC.FREE 20 BAG"/>
        <s v="SEPTONA CHAMOMILE BABY 20 W BAG"/>
        <s v="SEPTONA SENSITIVE ALMOND&amp;MILK W 20 BAG"/>
        <s v="SEPTONA SENSITIVE CALMN CARE W 54 BAG"/>
        <s v="SEPTONA CALM NCARE PANTENOL W 57 BAG"/>
        <s v="SEPTONA ALOE VERA BABY 64 BAG"/>
        <s v="SEPTONA CHAMOMILE BABY 3X64/1GR W BAG"/>
        <s v="SEPTONA CHAMOMILE BABY 64 W BAG"/>
        <s v="SEPTONA CHAMOMILE BABY 64 W BAG KAPAK"/>
        <s v="SEPTONA SENSITIVE ALMOND&amp;MILK W 64 BAG"/>
        <s v="SEPTONA SENSITIVE CALMN CARE W 64 BAG"/>
        <s v="SEPTONA MILD FRAGANCE ALC.FREE W 72 BAG"/>
        <s v="SEPTONA CALM NCARE PANTENOL W 75 BAG"/>
        <s v="SEPTONA CALMN CARE ALOE VERA W 80 BAG"/>
        <s v="IASSMIN BABY CREAM PH5.5 W 72 BAG"/>
        <s v="JUNIOR&amp;TOMMY SENSITIVE W 120 BAG KAPAK"/>
        <s v="NIKI BABY ALC.FREE W 130/10FR BAG KAPAK"/>
        <s v="PEPINO BABY P H5.5 W 120/20FREE BAG"/>
        <s v="PEPINO BABY P H5.5 W 130/10FREE BAG"/>
        <s v="PEPINO BABY SOFT&amp;LUX P H5.5 W 70 BAG"/>
        <s v="RENKLI MAGIC P H5.5 W 120 BAG KAPAK"/>
        <s v="RENKLI PREMIUM BABY ALC.FREE W 130 BAG"/>
        <s v="RENKLI BABY KIDS P H5.5 W 72 BAG"/>
        <s v="RENKLI BABY KIDS P H5.5 W 72 BAG KAPAK"/>
        <s v="RENKLI ZOO ANTIBACTERIAL W 72 BAG KAPAK"/>
        <s v="RENKLI BABY LUX PH5.5 W 2X80 BAG"/>
        <s v="RENKLI BABY LUX W 80 BAG KAPACHE"/>
        <s v="SWEET BABY ALOEVERA PH5.5 W 72 BAG KAPAK"/>
        <s v="FARMACOTONE BEBE CALENDULA SENS. 60 BAG"/>
        <s v="FARMACOTONE BIO ALOE&amp;ALMOND PH5.5 72 BAG"/>
        <s v="VOI MULTI VITAMINS PH5.5 W 100 BAG SINI"/>
        <s v="VOI CREAM LOTION PH5.5 W 120 BAG KAPAK"/>
        <s v="VOI CHAMOMILE PH5.5 W 72 BAG KAPAK"/>
        <s v="VOI CREAM LOTION PH5.5 W 72 BAG KAPAK"/>
        <s v="TOVA  FreshClean PH5.5 W 120 BAG"/>
        <s v="ALVESTA BABY PH5.5 W 120 BAG KAPAK"/>
        <s v="ALVESTA BABY PH5.5 W 72 BAG KAPAK"/>
        <s v="MIS MAK CLEANSE&amp;REFRESH PH5.5 W 72 BAG"/>
        <s v="BIVY BABY NEWBORN W 60 BAG KAPAK"/>
        <s v="BIVY SOFT&amp;FRESH PROVITB5&amp;VITE W 72 BAG"/>
        <s v="DAISY BABY WET WIPES W 120 BAG"/>
        <s v="BEBECAN PH5.5 W 72 BAG TNCR GIDA KAPAK"/>
        <s v="HUGO BABY ALC.FREE W 120 BAG"/>
        <s v="PROSOFT VITE&amp;PROVITB5 W 72 BAG CHERVENI"/>
        <s v="PROSOFT VITE&amp;PROVITB5 W 72 BAG ZELENI"/>
        <s v="UNAC BABY LOTION&amp;VIT.E AL.FREE W 120 BAG"/>
        <s v="DOVE BABY RICHMOISTURE ALC.FREE W 50 BAG"/>
        <s v="DOVE BABY SENSITIVE MOISTURE W 50 BAG"/>
        <s v="BEBECAN BABY PH5.5 W 72 BAG YESIL"/>
      </sharedItems>
    </cacheField>
    <cacheField name="Manufacturer" numFmtId="49">
      <sharedItems count="98">
        <s v=" Nova Garbagnate"/>
        <s v=" BeneCare"/>
        <s v=" VigaLife"/>
        <s v=" Intelligent Initiative"/>
        <s v=" BroadLeaf Group"/>
        <s v=" ArborChemistry"/>
        <s v=" ArkPapers"/>
        <s v=" Arkana PaperCraft"/>
        <s v=" Fragrantium S.A."/>
        <s v=" ArsenicChem"/>
        <s v=" Creativa Worldwide"/>
        <s v=" CultureSana"/>
        <s v=" Ataman Industries"/>
        <s v=" AxisOn Group"/>
        <s v=" PureAim Cleaners"/>
        <s v=" AlpineMeadow"/>
        <s v=" BioRealm Corp"/>
        <s v=" TradeKing Cengiz"/>
        <s v=" ClearSight"/>
        <s v=" CodeInt B.V."/>
        <s v=" ChillClean"/>
        <s v=" Cosmopolitan Italy"/>
        <s v=" CottonUnion"/>
        <s v=" EnkaHygiene"/>
        <s v=" ErusHealth Products"/>
        <s v=" Esburg Health"/>
        <s v=" SCProducts"/>
        <s v=" EssentialsCo"/>
        <s v=" EveCraft"/>
        <s v=" FemmeBeauty"/>
        <s v=" Fulya Beauty"/>
        <s v=" Grace Corp"/>
        <s v=" SouthernGroup SP"/>
        <s v=" AvellinoGroup SRL"/>
        <s v=" RoseBeauty"/>
        <s v=" CleanHarper"/>
        <s v=" LifeChem"/>
        <s v=" MountainMedicine"/>
        <s v=" Swift GMBH"/>
        <s v=" InsideGlobal"/>
        <s v=" CelticWind Ltd"/>
        <s v=" JellyHealth"/>
        <s v=" Thomson &amp; Thomson"/>
        <s v=" KalesCo"/>
        <s v=" CapPlus"/>
        <s v=" BrothersFlyProducts SAN A.S."/>
        <s v=" Snowball Cologne"/>
        <s v=" Kimberly Stone"/>
        <s v=" OliveTree S.A."/>
        <s v=" CosmicChem"/>
        <s v=" LabExpand"/>
        <s v=" LansinLab Inc"/>
        <s v=" Lara Beauty"/>
        <s v=" LeaderHealthFood"/>
        <s v=" GlobalMap"/>
        <s v=" PrimeBrands Marketing B.V."/>
        <s v=" Giga S.A."/>
        <s v=" MontraWorld"/>
        <s v=" Moratex Group / Tobi MegaGroup LTD"/>
        <s v=" MoreBeauty"/>
        <s v=" NaturalCo AB"/>
        <s v=" Voyage Turkey"/>
        <s v=" Nur Food Industry"/>
        <s v=" O-Package S.R.L."/>
        <s v=" OnTop"/>
        <s v=" CrescentTextile SAN"/>
        <s v=" PakChem"/>
        <s v=" Daisy Cotton Cosmetics"/>
        <s v=" IdealGroup"/>
        <s v=" PhoenixMedicine DOO"/>
        <s v=" FabreStone"/>
        <s v=" Pyramid72 DOO"/>
        <s v=" PreDone"/>
        <s v=" ProStart 97"/>
        <s v=" Proctor &amp; Wager"/>
        <s v=" PuigPeak"/>
        <s v=" QueenTrade LTD"/>
        <s v=" ColorSan"/>
        <s v=" SanHealth LTD"/>
        <s v=" SaproClean"/>
        <s v=" EuroPack Communications SRL"/>
        <s v=" SigmaKappaZeta Co."/>
        <s v=" SebaMedicines"/>
        <s v=" SignalTrade"/>
        <s v=" SepaTextiles"/>
        <s v=" SeptOn SA"/>
        <s v=" LovelyCo"/>
        <s v=" Quake S.P.A."/>
        <s v=" HappyBeauty A.S."/>
        <s v=" QueenStand Investment"/>
        <s v=" BladeSon LTD"/>
        <s v=" TahaChem Cosmetics"/>
        <s v=" TextileSan"/>
        <s v=" FoodTNCR"/>
        <s v=" TroyBeauty Trade"/>
        <s v=" Unac Beauty Makers SAN."/>
        <s v=" UniHandle"/>
        <s v=" GreenIlgaz Group"/>
      </sharedItems>
    </cacheField>
    <cacheField name="Brand" numFmtId="0">
      <sharedItems count="140">
        <s v="BABY2000"/>
        <s v="BAMBO NATURE"/>
        <s v="BABY CREMA "/>
        <s v="LINDY "/>
        <s v="LUBA BABY"/>
        <s v="HUGGLO "/>
        <s v="PAPILION "/>
        <s v="PINE "/>
        <s v="TROMPY "/>
        <s v="HAPPY FRESH "/>
        <s v="ULTRA COMPACT "/>
        <s v="KANZ"/>
        <s v="CHICCO "/>
        <s v="UNI "/>
        <s v="EVENT BABY"/>
        <s v="TEX BABY"/>
        <s v="NIVEA BABY"/>
        <s v="SMILE "/>
        <s v="BABYCARE"/>
        <s v="CLEAR SIGHT"/>
        <s v="OKIDOKI "/>
        <s v="BABY WISH "/>
        <s v="COSMI"/>
        <s v="AQUELLA "/>
        <s v="AURA "/>
        <s v="COTTON BABY "/>
        <s v="MIMI NICE"/>
        <s v="MY COMFORT "/>
        <s v="NICE BABY "/>
        <s v="WINEX "/>
        <s v="PADDLERS "/>
        <s v="PURE BABY"/>
        <s v="SLEEPY BABY"/>
        <s v="YESS BABY "/>
        <s v="ELAN "/>
        <s v="SETABLU "/>
        <s v="LIBERO "/>
        <s v="EVY BABY "/>
        <s v="FEMOLE "/>
        <s v="BERFINY "/>
        <s v="FRESH RUNY "/>
        <s v="FRESH MAKER"/>
        <s v="HAPPY ALOE VERA"/>
        <s v="KIDS BABY"/>
        <s v="LIO FRESH "/>
        <s v="NEMDIL "/>
        <s v="PREMIUM QUALITY BABY"/>
        <s v="NAPEEZ BY GRACIA "/>
        <s v="MIKE LINE "/>
        <s v="PRIME TALKO"/>
        <s v="PONKY "/>
        <s v="POZZY "/>
        <s v="CLEANIC "/>
        <s v="PETINO "/>
        <s v="MOLFIX "/>
        <s v="HIMALAYA "/>
        <s v="HIPP BABYSANFT"/>
        <s v="BIONIKE "/>
        <s v="WATER WIPES "/>
        <s v="PAW PATROL "/>
        <s v="PEPPA PIG "/>
        <s v="JOHNSONS "/>
        <s v="MAIA "/>
        <s v="KRISPA "/>
        <s v="FRESH'N SOFT"/>
        <s v="RENKLY"/>
        <s v="HUGGIES "/>
        <s v="KOMILI "/>
        <s v="TANGO "/>
        <s v="MUSTELA "/>
        <s v="LANSINOH "/>
        <s v="LARA BABY"/>
        <s v="PUFY "/>
        <s v="TOP BLITZ "/>
        <s v="CONFY "/>
        <s v="MIMOSA "/>
        <s v="SENCE BABY"/>
        <s v="BABY CARE "/>
        <s v="BABY LINO"/>
        <s v="L'UNICO "/>
        <s v="BIG SOFT "/>
        <s v="HAPPY FAMILY"/>
        <s v="MORS "/>
        <s v="WIPEST "/>
        <s v="NATY "/>
        <s v="FRESH BABY "/>
        <s v="GOLDEN "/>
        <s v="MY FIX "/>
        <s v="PUFFY "/>
        <s v="TITO "/>
        <s v="PUFY BABY"/>
        <s v="SPEEDY CARE "/>
        <s v="CAN BEBE "/>
        <s v="KOPRINA "/>
        <s v="BEBIKO "/>
        <s v="PAPATYA "/>
        <s v="PERFETTO "/>
        <s v="BETTY "/>
        <s v="KLORANE "/>
        <s v="SLIPP "/>
        <s v="MELANI "/>
        <s v="PAMPERS"/>
        <s v="PRIMA "/>
        <s v="URIAGE "/>
        <s v="BIMBO &amp; BIMBA "/>
        <s v="VIBELLE "/>
        <s v="BELUX "/>
        <s v="SECKIN "/>
        <s v="SOFT CARE "/>
        <s v="HOPS "/>
        <s v="DOCTOR WIPES"/>
        <s v="MEDPROFFESIONAL "/>
        <s v="SPRING LINE "/>
        <s v="GIAN "/>
        <s v="SEBAMED "/>
        <s v="MAMMI "/>
        <s v="ASALI "/>
        <s v="COTTON SOFT "/>
        <s v="ELVIM "/>
        <s v="FLAMINGO "/>
        <s v="INCI FRESH"/>
        <s v="SEPTONA "/>
        <s v="IASSMIN "/>
        <s v="JUNIOR &amp; TOMMY "/>
        <s v="NIKI "/>
        <s v="PEPINO "/>
        <s v="RENKLI "/>
        <s v="SWEET  BABY"/>
        <s v="FARMACOTONE "/>
        <s v="VOI "/>
        <s v="TOVA "/>
        <s v="ALVESTA "/>
        <s v="MIS MAK "/>
        <s v="BIVY"/>
        <s v="DAISY "/>
        <s v="BEBECAN "/>
        <s v="HUGO BABY "/>
        <s v="PROSOFT "/>
        <s v="UNAC "/>
        <s v="DOVE "/>
      </sharedItems>
    </cacheField>
    <cacheField name="Package" numFmtId="49">
      <sharedItems count="2">
        <s v="BAGS"/>
        <s v="BOX"/>
      </sharedItems>
    </cacheField>
    <cacheField name="Product Attributes" numFmtId="49">
      <sharedItems count="6">
        <s v="WITHOUT EXTRA PROTECTCARE INDICATION"/>
        <s v="PH BALANCED"/>
        <s v="ALCOHOL FREE"/>
        <s v="SENSITIVE"/>
        <s v="HYPOALLERGENIC"/>
        <s v="ALCOHOL FREE &amp; HYPOALLERGENIC"/>
      </sharedItems>
    </cacheField>
    <cacheField name="Size" numFmtId="49">
      <sharedItems count="36">
        <s v="20"/>
        <s v="80"/>
        <s v="100"/>
        <s v="120"/>
        <s v="15"/>
        <s v="40"/>
        <s v="56"/>
        <s v="64"/>
        <s v="72"/>
        <s v="90"/>
        <s v="50"/>
        <s v="60"/>
        <s v="140"/>
        <s v="25"/>
        <s v="30"/>
        <s v="63"/>
        <s v="66"/>
        <s v="110"/>
        <s v="70"/>
        <s v="10"/>
        <s v="52"/>
        <s v="240"/>
        <s v="28"/>
        <s v="96"/>
        <s v="12"/>
        <s v="54"/>
        <s v="88"/>
        <s v="24"/>
        <s v="37"/>
        <s v="48"/>
        <s v="42.0000"/>
        <s v="144"/>
        <s v="102"/>
        <s v="57"/>
        <s v="75"/>
        <s v="130"/>
      </sharedItems>
    </cacheField>
    <cacheField name="2022 Value" numFmtId="39">
      <sharedItems containsString="0" containsBlank="1" containsNumber="1" minValue="2.3999999999999998E-3" maxValue="1663.8369" count="415">
        <n v="1.9350000000000001"/>
        <n v="1.09E-2"/>
        <n v="81.467399999999998"/>
        <n v="165.22800000000001"/>
        <n v="842.87239999999997"/>
        <n v="12.774800000000001"/>
        <n v="20.055299999999999"/>
        <n v="1.2461"/>
        <n v="9.6471999999999998"/>
        <n v="0.1235"/>
        <m/>
        <n v="0.18310000000000001"/>
        <n v="1.8938999999999999"/>
        <n v="1.3514999999999999"/>
        <n v="5.8978000000000002"/>
        <n v="0.69669999999999999"/>
        <n v="117.6534"/>
        <n v="38.677799999999998"/>
        <n v="6.1199999999999997E-2"/>
        <n v="36.521799999999999"/>
        <n v="21.958300000000001"/>
        <n v="27.983599999999999"/>
        <n v="221.17019999999999"/>
        <n v="6.4486999999999997"/>
        <n v="1663.8369"/>
        <n v="1.7698"/>
        <n v="61.981900000000003"/>
        <n v="78.227999999999994"/>
        <n v="11.11"/>
        <n v="79.953000000000003"/>
        <n v="12.195"/>
        <n v="60.510800000000003"/>
        <n v="47.8005"/>
        <n v="5.5922000000000001"/>
        <n v="53.490699999999997"/>
        <n v="8.2710000000000008"/>
        <n v="70.562299999999993"/>
        <n v="34.495899999999999"/>
        <n v="49.5715"/>
        <n v="0.70520000000000005"/>
        <n v="0.76280000000000003"/>
        <n v="14.3467"/>
        <n v="9.9741999999999997"/>
        <n v="15.1808"/>
        <n v="18.2471"/>
        <n v="13.7898"/>
        <n v="29.590800000000002"/>
        <n v="0.72840000000000005"/>
        <n v="2.0455000000000001"/>
        <n v="1.0717000000000001"/>
        <n v="0.46760000000000002"/>
        <n v="4.4499999999999998E-2"/>
        <n v="3.3401000000000001"/>
        <n v="1.2582"/>
        <n v="4.5986000000000002"/>
        <n v="0.94640000000000002"/>
        <n v="1.8199000000000001"/>
        <n v="3.1665000000000001"/>
        <n v="209.29769999999999"/>
        <n v="2.7799999999999998E-2"/>
        <n v="27.777100000000001"/>
        <n v="40.515599999999999"/>
        <n v="61.397500000000001"/>
        <n v="1.03E-2"/>
        <n v="11.2281"/>
        <n v="56.268599999999999"/>
        <n v="0.64159999999999995"/>
        <n v="64.480099999999993"/>
        <n v="0.22359999999999999"/>
        <n v="15.0191"/>
        <n v="19.776399999999999"/>
        <n v="41.314100000000003"/>
        <n v="10.5054"/>
        <n v="26.694099999999999"/>
        <n v="0.52039999999999997"/>
        <n v="15.267200000000001"/>
        <n v="9.5295000000000005"/>
        <n v="11.2293"/>
        <n v="28.356999999999999"/>
        <n v="12.003299999999999"/>
        <n v="0.11600000000000001"/>
        <n v="4.6429999999999998"/>
        <n v="8.5853000000000002"/>
        <n v="0.83140000000000003"/>
        <n v="2.9493999999999998"/>
        <n v="4.0140000000000002"/>
        <n v="4.0500000000000001E-2"/>
        <n v="0.76770000000000005"/>
        <n v="0.86809999999999998"/>
        <n v="9.5548999999999999"/>
        <n v="21.0763"/>
        <n v="59.8855"/>
        <n v="37.596899999999998"/>
        <n v="4.1798000000000002"/>
        <n v="16.9573"/>
        <n v="8.9794"/>
        <n v="0.34189999999999998"/>
        <n v="25.1"/>
        <n v="1.24"/>
        <n v="1.1599999999999999"/>
        <n v="0.25940000000000002"/>
        <n v="0.24010000000000001"/>
        <n v="8.8999999999999999E-3"/>
        <n v="3.6436000000000002"/>
        <n v="4.9200000000000001E-2"/>
        <n v="4.9882"/>
        <n v="2.3513000000000002"/>
        <n v="7.0484"/>
        <n v="6.2529000000000003"/>
        <n v="1.6668000000000001"/>
        <n v="7.5975000000000001"/>
        <n v="2.5741999999999998"/>
        <n v="29.782299999999999"/>
        <n v="0.4194"/>
        <n v="393.93759999999997"/>
        <n v="11.008699999999999"/>
        <n v="6.3380999999999998"/>
        <n v="17.2865"/>
        <n v="8.3360000000000003"/>
        <n v="10.51"/>
        <n v="0.1246"/>
        <n v="4.02E-2"/>
        <n v="225.05289999999999"/>
        <n v="27.677700000000002"/>
        <n v="41.221899999999998"/>
        <n v="41.486600000000003"/>
        <n v="50.296300000000002"/>
        <n v="5.0095999999999998"/>
        <n v="4.6416000000000004"/>
        <n v="137.1788"/>
        <n v="14.2293"/>
        <n v="7.4866999999999999"/>
        <n v="1.3945000000000001"/>
        <n v="7.7927999999999997"/>
        <n v="63.770400000000002"/>
        <n v="12.7019"/>
        <n v="0.59"/>
        <n v="6.1999999999999998E-3"/>
        <n v="230.74209999999999"/>
        <n v="0.37059999999999998"/>
        <n v="29.4162"/>
        <n v="2.2702"/>
        <n v="296.26589999999999"/>
        <n v="2.9716999999999998"/>
        <n v="0.21840000000000001"/>
        <n v="0.50360000000000005"/>
        <n v="0.17610000000000001"/>
        <n v="0.50239999999999996"/>
        <n v="0.31990000000000002"/>
        <n v="3.0116000000000001"/>
        <n v="1.7111000000000001"/>
        <n v="88.057900000000004"/>
        <n v="1.0826"/>
        <n v="0.44109999999999999"/>
        <n v="2.1700000000000001E-2"/>
        <n v="1.675"/>
        <n v="9.3126999999999995"/>
        <n v="11.1845"/>
        <n v="6.6299999999999998E-2"/>
        <n v="0.61529999999999996"/>
        <n v="18.4224"/>
        <n v="1.851"/>
        <n v="198.11109999999999"/>
        <n v="1.278"/>
        <n v="0.3851"/>
        <n v="1.0960000000000001"/>
        <n v="8.1957000000000004"/>
        <n v="2.8999999999999998E-3"/>
        <n v="0.22670000000000001"/>
        <n v="24.499500000000001"/>
        <n v="1.1900000000000001E-2"/>
        <n v="0.33289999999999997"/>
        <n v="8.5007999999999999"/>
        <n v="32.951099999999997"/>
        <n v="53.822000000000003"/>
        <n v="81.760300000000001"/>
        <n v="24.3629"/>
        <n v="6.2572999999999999"/>
        <n v="2.9600000000000001E-2"/>
        <n v="2.3472"/>
        <n v="5.9740000000000002"/>
        <n v="0.1293"/>
        <n v="11.181699999999999"/>
        <n v="8.2699999999999996E-2"/>
        <n v="2.0510000000000002"/>
        <n v="10.297499999999999"/>
        <n v="0.2089"/>
        <n v="1.4366000000000001"/>
        <n v="6.5038999999999998"/>
        <n v="7.0000000000000001E-3"/>
        <n v="9.9892000000000003"/>
        <n v="2.3199999999999998E-2"/>
        <n v="12.8912"/>
        <n v="32.355400000000003"/>
        <n v="39.0503"/>
        <n v="18.061"/>
        <n v="60.256900000000002"/>
        <n v="20.0168"/>
        <n v="15.4658"/>
        <n v="17.192699999999999"/>
        <n v="12.4558"/>
        <n v="29.7578"/>
        <n v="12.4033"/>
        <n v="1.6268"/>
        <n v="2.5358999999999998"/>
        <n v="17.9986"/>
        <n v="18.099399999999999"/>
        <n v="13.9643"/>
        <n v="11.936500000000001"/>
        <n v="16.799600000000002"/>
        <n v="15.0557"/>
        <n v="2.5228000000000002"/>
        <n v="5.8501000000000003"/>
        <n v="3.5649999999999999"/>
        <n v="4.5880999999999998"/>
        <n v="3.0200000000000001E-2"/>
        <n v="0.1913"/>
        <n v="2.6700000000000002E-2"/>
        <n v="6.93E-2"/>
        <n v="7.6300000000000007E-2"/>
        <n v="13.539"/>
        <n v="9.7232000000000003"/>
        <n v="0.4834"/>
        <n v="0.13550000000000001"/>
        <n v="3.7978999999999998"/>
        <n v="10.1713"/>
        <n v="8.9099999999999999E-2"/>
        <n v="16.7622"/>
        <n v="61.024299999999997"/>
        <n v="99.720299999999995"/>
        <n v="86.361699999999999"/>
        <n v="23.7104"/>
        <n v="34.488300000000002"/>
        <n v="0.31869999999999998"/>
        <n v="7.1499999999999994E-2"/>
        <n v="2.8529"/>
        <n v="13.515499999999999"/>
        <n v="4.0548000000000002"/>
        <n v="42.300199999999997"/>
        <n v="12.6196"/>
        <n v="14.5854"/>
        <n v="0.1139"/>
        <n v="0.19919999999999999"/>
        <n v="4.4461000000000004"/>
        <n v="0.15609999999999999"/>
        <n v="1.8445"/>
        <n v="0.57199999999999995"/>
        <n v="10.123900000000001"/>
        <n v="1.0731999999999999"/>
        <n v="2.6486999999999998"/>
        <n v="84.095799999999997"/>
        <n v="24.440899999999999"/>
        <n v="2.0893000000000002"/>
        <n v="6.1833"/>
        <n v="2.5480999999999998"/>
        <n v="0.15809999999999999"/>
        <n v="6.0000000000000001E-3"/>
        <n v="0.36020000000000002"/>
        <n v="1.4545999999999999"/>
        <n v="0.69610000000000005"/>
        <n v="0.83640000000000003"/>
        <n v="1.8599999999999998E-2"/>
        <n v="0.34599999999999997"/>
        <n v="0.25569999999999998"/>
        <n v="4.2514000000000003"/>
        <n v="9.6434999999999995"/>
        <n v="12.711499999999999"/>
        <n v="192.72300000000001"/>
        <n v="6.59E-2"/>
        <n v="5.1000000000000004E-3"/>
        <n v="0.1182"/>
        <n v="0.87180000000000002"/>
        <n v="5.4508000000000001"/>
        <n v="9.06E-2"/>
        <n v="1.3827"/>
        <n v="4.0780000000000003"/>
        <n v="264.06810000000002"/>
        <n v="8.5046999999999997"/>
        <n v="171.4581"/>
        <n v="195.73400000000001"/>
        <n v="0.2492"/>
        <n v="0.97950000000000004"/>
        <n v="1.0518000000000001"/>
        <n v="1.23"/>
        <n v="0.64070000000000005"/>
        <n v="0.8125"/>
        <n v="0.40889999999999999"/>
        <n v="1.716"/>
        <n v="0.17050000000000001"/>
        <n v="1.5501"/>
        <n v="0.72089999999999999"/>
        <n v="0.48470000000000002"/>
        <n v="1.3634999999999999"/>
        <n v="0.2001"/>
        <n v="0.30409999999999998"/>
        <n v="1.4756"/>
        <n v="0.92279999999999995"/>
        <n v="105.723"/>
        <n v="0.97140000000000004"/>
        <n v="0.23680000000000001"/>
        <n v="40.155500000000004"/>
        <n v="124.0141"/>
        <n v="126.2456"/>
        <n v="95.148099999999999"/>
        <n v="19.249199999999998"/>
        <n v="0.76639999999999997"/>
        <n v="0.17649999999999999"/>
        <n v="3.9998"/>
        <n v="3.4256000000000002"/>
        <n v="2.0205000000000002"/>
        <n v="2.1128999999999998"/>
        <n v="0.03"/>
        <n v="3.5200000000000002E-2"/>
        <n v="0.17460000000000001"/>
        <n v="1.0412999999999999"/>
        <n v="3.8100000000000002E-2"/>
        <n v="1.0855999999999999"/>
        <n v="0.72109999999999996"/>
        <n v="0.80620000000000003"/>
        <n v="15.5359"/>
        <n v="0.33579999999999999"/>
        <n v="27.901900000000001"/>
        <n v="2.58E-2"/>
        <n v="0.55289999999999995"/>
        <n v="3.53"/>
        <n v="0.42930000000000001"/>
        <n v="0.48170000000000002"/>
        <n v="4.2949000000000002"/>
        <n v="13.5303"/>
        <n v="8.9724000000000004"/>
        <n v="0.24310000000000001"/>
        <n v="299.24509999999998"/>
        <n v="228.9504"/>
        <n v="9.0039999999999996"/>
        <n v="9.5648"/>
        <n v="0.18679999999999999"/>
        <n v="0.2319"/>
        <n v="0.2671"/>
        <n v="0.10589999999999999"/>
        <n v="2.1598999999999999"/>
        <n v="10.1408"/>
        <n v="2.9045000000000001"/>
        <n v="2.9113000000000002"/>
        <n v="4.2324000000000002"/>
        <n v="2.6360000000000001"/>
        <n v="59.2014"/>
        <n v="6.7272999999999996"/>
        <n v="53.944000000000003"/>
        <n v="10.5024"/>
        <n v="1.4174"/>
        <n v="2.9096000000000002"/>
        <n v="0.35610000000000003"/>
        <n v="1.3764000000000001"/>
        <n v="6.7664999999999997"/>
        <n v="14.513400000000001"/>
        <n v="17.654699999999998"/>
        <n v="20.231999999999999"/>
        <n v="26.3474"/>
        <n v="0.1701"/>
        <n v="0.8034"/>
        <n v="16.393699999999999"/>
        <n v="2.1175000000000002"/>
        <n v="1.9984999999999999"/>
        <n v="136.17420000000001"/>
        <n v="166.38550000000001"/>
        <n v="7.4499999999999997E-2"/>
        <n v="4.2912999999999997"/>
        <n v="12.5473"/>
        <n v="0.68669999999999998"/>
        <n v="37.213999999999999"/>
        <n v="2.7111999999999998"/>
        <n v="1.0042"/>
        <n v="251.465"/>
        <n v="15.856"/>
        <n v="2.5535999999999999"/>
        <n v="4.7511999999999999"/>
        <n v="1.23E-2"/>
        <n v="11.1968"/>
        <n v="2.3999999999999998E-3"/>
        <n v="0.22650000000000001"/>
        <n v="0.74809999999999999"/>
        <n v="7.1352000000000002"/>
        <n v="38.636499999999998"/>
        <n v="3.0739999999999998"/>
        <n v="57.373899999999999"/>
        <n v="0.84319999999999995"/>
        <n v="0.32700000000000001"/>
        <n v="30.607399999999998"/>
        <n v="0.26200000000000001"/>
        <n v="8.2482000000000006"/>
        <n v="5.7763"/>
        <n v="55.7286"/>
        <n v="5.5199999999999999E-2"/>
        <n v="5.3959999999999999"/>
        <n v="39.775100000000002"/>
        <n v="73.361099999999993"/>
        <n v="7.6637000000000004"/>
        <n v="97.800700000000006"/>
        <n v="137.74010000000001"/>
        <n v="34.508099999999999"/>
        <n v="7.7399999999999997E-2"/>
        <n v="6.8400000000000002E-2"/>
        <n v="1.2095"/>
        <n v="3.4049"/>
        <n v="0.27539999999999998"/>
        <n v="0.36249999999999999"/>
        <n v="54.988799999999998"/>
        <n v="0.1076"/>
        <n v="0.30349999999999999"/>
        <n v="34.620800000000003"/>
        <n v="2.0785999999999998"/>
        <n v="25.839099999999998"/>
        <n v="9.0969999999999995"/>
        <n v="10.3986"/>
        <n v="1.8396999999999999"/>
      </sharedItems>
    </cacheField>
    <cacheField name="2023 Value" numFmtId="39">
      <sharedItems containsString="0" containsBlank="1" containsNumber="1" minValue="1.6999999999999999E-3" maxValue="1815.6596999999999"/>
    </cacheField>
    <cacheField name="YTD 24 Value" numFmtId="39">
      <sharedItems containsString="0" containsBlank="1" containsNumber="1" minValue="5.9999999999999995E-4" maxValue="1049.2485999999999"/>
    </cacheField>
    <cacheField name="2022 Volume" numFmtId="39">
      <sharedItems containsString="0" containsBlank="1" containsNumber="1" minValue="1.37E-2" maxValue="62012.672500000001"/>
    </cacheField>
    <cacheField name="2023 Volume" numFmtId="39">
      <sharedItems containsString="0" containsBlank="1" containsNumber="1" minValue="0.02" maxValue="68679.966"/>
    </cacheField>
    <cacheField name="YTD 24 Volume" numFmtId="39">
      <sharedItems containsString="0" containsBlank="1" containsNumber="1" minValue="1.6E-2" maxValue="37856.881999999998"/>
    </cacheField>
  </cacheFields>
  <extLst>
    <ext xmlns:x14="http://schemas.microsoft.com/office/spreadsheetml/2009/9/main" uri="{725AE2AE-9491-48be-B2B4-4EB974FC3084}">
      <x14:pivotCacheDefinition pivotCacheId="960800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x v="0"/>
    <x v="0"/>
    <x v="0"/>
    <x v="0"/>
    <n v="0.624"/>
    <m/>
    <n v="24.822900000000001"/>
    <n v="9.4085999999999999"/>
    <m/>
  </r>
  <r>
    <x v="1"/>
    <x v="1"/>
    <x v="1"/>
    <x v="0"/>
    <x v="0"/>
    <x v="1"/>
    <x v="1"/>
    <m/>
    <m/>
    <n v="0.16"/>
    <m/>
    <m/>
  </r>
  <r>
    <x v="2"/>
    <x v="2"/>
    <x v="2"/>
    <x v="0"/>
    <x v="1"/>
    <x v="2"/>
    <x v="2"/>
    <n v="92.903000000000006"/>
    <n v="52.511899999999997"/>
    <n v="2980.7042999999999"/>
    <n v="3415.3553999999999"/>
    <n v="1823.0734"/>
  </r>
  <r>
    <x v="3"/>
    <x v="2"/>
    <x v="2"/>
    <x v="0"/>
    <x v="1"/>
    <x v="2"/>
    <x v="3"/>
    <n v="172.68430000000001"/>
    <n v="91.1357"/>
    <n v="5930.9056"/>
    <n v="6183.6273000000001"/>
    <n v="3125.7986999999998"/>
  </r>
  <r>
    <x v="4"/>
    <x v="2"/>
    <x v="2"/>
    <x v="0"/>
    <x v="1"/>
    <x v="3"/>
    <x v="4"/>
    <n v="745.33579999999995"/>
    <n v="366.95890000000003"/>
    <n v="38888.539799999999"/>
    <n v="31985.000499999998"/>
    <n v="14135.173000000001"/>
  </r>
  <r>
    <x v="5"/>
    <x v="2"/>
    <x v="2"/>
    <x v="0"/>
    <x v="0"/>
    <x v="4"/>
    <x v="5"/>
    <n v="10.866"/>
    <n v="6.7743000000000002"/>
    <n v="151.26679999999999"/>
    <n v="127.18680000000001"/>
    <n v="77.459400000000002"/>
  </r>
  <r>
    <x v="6"/>
    <x v="2"/>
    <x v="2"/>
    <x v="0"/>
    <x v="0"/>
    <x v="4"/>
    <x v="6"/>
    <n v="17.836099999999998"/>
    <n v="11.187099999999999"/>
    <n v="231.08779999999999"/>
    <n v="217.71180000000001"/>
    <n v="141.00800000000001"/>
  </r>
  <r>
    <x v="7"/>
    <x v="2"/>
    <x v="2"/>
    <x v="0"/>
    <x v="1"/>
    <x v="4"/>
    <x v="7"/>
    <n v="7.7651000000000003"/>
    <n v="2.2378"/>
    <n v="20.960899999999999"/>
    <n v="127.6666"/>
    <n v="33.570999999999998"/>
  </r>
  <r>
    <x v="8"/>
    <x v="2"/>
    <x v="2"/>
    <x v="0"/>
    <x v="2"/>
    <x v="4"/>
    <x v="8"/>
    <n v="10.7577"/>
    <n v="7.0723000000000003"/>
    <n v="112.20610000000001"/>
    <n v="131.05279999999999"/>
    <n v="85.719800000000006"/>
  </r>
  <r>
    <x v="9"/>
    <x v="2"/>
    <x v="2"/>
    <x v="0"/>
    <x v="0"/>
    <x v="5"/>
    <x v="9"/>
    <m/>
    <m/>
    <n v="2.2799999999999998"/>
    <m/>
    <m/>
  </r>
  <r>
    <x v="10"/>
    <x v="2"/>
    <x v="2"/>
    <x v="0"/>
    <x v="1"/>
    <x v="6"/>
    <x v="10"/>
    <m/>
    <n v="7.1128"/>
    <m/>
    <m/>
    <n v="247.09899999999999"/>
  </r>
  <r>
    <x v="11"/>
    <x v="2"/>
    <x v="2"/>
    <x v="0"/>
    <x v="1"/>
    <x v="6"/>
    <x v="11"/>
    <n v="0.1116"/>
    <n v="0.38700000000000001"/>
    <n v="5.8884999999999996"/>
    <n v="3.7909999999999999"/>
    <n v="14.3827"/>
  </r>
  <r>
    <x v="12"/>
    <x v="2"/>
    <x v="2"/>
    <x v="0"/>
    <x v="0"/>
    <x v="7"/>
    <x v="12"/>
    <m/>
    <n v="0.22520000000000001"/>
    <n v="49.9726"/>
    <m/>
    <n v="6.9500999999999999"/>
  </r>
  <r>
    <x v="13"/>
    <x v="2"/>
    <x v="2"/>
    <x v="0"/>
    <x v="0"/>
    <x v="7"/>
    <x v="13"/>
    <n v="1.6999999999999999E-3"/>
    <m/>
    <n v="37.322600000000001"/>
    <n v="6.4000000000000001E-2"/>
    <m/>
  </r>
  <r>
    <x v="14"/>
    <x v="2"/>
    <x v="2"/>
    <x v="0"/>
    <x v="1"/>
    <x v="7"/>
    <x v="14"/>
    <n v="0.1087"/>
    <m/>
    <n v="169.58080000000001"/>
    <n v="3.3822999999999999"/>
    <m/>
  </r>
  <r>
    <x v="15"/>
    <x v="2"/>
    <x v="2"/>
    <x v="0"/>
    <x v="2"/>
    <x v="7"/>
    <x v="15"/>
    <n v="28.392900000000001"/>
    <n v="2.1978"/>
    <n v="25.606300000000001"/>
    <n v="1226.3661999999999"/>
    <n v="96.438800000000001"/>
  </r>
  <r>
    <x v="16"/>
    <x v="2"/>
    <x v="2"/>
    <x v="0"/>
    <x v="0"/>
    <x v="8"/>
    <x v="16"/>
    <n v="68.117699999999999"/>
    <n v="28.349900000000002"/>
    <n v="3055.9405999999999"/>
    <n v="1781.8513"/>
    <n v="711.07719999999995"/>
  </r>
  <r>
    <x v="17"/>
    <x v="2"/>
    <x v="2"/>
    <x v="0"/>
    <x v="0"/>
    <x v="8"/>
    <x v="17"/>
    <n v="31.4983"/>
    <n v="9.7551000000000005"/>
    <n v="954.11220000000003"/>
    <n v="803.28520000000003"/>
    <n v="236.19829999999999"/>
  </r>
  <r>
    <x v="18"/>
    <x v="2"/>
    <x v="2"/>
    <x v="0"/>
    <x v="1"/>
    <x v="8"/>
    <x v="18"/>
    <m/>
    <m/>
    <n v="1.6046"/>
    <m/>
    <m/>
  </r>
  <r>
    <x v="19"/>
    <x v="2"/>
    <x v="2"/>
    <x v="0"/>
    <x v="1"/>
    <x v="8"/>
    <x v="19"/>
    <n v="5.1192000000000002"/>
    <n v="1.1213"/>
    <n v="1199.5277000000001"/>
    <n v="135.36869999999999"/>
    <n v="30.554400000000001"/>
  </r>
  <r>
    <x v="20"/>
    <x v="2"/>
    <x v="2"/>
    <x v="0"/>
    <x v="1"/>
    <x v="8"/>
    <x v="20"/>
    <n v="39.467100000000002"/>
    <n v="10.7844"/>
    <n v="726.31399999999996"/>
    <n v="1508.4713999999999"/>
    <n v="314.52640000000002"/>
  </r>
  <r>
    <x v="21"/>
    <x v="2"/>
    <x v="2"/>
    <x v="0"/>
    <x v="1"/>
    <x v="8"/>
    <x v="21"/>
    <n v="162.41050000000001"/>
    <n v="103.16800000000001"/>
    <n v="928.81529999999998"/>
    <n v="5484.9444999999996"/>
    <n v="3446.0194999999999"/>
  </r>
  <r>
    <x v="22"/>
    <x v="2"/>
    <x v="2"/>
    <x v="0"/>
    <x v="0"/>
    <x v="8"/>
    <x v="22"/>
    <n v="159.9896"/>
    <n v="77.865600000000001"/>
    <n v="6715.8593000000001"/>
    <n v="4333.2687999999998"/>
    <n v="2035.5381"/>
  </r>
  <r>
    <x v="23"/>
    <x v="2"/>
    <x v="2"/>
    <x v="0"/>
    <x v="1"/>
    <x v="8"/>
    <x v="23"/>
    <n v="1.6863999999999999"/>
    <m/>
    <n v="194.65190000000001"/>
    <n v="50.700299999999999"/>
    <m/>
  </r>
  <r>
    <x v="24"/>
    <x v="2"/>
    <x v="2"/>
    <x v="0"/>
    <x v="1"/>
    <x v="8"/>
    <x v="24"/>
    <n v="1815.6596999999999"/>
    <n v="1049.2485999999999"/>
    <n v="62012.672500000001"/>
    <n v="68679.966"/>
    <n v="37856.881999999998"/>
  </r>
  <r>
    <x v="25"/>
    <x v="2"/>
    <x v="2"/>
    <x v="0"/>
    <x v="0"/>
    <x v="1"/>
    <x v="25"/>
    <n v="0.36170000000000002"/>
    <n v="0.20810000000000001"/>
    <n v="50.220500000000001"/>
    <n v="12.068099999999999"/>
    <n v="5.4642999999999997"/>
  </r>
  <r>
    <x v="26"/>
    <x v="2"/>
    <x v="2"/>
    <x v="0"/>
    <x v="0"/>
    <x v="1"/>
    <x v="26"/>
    <n v="56.970199999999998"/>
    <n v="23.8948"/>
    <n v="1524.2099000000001"/>
    <n v="1404.4858999999999"/>
    <n v="554.68420000000003"/>
  </r>
  <r>
    <x v="27"/>
    <x v="3"/>
    <x v="3"/>
    <x v="0"/>
    <x v="1"/>
    <x v="3"/>
    <x v="27"/>
    <n v="99.030500000000004"/>
    <n v="56.674100000000003"/>
    <n v="4816.5708000000004"/>
    <n v="5822.6243999999997"/>
    <n v="2923.4182999999998"/>
  </r>
  <r>
    <x v="28"/>
    <x v="3"/>
    <x v="3"/>
    <x v="0"/>
    <x v="0"/>
    <x v="7"/>
    <x v="28"/>
    <n v="8.9543999999999997"/>
    <n v="2.2328999999999999"/>
    <n v="523.16819999999996"/>
    <n v="387.32229999999998"/>
    <n v="84.428399999999996"/>
  </r>
  <r>
    <x v="29"/>
    <x v="3"/>
    <x v="3"/>
    <x v="0"/>
    <x v="0"/>
    <x v="7"/>
    <x v="29"/>
    <n v="73.757099999999994"/>
    <n v="40.362299999999998"/>
    <n v="3388.3481999999999"/>
    <n v="2840.8843000000002"/>
    <n v="1387.0689"/>
  </r>
  <r>
    <x v="30"/>
    <x v="3"/>
    <x v="3"/>
    <x v="0"/>
    <x v="0"/>
    <x v="7"/>
    <x v="30"/>
    <n v="8.5597999999999992"/>
    <n v="1.6516999999999999"/>
    <n v="553.03880000000004"/>
    <n v="369.83049999999997"/>
    <n v="64.100099999999998"/>
  </r>
  <r>
    <x v="31"/>
    <x v="3"/>
    <x v="3"/>
    <x v="0"/>
    <x v="0"/>
    <x v="7"/>
    <x v="31"/>
    <n v="52.405999999999999"/>
    <n v="30.122800000000002"/>
    <n v="2540.1291999999999"/>
    <n v="2011.4869000000001"/>
    <n v="1066.0352"/>
  </r>
  <r>
    <x v="32"/>
    <x v="3"/>
    <x v="3"/>
    <x v="0"/>
    <x v="0"/>
    <x v="7"/>
    <x v="32"/>
    <n v="51.199100000000001"/>
    <n v="29.6906"/>
    <n v="1970.2177999999999"/>
    <n v="1924.2328"/>
    <n v="1027.8571999999999"/>
  </r>
  <r>
    <x v="33"/>
    <x v="3"/>
    <x v="3"/>
    <x v="0"/>
    <x v="1"/>
    <x v="7"/>
    <x v="10"/>
    <n v="3.2536"/>
    <n v="4.3144"/>
    <m/>
    <n v="139.34979999999999"/>
    <n v="169.84690000000001"/>
  </r>
  <r>
    <x v="34"/>
    <x v="3"/>
    <x v="3"/>
    <x v="0"/>
    <x v="1"/>
    <x v="7"/>
    <x v="33"/>
    <n v="5.3672000000000004"/>
    <n v="2.5727000000000002"/>
    <n v="261.04790000000003"/>
    <n v="232.43600000000001"/>
    <n v="93.995500000000007"/>
  </r>
  <r>
    <x v="35"/>
    <x v="3"/>
    <x v="3"/>
    <x v="0"/>
    <x v="1"/>
    <x v="7"/>
    <x v="34"/>
    <n v="44.783700000000003"/>
    <n v="26.440899999999999"/>
    <n v="2262.5698000000002"/>
    <n v="1667.4681"/>
    <n v="920.88139999999999"/>
  </r>
  <r>
    <x v="36"/>
    <x v="3"/>
    <x v="3"/>
    <x v="0"/>
    <x v="3"/>
    <x v="7"/>
    <x v="35"/>
    <n v="9.9309999999999992"/>
    <n v="1.1805000000000001"/>
    <n v="392.0086"/>
    <n v="426.19690000000003"/>
    <n v="46.280799999999999"/>
  </r>
  <r>
    <x v="37"/>
    <x v="3"/>
    <x v="3"/>
    <x v="0"/>
    <x v="3"/>
    <x v="7"/>
    <x v="36"/>
    <n v="56.785600000000002"/>
    <n v="30.796600000000002"/>
    <n v="2842.3220000000001"/>
    <n v="2121.0371"/>
    <n v="1067.8224"/>
  </r>
  <r>
    <x v="38"/>
    <x v="3"/>
    <x v="3"/>
    <x v="0"/>
    <x v="1"/>
    <x v="7"/>
    <x v="37"/>
    <n v="35.333399999999997"/>
    <n v="28.078199999999999"/>
    <n v="1446.3839"/>
    <n v="1359.9783"/>
    <n v="967.9162"/>
  </r>
  <r>
    <x v="39"/>
    <x v="3"/>
    <x v="3"/>
    <x v="0"/>
    <x v="2"/>
    <x v="9"/>
    <x v="38"/>
    <n v="57.943199999999997"/>
    <n v="41.595799999999997"/>
    <n v="2203.8969999999999"/>
    <n v="2377.6914999999999"/>
    <n v="1614.8326999999999"/>
  </r>
  <r>
    <x v="40"/>
    <x v="4"/>
    <x v="4"/>
    <x v="0"/>
    <x v="1"/>
    <x v="3"/>
    <x v="10"/>
    <m/>
    <n v="5.7117000000000004"/>
    <m/>
    <m/>
    <n v="338.46300000000002"/>
  </r>
  <r>
    <x v="41"/>
    <x v="4"/>
    <x v="4"/>
    <x v="0"/>
    <x v="1"/>
    <x v="9"/>
    <x v="10"/>
    <n v="4.4634999999999998"/>
    <n v="0.1893"/>
    <m/>
    <n v="231.33420000000001"/>
    <n v="9.7352000000000007"/>
  </r>
  <r>
    <x v="42"/>
    <x v="5"/>
    <x v="5"/>
    <x v="0"/>
    <x v="1"/>
    <x v="3"/>
    <x v="39"/>
    <m/>
    <m/>
    <n v="47.325299999999999"/>
    <m/>
    <m/>
  </r>
  <r>
    <x v="43"/>
    <x v="6"/>
    <x v="6"/>
    <x v="0"/>
    <x v="1"/>
    <x v="2"/>
    <x v="40"/>
    <n v="0.23669999999999999"/>
    <n v="0.1135"/>
    <n v="43.074599999999997"/>
    <n v="13.9861"/>
    <n v="6.5488999999999997"/>
  </r>
  <r>
    <x v="44"/>
    <x v="6"/>
    <x v="6"/>
    <x v="0"/>
    <x v="3"/>
    <x v="2"/>
    <x v="41"/>
    <n v="14.9893"/>
    <n v="7.9457000000000004"/>
    <n v="749.43960000000004"/>
    <n v="788.71510000000001"/>
    <n v="388.85250000000002"/>
  </r>
  <r>
    <x v="45"/>
    <x v="6"/>
    <x v="6"/>
    <x v="0"/>
    <x v="0"/>
    <x v="2"/>
    <x v="42"/>
    <n v="17.767600000000002"/>
    <n v="9.7081"/>
    <n v="530.94489999999996"/>
    <n v="921.25450000000001"/>
    <n v="442.90179999999998"/>
  </r>
  <r>
    <x v="46"/>
    <x v="6"/>
    <x v="6"/>
    <x v="0"/>
    <x v="0"/>
    <x v="2"/>
    <x v="43"/>
    <n v="9.7044999999999995"/>
    <n v="2.6509999999999998"/>
    <n v="814.55730000000005"/>
    <n v="531.53909999999996"/>
    <n v="144.98150000000001"/>
  </r>
  <r>
    <x v="47"/>
    <x v="6"/>
    <x v="6"/>
    <x v="0"/>
    <x v="1"/>
    <x v="2"/>
    <x v="44"/>
    <n v="19.903099999999998"/>
    <n v="8.7614000000000001"/>
    <n v="989.38980000000004"/>
    <n v="1044.1582000000001"/>
    <n v="387.44209999999998"/>
  </r>
  <r>
    <x v="48"/>
    <x v="6"/>
    <x v="6"/>
    <x v="0"/>
    <x v="1"/>
    <x v="2"/>
    <x v="45"/>
    <n v="10.6778"/>
    <n v="5.2233000000000001"/>
    <n v="726.86360000000002"/>
    <n v="563.28449999999998"/>
    <n v="268.45999999999998"/>
  </r>
  <r>
    <x v="49"/>
    <x v="6"/>
    <x v="6"/>
    <x v="0"/>
    <x v="1"/>
    <x v="3"/>
    <x v="46"/>
    <n v="20.845300000000002"/>
    <n v="11.449400000000001"/>
    <n v="1741.4848"/>
    <n v="1127.5655999999999"/>
    <n v="585.96109999999999"/>
  </r>
  <r>
    <x v="50"/>
    <x v="6"/>
    <x v="6"/>
    <x v="0"/>
    <x v="3"/>
    <x v="8"/>
    <x v="47"/>
    <m/>
    <m/>
    <n v="51.0182"/>
    <m/>
    <m/>
  </r>
  <r>
    <x v="51"/>
    <x v="6"/>
    <x v="6"/>
    <x v="0"/>
    <x v="2"/>
    <x v="9"/>
    <x v="48"/>
    <n v="0.30070000000000002"/>
    <n v="9.6000000000000002E-2"/>
    <n v="81.869600000000005"/>
    <n v="11.870100000000001"/>
    <n v="3.7711999999999999"/>
  </r>
  <r>
    <x v="52"/>
    <x v="7"/>
    <x v="7"/>
    <x v="0"/>
    <x v="0"/>
    <x v="3"/>
    <x v="49"/>
    <n v="1.6845000000000001"/>
    <n v="0.2092"/>
    <n v="53.428199999999997"/>
    <n v="83.401399999999995"/>
    <n v="9.5612999999999992"/>
  </r>
  <r>
    <x v="53"/>
    <x v="7"/>
    <x v="7"/>
    <x v="0"/>
    <x v="0"/>
    <x v="8"/>
    <x v="50"/>
    <n v="0.37340000000000001"/>
    <n v="0.47289999999999999"/>
    <n v="17.929200000000002"/>
    <n v="13.441700000000001"/>
    <n v="18.149699999999999"/>
  </r>
  <r>
    <x v="54"/>
    <x v="8"/>
    <x v="8"/>
    <x v="0"/>
    <x v="0"/>
    <x v="0"/>
    <x v="51"/>
    <n v="6.2E-2"/>
    <m/>
    <n v="0.36759999999999998"/>
    <n v="0.48380000000000001"/>
    <m/>
  </r>
  <r>
    <x v="55"/>
    <x v="9"/>
    <x v="9"/>
    <x v="0"/>
    <x v="0"/>
    <x v="8"/>
    <x v="52"/>
    <n v="5.1974"/>
    <n v="3.7094999999999998"/>
    <n v="168.65979999999999"/>
    <n v="278.62639999999999"/>
    <n v="222.0746"/>
  </r>
  <r>
    <x v="56"/>
    <x v="9"/>
    <x v="10"/>
    <x v="0"/>
    <x v="2"/>
    <x v="3"/>
    <x v="53"/>
    <n v="4.4390999999999998"/>
    <n v="0.70909999999999995"/>
    <n v="67.526600000000002"/>
    <n v="226.15649999999999"/>
    <n v="33.759099999999997"/>
  </r>
  <r>
    <x v="57"/>
    <x v="9"/>
    <x v="10"/>
    <x v="0"/>
    <x v="2"/>
    <x v="3"/>
    <x v="54"/>
    <n v="6.1303000000000001"/>
    <n v="2.8555999999999999"/>
    <n v="228.69929999999999"/>
    <n v="310.51369999999997"/>
    <n v="123.6022"/>
  </r>
  <r>
    <x v="58"/>
    <x v="9"/>
    <x v="10"/>
    <x v="0"/>
    <x v="2"/>
    <x v="8"/>
    <x v="55"/>
    <n v="1.6005"/>
    <n v="1.0179"/>
    <n v="54.868499999999997"/>
    <n v="87.027500000000003"/>
    <n v="38.080399999999997"/>
  </r>
  <r>
    <x v="59"/>
    <x v="9"/>
    <x v="10"/>
    <x v="0"/>
    <x v="1"/>
    <x v="8"/>
    <x v="56"/>
    <n v="0.76910000000000001"/>
    <n v="0.73480000000000001"/>
    <n v="83.522300000000001"/>
    <n v="35.127499999999998"/>
    <n v="37.258200000000002"/>
  </r>
  <r>
    <x v="60"/>
    <x v="10"/>
    <x v="11"/>
    <x v="0"/>
    <x v="2"/>
    <x v="3"/>
    <x v="10"/>
    <n v="10.5616"/>
    <n v="42.6479"/>
    <m/>
    <n v="483.39569999999998"/>
    <n v="1689.356"/>
  </r>
  <r>
    <x v="61"/>
    <x v="10"/>
    <x v="11"/>
    <x v="0"/>
    <x v="2"/>
    <x v="10"/>
    <x v="10"/>
    <n v="2.0855999999999999"/>
    <n v="2.5316000000000001"/>
    <m/>
    <n v="61.262700000000002"/>
    <n v="71.165300000000002"/>
  </r>
  <r>
    <x v="62"/>
    <x v="10"/>
    <x v="11"/>
    <x v="0"/>
    <x v="2"/>
    <x v="8"/>
    <x v="10"/>
    <n v="0.54479999999999995"/>
    <n v="7.6315999999999997"/>
    <m/>
    <n v="20.880700000000001"/>
    <n v="330.70479999999998"/>
  </r>
  <r>
    <x v="63"/>
    <x v="11"/>
    <x v="12"/>
    <x v="0"/>
    <x v="3"/>
    <x v="11"/>
    <x v="10"/>
    <n v="1.5012000000000001"/>
    <n v="0.18310000000000001"/>
    <m/>
    <n v="36.194499999999998"/>
    <n v="4.9927999999999999"/>
  </r>
  <r>
    <x v="64"/>
    <x v="11"/>
    <x v="12"/>
    <x v="0"/>
    <x v="2"/>
    <x v="8"/>
    <x v="57"/>
    <n v="0.6875"/>
    <n v="0.27989999999999998"/>
    <n v="65.203199999999995"/>
    <n v="14.1759"/>
    <n v="5.1737000000000002"/>
  </r>
  <r>
    <x v="65"/>
    <x v="12"/>
    <x v="13"/>
    <x v="0"/>
    <x v="1"/>
    <x v="8"/>
    <x v="10"/>
    <m/>
    <n v="5.57E-2"/>
    <m/>
    <m/>
    <n v="1.7425999999999999"/>
  </r>
  <r>
    <x v="66"/>
    <x v="13"/>
    <x v="14"/>
    <x v="0"/>
    <x v="1"/>
    <x v="12"/>
    <x v="58"/>
    <n v="236.50559999999999"/>
    <n v="198.2927"/>
    <n v="7336.5478999999996"/>
    <n v="8103.1085000000003"/>
    <n v="7048.5825999999997"/>
  </r>
  <r>
    <x v="67"/>
    <x v="13"/>
    <x v="14"/>
    <x v="0"/>
    <x v="1"/>
    <x v="12"/>
    <x v="59"/>
    <n v="4.5999999999999999E-3"/>
    <m/>
    <n v="1.2"/>
    <n v="0.2"/>
    <m/>
  </r>
  <r>
    <x v="68"/>
    <x v="13"/>
    <x v="14"/>
    <x v="0"/>
    <x v="1"/>
    <x v="0"/>
    <x v="60"/>
    <n v="19.717700000000001"/>
    <n v="14.4848"/>
    <n v="429.91730000000001"/>
    <n v="309.96710000000002"/>
    <n v="229.3313"/>
  </r>
  <r>
    <x v="69"/>
    <x v="13"/>
    <x v="14"/>
    <x v="0"/>
    <x v="3"/>
    <x v="0"/>
    <x v="61"/>
    <n v="34.999099999999999"/>
    <n v="5.7746000000000004"/>
    <n v="630.63189999999997"/>
    <n v="558.36739999999998"/>
    <n v="90.998999999999995"/>
  </r>
  <r>
    <x v="70"/>
    <x v="13"/>
    <x v="14"/>
    <x v="0"/>
    <x v="1"/>
    <x v="13"/>
    <x v="62"/>
    <n v="45.295999999999999"/>
    <n v="19.337599999999998"/>
    <n v="1027.2618"/>
    <n v="758.06629999999996"/>
    <n v="328.18349999999998"/>
  </r>
  <r>
    <x v="71"/>
    <x v="13"/>
    <x v="14"/>
    <x v="0"/>
    <x v="1"/>
    <x v="13"/>
    <x v="63"/>
    <n v="1.6999999999999999E-3"/>
    <m/>
    <n v="0.21429999999999999"/>
    <n v="3.5700000000000003E-2"/>
    <m/>
  </r>
  <r>
    <x v="72"/>
    <x v="13"/>
    <x v="14"/>
    <x v="0"/>
    <x v="4"/>
    <x v="14"/>
    <x v="10"/>
    <m/>
    <n v="8.3928999999999991"/>
    <m/>
    <m/>
    <n v="185.37119999999999"/>
  </r>
  <r>
    <x v="73"/>
    <x v="13"/>
    <x v="14"/>
    <x v="0"/>
    <x v="4"/>
    <x v="7"/>
    <x v="64"/>
    <n v="7.5716999999999999"/>
    <n v="1.9255"/>
    <n v="325.11810000000003"/>
    <n v="236.1233"/>
    <n v="61.869799999999998"/>
  </r>
  <r>
    <x v="74"/>
    <x v="13"/>
    <x v="14"/>
    <x v="0"/>
    <x v="4"/>
    <x v="8"/>
    <x v="65"/>
    <n v="22.377800000000001"/>
    <n v="12.435499999999999"/>
    <n v="1799.2518"/>
    <n v="721.99059999999997"/>
    <n v="385.45190000000002"/>
  </r>
  <r>
    <x v="75"/>
    <x v="13"/>
    <x v="14"/>
    <x v="0"/>
    <x v="0"/>
    <x v="8"/>
    <x v="66"/>
    <n v="0.34470000000000001"/>
    <m/>
    <n v="14.463900000000001"/>
    <n v="7.3648999999999996"/>
    <m/>
  </r>
  <r>
    <x v="76"/>
    <x v="13"/>
    <x v="14"/>
    <x v="0"/>
    <x v="3"/>
    <x v="8"/>
    <x v="67"/>
    <n v="81.182500000000005"/>
    <n v="15.496600000000001"/>
    <n v="2159.5493999999999"/>
    <n v="2486.1275000000001"/>
    <n v="493.73469999999998"/>
  </r>
  <r>
    <x v="77"/>
    <x v="14"/>
    <x v="15"/>
    <x v="0"/>
    <x v="1"/>
    <x v="2"/>
    <x v="10"/>
    <m/>
    <n v="0.24490000000000001"/>
    <m/>
    <m/>
    <n v="9.7979000000000003"/>
  </r>
  <r>
    <x v="78"/>
    <x v="14"/>
    <x v="15"/>
    <x v="0"/>
    <x v="1"/>
    <x v="2"/>
    <x v="68"/>
    <n v="1.0136000000000001"/>
    <n v="0.81230000000000002"/>
    <n v="12.2155"/>
    <n v="49.151600000000002"/>
    <n v="34.919499999999999"/>
  </r>
  <r>
    <x v="79"/>
    <x v="15"/>
    <x v="16"/>
    <x v="0"/>
    <x v="0"/>
    <x v="0"/>
    <x v="69"/>
    <n v="17.616800000000001"/>
    <n v="13.700200000000001"/>
    <n v="121.4559"/>
    <n v="162.24"/>
    <n v="126.0534"/>
  </r>
  <r>
    <x v="80"/>
    <x v="15"/>
    <x v="16"/>
    <x v="0"/>
    <x v="0"/>
    <x v="11"/>
    <x v="70"/>
    <n v="13.798299999999999"/>
    <n v="7.5656999999999996"/>
    <n v="281.97280000000001"/>
    <n v="222.7071"/>
    <n v="118.9547"/>
  </r>
  <r>
    <x v="81"/>
    <x v="15"/>
    <x v="16"/>
    <x v="0"/>
    <x v="0"/>
    <x v="15"/>
    <x v="71"/>
    <n v="32.422600000000003"/>
    <n v="18.6829"/>
    <n v="549.64080000000001"/>
    <n v="416.84789999999998"/>
    <n v="241.38910000000001"/>
  </r>
  <r>
    <x v="82"/>
    <x v="15"/>
    <x v="16"/>
    <x v="0"/>
    <x v="2"/>
    <x v="15"/>
    <x v="72"/>
    <n v="0.496"/>
    <m/>
    <n v="168.06010000000001"/>
    <n v="9.3780000000000001"/>
    <m/>
  </r>
  <r>
    <x v="83"/>
    <x v="15"/>
    <x v="16"/>
    <x v="0"/>
    <x v="0"/>
    <x v="15"/>
    <x v="73"/>
    <n v="16.9801"/>
    <n v="8.3484999999999996"/>
    <n v="362.30340000000001"/>
    <n v="234.6001"/>
    <n v="111.9991"/>
  </r>
  <r>
    <x v="84"/>
    <x v="16"/>
    <x v="17"/>
    <x v="0"/>
    <x v="1"/>
    <x v="11"/>
    <x v="74"/>
    <n v="1.6072"/>
    <n v="0.16420000000000001"/>
    <n v="10.5198"/>
    <n v="34.4998"/>
    <n v="3.1461000000000001"/>
  </r>
  <r>
    <x v="85"/>
    <x v="17"/>
    <x v="18"/>
    <x v="0"/>
    <x v="1"/>
    <x v="8"/>
    <x v="10"/>
    <n v="3.7900000000000003E-2"/>
    <n v="6.93E-2"/>
    <m/>
    <n v="2.3294000000000001"/>
    <n v="4.2670000000000003"/>
  </r>
  <r>
    <x v="86"/>
    <x v="18"/>
    <x v="19"/>
    <x v="0"/>
    <x v="1"/>
    <x v="13"/>
    <x v="10"/>
    <n v="8.6E-3"/>
    <n v="13.3878"/>
    <m/>
    <n v="0.19639999999999999"/>
    <n v="341.02409999999998"/>
  </r>
  <r>
    <x v="87"/>
    <x v="18"/>
    <x v="19"/>
    <x v="0"/>
    <x v="1"/>
    <x v="13"/>
    <x v="10"/>
    <n v="4.8898999999999999"/>
    <n v="10.664400000000001"/>
    <m/>
    <n v="145.9169"/>
    <n v="284.60649999999998"/>
  </r>
  <r>
    <x v="88"/>
    <x v="18"/>
    <x v="19"/>
    <x v="0"/>
    <x v="1"/>
    <x v="13"/>
    <x v="10"/>
    <n v="5.8544999999999998"/>
    <n v="9.0564"/>
    <m/>
    <n v="166.38579999999999"/>
    <n v="238.54349999999999"/>
  </r>
  <r>
    <x v="89"/>
    <x v="18"/>
    <x v="19"/>
    <x v="0"/>
    <x v="1"/>
    <x v="16"/>
    <x v="10"/>
    <m/>
    <n v="0.9879"/>
    <m/>
    <m/>
    <n v="34.929000000000002"/>
  </r>
  <r>
    <x v="90"/>
    <x v="18"/>
    <x v="19"/>
    <x v="0"/>
    <x v="1"/>
    <x v="1"/>
    <x v="75"/>
    <n v="16.318300000000001"/>
    <n v="16.784099999999999"/>
    <n v="431.15870000000001"/>
    <n v="473.67329999999998"/>
    <n v="505.80540000000002"/>
  </r>
  <r>
    <x v="91"/>
    <x v="18"/>
    <x v="19"/>
    <x v="0"/>
    <x v="1"/>
    <x v="1"/>
    <x v="76"/>
    <n v="13.395300000000001"/>
    <n v="18.126999999999999"/>
    <n v="274.45499999999998"/>
    <n v="396.72109999999998"/>
    <n v="559.59109999999998"/>
  </r>
  <r>
    <x v="92"/>
    <x v="18"/>
    <x v="19"/>
    <x v="0"/>
    <x v="1"/>
    <x v="1"/>
    <x v="77"/>
    <n v="14.7631"/>
    <n v="16.131900000000002"/>
    <n v="318.93810000000002"/>
    <n v="440.8152"/>
    <n v="474.58569999999997"/>
  </r>
  <r>
    <x v="93"/>
    <x v="19"/>
    <x v="20"/>
    <x v="0"/>
    <x v="0"/>
    <x v="11"/>
    <x v="63"/>
    <m/>
    <m/>
    <n v="0.3876"/>
    <m/>
    <m/>
  </r>
  <r>
    <x v="94"/>
    <x v="20"/>
    <x v="21"/>
    <x v="0"/>
    <x v="0"/>
    <x v="3"/>
    <x v="10"/>
    <n v="1.8077000000000001"/>
    <n v="54.250700000000002"/>
    <m/>
    <n v="127.6024"/>
    <n v="2956.24"/>
  </r>
  <r>
    <x v="95"/>
    <x v="21"/>
    <x v="22"/>
    <x v="0"/>
    <x v="0"/>
    <x v="0"/>
    <x v="10"/>
    <n v="0.1202"/>
    <m/>
    <m/>
    <n v="2.4085999999999999"/>
    <m/>
  </r>
  <r>
    <x v="96"/>
    <x v="22"/>
    <x v="23"/>
    <x v="0"/>
    <x v="1"/>
    <x v="3"/>
    <x v="78"/>
    <n v="20.580200000000001"/>
    <n v="0.78890000000000005"/>
    <n v="1646.7402"/>
    <n v="1088.8000999999999"/>
    <n v="38.968699999999998"/>
  </r>
  <r>
    <x v="97"/>
    <x v="22"/>
    <x v="23"/>
    <x v="0"/>
    <x v="2"/>
    <x v="3"/>
    <x v="79"/>
    <n v="12.0252"/>
    <n v="1.8045"/>
    <n v="643.41989999999998"/>
    <n v="689.18370000000004"/>
    <n v="98.837400000000002"/>
  </r>
  <r>
    <x v="98"/>
    <x v="22"/>
    <x v="23"/>
    <x v="0"/>
    <x v="2"/>
    <x v="3"/>
    <x v="80"/>
    <m/>
    <m/>
    <n v="6.96"/>
    <m/>
    <m/>
  </r>
  <r>
    <x v="99"/>
    <x v="22"/>
    <x v="23"/>
    <x v="0"/>
    <x v="1"/>
    <x v="11"/>
    <x v="81"/>
    <n v="2.3708"/>
    <n v="3.8805999999999998"/>
    <n v="208.76240000000001"/>
    <n v="99.124899999999997"/>
    <n v="163.75460000000001"/>
  </r>
  <r>
    <x v="100"/>
    <x v="22"/>
    <x v="23"/>
    <x v="0"/>
    <x v="2"/>
    <x v="8"/>
    <x v="82"/>
    <n v="4.2140000000000004"/>
    <n v="0.26250000000000001"/>
    <n v="402.53930000000003"/>
    <n v="207.43709999999999"/>
    <n v="13.0296"/>
  </r>
  <r>
    <x v="101"/>
    <x v="22"/>
    <x v="23"/>
    <x v="0"/>
    <x v="1"/>
    <x v="8"/>
    <x v="83"/>
    <n v="1.5299999999999999E-2"/>
    <m/>
    <n v="39.196399999999997"/>
    <n v="0.64800000000000002"/>
    <m/>
  </r>
  <r>
    <x v="102"/>
    <x v="22"/>
    <x v="23"/>
    <x v="0"/>
    <x v="1"/>
    <x v="9"/>
    <x v="84"/>
    <n v="0.27079999999999999"/>
    <m/>
    <n v="169.64840000000001"/>
    <n v="12.904400000000001"/>
    <m/>
  </r>
  <r>
    <x v="103"/>
    <x v="22"/>
    <x v="24"/>
    <x v="0"/>
    <x v="4"/>
    <x v="2"/>
    <x v="85"/>
    <m/>
    <m/>
    <n v="230.286"/>
    <m/>
    <m/>
  </r>
  <r>
    <x v="104"/>
    <x v="22"/>
    <x v="24"/>
    <x v="0"/>
    <x v="0"/>
    <x v="15"/>
    <x v="86"/>
    <m/>
    <m/>
    <n v="2.8330000000000002"/>
    <m/>
    <m/>
  </r>
  <r>
    <x v="105"/>
    <x v="22"/>
    <x v="25"/>
    <x v="0"/>
    <x v="2"/>
    <x v="3"/>
    <x v="87"/>
    <m/>
    <m/>
    <n v="46.441400000000002"/>
    <m/>
    <m/>
  </r>
  <r>
    <x v="106"/>
    <x v="22"/>
    <x v="25"/>
    <x v="0"/>
    <x v="1"/>
    <x v="9"/>
    <x v="88"/>
    <m/>
    <m/>
    <n v="43.337600000000002"/>
    <m/>
    <m/>
  </r>
  <r>
    <x v="107"/>
    <x v="22"/>
    <x v="26"/>
    <x v="0"/>
    <x v="1"/>
    <x v="4"/>
    <x v="89"/>
    <n v="16.797000000000001"/>
    <n v="14.8012"/>
    <n v="338.9522"/>
    <n v="643.8528"/>
    <n v="454.05590000000001"/>
  </r>
  <r>
    <x v="108"/>
    <x v="22"/>
    <x v="27"/>
    <x v="0"/>
    <x v="1"/>
    <x v="3"/>
    <x v="90"/>
    <n v="7.9172000000000002"/>
    <n v="0.35720000000000002"/>
    <n v="1178.5386000000001"/>
    <n v="421.82799999999997"/>
    <n v="19.481100000000001"/>
  </r>
  <r>
    <x v="109"/>
    <x v="22"/>
    <x v="27"/>
    <x v="0"/>
    <x v="2"/>
    <x v="3"/>
    <x v="91"/>
    <n v="18.673500000000001"/>
    <n v="4.4382000000000001"/>
    <n v="3588.4739"/>
    <n v="1054.2443000000001"/>
    <n v="241.28020000000001"/>
  </r>
  <r>
    <x v="110"/>
    <x v="22"/>
    <x v="28"/>
    <x v="0"/>
    <x v="1"/>
    <x v="3"/>
    <x v="92"/>
    <n v="28.031099999999999"/>
    <n v="1.2394000000000001"/>
    <n v="2231.0284000000001"/>
    <n v="1606.1090999999999"/>
    <n v="64.665899999999993"/>
  </r>
  <r>
    <x v="111"/>
    <x v="22"/>
    <x v="29"/>
    <x v="0"/>
    <x v="1"/>
    <x v="8"/>
    <x v="93"/>
    <m/>
    <m/>
    <n v="212.80930000000001"/>
    <m/>
    <m/>
  </r>
  <r>
    <x v="112"/>
    <x v="22"/>
    <x v="29"/>
    <x v="0"/>
    <x v="1"/>
    <x v="8"/>
    <x v="94"/>
    <n v="8.0383999999999993"/>
    <n v="4.7045000000000003"/>
    <n v="973.13670000000002"/>
    <n v="460.75880000000001"/>
    <n v="246.6643"/>
  </r>
  <r>
    <x v="113"/>
    <x v="23"/>
    <x v="30"/>
    <x v="0"/>
    <x v="2"/>
    <x v="3"/>
    <x v="95"/>
    <m/>
    <m/>
    <n v="618.46879999999999"/>
    <m/>
    <m/>
  </r>
  <r>
    <x v="114"/>
    <x v="24"/>
    <x v="31"/>
    <x v="0"/>
    <x v="1"/>
    <x v="3"/>
    <x v="10"/>
    <n v="9.4999999999999998E-3"/>
    <m/>
    <m/>
    <n v="0.51649999999999996"/>
    <m/>
  </r>
  <r>
    <x v="115"/>
    <x v="24"/>
    <x v="32"/>
    <x v="0"/>
    <x v="3"/>
    <x v="17"/>
    <x v="96"/>
    <m/>
    <m/>
    <n v="17.095199999999998"/>
    <m/>
    <m/>
  </r>
  <r>
    <x v="116"/>
    <x v="24"/>
    <x v="32"/>
    <x v="0"/>
    <x v="2"/>
    <x v="3"/>
    <x v="10"/>
    <n v="36.513300000000001"/>
    <n v="9.9184000000000001"/>
    <m/>
    <n v="2225.7903999999999"/>
    <n v="665.84569999999997"/>
  </r>
  <r>
    <x v="117"/>
    <x v="24"/>
    <x v="32"/>
    <x v="0"/>
    <x v="2"/>
    <x v="3"/>
    <x v="10"/>
    <n v="28.314"/>
    <n v="9.1574000000000009"/>
    <m/>
    <n v="1712.6693"/>
    <n v="592.38390000000004"/>
  </r>
  <r>
    <x v="118"/>
    <x v="24"/>
    <x v="32"/>
    <x v="0"/>
    <x v="2"/>
    <x v="3"/>
    <x v="10"/>
    <n v="24.999500000000001"/>
    <n v="5.0659999999999998"/>
    <m/>
    <n v="1534.4268"/>
    <n v="349.95659999999998"/>
  </r>
  <r>
    <x v="119"/>
    <x v="24"/>
    <x v="32"/>
    <x v="0"/>
    <x v="1"/>
    <x v="3"/>
    <x v="97"/>
    <n v="61.22"/>
    <n v="8.9021000000000008"/>
    <n v="1136.2986000000001"/>
    <n v="3402.5661"/>
    <n v="613.3809"/>
  </r>
  <r>
    <x v="120"/>
    <x v="24"/>
    <x v="32"/>
    <x v="0"/>
    <x v="2"/>
    <x v="3"/>
    <x v="10"/>
    <n v="18.822399999999998"/>
    <n v="7.1738"/>
    <m/>
    <n v="1176.8929000000001"/>
    <n v="487.85019999999997"/>
  </r>
  <r>
    <x v="121"/>
    <x v="24"/>
    <x v="32"/>
    <x v="0"/>
    <x v="1"/>
    <x v="4"/>
    <x v="98"/>
    <n v="2.9891000000000001"/>
    <n v="0.81240000000000001"/>
    <n v="69.486800000000002"/>
    <n v="154.24979999999999"/>
    <n v="41.637500000000003"/>
  </r>
  <r>
    <x v="122"/>
    <x v="24"/>
    <x v="32"/>
    <x v="0"/>
    <x v="1"/>
    <x v="18"/>
    <x v="99"/>
    <n v="1.8923000000000001"/>
    <m/>
    <n v="44.862200000000001"/>
    <n v="87.694800000000001"/>
    <m/>
  </r>
  <r>
    <x v="123"/>
    <x v="24"/>
    <x v="32"/>
    <x v="0"/>
    <x v="0"/>
    <x v="9"/>
    <x v="10"/>
    <n v="14.477"/>
    <n v="3.1046999999999998"/>
    <m/>
    <n v="762.29949999999997"/>
    <n v="149.91970000000001"/>
  </r>
  <r>
    <x v="124"/>
    <x v="24"/>
    <x v="33"/>
    <x v="0"/>
    <x v="2"/>
    <x v="3"/>
    <x v="100"/>
    <n v="47.287300000000002"/>
    <n v="13.3363"/>
    <n v="15.5664"/>
    <n v="2338.1842000000001"/>
    <n v="671.9117"/>
  </r>
  <r>
    <x v="125"/>
    <x v="24"/>
    <x v="33"/>
    <x v="0"/>
    <x v="2"/>
    <x v="4"/>
    <x v="10"/>
    <n v="5.6702000000000004"/>
    <n v="10.135199999999999"/>
    <m/>
    <n v="206.95869999999999"/>
    <n v="365.12360000000001"/>
  </r>
  <r>
    <x v="126"/>
    <x v="25"/>
    <x v="34"/>
    <x v="0"/>
    <x v="3"/>
    <x v="3"/>
    <x v="10"/>
    <n v="82.250100000000003"/>
    <n v="55.842500000000001"/>
    <m/>
    <n v="5284.8972000000003"/>
    <n v="3137.2123999999999"/>
  </r>
  <r>
    <x v="127"/>
    <x v="25"/>
    <x v="34"/>
    <x v="0"/>
    <x v="3"/>
    <x v="3"/>
    <x v="10"/>
    <n v="88.414900000000003"/>
    <n v="45.6905"/>
    <m/>
    <n v="5662.4585999999999"/>
    <n v="2576.6464000000001"/>
  </r>
  <r>
    <x v="128"/>
    <x v="26"/>
    <x v="35"/>
    <x v="0"/>
    <x v="1"/>
    <x v="8"/>
    <x v="101"/>
    <m/>
    <m/>
    <n v="10.8056"/>
    <m/>
    <m/>
  </r>
  <r>
    <x v="129"/>
    <x v="27"/>
    <x v="36"/>
    <x v="0"/>
    <x v="2"/>
    <x v="0"/>
    <x v="102"/>
    <n v="1.9E-3"/>
    <m/>
    <n v="0.1"/>
    <n v="0.02"/>
    <m/>
  </r>
  <r>
    <x v="130"/>
    <x v="27"/>
    <x v="36"/>
    <x v="0"/>
    <x v="2"/>
    <x v="0"/>
    <x v="103"/>
    <n v="0.20610000000000001"/>
    <n v="0.1404"/>
    <n v="40.526699999999998"/>
    <n v="2.1286999999999998"/>
    <n v="1.4401999999999999"/>
  </r>
  <r>
    <x v="131"/>
    <x v="27"/>
    <x v="36"/>
    <x v="0"/>
    <x v="2"/>
    <x v="7"/>
    <x v="104"/>
    <n v="1.14E-2"/>
    <m/>
    <n v="3.4851000000000001"/>
    <n v="0.25600000000000001"/>
    <m/>
  </r>
  <r>
    <x v="132"/>
    <x v="27"/>
    <x v="36"/>
    <x v="0"/>
    <x v="2"/>
    <x v="7"/>
    <x v="105"/>
    <n v="0.97860000000000003"/>
    <m/>
    <n v="116.9594"/>
    <n v="26.678799999999999"/>
    <m/>
  </r>
  <r>
    <x v="133"/>
    <x v="28"/>
    <x v="37"/>
    <x v="0"/>
    <x v="2"/>
    <x v="10"/>
    <x v="10"/>
    <m/>
    <n v="0.16420000000000001"/>
    <m/>
    <m/>
    <n v="5.0327000000000002"/>
  </r>
  <r>
    <x v="134"/>
    <x v="28"/>
    <x v="37"/>
    <x v="0"/>
    <x v="2"/>
    <x v="6"/>
    <x v="106"/>
    <n v="13.7189"/>
    <n v="5.1338999999999997"/>
    <n v="93.938999999999993"/>
    <n v="476.75330000000002"/>
    <n v="161.36660000000001"/>
  </r>
  <r>
    <x v="135"/>
    <x v="28"/>
    <x v="37"/>
    <x v="0"/>
    <x v="2"/>
    <x v="11"/>
    <x v="107"/>
    <n v="24.545400000000001"/>
    <n v="7.2644000000000002"/>
    <n v="315.70249999999999"/>
    <n v="945.68759999999997"/>
    <n v="273.77960000000002"/>
  </r>
  <r>
    <x v="136"/>
    <x v="28"/>
    <x v="37"/>
    <x v="0"/>
    <x v="2"/>
    <x v="11"/>
    <x v="108"/>
    <m/>
    <m/>
    <n v="300.22300000000001"/>
    <m/>
    <m/>
  </r>
  <r>
    <x v="137"/>
    <x v="29"/>
    <x v="38"/>
    <x v="0"/>
    <x v="1"/>
    <x v="8"/>
    <x v="109"/>
    <n v="3.7600000000000001E-2"/>
    <m/>
    <n v="75.837299999999999"/>
    <n v="1.6555"/>
    <m/>
  </r>
  <r>
    <x v="138"/>
    <x v="29"/>
    <x v="38"/>
    <x v="0"/>
    <x v="1"/>
    <x v="8"/>
    <x v="110"/>
    <n v="0.1353"/>
    <n v="3.0000000000000001E-3"/>
    <n v="283.12259999999998"/>
    <n v="3.3016999999999999"/>
    <n v="7.1999999999999995E-2"/>
  </r>
  <r>
    <x v="139"/>
    <x v="30"/>
    <x v="39"/>
    <x v="0"/>
    <x v="2"/>
    <x v="8"/>
    <x v="111"/>
    <n v="0.57930000000000004"/>
    <n v="9.0300000000000005E-2"/>
    <n v="138.52269999999999"/>
    <n v="28.2058"/>
    <n v="3.9451999999999998"/>
  </r>
  <r>
    <x v="140"/>
    <x v="30"/>
    <x v="39"/>
    <x v="0"/>
    <x v="0"/>
    <x v="8"/>
    <x v="10"/>
    <n v="3.2000000000000002E-3"/>
    <m/>
    <m/>
    <n v="0.14879999999999999"/>
    <m/>
  </r>
  <r>
    <x v="141"/>
    <x v="30"/>
    <x v="40"/>
    <x v="0"/>
    <x v="1"/>
    <x v="3"/>
    <x v="112"/>
    <n v="8.0821000000000005"/>
    <n v="2.2058"/>
    <n v="1812.3146999999999"/>
    <n v="442.9864"/>
    <n v="129.73259999999999"/>
  </r>
  <r>
    <x v="142"/>
    <x v="30"/>
    <x v="40"/>
    <x v="0"/>
    <x v="0"/>
    <x v="7"/>
    <x v="113"/>
    <n v="0.27539999999999998"/>
    <n v="7.5600000000000001E-2"/>
    <n v="22.036999999999999"/>
    <n v="13.908200000000001"/>
    <n v="3.7229000000000001"/>
  </r>
  <r>
    <x v="143"/>
    <x v="30"/>
    <x v="41"/>
    <x v="0"/>
    <x v="1"/>
    <x v="3"/>
    <x v="114"/>
    <n v="316.5532"/>
    <n v="120.4361"/>
    <n v="20334.628400000001"/>
    <n v="15456.115599999999"/>
    <n v="5660.8364000000001"/>
  </r>
  <r>
    <x v="144"/>
    <x v="30"/>
    <x v="41"/>
    <x v="0"/>
    <x v="1"/>
    <x v="8"/>
    <x v="115"/>
    <m/>
    <m/>
    <n v="653.37990000000002"/>
    <m/>
    <m/>
  </r>
  <r>
    <x v="145"/>
    <x v="30"/>
    <x v="41"/>
    <x v="0"/>
    <x v="1"/>
    <x v="8"/>
    <x v="116"/>
    <n v="2.2010000000000001"/>
    <n v="4.9340999999999999"/>
    <n v="360.70839999999998"/>
    <n v="122.7465"/>
    <n v="260.16239999999999"/>
  </r>
  <r>
    <x v="146"/>
    <x v="30"/>
    <x v="41"/>
    <x v="0"/>
    <x v="1"/>
    <x v="8"/>
    <x v="117"/>
    <n v="3.1953"/>
    <m/>
    <n v="1104.6166000000001"/>
    <n v="157.0744"/>
    <m/>
  </r>
  <r>
    <x v="147"/>
    <x v="30"/>
    <x v="41"/>
    <x v="0"/>
    <x v="0"/>
    <x v="8"/>
    <x v="118"/>
    <n v="4.1882999999999999"/>
    <n v="0.16869999999999999"/>
    <n v="355.34039999999999"/>
    <n v="181.6489"/>
    <n v="7.0335999999999999"/>
  </r>
  <r>
    <x v="148"/>
    <x v="30"/>
    <x v="41"/>
    <x v="0"/>
    <x v="2"/>
    <x v="8"/>
    <x v="119"/>
    <n v="23.858699999999999"/>
    <n v="12.9741"/>
    <n v="602.08569999999997"/>
    <n v="1188.0914"/>
    <n v="658.29200000000003"/>
  </r>
  <r>
    <x v="149"/>
    <x v="30"/>
    <x v="41"/>
    <x v="0"/>
    <x v="1"/>
    <x v="8"/>
    <x v="120"/>
    <m/>
    <n v="4.1500000000000002E-2"/>
    <n v="7.4763999999999999"/>
    <m/>
    <n v="3.0169000000000001"/>
  </r>
  <r>
    <x v="150"/>
    <x v="30"/>
    <x v="41"/>
    <x v="0"/>
    <x v="1"/>
    <x v="9"/>
    <x v="10"/>
    <n v="1.9545999999999999"/>
    <n v="2.1882000000000001"/>
    <m/>
    <n v="80.589100000000002"/>
    <n v="78.875"/>
  </r>
  <r>
    <x v="151"/>
    <x v="30"/>
    <x v="41"/>
    <x v="0"/>
    <x v="3"/>
    <x v="9"/>
    <x v="121"/>
    <m/>
    <n v="5.1000000000000004E-3"/>
    <n v="1.9040999999999999"/>
    <m/>
    <n v="0.1958"/>
  </r>
  <r>
    <x v="152"/>
    <x v="30"/>
    <x v="42"/>
    <x v="0"/>
    <x v="1"/>
    <x v="2"/>
    <x v="10"/>
    <n v="6.88E-2"/>
    <n v="1.5603"/>
    <m/>
    <n v="2.9011"/>
    <n v="56.070300000000003"/>
  </r>
  <r>
    <x v="153"/>
    <x v="30"/>
    <x v="43"/>
    <x v="0"/>
    <x v="1"/>
    <x v="8"/>
    <x v="122"/>
    <n v="160.9256"/>
    <n v="66.089799999999997"/>
    <n v="14096.87"/>
    <n v="9843.2201000000005"/>
    <n v="3643.3836000000001"/>
  </r>
  <r>
    <x v="154"/>
    <x v="30"/>
    <x v="44"/>
    <x v="0"/>
    <x v="2"/>
    <x v="8"/>
    <x v="123"/>
    <n v="22.1416"/>
    <n v="9.0610999999999997"/>
    <n v="1974.3932"/>
    <n v="1482.2675999999999"/>
    <n v="601.1807"/>
  </r>
  <r>
    <x v="155"/>
    <x v="30"/>
    <x v="45"/>
    <x v="0"/>
    <x v="2"/>
    <x v="3"/>
    <x v="124"/>
    <n v="44.201300000000003"/>
    <n v="20.616900000000001"/>
    <n v="1922.9742000000001"/>
    <n v="2020.3897999999999"/>
    <n v="923.72320000000002"/>
  </r>
  <r>
    <x v="156"/>
    <x v="30"/>
    <x v="45"/>
    <x v="0"/>
    <x v="2"/>
    <x v="3"/>
    <x v="125"/>
    <n v="73.395700000000005"/>
    <n v="40.033299999999997"/>
    <n v="2454.0007999999998"/>
    <n v="4307.1679999999997"/>
    <n v="2180.9749000000002"/>
  </r>
  <r>
    <x v="157"/>
    <x v="30"/>
    <x v="45"/>
    <x v="0"/>
    <x v="2"/>
    <x v="8"/>
    <x v="10"/>
    <m/>
    <n v="0.36020000000000002"/>
    <m/>
    <m/>
    <n v="18.523700000000002"/>
  </r>
  <r>
    <x v="158"/>
    <x v="30"/>
    <x v="45"/>
    <x v="0"/>
    <x v="0"/>
    <x v="8"/>
    <x v="126"/>
    <n v="34.107599999999998"/>
    <n v="15.9543"/>
    <n v="3350.8564000000001"/>
    <n v="2178.5326"/>
    <n v="866.22"/>
  </r>
  <r>
    <x v="159"/>
    <x v="30"/>
    <x v="45"/>
    <x v="0"/>
    <x v="0"/>
    <x v="8"/>
    <x v="127"/>
    <n v="5.5152000000000001"/>
    <n v="4.4993999999999996"/>
    <n v="141.5444"/>
    <n v="154.2473"/>
    <n v="124.59650000000001"/>
  </r>
  <r>
    <x v="160"/>
    <x v="30"/>
    <x v="46"/>
    <x v="0"/>
    <x v="2"/>
    <x v="8"/>
    <x v="128"/>
    <n v="5.1684999999999999"/>
    <n v="0.78010000000000002"/>
    <n v="142.55420000000001"/>
    <n v="145.93899999999999"/>
    <n v="21.435099999999998"/>
  </r>
  <r>
    <x v="161"/>
    <x v="30"/>
    <x v="31"/>
    <x v="0"/>
    <x v="2"/>
    <x v="3"/>
    <x v="129"/>
    <n v="116.5658"/>
    <n v="65.912899999999993"/>
    <n v="7929.3796000000002"/>
    <n v="6740.5910999999996"/>
    <n v="3524.3125"/>
  </r>
  <r>
    <x v="162"/>
    <x v="31"/>
    <x v="47"/>
    <x v="0"/>
    <x v="1"/>
    <x v="2"/>
    <x v="130"/>
    <n v="21.789000000000001"/>
    <n v="7.9466000000000001"/>
    <n v="761.61429999999996"/>
    <n v="1129.7994000000001"/>
    <n v="412.24349999999998"/>
  </r>
  <r>
    <x v="163"/>
    <x v="32"/>
    <x v="48"/>
    <x v="0"/>
    <x v="3"/>
    <x v="8"/>
    <x v="131"/>
    <n v="1.5100000000000001E-2"/>
    <m/>
    <n v="509.18150000000003"/>
    <n v="0.77590000000000003"/>
    <m/>
  </r>
  <r>
    <x v="164"/>
    <x v="33"/>
    <x v="49"/>
    <x v="0"/>
    <x v="3"/>
    <x v="15"/>
    <x v="132"/>
    <m/>
    <m/>
    <n v="67.202299999999994"/>
    <m/>
    <m/>
  </r>
  <r>
    <x v="165"/>
    <x v="33"/>
    <x v="49"/>
    <x v="0"/>
    <x v="2"/>
    <x v="8"/>
    <x v="133"/>
    <m/>
    <m/>
    <n v="362.96660000000003"/>
    <m/>
    <m/>
  </r>
  <r>
    <x v="166"/>
    <x v="34"/>
    <x v="50"/>
    <x v="0"/>
    <x v="0"/>
    <x v="8"/>
    <x v="134"/>
    <n v="23.340299999999999"/>
    <n v="11.8607"/>
    <n v="2545.3452000000002"/>
    <n v="949.45609999999999"/>
    <n v="459.19099999999997"/>
  </r>
  <r>
    <x v="167"/>
    <x v="34"/>
    <x v="50"/>
    <x v="0"/>
    <x v="2"/>
    <x v="8"/>
    <x v="135"/>
    <n v="13.0259"/>
    <n v="5.5613999999999999"/>
    <n v="553.99599999999998"/>
    <n v="562.68320000000006"/>
    <n v="225.62440000000001"/>
  </r>
  <r>
    <x v="168"/>
    <x v="34"/>
    <x v="51"/>
    <x v="0"/>
    <x v="1"/>
    <x v="8"/>
    <x v="136"/>
    <m/>
    <m/>
    <n v="18.470099999999999"/>
    <m/>
    <m/>
  </r>
  <r>
    <x v="169"/>
    <x v="34"/>
    <x v="51"/>
    <x v="0"/>
    <x v="2"/>
    <x v="8"/>
    <x v="136"/>
    <m/>
    <m/>
    <n v="18.470099999999999"/>
    <m/>
    <m/>
  </r>
  <r>
    <x v="170"/>
    <x v="35"/>
    <x v="52"/>
    <x v="0"/>
    <x v="4"/>
    <x v="10"/>
    <x v="10"/>
    <n v="1.1446000000000001"/>
    <n v="0.29039999999999999"/>
    <m/>
    <n v="11.6808"/>
    <n v="3.3864000000000001"/>
  </r>
  <r>
    <x v="171"/>
    <x v="35"/>
    <x v="52"/>
    <x v="0"/>
    <x v="4"/>
    <x v="10"/>
    <x v="10"/>
    <n v="0.49220000000000003"/>
    <n v="0.1164"/>
    <m/>
    <n v="4.2202000000000002"/>
    <n v="0.85"/>
  </r>
  <r>
    <x v="172"/>
    <x v="35"/>
    <x v="52"/>
    <x v="0"/>
    <x v="1"/>
    <x v="10"/>
    <x v="10"/>
    <n v="1.4152"/>
    <n v="0.3513"/>
    <m/>
    <n v="20.5671"/>
    <n v="6.5918999999999999"/>
  </r>
  <r>
    <x v="173"/>
    <x v="35"/>
    <x v="53"/>
    <x v="0"/>
    <x v="0"/>
    <x v="3"/>
    <x v="137"/>
    <n v="21.155899999999999"/>
    <n v="10.029400000000001"/>
    <n v="0.32569999999999999"/>
    <n v="1092.0349000000001"/>
    <n v="489.28280000000001"/>
  </r>
  <r>
    <x v="174"/>
    <x v="35"/>
    <x v="53"/>
    <x v="0"/>
    <x v="0"/>
    <x v="8"/>
    <x v="138"/>
    <n v="277.85789999999997"/>
    <n v="133.2149"/>
    <n v="11792.3397"/>
    <n v="14416.314700000001"/>
    <n v="6626.5474000000004"/>
  </r>
  <r>
    <x v="175"/>
    <x v="36"/>
    <x v="54"/>
    <x v="0"/>
    <x v="1"/>
    <x v="10"/>
    <x v="139"/>
    <n v="0.24890000000000001"/>
    <m/>
    <n v="9.2727000000000004"/>
    <n v="7.0415000000000001"/>
    <m/>
  </r>
  <r>
    <x v="176"/>
    <x v="36"/>
    <x v="54"/>
    <x v="0"/>
    <x v="1"/>
    <x v="11"/>
    <x v="140"/>
    <n v="107.9663"/>
    <n v="52.6723"/>
    <n v="866.39819999999997"/>
    <n v="3176.0981999999999"/>
    <n v="1396.3396"/>
  </r>
  <r>
    <x v="177"/>
    <x v="36"/>
    <x v="54"/>
    <x v="0"/>
    <x v="1"/>
    <x v="11"/>
    <x v="141"/>
    <n v="6.8476999999999997"/>
    <n v="4.3963000000000001"/>
    <n v="71.277600000000007"/>
    <n v="210.60059999999999"/>
    <n v="121.2728"/>
  </r>
  <r>
    <x v="178"/>
    <x v="36"/>
    <x v="54"/>
    <x v="0"/>
    <x v="1"/>
    <x v="11"/>
    <x v="142"/>
    <n v="290.55259999999998"/>
    <n v="128.1713"/>
    <n v="8749.3634000000002"/>
    <n v="8593.8201000000008"/>
    <n v="3618.6093999999998"/>
  </r>
  <r>
    <x v="179"/>
    <x v="36"/>
    <x v="54"/>
    <x v="0"/>
    <x v="1"/>
    <x v="11"/>
    <x v="143"/>
    <n v="0.47810000000000002"/>
    <n v="0.26490000000000002"/>
    <n v="93.2804"/>
    <n v="14.5885"/>
    <n v="7.5808999999999997"/>
  </r>
  <r>
    <x v="180"/>
    <x v="36"/>
    <x v="54"/>
    <x v="0"/>
    <x v="1"/>
    <x v="15"/>
    <x v="144"/>
    <m/>
    <m/>
    <n v="7.3784000000000001"/>
    <m/>
    <m/>
  </r>
  <r>
    <x v="181"/>
    <x v="36"/>
    <x v="54"/>
    <x v="0"/>
    <x v="0"/>
    <x v="15"/>
    <x v="145"/>
    <m/>
    <m/>
    <n v="14.988200000000001"/>
    <m/>
    <m/>
  </r>
  <r>
    <x v="182"/>
    <x v="37"/>
    <x v="55"/>
    <x v="0"/>
    <x v="5"/>
    <x v="0"/>
    <x v="146"/>
    <n v="1.0699999999999999E-2"/>
    <m/>
    <n v="3.1602000000000001"/>
    <n v="0.19450000000000001"/>
    <m/>
  </r>
  <r>
    <x v="183"/>
    <x v="37"/>
    <x v="55"/>
    <x v="0"/>
    <x v="5"/>
    <x v="0"/>
    <x v="147"/>
    <n v="6.6451000000000002"/>
    <m/>
    <n v="10.56"/>
    <n v="115.3312"/>
    <m/>
  </r>
  <r>
    <x v="184"/>
    <x v="37"/>
    <x v="55"/>
    <x v="0"/>
    <x v="5"/>
    <x v="6"/>
    <x v="148"/>
    <m/>
    <m/>
    <n v="7.3638000000000003"/>
    <m/>
    <m/>
  </r>
  <r>
    <x v="185"/>
    <x v="37"/>
    <x v="55"/>
    <x v="0"/>
    <x v="5"/>
    <x v="6"/>
    <x v="149"/>
    <m/>
    <m/>
    <n v="62.468000000000004"/>
    <m/>
    <m/>
  </r>
  <r>
    <x v="186"/>
    <x v="38"/>
    <x v="56"/>
    <x v="0"/>
    <x v="1"/>
    <x v="19"/>
    <x v="150"/>
    <n v="0.48920000000000002"/>
    <n v="7.6600000000000001E-2"/>
    <n v="14.330299999999999"/>
    <n v="3.8454999999999999"/>
    <n v="0.62309999999999999"/>
  </r>
  <r>
    <x v="187"/>
    <x v="38"/>
    <x v="56"/>
    <x v="0"/>
    <x v="3"/>
    <x v="20"/>
    <x v="151"/>
    <n v="26.767399999999999"/>
    <n v="2.3372999999999999"/>
    <n v="2166.7952"/>
    <n v="614.64589999999998"/>
    <n v="48.202599999999997"/>
  </r>
  <r>
    <x v="188"/>
    <x v="38"/>
    <x v="56"/>
    <x v="0"/>
    <x v="0"/>
    <x v="6"/>
    <x v="152"/>
    <n v="0.79220000000000002"/>
    <m/>
    <n v="19.760000000000002"/>
    <n v="17.024000000000001"/>
    <m/>
  </r>
  <r>
    <x v="189"/>
    <x v="38"/>
    <x v="56"/>
    <x v="0"/>
    <x v="1"/>
    <x v="6"/>
    <x v="153"/>
    <n v="0.41260000000000002"/>
    <n v="4.5600000000000002E-2"/>
    <n v="8.4567999999999994"/>
    <n v="6.601"/>
    <n v="0.72929999999999995"/>
  </r>
  <r>
    <x v="190"/>
    <x v="38"/>
    <x v="56"/>
    <x v="0"/>
    <x v="3"/>
    <x v="6"/>
    <x v="154"/>
    <m/>
    <m/>
    <n v="0.48470000000000002"/>
    <m/>
    <m/>
  </r>
  <r>
    <x v="191"/>
    <x v="38"/>
    <x v="56"/>
    <x v="0"/>
    <x v="1"/>
    <x v="6"/>
    <x v="155"/>
    <n v="2.4634999999999998"/>
    <n v="0.86060000000000003"/>
    <n v="31.331099999999999"/>
    <n v="43.584000000000003"/>
    <n v="15.645899999999999"/>
  </r>
  <r>
    <x v="192"/>
    <x v="38"/>
    <x v="56"/>
    <x v="0"/>
    <x v="1"/>
    <x v="6"/>
    <x v="156"/>
    <n v="6.4108999999999998"/>
    <n v="5.0708000000000002"/>
    <n v="206.11410000000001"/>
    <n v="126.16"/>
    <n v="101.6622"/>
  </r>
  <r>
    <x v="193"/>
    <x v="38"/>
    <x v="56"/>
    <x v="0"/>
    <x v="1"/>
    <x v="6"/>
    <x v="157"/>
    <n v="11.7105"/>
    <n v="3.9420000000000002"/>
    <n v="216.30410000000001"/>
    <n v="238.77709999999999"/>
    <n v="77.523899999999998"/>
  </r>
  <r>
    <x v="194"/>
    <x v="39"/>
    <x v="57"/>
    <x v="0"/>
    <x v="4"/>
    <x v="8"/>
    <x v="158"/>
    <n v="0.12959999999999999"/>
    <n v="7.1499999999999994E-2"/>
    <n v="0.504"/>
    <n v="0.91539999999999999"/>
    <n v="0.52459999999999996"/>
  </r>
  <r>
    <x v="195"/>
    <x v="40"/>
    <x v="58"/>
    <x v="0"/>
    <x v="0"/>
    <x v="19"/>
    <x v="159"/>
    <n v="0.502"/>
    <n v="4.99E-2"/>
    <n v="4.0616000000000003"/>
    <n v="3.2562000000000002"/>
    <n v="0.25269999999999998"/>
  </r>
  <r>
    <x v="196"/>
    <x v="40"/>
    <x v="58"/>
    <x v="0"/>
    <x v="0"/>
    <x v="21"/>
    <x v="160"/>
    <n v="21.849599999999999"/>
    <n v="15.9329"/>
    <n v="154.90440000000001"/>
    <n v="191.65379999999999"/>
    <n v="151.1"/>
  </r>
  <r>
    <x v="197"/>
    <x v="40"/>
    <x v="58"/>
    <x v="0"/>
    <x v="0"/>
    <x v="22"/>
    <x v="161"/>
    <n v="2.4146999999999998"/>
    <n v="0.80920000000000003"/>
    <n v="10.083500000000001"/>
    <n v="14.928100000000001"/>
    <n v="5.5830000000000002"/>
  </r>
  <r>
    <x v="198"/>
    <x v="40"/>
    <x v="58"/>
    <x v="0"/>
    <x v="0"/>
    <x v="11"/>
    <x v="162"/>
    <n v="233.6309"/>
    <n v="113.3126"/>
    <n v="1569.5084999999999"/>
    <n v="2030.1902"/>
    <n v="989.67420000000004"/>
  </r>
  <r>
    <x v="199"/>
    <x v="40"/>
    <x v="58"/>
    <x v="0"/>
    <x v="0"/>
    <x v="11"/>
    <x v="163"/>
    <n v="13.6012"/>
    <n v="11.1342"/>
    <n v="10.3644"/>
    <n v="118.5029"/>
    <n v="94.131399999999999"/>
  </r>
  <r>
    <x v="200"/>
    <x v="41"/>
    <x v="59"/>
    <x v="0"/>
    <x v="0"/>
    <x v="6"/>
    <x v="10"/>
    <n v="0.2286"/>
    <n v="8.4099999999999994E-2"/>
    <m/>
    <n v="3.6671999999999998"/>
    <n v="1.3489"/>
  </r>
  <r>
    <x v="201"/>
    <x v="41"/>
    <x v="60"/>
    <x v="0"/>
    <x v="0"/>
    <x v="6"/>
    <x v="10"/>
    <n v="0.22009999999999999"/>
    <n v="0.1012"/>
    <m/>
    <n v="3.5211000000000001"/>
    <n v="1.6187"/>
  </r>
  <r>
    <x v="202"/>
    <x v="42"/>
    <x v="61"/>
    <x v="0"/>
    <x v="5"/>
    <x v="0"/>
    <x v="164"/>
    <n v="0.10680000000000001"/>
    <m/>
    <n v="4.9682000000000004"/>
    <n v="1.3105"/>
    <m/>
  </r>
  <r>
    <x v="203"/>
    <x v="42"/>
    <x v="61"/>
    <x v="0"/>
    <x v="3"/>
    <x v="6"/>
    <x v="165"/>
    <n v="0.3664"/>
    <n v="5.7799999999999997E-2"/>
    <n v="13.8332"/>
    <n v="3.4159999999999999"/>
    <n v="0.48"/>
  </r>
  <r>
    <x v="204"/>
    <x v="42"/>
    <x v="61"/>
    <x v="0"/>
    <x v="3"/>
    <x v="6"/>
    <x v="166"/>
    <n v="0.14119999999999999"/>
    <n v="1.1000000000000001E-3"/>
    <n v="213.62710000000001"/>
    <n v="2.6021999999999998"/>
    <n v="1.6E-2"/>
  </r>
  <r>
    <x v="205"/>
    <x v="42"/>
    <x v="61"/>
    <x v="0"/>
    <x v="5"/>
    <x v="6"/>
    <x v="167"/>
    <m/>
    <m/>
    <n v="0.17960000000000001"/>
    <m/>
    <m/>
  </r>
  <r>
    <x v="206"/>
    <x v="42"/>
    <x v="61"/>
    <x v="0"/>
    <x v="0"/>
    <x v="6"/>
    <x v="168"/>
    <m/>
    <m/>
    <n v="4.5189000000000004"/>
    <m/>
    <m/>
  </r>
  <r>
    <x v="207"/>
    <x v="42"/>
    <x v="61"/>
    <x v="0"/>
    <x v="5"/>
    <x v="8"/>
    <x v="169"/>
    <n v="1.3658999999999999"/>
    <n v="5.9999999999999995E-4"/>
    <n v="789.96360000000004"/>
    <n v="36.531500000000001"/>
    <n v="2.06E-2"/>
  </r>
  <r>
    <x v="208"/>
    <x v="42"/>
    <x v="61"/>
    <x v="0"/>
    <x v="3"/>
    <x v="8"/>
    <x v="10"/>
    <n v="2.8000000000000001E-2"/>
    <m/>
    <m/>
    <n v="0.80640000000000001"/>
    <m/>
  </r>
  <r>
    <x v="209"/>
    <x v="43"/>
    <x v="62"/>
    <x v="0"/>
    <x v="1"/>
    <x v="8"/>
    <x v="10"/>
    <n v="10.2052"/>
    <n v="14.4321"/>
    <m/>
    <n v="569.2527"/>
    <n v="716.4248"/>
  </r>
  <r>
    <x v="210"/>
    <x v="44"/>
    <x v="63"/>
    <x v="0"/>
    <x v="0"/>
    <x v="4"/>
    <x v="170"/>
    <m/>
    <m/>
    <n v="0.14000000000000001"/>
    <m/>
    <m/>
  </r>
  <r>
    <x v="211"/>
    <x v="45"/>
    <x v="64"/>
    <x v="0"/>
    <x v="1"/>
    <x v="5"/>
    <x v="10"/>
    <m/>
    <n v="0.69599999999999995"/>
    <m/>
    <m/>
    <n v="11.551500000000001"/>
  </r>
  <r>
    <x v="212"/>
    <x v="45"/>
    <x v="64"/>
    <x v="0"/>
    <x v="1"/>
    <x v="9"/>
    <x v="171"/>
    <n v="2.7199999999999998E-2"/>
    <n v="0.74419999999999997"/>
    <n v="16.585699999999999"/>
    <n v="2.2242999999999999"/>
    <n v="24.0091"/>
  </r>
  <r>
    <x v="213"/>
    <x v="46"/>
    <x v="65"/>
    <x v="0"/>
    <x v="1"/>
    <x v="3"/>
    <x v="10"/>
    <n v="3.2099999999999997E-2"/>
    <n v="0.19070000000000001"/>
    <m/>
    <n v="1.7567999999999999"/>
    <n v="7.8956"/>
  </r>
  <r>
    <x v="214"/>
    <x v="46"/>
    <x v="65"/>
    <x v="0"/>
    <x v="2"/>
    <x v="18"/>
    <x v="10"/>
    <m/>
    <n v="2.2185000000000001"/>
    <m/>
    <m/>
    <n v="128.51750000000001"/>
  </r>
  <r>
    <x v="215"/>
    <x v="46"/>
    <x v="65"/>
    <x v="0"/>
    <x v="1"/>
    <x v="18"/>
    <x v="10"/>
    <n v="7.0191999999999997"/>
    <n v="7.8216999999999999"/>
    <m/>
    <n v="471.142"/>
    <n v="503.7824"/>
  </r>
  <r>
    <x v="216"/>
    <x v="46"/>
    <x v="65"/>
    <x v="0"/>
    <x v="1"/>
    <x v="8"/>
    <x v="172"/>
    <n v="1.8512999999999999"/>
    <n v="0.35020000000000001"/>
    <n v="288.41750000000002"/>
    <n v="66.691299999999998"/>
    <n v="13.4161"/>
  </r>
  <r>
    <x v="217"/>
    <x v="46"/>
    <x v="65"/>
    <x v="0"/>
    <x v="1"/>
    <x v="8"/>
    <x v="173"/>
    <n v="14.947100000000001"/>
    <n v="4.2103999999999999"/>
    <n v="1259.2874999999999"/>
    <n v="556.85670000000005"/>
    <n v="163.69149999999999"/>
  </r>
  <r>
    <x v="218"/>
    <x v="47"/>
    <x v="66"/>
    <x v="0"/>
    <x v="2"/>
    <x v="6"/>
    <x v="174"/>
    <n v="66.983199999999997"/>
    <n v="42.143000000000001"/>
    <n v="1325.5655999999999"/>
    <n v="1594.76"/>
    <n v="1015.3249"/>
  </r>
  <r>
    <x v="219"/>
    <x v="47"/>
    <x v="66"/>
    <x v="0"/>
    <x v="2"/>
    <x v="6"/>
    <x v="175"/>
    <n v="83.135000000000005"/>
    <n v="53.412599999999998"/>
    <n v="1959.0420999999999"/>
    <n v="1973.6881000000001"/>
    <n v="1284.8007"/>
  </r>
  <r>
    <x v="220"/>
    <x v="47"/>
    <x v="66"/>
    <x v="0"/>
    <x v="2"/>
    <x v="6"/>
    <x v="176"/>
    <n v="18.871200000000002"/>
    <n v="0.95489999999999997"/>
    <n v="571.42309999999998"/>
    <n v="430.0342"/>
    <n v="21.356300000000001"/>
  </r>
  <r>
    <x v="221"/>
    <x v="47"/>
    <x v="66"/>
    <x v="0"/>
    <x v="0"/>
    <x v="6"/>
    <x v="177"/>
    <n v="18.031600000000001"/>
    <n v="4.2451999999999996"/>
    <n v="140.29249999999999"/>
    <n v="398.21929999999998"/>
    <n v="95.220100000000002"/>
  </r>
  <r>
    <x v="222"/>
    <x v="47"/>
    <x v="66"/>
    <x v="0"/>
    <x v="1"/>
    <x v="7"/>
    <x v="10"/>
    <m/>
    <n v="0.16520000000000001"/>
    <m/>
    <m/>
    <n v="4.4053000000000004"/>
  </r>
  <r>
    <x v="223"/>
    <x v="47"/>
    <x v="66"/>
    <x v="0"/>
    <x v="0"/>
    <x v="7"/>
    <x v="178"/>
    <m/>
    <m/>
    <n v="0.8246"/>
    <m/>
    <m/>
  </r>
  <r>
    <x v="224"/>
    <x v="47"/>
    <x v="66"/>
    <x v="0"/>
    <x v="0"/>
    <x v="8"/>
    <x v="179"/>
    <n v="0.8044"/>
    <m/>
    <n v="54.641800000000003"/>
    <n v="24.183599999999998"/>
    <m/>
  </r>
  <r>
    <x v="225"/>
    <x v="48"/>
    <x v="67"/>
    <x v="0"/>
    <x v="2"/>
    <x v="18"/>
    <x v="180"/>
    <m/>
    <m/>
    <n v="416.80889999999999"/>
    <m/>
    <m/>
  </r>
  <r>
    <x v="226"/>
    <x v="48"/>
    <x v="67"/>
    <x v="0"/>
    <x v="1"/>
    <x v="1"/>
    <x v="181"/>
    <n v="8.2299999999999998E-2"/>
    <m/>
    <n v="5.4459999999999997"/>
    <n v="3.4649000000000001"/>
    <m/>
  </r>
  <r>
    <x v="227"/>
    <x v="49"/>
    <x v="68"/>
    <x v="0"/>
    <x v="2"/>
    <x v="8"/>
    <x v="182"/>
    <n v="15.1816"/>
    <n v="9.6165000000000003"/>
    <n v="586.38080000000002"/>
    <n v="752.94479999999999"/>
    <n v="438.76389999999998"/>
  </r>
  <r>
    <x v="228"/>
    <x v="50"/>
    <x v="69"/>
    <x v="0"/>
    <x v="4"/>
    <x v="13"/>
    <x v="183"/>
    <n v="4.5199999999999997E-2"/>
    <n v="5.4999999999999997E-3"/>
    <n v="0.35360000000000003"/>
    <n v="0.2"/>
    <n v="2.5000000000000001E-2"/>
  </r>
  <r>
    <x v="229"/>
    <x v="50"/>
    <x v="69"/>
    <x v="0"/>
    <x v="4"/>
    <x v="13"/>
    <x v="184"/>
    <n v="2.5941999999999998"/>
    <n v="0.76219999999999999"/>
    <n v="8.6088000000000005"/>
    <n v="11.446400000000001"/>
    <n v="3.6349999999999998"/>
  </r>
  <r>
    <x v="230"/>
    <x v="50"/>
    <x v="69"/>
    <x v="0"/>
    <x v="4"/>
    <x v="10"/>
    <x v="185"/>
    <n v="4.8240999999999996"/>
    <n v="4.976"/>
    <n v="49.665700000000001"/>
    <n v="27.7622"/>
    <n v="22.308599999999998"/>
  </r>
  <r>
    <x v="231"/>
    <x v="50"/>
    <x v="69"/>
    <x v="0"/>
    <x v="4"/>
    <x v="10"/>
    <x v="186"/>
    <m/>
    <m/>
    <n v="1.25"/>
    <m/>
    <m/>
  </r>
  <r>
    <x v="232"/>
    <x v="50"/>
    <x v="69"/>
    <x v="0"/>
    <x v="0"/>
    <x v="11"/>
    <x v="10"/>
    <m/>
    <n v="0.18790000000000001"/>
    <m/>
    <m/>
    <n v="1.0885"/>
  </r>
  <r>
    <x v="233"/>
    <x v="50"/>
    <x v="69"/>
    <x v="0"/>
    <x v="0"/>
    <x v="18"/>
    <x v="187"/>
    <n v="2.8525"/>
    <n v="1.1071"/>
    <n v="10.09"/>
    <n v="20.329999999999998"/>
    <n v="7.64"/>
  </r>
  <r>
    <x v="234"/>
    <x v="50"/>
    <x v="69"/>
    <x v="0"/>
    <x v="4"/>
    <x v="18"/>
    <x v="188"/>
    <n v="6.5046999999999997"/>
    <n v="1.2238"/>
    <n v="46.08"/>
    <n v="47.101700000000001"/>
    <n v="9.65"/>
  </r>
  <r>
    <x v="235"/>
    <x v="50"/>
    <x v="69"/>
    <x v="0"/>
    <x v="2"/>
    <x v="18"/>
    <x v="10"/>
    <n v="6.5199999999999994E-2"/>
    <m/>
    <m/>
    <n v="0.35370000000000001"/>
    <m/>
  </r>
  <r>
    <x v="236"/>
    <x v="51"/>
    <x v="70"/>
    <x v="0"/>
    <x v="2"/>
    <x v="1"/>
    <x v="189"/>
    <m/>
    <m/>
    <n v="0.08"/>
    <m/>
    <m/>
  </r>
  <r>
    <x v="237"/>
    <x v="52"/>
    <x v="71"/>
    <x v="0"/>
    <x v="2"/>
    <x v="2"/>
    <x v="10"/>
    <m/>
    <n v="0.80289999999999995"/>
    <m/>
    <m/>
    <n v="36.833599999999997"/>
  </r>
  <r>
    <x v="238"/>
    <x v="52"/>
    <x v="71"/>
    <x v="0"/>
    <x v="1"/>
    <x v="2"/>
    <x v="190"/>
    <n v="8.1153999999999993"/>
    <n v="3.5836999999999999"/>
    <n v="492.51530000000002"/>
    <n v="366.96510000000001"/>
    <n v="145.6557"/>
  </r>
  <r>
    <x v="239"/>
    <x v="52"/>
    <x v="71"/>
    <x v="0"/>
    <x v="2"/>
    <x v="2"/>
    <x v="191"/>
    <n v="2.375"/>
    <n v="2.0299"/>
    <n v="1.054"/>
    <n v="113.97580000000001"/>
    <n v="89.836200000000005"/>
  </r>
  <r>
    <x v="240"/>
    <x v="52"/>
    <x v="71"/>
    <x v="0"/>
    <x v="1"/>
    <x v="2"/>
    <x v="192"/>
    <n v="14.945399999999999"/>
    <n v="2.4279000000000002"/>
    <n v="607.44449999999995"/>
    <n v="678.69550000000004"/>
    <n v="103.8368"/>
  </r>
  <r>
    <x v="241"/>
    <x v="52"/>
    <x v="71"/>
    <x v="0"/>
    <x v="0"/>
    <x v="2"/>
    <x v="10"/>
    <n v="0.01"/>
    <n v="1.5183"/>
    <m/>
    <n v="0.48130000000000001"/>
    <n v="68.4452"/>
  </r>
  <r>
    <x v="242"/>
    <x v="52"/>
    <x v="71"/>
    <x v="0"/>
    <x v="2"/>
    <x v="2"/>
    <x v="193"/>
    <n v="38.555399999999999"/>
    <n v="28.667999999999999"/>
    <n v="1339.7692"/>
    <n v="1517.8848"/>
    <n v="1147.3356000000001"/>
  </r>
  <r>
    <x v="243"/>
    <x v="52"/>
    <x v="71"/>
    <x v="0"/>
    <x v="1"/>
    <x v="3"/>
    <x v="194"/>
    <n v="53.6008"/>
    <n v="45.671900000000001"/>
    <n v="2028.7261000000001"/>
    <n v="2727.4971999999998"/>
    <n v="2409.5587999999998"/>
  </r>
  <r>
    <x v="244"/>
    <x v="52"/>
    <x v="71"/>
    <x v="0"/>
    <x v="2"/>
    <x v="3"/>
    <x v="195"/>
    <n v="20.3689"/>
    <n v="25.3782"/>
    <n v="997.27200000000005"/>
    <n v="1129.9784999999999"/>
    <n v="1401.0871999999999"/>
  </r>
  <r>
    <x v="245"/>
    <x v="52"/>
    <x v="71"/>
    <x v="0"/>
    <x v="1"/>
    <x v="3"/>
    <x v="196"/>
    <n v="59.171300000000002"/>
    <n v="46.391500000000001"/>
    <n v="3003.9076"/>
    <n v="2862.6754999999998"/>
    <n v="2309.9086000000002"/>
  </r>
  <r>
    <x v="246"/>
    <x v="52"/>
    <x v="71"/>
    <x v="0"/>
    <x v="1"/>
    <x v="3"/>
    <x v="197"/>
    <n v="19.4117"/>
    <n v="16.676400000000001"/>
    <n v="1086.6414"/>
    <n v="1089.1328000000001"/>
    <n v="913.75469999999996"/>
  </r>
  <r>
    <x v="247"/>
    <x v="52"/>
    <x v="71"/>
    <x v="0"/>
    <x v="1"/>
    <x v="3"/>
    <x v="198"/>
    <n v="23.898299999999999"/>
    <n v="20.8841"/>
    <n v="835.59469999999999"/>
    <n v="1304.8905999999999"/>
    <n v="1122.8086000000001"/>
  </r>
  <r>
    <x v="248"/>
    <x v="52"/>
    <x v="71"/>
    <x v="0"/>
    <x v="0"/>
    <x v="3"/>
    <x v="199"/>
    <n v="14.837400000000001"/>
    <n v="10.0755"/>
    <n v="845.18690000000004"/>
    <n v="818.97209999999995"/>
    <n v="554.23329999999999"/>
  </r>
  <r>
    <x v="249"/>
    <x v="52"/>
    <x v="71"/>
    <x v="0"/>
    <x v="2"/>
    <x v="3"/>
    <x v="200"/>
    <n v="19.5045"/>
    <n v="19.680399999999999"/>
    <n v="695.70420000000001"/>
    <n v="1080.8305"/>
    <n v="1068.2409"/>
  </r>
  <r>
    <x v="250"/>
    <x v="52"/>
    <x v="71"/>
    <x v="0"/>
    <x v="2"/>
    <x v="3"/>
    <x v="201"/>
    <n v="42.059199999999997"/>
    <n v="37.9373"/>
    <n v="1513.1635000000001"/>
    <n v="2139.8314999999998"/>
    <n v="1997.7666999999999"/>
  </r>
  <r>
    <x v="251"/>
    <x v="52"/>
    <x v="71"/>
    <x v="0"/>
    <x v="1"/>
    <x v="0"/>
    <x v="202"/>
    <n v="7.0781999999999998"/>
    <n v="1.7199"/>
    <n v="294.48759999999999"/>
    <n v="150.97989999999999"/>
    <n v="36.068199999999997"/>
  </r>
  <r>
    <x v="252"/>
    <x v="52"/>
    <x v="71"/>
    <x v="0"/>
    <x v="2"/>
    <x v="5"/>
    <x v="203"/>
    <m/>
    <m/>
    <n v="65.1297"/>
    <m/>
    <m/>
  </r>
  <r>
    <x v="253"/>
    <x v="52"/>
    <x v="71"/>
    <x v="0"/>
    <x v="2"/>
    <x v="5"/>
    <x v="204"/>
    <m/>
    <m/>
    <n v="101.7274"/>
    <m/>
    <m/>
  </r>
  <r>
    <x v="254"/>
    <x v="52"/>
    <x v="71"/>
    <x v="0"/>
    <x v="0"/>
    <x v="11"/>
    <x v="10"/>
    <m/>
    <n v="3.6318999999999999"/>
    <m/>
    <m/>
    <n v="71.160700000000006"/>
  </r>
  <r>
    <x v="255"/>
    <x v="52"/>
    <x v="71"/>
    <x v="0"/>
    <x v="0"/>
    <x v="8"/>
    <x v="205"/>
    <n v="13.0489"/>
    <n v="10.643000000000001"/>
    <n v="650.62580000000003"/>
    <n v="424.79559999999998"/>
    <n v="323.3997"/>
  </r>
  <r>
    <x v="256"/>
    <x v="52"/>
    <x v="71"/>
    <x v="0"/>
    <x v="3"/>
    <x v="8"/>
    <x v="206"/>
    <n v="12.3561"/>
    <n v="12.3432"/>
    <n v="1018.4675999999999"/>
    <n v="683.55870000000004"/>
    <n v="606.59050000000002"/>
  </r>
  <r>
    <x v="257"/>
    <x v="52"/>
    <x v="71"/>
    <x v="0"/>
    <x v="0"/>
    <x v="8"/>
    <x v="207"/>
    <n v="11.9328"/>
    <n v="7.4202000000000004"/>
    <n v="510.25119999999998"/>
    <n v="382.31479999999999"/>
    <n v="215.15559999999999"/>
  </r>
  <r>
    <x v="258"/>
    <x v="52"/>
    <x v="71"/>
    <x v="0"/>
    <x v="1"/>
    <x v="8"/>
    <x v="10"/>
    <n v="0.56559999999999999"/>
    <n v="0.19719999999999999"/>
    <m/>
    <n v="6.4855"/>
    <n v="8.6998999999999995"/>
  </r>
  <r>
    <x v="259"/>
    <x v="52"/>
    <x v="71"/>
    <x v="0"/>
    <x v="1"/>
    <x v="8"/>
    <x v="208"/>
    <n v="11.3424"/>
    <n v="2.8279999999999998"/>
    <n v="494.98500000000001"/>
    <n v="456.52679999999998"/>
    <n v="127.90179999999999"/>
  </r>
  <r>
    <x v="260"/>
    <x v="52"/>
    <x v="71"/>
    <x v="0"/>
    <x v="2"/>
    <x v="8"/>
    <x v="209"/>
    <n v="11.79"/>
    <n v="3.1292"/>
    <n v="633.09360000000004"/>
    <n v="491.60489999999999"/>
    <n v="123.1259"/>
  </r>
  <r>
    <x v="261"/>
    <x v="52"/>
    <x v="71"/>
    <x v="0"/>
    <x v="1"/>
    <x v="8"/>
    <x v="210"/>
    <n v="9.7439"/>
    <n v="7.3936000000000002"/>
    <n v="945.80409999999995"/>
    <n v="583.28309999999999"/>
    <n v="424.78879999999998"/>
  </r>
  <r>
    <x v="262"/>
    <x v="52"/>
    <x v="71"/>
    <x v="0"/>
    <x v="1"/>
    <x v="8"/>
    <x v="211"/>
    <m/>
    <m/>
    <n v="102.04300000000001"/>
    <m/>
    <m/>
  </r>
  <r>
    <x v="263"/>
    <x v="52"/>
    <x v="71"/>
    <x v="0"/>
    <x v="2"/>
    <x v="1"/>
    <x v="212"/>
    <n v="3.1604999999999999"/>
    <n v="1.1102000000000001"/>
    <n v="279.7971"/>
    <n v="133.69110000000001"/>
    <n v="49.716799999999999"/>
  </r>
  <r>
    <x v="264"/>
    <x v="52"/>
    <x v="71"/>
    <x v="0"/>
    <x v="0"/>
    <x v="1"/>
    <x v="213"/>
    <n v="3.9624000000000001"/>
    <n v="3.0468999999999999"/>
    <n v="186.07509999999999"/>
    <n v="188.92570000000001"/>
    <n v="146.31370000000001"/>
  </r>
  <r>
    <x v="265"/>
    <x v="52"/>
    <x v="71"/>
    <x v="0"/>
    <x v="2"/>
    <x v="1"/>
    <x v="214"/>
    <n v="5.0932000000000004"/>
    <n v="5.0259"/>
    <n v="237.0685"/>
    <n v="259.80410000000001"/>
    <n v="248.8639"/>
  </r>
  <r>
    <x v="266"/>
    <x v="52"/>
    <x v="71"/>
    <x v="0"/>
    <x v="0"/>
    <x v="23"/>
    <x v="10"/>
    <n v="7.0000000000000001E-3"/>
    <m/>
    <m/>
    <n v="0.32779999999999998"/>
    <m/>
  </r>
  <r>
    <x v="267"/>
    <x v="52"/>
    <x v="72"/>
    <x v="0"/>
    <x v="1"/>
    <x v="3"/>
    <x v="215"/>
    <n v="2.0104000000000002"/>
    <n v="1.0045999999999999"/>
    <n v="1.4571000000000001"/>
    <n v="118.0438"/>
    <n v="56.873399999999997"/>
  </r>
  <r>
    <x v="268"/>
    <x v="52"/>
    <x v="73"/>
    <x v="0"/>
    <x v="0"/>
    <x v="8"/>
    <x v="216"/>
    <n v="0.55200000000000005"/>
    <n v="4.3700000000000003E-2"/>
    <n v="6.9211999999999998"/>
    <n v="19.9695"/>
    <n v="1.2094"/>
  </r>
  <r>
    <x v="269"/>
    <x v="53"/>
    <x v="74"/>
    <x v="0"/>
    <x v="1"/>
    <x v="5"/>
    <x v="217"/>
    <n v="6.6E-3"/>
    <m/>
    <n v="1.3361000000000001"/>
    <n v="0.32919999999999999"/>
    <m/>
  </r>
  <r>
    <x v="270"/>
    <x v="53"/>
    <x v="74"/>
    <x v="0"/>
    <x v="3"/>
    <x v="9"/>
    <x v="218"/>
    <n v="0.19889999999999999"/>
    <m/>
    <n v="3.0247000000000002"/>
    <n v="8.6912000000000003"/>
    <m/>
  </r>
  <r>
    <x v="271"/>
    <x v="53"/>
    <x v="74"/>
    <x v="0"/>
    <x v="3"/>
    <x v="9"/>
    <x v="219"/>
    <n v="0.42759999999999998"/>
    <n v="0.15670000000000001"/>
    <n v="3.4260000000000002"/>
    <n v="18.685099999999998"/>
    <n v="6.8449999999999998"/>
  </r>
  <r>
    <x v="272"/>
    <x v="54"/>
    <x v="75"/>
    <x v="0"/>
    <x v="0"/>
    <x v="7"/>
    <x v="220"/>
    <n v="14.939299999999999"/>
    <n v="5.9192"/>
    <n v="399.25150000000002"/>
    <n v="471.38619999999997"/>
    <n v="172.6644"/>
  </r>
  <r>
    <x v="273"/>
    <x v="54"/>
    <x v="75"/>
    <x v="0"/>
    <x v="0"/>
    <x v="7"/>
    <x v="221"/>
    <n v="14.417199999999999"/>
    <n v="5.9874999999999998"/>
    <n v="300.88780000000003"/>
    <n v="488.67129999999997"/>
    <n v="199.4579"/>
  </r>
  <r>
    <x v="274"/>
    <x v="54"/>
    <x v="75"/>
    <x v="0"/>
    <x v="1"/>
    <x v="8"/>
    <x v="222"/>
    <m/>
    <m/>
    <n v="12.901899999999999"/>
    <m/>
    <m/>
  </r>
  <r>
    <x v="275"/>
    <x v="55"/>
    <x v="76"/>
    <x v="0"/>
    <x v="3"/>
    <x v="11"/>
    <x v="223"/>
    <m/>
    <m/>
    <n v="3.2519"/>
    <m/>
    <m/>
  </r>
  <r>
    <x v="276"/>
    <x v="56"/>
    <x v="77"/>
    <x v="0"/>
    <x v="5"/>
    <x v="24"/>
    <x v="10"/>
    <n v="2.3E-3"/>
    <m/>
    <m/>
    <n v="4.8000000000000001E-2"/>
    <m/>
  </r>
  <r>
    <x v="277"/>
    <x v="56"/>
    <x v="77"/>
    <x v="0"/>
    <x v="5"/>
    <x v="24"/>
    <x v="224"/>
    <n v="0.23119999999999999"/>
    <n v="5.57E-2"/>
    <n v="45.909399999999998"/>
    <n v="3.0430999999999999"/>
    <n v="0.74270000000000003"/>
  </r>
  <r>
    <x v="278"/>
    <x v="56"/>
    <x v="77"/>
    <x v="0"/>
    <x v="5"/>
    <x v="24"/>
    <x v="225"/>
    <n v="1.4034"/>
    <n v="0.79169999999999996"/>
    <n v="191.46350000000001"/>
    <n v="25.065200000000001"/>
    <n v="12.493499999999999"/>
  </r>
  <r>
    <x v="279"/>
    <x v="56"/>
    <x v="77"/>
    <x v="0"/>
    <x v="5"/>
    <x v="0"/>
    <x v="226"/>
    <m/>
    <m/>
    <n v="1.4943"/>
    <m/>
    <m/>
  </r>
  <r>
    <x v="280"/>
    <x v="56"/>
    <x v="77"/>
    <x v="0"/>
    <x v="0"/>
    <x v="15"/>
    <x v="227"/>
    <n v="54.880099999999999"/>
    <n v="30.8141"/>
    <n v="558.82709999999997"/>
    <n v="1712.2448999999999"/>
    <n v="842.72770000000003"/>
  </r>
  <r>
    <x v="281"/>
    <x v="56"/>
    <x v="77"/>
    <x v="0"/>
    <x v="0"/>
    <x v="15"/>
    <x v="228"/>
    <n v="69.369399999999999"/>
    <n v="37.2607"/>
    <n v="1986.0632000000001"/>
    <n v="2074.7809000000002"/>
    <n v="1026.0545999999999"/>
  </r>
  <r>
    <x v="282"/>
    <x v="56"/>
    <x v="77"/>
    <x v="0"/>
    <x v="3"/>
    <x v="15"/>
    <x v="229"/>
    <n v="82.962900000000005"/>
    <n v="1.6460999999999999"/>
    <n v="3124.0421999999999"/>
    <n v="2460.6639"/>
    <n v="45.897799999999997"/>
  </r>
  <r>
    <x v="283"/>
    <x v="56"/>
    <x v="77"/>
    <x v="0"/>
    <x v="0"/>
    <x v="8"/>
    <x v="230"/>
    <n v="101.56570000000001"/>
    <n v="54.776899999999998"/>
    <n v="3022.1621"/>
    <n v="3499.3182999999999"/>
    <n v="1704.9738"/>
  </r>
  <r>
    <x v="284"/>
    <x v="56"/>
    <x v="78"/>
    <x v="0"/>
    <x v="3"/>
    <x v="25"/>
    <x v="231"/>
    <n v="2.5188000000000001"/>
    <n v="0.15770000000000001"/>
    <n v="549.04570000000001"/>
    <n v="49.080599999999997"/>
    <n v="2.9064000000000001"/>
  </r>
  <r>
    <x v="285"/>
    <x v="56"/>
    <x v="78"/>
    <x v="0"/>
    <x v="3"/>
    <x v="25"/>
    <x v="232"/>
    <n v="5.6889000000000003"/>
    <n v="0.2626"/>
    <n v="739.96220000000005"/>
    <n v="104.66840000000001"/>
    <n v="4.7222"/>
  </r>
  <r>
    <x v="286"/>
    <x v="56"/>
    <x v="78"/>
    <x v="0"/>
    <x v="3"/>
    <x v="25"/>
    <x v="233"/>
    <m/>
    <m/>
    <n v="6.5327000000000002"/>
    <m/>
    <m/>
  </r>
  <r>
    <x v="287"/>
    <x v="56"/>
    <x v="78"/>
    <x v="0"/>
    <x v="3"/>
    <x v="25"/>
    <x v="234"/>
    <m/>
    <m/>
    <n v="1.2682"/>
    <m/>
    <m/>
  </r>
  <r>
    <x v="288"/>
    <x v="57"/>
    <x v="79"/>
    <x v="0"/>
    <x v="4"/>
    <x v="8"/>
    <x v="10"/>
    <n v="6.2138"/>
    <n v="8.77E-2"/>
    <m/>
    <n v="384.83499999999998"/>
    <n v="5.7408999999999999"/>
  </r>
  <r>
    <x v="289"/>
    <x v="58"/>
    <x v="80"/>
    <x v="0"/>
    <x v="3"/>
    <x v="2"/>
    <x v="235"/>
    <m/>
    <m/>
    <n v="195.97380000000001"/>
    <m/>
    <m/>
  </r>
  <r>
    <x v="290"/>
    <x v="58"/>
    <x v="80"/>
    <x v="0"/>
    <x v="3"/>
    <x v="2"/>
    <x v="236"/>
    <n v="1.9742999999999999"/>
    <n v="2.98E-2"/>
    <n v="813.32730000000004"/>
    <n v="103.7679"/>
    <n v="1.4246000000000001"/>
  </r>
  <r>
    <x v="291"/>
    <x v="58"/>
    <x v="80"/>
    <x v="0"/>
    <x v="3"/>
    <x v="3"/>
    <x v="10"/>
    <n v="47.540100000000002"/>
    <n v="13.0617"/>
    <m/>
    <n v="2356.4949999999999"/>
    <n v="720.12469999999996"/>
  </r>
  <r>
    <x v="292"/>
    <x v="58"/>
    <x v="80"/>
    <x v="0"/>
    <x v="3"/>
    <x v="18"/>
    <x v="237"/>
    <n v="2.4268999999999998"/>
    <m/>
    <n v="220.69159999999999"/>
    <n v="134.58930000000001"/>
    <m/>
  </r>
  <r>
    <x v="293"/>
    <x v="58"/>
    <x v="81"/>
    <x v="0"/>
    <x v="1"/>
    <x v="18"/>
    <x v="238"/>
    <n v="20.829499999999999"/>
    <n v="4.8948"/>
    <n v="2912.5239999999999"/>
    <n v="1143.2672"/>
    <n v="245.0727"/>
  </r>
  <r>
    <x v="294"/>
    <x v="59"/>
    <x v="82"/>
    <x v="0"/>
    <x v="1"/>
    <x v="3"/>
    <x v="239"/>
    <n v="0.30170000000000002"/>
    <m/>
    <n v="774.8818"/>
    <n v="18.222799999999999"/>
    <m/>
  </r>
  <r>
    <x v="295"/>
    <x v="59"/>
    <x v="83"/>
    <x v="0"/>
    <x v="2"/>
    <x v="3"/>
    <x v="10"/>
    <n v="39.128300000000003"/>
    <n v="18.019200000000001"/>
    <m/>
    <n v="2116.4569999999999"/>
    <n v="1056.0386000000001"/>
  </r>
  <r>
    <x v="296"/>
    <x v="59"/>
    <x v="83"/>
    <x v="0"/>
    <x v="2"/>
    <x v="8"/>
    <x v="240"/>
    <n v="45.532299999999999"/>
    <n v="49.915700000000001"/>
    <n v="930.23509999999999"/>
    <n v="2490.5082000000002"/>
    <n v="2411.3348000000001"/>
  </r>
  <r>
    <x v="297"/>
    <x v="60"/>
    <x v="84"/>
    <x v="0"/>
    <x v="3"/>
    <x v="6"/>
    <x v="241"/>
    <n v="4.0300000000000002E-2"/>
    <m/>
    <n v="0.85599999999999998"/>
    <n v="0.30399999999999999"/>
    <m/>
  </r>
  <r>
    <x v="298"/>
    <x v="60"/>
    <x v="84"/>
    <x v="0"/>
    <x v="3"/>
    <x v="6"/>
    <x v="242"/>
    <m/>
    <m/>
    <n v="1.496"/>
    <m/>
    <m/>
  </r>
  <r>
    <x v="299"/>
    <x v="61"/>
    <x v="85"/>
    <x v="0"/>
    <x v="2"/>
    <x v="2"/>
    <x v="243"/>
    <n v="2.0626000000000002"/>
    <m/>
    <n v="234.7319"/>
    <n v="137.5095"/>
    <m/>
  </r>
  <r>
    <x v="300"/>
    <x v="61"/>
    <x v="85"/>
    <x v="0"/>
    <x v="1"/>
    <x v="4"/>
    <x v="244"/>
    <n v="2.98E-2"/>
    <n v="0.25540000000000002"/>
    <n v="9.3703000000000003"/>
    <n v="1.4905999999999999"/>
    <n v="12.7729"/>
  </r>
  <r>
    <x v="301"/>
    <x v="61"/>
    <x v="85"/>
    <x v="0"/>
    <x v="0"/>
    <x v="11"/>
    <x v="245"/>
    <m/>
    <m/>
    <n v="41.871899999999997"/>
    <m/>
    <m/>
  </r>
  <r>
    <x v="302"/>
    <x v="61"/>
    <x v="85"/>
    <x v="0"/>
    <x v="1"/>
    <x v="8"/>
    <x v="246"/>
    <m/>
    <m/>
    <n v="34.318100000000001"/>
    <m/>
    <m/>
  </r>
  <r>
    <x v="303"/>
    <x v="61"/>
    <x v="85"/>
    <x v="0"/>
    <x v="1"/>
    <x v="8"/>
    <x v="247"/>
    <n v="4.3895"/>
    <m/>
    <n v="617.78060000000005"/>
    <n v="241.07740000000001"/>
    <m/>
  </r>
  <r>
    <x v="304"/>
    <x v="61"/>
    <x v="86"/>
    <x v="0"/>
    <x v="3"/>
    <x v="3"/>
    <x v="10"/>
    <n v="56.203800000000001"/>
    <n v="22.180299999999999"/>
    <m/>
    <n v="3259.8697999999999"/>
    <n v="1260.6195"/>
  </r>
  <r>
    <x v="305"/>
    <x v="61"/>
    <x v="86"/>
    <x v="0"/>
    <x v="3"/>
    <x v="8"/>
    <x v="10"/>
    <n v="15.356400000000001"/>
    <n v="10.720599999999999"/>
    <m/>
    <n v="847.21910000000003"/>
    <n v="534.71069999999997"/>
  </r>
  <r>
    <x v="306"/>
    <x v="61"/>
    <x v="87"/>
    <x v="0"/>
    <x v="0"/>
    <x v="1"/>
    <x v="248"/>
    <m/>
    <m/>
    <n v="47.075600000000001"/>
    <m/>
    <m/>
  </r>
  <r>
    <x v="307"/>
    <x v="61"/>
    <x v="88"/>
    <x v="0"/>
    <x v="3"/>
    <x v="26"/>
    <x v="249"/>
    <m/>
    <m/>
    <n v="124.62050000000001"/>
    <m/>
    <m/>
  </r>
  <r>
    <x v="308"/>
    <x v="61"/>
    <x v="89"/>
    <x v="0"/>
    <x v="1"/>
    <x v="3"/>
    <x v="250"/>
    <n v="151.49979999999999"/>
    <n v="39.488900000000001"/>
    <n v="4863.5491000000002"/>
    <n v="8687.4974999999995"/>
    <n v="2240.9688000000001"/>
  </r>
  <r>
    <x v="309"/>
    <x v="61"/>
    <x v="89"/>
    <x v="0"/>
    <x v="1"/>
    <x v="8"/>
    <x v="251"/>
    <n v="13.931900000000001"/>
    <n v="5.4257"/>
    <n v="1419.3269"/>
    <n v="757.8877"/>
    <n v="289.12630000000001"/>
  </r>
  <r>
    <x v="310"/>
    <x v="61"/>
    <x v="89"/>
    <x v="0"/>
    <x v="1"/>
    <x v="8"/>
    <x v="252"/>
    <n v="2.5973000000000002"/>
    <n v="0.1109"/>
    <n v="135.5565"/>
    <n v="141.02850000000001"/>
    <n v="6.4691999999999998"/>
  </r>
  <r>
    <x v="311"/>
    <x v="62"/>
    <x v="85"/>
    <x v="0"/>
    <x v="1"/>
    <x v="3"/>
    <x v="253"/>
    <n v="0.61119999999999997"/>
    <m/>
    <n v="392.1592"/>
    <n v="31.181999999999999"/>
    <m/>
  </r>
  <r>
    <x v="312"/>
    <x v="62"/>
    <x v="90"/>
    <x v="0"/>
    <x v="1"/>
    <x v="3"/>
    <x v="254"/>
    <n v="2.6009000000000002"/>
    <m/>
    <n v="132.16820000000001"/>
    <n v="141.76490000000001"/>
    <m/>
  </r>
  <r>
    <x v="313"/>
    <x v="63"/>
    <x v="91"/>
    <x v="0"/>
    <x v="4"/>
    <x v="0"/>
    <x v="255"/>
    <n v="2E-3"/>
    <n v="1E-3"/>
    <n v="2.1"/>
    <n v="0.02"/>
    <n v="0.02"/>
  </r>
  <r>
    <x v="314"/>
    <x v="64"/>
    <x v="92"/>
    <x v="0"/>
    <x v="2"/>
    <x v="6"/>
    <x v="256"/>
    <n v="0.35439999999999999"/>
    <m/>
    <n v="0.33839999999999998"/>
    <n v="16.541699999999999"/>
    <m/>
  </r>
  <r>
    <x v="315"/>
    <x v="65"/>
    <x v="93"/>
    <x v="0"/>
    <x v="1"/>
    <x v="8"/>
    <x v="10"/>
    <m/>
    <n v="9.8000000000000004E-2"/>
    <m/>
    <m/>
    <n v="3.3592"/>
  </r>
  <r>
    <x v="316"/>
    <x v="66"/>
    <x v="94"/>
    <x v="0"/>
    <x v="0"/>
    <x v="8"/>
    <x v="10"/>
    <n v="0.79349999999999998"/>
    <n v="0.7298"/>
    <m/>
    <n v="47.268799999999999"/>
    <n v="43.602699999999999"/>
  </r>
  <r>
    <x v="317"/>
    <x v="67"/>
    <x v="95"/>
    <x v="0"/>
    <x v="1"/>
    <x v="9"/>
    <x v="257"/>
    <n v="5.21E-2"/>
    <n v="9.4000000000000004E-3"/>
    <n v="19.065100000000001"/>
    <n v="2.6206"/>
    <n v="0.48"/>
  </r>
  <r>
    <x v="318"/>
    <x v="68"/>
    <x v="96"/>
    <x v="0"/>
    <x v="1"/>
    <x v="1"/>
    <x v="10"/>
    <m/>
    <n v="2.0999999999999999E-3"/>
    <m/>
    <m/>
    <n v="0.17710000000000001"/>
  </r>
  <r>
    <x v="319"/>
    <x v="69"/>
    <x v="97"/>
    <x v="0"/>
    <x v="2"/>
    <x v="27"/>
    <x v="258"/>
    <n v="0.15629999999999999"/>
    <n v="5.8099999999999999E-2"/>
    <n v="31.957999999999998"/>
    <n v="3.1030000000000002"/>
    <n v="1.1613"/>
  </r>
  <r>
    <x v="320"/>
    <x v="69"/>
    <x v="97"/>
    <x v="0"/>
    <x v="2"/>
    <x v="8"/>
    <x v="259"/>
    <m/>
    <m/>
    <n v="23.8918"/>
    <m/>
    <m/>
  </r>
  <r>
    <x v="321"/>
    <x v="70"/>
    <x v="98"/>
    <x v="0"/>
    <x v="2"/>
    <x v="13"/>
    <x v="260"/>
    <n v="0.55679999999999996"/>
    <n v="0.16950000000000001"/>
    <n v="3.2871000000000001"/>
    <n v="1.9970000000000001"/>
    <n v="0.75749999999999995"/>
  </r>
  <r>
    <x v="322"/>
    <x v="70"/>
    <x v="98"/>
    <x v="0"/>
    <x v="2"/>
    <x v="18"/>
    <x v="261"/>
    <m/>
    <m/>
    <n v="0.14000000000000001"/>
    <m/>
    <m/>
  </r>
  <r>
    <x v="323"/>
    <x v="70"/>
    <x v="98"/>
    <x v="0"/>
    <x v="2"/>
    <x v="18"/>
    <x v="262"/>
    <n v="0.3881"/>
    <n v="0.2717"/>
    <n v="2.4157999999999999"/>
    <n v="2.4979"/>
    <n v="1.68"/>
  </r>
  <r>
    <x v="324"/>
    <x v="70"/>
    <x v="98"/>
    <x v="0"/>
    <x v="2"/>
    <x v="18"/>
    <x v="263"/>
    <n v="2.6200000000000001E-2"/>
    <m/>
    <n v="2.27"/>
    <n v="0.31"/>
    <m/>
  </r>
  <r>
    <x v="325"/>
    <x v="71"/>
    <x v="85"/>
    <x v="0"/>
    <x v="1"/>
    <x v="11"/>
    <x v="264"/>
    <n v="9.5349000000000004"/>
    <n v="4.3247999999999998"/>
    <n v="118.9742"/>
    <n v="264.43900000000002"/>
    <n v="116.2043"/>
  </r>
  <r>
    <x v="326"/>
    <x v="71"/>
    <x v="85"/>
    <x v="0"/>
    <x v="1"/>
    <x v="11"/>
    <x v="10"/>
    <n v="3.1814"/>
    <n v="1.8621000000000001"/>
    <m/>
    <n v="84.536500000000004"/>
    <n v="48.9773"/>
  </r>
  <r>
    <x v="327"/>
    <x v="71"/>
    <x v="85"/>
    <x v="0"/>
    <x v="0"/>
    <x v="11"/>
    <x v="265"/>
    <m/>
    <m/>
    <n v="280.5643"/>
    <m/>
    <m/>
  </r>
  <r>
    <x v="328"/>
    <x v="71"/>
    <x v="85"/>
    <x v="0"/>
    <x v="0"/>
    <x v="11"/>
    <x v="266"/>
    <m/>
    <m/>
    <n v="374.43990000000002"/>
    <m/>
    <m/>
  </r>
  <r>
    <x v="329"/>
    <x v="72"/>
    <x v="99"/>
    <x v="0"/>
    <x v="3"/>
    <x v="3"/>
    <x v="10"/>
    <m/>
    <n v="0.624"/>
    <m/>
    <m/>
    <n v="34.035699999999999"/>
  </r>
  <r>
    <x v="330"/>
    <x v="73"/>
    <x v="100"/>
    <x v="0"/>
    <x v="0"/>
    <x v="7"/>
    <x v="267"/>
    <n v="183.24340000000001"/>
    <n v="97.209599999999995"/>
    <n v="7900.9691000000003"/>
    <n v="6838.8454000000002"/>
    <n v="3264.5805999999998"/>
  </r>
  <r>
    <x v="331"/>
    <x v="74"/>
    <x v="101"/>
    <x v="0"/>
    <x v="2"/>
    <x v="24"/>
    <x v="268"/>
    <n v="0.95820000000000005"/>
    <m/>
    <n v="0.18509999999999999"/>
    <n v="3.0327999999999999"/>
    <m/>
  </r>
  <r>
    <x v="332"/>
    <x v="74"/>
    <x v="101"/>
    <x v="0"/>
    <x v="2"/>
    <x v="24"/>
    <x v="269"/>
    <n v="0.40570000000000001"/>
    <m/>
    <n v="1.37E-2"/>
    <n v="1.3527"/>
    <m/>
  </r>
  <r>
    <x v="333"/>
    <x v="74"/>
    <x v="101"/>
    <x v="0"/>
    <x v="2"/>
    <x v="24"/>
    <x v="270"/>
    <n v="1.0884"/>
    <m/>
    <n v="0.31890000000000002"/>
    <n v="3.3033999999999999"/>
    <m/>
  </r>
  <r>
    <x v="334"/>
    <x v="74"/>
    <x v="101"/>
    <x v="0"/>
    <x v="3"/>
    <x v="24"/>
    <x v="271"/>
    <n v="4.3999999999999997E-2"/>
    <m/>
    <n v="8.5823999999999998"/>
    <n v="0.58599999999999997"/>
    <m/>
  </r>
  <r>
    <x v="335"/>
    <x v="74"/>
    <x v="101"/>
    <x v="0"/>
    <x v="3"/>
    <x v="24"/>
    <x v="272"/>
    <n v="2.1189"/>
    <n v="0.77749999999999997"/>
    <n v="70.866600000000005"/>
    <n v="26.7118"/>
    <n v="8.9403000000000006"/>
  </r>
  <r>
    <x v="336"/>
    <x v="74"/>
    <x v="101"/>
    <x v="0"/>
    <x v="2"/>
    <x v="27"/>
    <x v="273"/>
    <m/>
    <m/>
    <n v="1.3372999999999999"/>
    <m/>
    <m/>
  </r>
  <r>
    <x v="337"/>
    <x v="74"/>
    <x v="101"/>
    <x v="0"/>
    <x v="0"/>
    <x v="28"/>
    <x v="274"/>
    <n v="0.7681"/>
    <n v="2.3199999999999998E-2"/>
    <n v="23.328099999999999"/>
    <n v="13.2523"/>
    <n v="0.52669999999999995"/>
  </r>
  <r>
    <x v="338"/>
    <x v="74"/>
    <x v="101"/>
    <x v="0"/>
    <x v="2"/>
    <x v="29"/>
    <x v="10"/>
    <m/>
    <n v="20.740400000000001"/>
    <m/>
    <m/>
    <n v="310.0301"/>
  </r>
  <r>
    <x v="339"/>
    <x v="74"/>
    <x v="101"/>
    <x v="0"/>
    <x v="2"/>
    <x v="29"/>
    <x v="10"/>
    <m/>
    <n v="1.2435"/>
    <m/>
    <m/>
    <n v="17.1813"/>
  </r>
  <r>
    <x v="340"/>
    <x v="74"/>
    <x v="101"/>
    <x v="0"/>
    <x v="2"/>
    <x v="29"/>
    <x v="275"/>
    <n v="35.126199999999997"/>
    <n v="26.273900000000001"/>
    <n v="71.718599999999995"/>
    <n v="592.5693"/>
    <n v="441.30500000000001"/>
  </r>
  <r>
    <x v="341"/>
    <x v="74"/>
    <x v="101"/>
    <x v="0"/>
    <x v="2"/>
    <x v="29"/>
    <x v="276"/>
    <n v="329.44319999999999"/>
    <n v="205.9486"/>
    <n v="3958.0279"/>
    <n v="5113.9928"/>
    <n v="2876.5592000000001"/>
  </r>
  <r>
    <x v="342"/>
    <x v="74"/>
    <x v="101"/>
    <x v="0"/>
    <x v="2"/>
    <x v="20"/>
    <x v="277"/>
    <n v="12.872299999999999"/>
    <n v="4.3821000000000003"/>
    <n v="194.4057"/>
    <n v="338.25259999999997"/>
    <n v="110.48520000000001"/>
  </r>
  <r>
    <x v="343"/>
    <x v="74"/>
    <x v="101"/>
    <x v="0"/>
    <x v="2"/>
    <x v="20"/>
    <x v="278"/>
    <n v="146.56880000000001"/>
    <n v="94.527100000000004"/>
    <n v="5827.8176999999996"/>
    <n v="5036.4476000000004"/>
    <n v="3121.8564000000001"/>
  </r>
  <r>
    <x v="344"/>
    <x v="74"/>
    <x v="101"/>
    <x v="0"/>
    <x v="2"/>
    <x v="20"/>
    <x v="279"/>
    <n v="242.5813"/>
    <n v="163.20820000000001"/>
    <n v="3936.1988000000001"/>
    <n v="5003.2757000000001"/>
    <n v="3062.0891000000001"/>
  </r>
  <r>
    <x v="345"/>
    <x v="74"/>
    <x v="101"/>
    <x v="0"/>
    <x v="2"/>
    <x v="20"/>
    <x v="280"/>
    <n v="5.8500000000000003E-2"/>
    <m/>
    <n v="4.6970000000000001"/>
    <n v="1.1557999999999999"/>
    <m/>
  </r>
  <r>
    <x v="346"/>
    <x v="74"/>
    <x v="101"/>
    <x v="0"/>
    <x v="2"/>
    <x v="20"/>
    <x v="281"/>
    <m/>
    <m/>
    <n v="23.239000000000001"/>
    <m/>
    <m/>
  </r>
  <r>
    <x v="347"/>
    <x v="74"/>
    <x v="101"/>
    <x v="0"/>
    <x v="2"/>
    <x v="20"/>
    <x v="282"/>
    <m/>
    <m/>
    <n v="15.4772"/>
    <m/>
    <m/>
  </r>
  <r>
    <x v="348"/>
    <x v="74"/>
    <x v="101"/>
    <x v="0"/>
    <x v="2"/>
    <x v="20"/>
    <x v="283"/>
    <n v="5.5100000000000003E-2"/>
    <m/>
    <n v="22.518699999999999"/>
    <n v="1.0911"/>
    <m/>
  </r>
  <r>
    <x v="349"/>
    <x v="74"/>
    <x v="101"/>
    <x v="0"/>
    <x v="2"/>
    <x v="20"/>
    <x v="284"/>
    <m/>
    <m/>
    <n v="15.170299999999999"/>
    <m/>
    <m/>
  </r>
  <r>
    <x v="350"/>
    <x v="74"/>
    <x v="101"/>
    <x v="0"/>
    <x v="2"/>
    <x v="20"/>
    <x v="285"/>
    <n v="2.2100000000000002E-2"/>
    <m/>
    <n v="14.451000000000001"/>
    <n v="0.38290000000000002"/>
    <m/>
  </r>
  <r>
    <x v="351"/>
    <x v="74"/>
    <x v="101"/>
    <x v="0"/>
    <x v="2"/>
    <x v="20"/>
    <x v="286"/>
    <n v="7.7899999999999997E-2"/>
    <m/>
    <n v="9.6999999999999993"/>
    <n v="1.9962"/>
    <m/>
  </r>
  <r>
    <x v="352"/>
    <x v="74"/>
    <x v="101"/>
    <x v="0"/>
    <x v="2"/>
    <x v="20"/>
    <x v="287"/>
    <m/>
    <m/>
    <n v="43.815600000000003"/>
    <m/>
    <m/>
  </r>
  <r>
    <x v="353"/>
    <x v="74"/>
    <x v="101"/>
    <x v="0"/>
    <x v="2"/>
    <x v="20"/>
    <x v="288"/>
    <n v="7.7700000000000005E-2"/>
    <m/>
    <n v="3.5674000000000001"/>
    <n v="1.7087000000000001"/>
    <m/>
  </r>
  <r>
    <x v="354"/>
    <x v="74"/>
    <x v="101"/>
    <x v="0"/>
    <x v="2"/>
    <x v="20"/>
    <x v="289"/>
    <n v="0.42659999999999998"/>
    <n v="0.12859999999999999"/>
    <n v="28.959800000000001"/>
    <n v="8.7736999999999998"/>
    <n v="2.5320999999999998"/>
  </r>
  <r>
    <x v="355"/>
    <x v="74"/>
    <x v="101"/>
    <x v="0"/>
    <x v="2"/>
    <x v="20"/>
    <x v="260"/>
    <n v="0.51139999999999997"/>
    <m/>
    <n v="18.6389"/>
    <n v="9.5508000000000006"/>
    <m/>
  </r>
  <r>
    <x v="356"/>
    <x v="74"/>
    <x v="101"/>
    <x v="0"/>
    <x v="2"/>
    <x v="20"/>
    <x v="290"/>
    <m/>
    <m/>
    <n v="9.8262"/>
    <m/>
    <m/>
  </r>
  <r>
    <x v="357"/>
    <x v="74"/>
    <x v="101"/>
    <x v="0"/>
    <x v="2"/>
    <x v="20"/>
    <x v="291"/>
    <m/>
    <m/>
    <n v="10.088699999999999"/>
    <m/>
    <m/>
  </r>
  <r>
    <x v="358"/>
    <x v="74"/>
    <x v="101"/>
    <x v="0"/>
    <x v="2"/>
    <x v="20"/>
    <x v="292"/>
    <n v="2.1999999999999999E-2"/>
    <m/>
    <n v="21.971299999999999"/>
    <n v="0.34660000000000002"/>
    <m/>
  </r>
  <r>
    <x v="359"/>
    <x v="74"/>
    <x v="101"/>
    <x v="0"/>
    <x v="2"/>
    <x v="20"/>
    <x v="293"/>
    <m/>
    <m/>
    <n v="3.1530999999999998"/>
    <m/>
    <m/>
  </r>
  <r>
    <x v="360"/>
    <x v="74"/>
    <x v="101"/>
    <x v="0"/>
    <x v="2"/>
    <x v="20"/>
    <x v="294"/>
    <m/>
    <m/>
    <n v="4.4311999999999996"/>
    <m/>
    <m/>
  </r>
  <r>
    <x v="361"/>
    <x v="74"/>
    <x v="101"/>
    <x v="0"/>
    <x v="2"/>
    <x v="20"/>
    <x v="295"/>
    <n v="0.29549999999999998"/>
    <n v="0.13869999999999999"/>
    <n v="38.575499999999998"/>
    <n v="5.6929999999999996"/>
    <n v="2.5320999999999998"/>
  </r>
  <r>
    <x v="362"/>
    <x v="74"/>
    <x v="101"/>
    <x v="0"/>
    <x v="2"/>
    <x v="20"/>
    <x v="296"/>
    <m/>
    <m/>
    <n v="21.822199999999999"/>
    <m/>
    <m/>
  </r>
  <r>
    <x v="363"/>
    <x v="74"/>
    <x v="101"/>
    <x v="0"/>
    <x v="2"/>
    <x v="20"/>
    <x v="297"/>
    <n v="231.39109999999999"/>
    <n v="190.30779999999999"/>
    <n v="3632.1455999999998"/>
    <n v="7878.6941999999999"/>
    <n v="6167.0902999999998"/>
  </r>
  <r>
    <x v="364"/>
    <x v="74"/>
    <x v="101"/>
    <x v="0"/>
    <x v="2"/>
    <x v="20"/>
    <x v="298"/>
    <n v="3.1E-2"/>
    <m/>
    <n v="22.952100000000002"/>
    <n v="0.70540000000000003"/>
    <m/>
  </r>
  <r>
    <x v="365"/>
    <x v="74"/>
    <x v="101"/>
    <x v="0"/>
    <x v="2"/>
    <x v="20"/>
    <x v="299"/>
    <m/>
    <m/>
    <n v="4.3052000000000001"/>
    <m/>
    <m/>
  </r>
  <r>
    <x v="366"/>
    <x v="74"/>
    <x v="101"/>
    <x v="0"/>
    <x v="3"/>
    <x v="20"/>
    <x v="300"/>
    <n v="53.039099999999998"/>
    <n v="19.640599999999999"/>
    <n v="809.24120000000005"/>
    <n v="1117.5988"/>
    <n v="353.57029999999997"/>
  </r>
  <r>
    <x v="367"/>
    <x v="74"/>
    <x v="101"/>
    <x v="0"/>
    <x v="3"/>
    <x v="20"/>
    <x v="301"/>
    <n v="119.1621"/>
    <n v="72.991100000000003"/>
    <n v="4179.8078999999998"/>
    <n v="4057.9854"/>
    <n v="2439.5360000000001"/>
  </r>
  <r>
    <x v="368"/>
    <x v="74"/>
    <x v="101"/>
    <x v="0"/>
    <x v="3"/>
    <x v="20"/>
    <x v="302"/>
    <n v="161.7927"/>
    <n v="82.616799999999998"/>
    <n v="2585.6873000000001"/>
    <n v="3416.431"/>
    <n v="1611.8206"/>
  </r>
  <r>
    <x v="369"/>
    <x v="74"/>
    <x v="101"/>
    <x v="0"/>
    <x v="3"/>
    <x v="20"/>
    <x v="303"/>
    <n v="213.16730000000001"/>
    <n v="155.60400000000001"/>
    <n v="3171.4767999999999"/>
    <n v="7264.2154"/>
    <n v="5013.7686000000003"/>
  </r>
  <r>
    <x v="370"/>
    <x v="74"/>
    <x v="101"/>
    <x v="0"/>
    <x v="3"/>
    <x v="25"/>
    <x v="304"/>
    <n v="1.4004000000000001"/>
    <m/>
    <n v="316.69850000000002"/>
    <n v="25.215900000000001"/>
    <m/>
  </r>
  <r>
    <x v="371"/>
    <x v="74"/>
    <x v="101"/>
    <x v="0"/>
    <x v="3"/>
    <x v="6"/>
    <x v="305"/>
    <n v="3.6499999999999998E-2"/>
    <m/>
    <n v="14.48"/>
    <n v="0.67200000000000004"/>
    <m/>
  </r>
  <r>
    <x v="372"/>
    <x v="74"/>
    <x v="101"/>
    <x v="0"/>
    <x v="3"/>
    <x v="6"/>
    <x v="306"/>
    <m/>
    <m/>
    <n v="2.9144999999999999"/>
    <m/>
    <m/>
  </r>
  <r>
    <x v="373"/>
    <x v="74"/>
    <x v="101"/>
    <x v="0"/>
    <x v="3"/>
    <x v="6"/>
    <x v="307"/>
    <n v="2.0327000000000002"/>
    <n v="0.44619999999999999"/>
    <n v="76.599100000000007"/>
    <n v="45.206499999999998"/>
    <n v="9.7993000000000006"/>
  </r>
  <r>
    <x v="374"/>
    <x v="74"/>
    <x v="101"/>
    <x v="0"/>
    <x v="3"/>
    <x v="6"/>
    <x v="308"/>
    <n v="0.1051"/>
    <m/>
    <n v="52.9163"/>
    <n v="1.5987"/>
    <m/>
  </r>
  <r>
    <x v="375"/>
    <x v="74"/>
    <x v="101"/>
    <x v="0"/>
    <x v="3"/>
    <x v="6"/>
    <x v="59"/>
    <m/>
    <m/>
    <n v="0.59"/>
    <m/>
    <m/>
  </r>
  <r>
    <x v="376"/>
    <x v="74"/>
    <x v="101"/>
    <x v="0"/>
    <x v="3"/>
    <x v="6"/>
    <x v="309"/>
    <n v="6.1100000000000002E-2"/>
    <n v="4.3E-3"/>
    <n v="30.746600000000001"/>
    <n v="0.89600000000000002"/>
    <n v="5.6000000000000001E-2"/>
  </r>
  <r>
    <x v="377"/>
    <x v="74"/>
    <x v="101"/>
    <x v="0"/>
    <x v="3"/>
    <x v="6"/>
    <x v="310"/>
    <n v="3.0200000000000001E-2"/>
    <m/>
    <n v="32.116500000000002"/>
    <n v="0.44800000000000001"/>
    <m/>
  </r>
  <r>
    <x v="378"/>
    <x v="74"/>
    <x v="101"/>
    <x v="0"/>
    <x v="3"/>
    <x v="6"/>
    <x v="311"/>
    <n v="5.8999999999999999E-3"/>
    <m/>
    <n v="0.67200000000000004"/>
    <n v="0.16800000000000001"/>
    <m/>
  </r>
  <r>
    <x v="379"/>
    <x v="74"/>
    <x v="101"/>
    <x v="0"/>
    <x v="3"/>
    <x v="6"/>
    <x v="312"/>
    <m/>
    <m/>
    <n v="0.65949999999999998"/>
    <m/>
    <m/>
  </r>
  <r>
    <x v="380"/>
    <x v="74"/>
    <x v="101"/>
    <x v="0"/>
    <x v="3"/>
    <x v="6"/>
    <x v="313"/>
    <n v="5.2699999999999997E-2"/>
    <n v="1.09E-2"/>
    <n v="3.8159000000000001"/>
    <n v="1.4"/>
    <n v="0.28000000000000003"/>
  </r>
  <r>
    <x v="381"/>
    <x v="74"/>
    <x v="101"/>
    <x v="0"/>
    <x v="3"/>
    <x v="6"/>
    <x v="314"/>
    <m/>
    <m/>
    <n v="23.5031"/>
    <m/>
    <m/>
  </r>
  <r>
    <x v="382"/>
    <x v="74"/>
    <x v="101"/>
    <x v="0"/>
    <x v="3"/>
    <x v="6"/>
    <x v="315"/>
    <n v="7.4000000000000003E-3"/>
    <n v="1.11E-2"/>
    <n v="0.67200000000000004"/>
    <n v="0.112"/>
    <n v="0.16800000000000001"/>
  </r>
  <r>
    <x v="383"/>
    <x v="74"/>
    <x v="101"/>
    <x v="0"/>
    <x v="3"/>
    <x v="6"/>
    <x v="316"/>
    <n v="0.58120000000000005"/>
    <m/>
    <n v="19.170200000000001"/>
    <n v="10.2963"/>
    <m/>
  </r>
  <r>
    <x v="384"/>
    <x v="74"/>
    <x v="101"/>
    <x v="0"/>
    <x v="3"/>
    <x v="6"/>
    <x v="317"/>
    <n v="5.3105000000000002"/>
    <m/>
    <n v="13.8162"/>
    <n v="130.43450000000001"/>
    <m/>
  </r>
  <r>
    <x v="385"/>
    <x v="74"/>
    <x v="101"/>
    <x v="0"/>
    <x v="3"/>
    <x v="6"/>
    <x v="318"/>
    <m/>
    <m/>
    <n v="18.060500000000001"/>
    <m/>
    <m/>
  </r>
  <r>
    <x v="386"/>
    <x v="74"/>
    <x v="101"/>
    <x v="0"/>
    <x v="2"/>
    <x v="7"/>
    <x v="319"/>
    <n v="0.67789999999999995"/>
    <m/>
    <n v="345.3125"/>
    <n v="13.0631"/>
    <m/>
  </r>
  <r>
    <x v="387"/>
    <x v="74"/>
    <x v="101"/>
    <x v="0"/>
    <x v="0"/>
    <x v="7"/>
    <x v="320"/>
    <m/>
    <m/>
    <n v="9.1472999999999995"/>
    <m/>
    <m/>
  </r>
  <r>
    <x v="388"/>
    <x v="74"/>
    <x v="101"/>
    <x v="0"/>
    <x v="0"/>
    <x v="7"/>
    <x v="321"/>
    <n v="8.1903000000000006"/>
    <n v="0.88470000000000004"/>
    <n v="618.1096"/>
    <n v="185.2071"/>
    <n v="18.353999999999999"/>
  </r>
  <r>
    <x v="389"/>
    <x v="74"/>
    <x v="101"/>
    <x v="0"/>
    <x v="0"/>
    <x v="7"/>
    <x v="322"/>
    <n v="7.9000000000000008E-3"/>
    <m/>
    <n v="0.57599999999999996"/>
    <n v="0.38400000000000001"/>
    <m/>
  </r>
  <r>
    <x v="390"/>
    <x v="74"/>
    <x v="101"/>
    <x v="0"/>
    <x v="0"/>
    <x v="7"/>
    <x v="323"/>
    <n v="0.47820000000000001"/>
    <n v="8.14E-2"/>
    <n v="17.2395"/>
    <n v="16.416799999999999"/>
    <n v="2.5183"/>
  </r>
  <r>
    <x v="391"/>
    <x v="74"/>
    <x v="101"/>
    <x v="0"/>
    <x v="0"/>
    <x v="7"/>
    <x v="324"/>
    <n v="1.6247"/>
    <m/>
    <n v="92.468000000000004"/>
    <n v="38.321599999999997"/>
    <m/>
  </r>
  <r>
    <x v="392"/>
    <x v="74"/>
    <x v="101"/>
    <x v="0"/>
    <x v="2"/>
    <x v="7"/>
    <x v="325"/>
    <n v="0.67159999999999997"/>
    <m/>
    <n v="9.3439999999999994"/>
    <n v="12.986599999999999"/>
    <m/>
  </r>
  <r>
    <x v="393"/>
    <x v="74"/>
    <x v="101"/>
    <x v="0"/>
    <x v="0"/>
    <x v="7"/>
    <x v="326"/>
    <m/>
    <m/>
    <n v="13.007199999999999"/>
    <m/>
    <m/>
  </r>
  <r>
    <x v="394"/>
    <x v="74"/>
    <x v="101"/>
    <x v="0"/>
    <x v="0"/>
    <x v="7"/>
    <x v="10"/>
    <m/>
    <n v="8.9800000000000005E-2"/>
    <m/>
    <m/>
    <n v="1.9842"/>
  </r>
  <r>
    <x v="395"/>
    <x v="74"/>
    <x v="101"/>
    <x v="0"/>
    <x v="0"/>
    <x v="7"/>
    <x v="10"/>
    <m/>
    <n v="0.16889999999999999"/>
    <m/>
    <m/>
    <n v="4.3247"/>
  </r>
  <r>
    <x v="396"/>
    <x v="74"/>
    <x v="101"/>
    <x v="0"/>
    <x v="0"/>
    <x v="7"/>
    <x v="327"/>
    <n v="0.33839999999999998"/>
    <m/>
    <n v="87.926599999999993"/>
    <n v="6.2496999999999998"/>
    <m/>
  </r>
  <r>
    <x v="397"/>
    <x v="74"/>
    <x v="101"/>
    <x v="0"/>
    <x v="0"/>
    <x v="7"/>
    <x v="328"/>
    <n v="2.3972000000000002"/>
    <n v="0.73670000000000002"/>
    <n v="272.4522"/>
    <n v="43.2258"/>
    <n v="13.669700000000001"/>
  </r>
  <r>
    <x v="398"/>
    <x v="74"/>
    <x v="101"/>
    <x v="0"/>
    <x v="0"/>
    <x v="7"/>
    <x v="329"/>
    <n v="2.3250000000000002"/>
    <n v="9.6000000000000002E-2"/>
    <n v="202.00700000000001"/>
    <n v="55.267699999999998"/>
    <n v="2.0488"/>
  </r>
  <r>
    <x v="399"/>
    <x v="74"/>
    <x v="101"/>
    <x v="0"/>
    <x v="0"/>
    <x v="7"/>
    <x v="330"/>
    <n v="0.1048"/>
    <m/>
    <n v="5.5039999999999996"/>
    <n v="2.3589000000000002"/>
    <m/>
  </r>
  <r>
    <x v="400"/>
    <x v="74"/>
    <x v="101"/>
    <x v="0"/>
    <x v="2"/>
    <x v="1"/>
    <x v="331"/>
    <n v="239.40260000000001"/>
    <n v="70.132900000000006"/>
    <n v="8505.4575000000004"/>
    <n v="6543.0663999999997"/>
    <n v="1626.3281999999999"/>
  </r>
  <r>
    <x v="401"/>
    <x v="74"/>
    <x v="101"/>
    <x v="0"/>
    <x v="3"/>
    <x v="1"/>
    <x v="332"/>
    <n v="220.107"/>
    <n v="99.616699999999994"/>
    <n v="6068.1558999999997"/>
    <n v="5788.4287000000004"/>
    <n v="2377.8838000000001"/>
  </r>
  <r>
    <x v="402"/>
    <x v="74"/>
    <x v="101"/>
    <x v="0"/>
    <x v="2"/>
    <x v="30"/>
    <x v="10"/>
    <m/>
    <n v="4.2099999999999999E-2"/>
    <m/>
    <m/>
    <n v="0.45"/>
  </r>
  <r>
    <x v="403"/>
    <x v="74"/>
    <x v="101"/>
    <x v="0"/>
    <x v="2"/>
    <x v="30"/>
    <x v="10"/>
    <m/>
    <n v="0.3543"/>
    <m/>
    <m/>
    <n v="4.1279000000000003"/>
  </r>
  <r>
    <x v="404"/>
    <x v="74"/>
    <x v="101"/>
    <x v="0"/>
    <x v="2"/>
    <x v="30"/>
    <x v="333"/>
    <n v="27.005199999999999"/>
    <n v="7.3737000000000004"/>
    <n v="168.55369999999999"/>
    <n v="470.04379999999998"/>
    <n v="117.492"/>
  </r>
  <r>
    <x v="405"/>
    <x v="74"/>
    <x v="101"/>
    <x v="0"/>
    <x v="2"/>
    <x v="30"/>
    <x v="334"/>
    <n v="36.633899999999997"/>
    <n v="14.959"/>
    <n v="136.73179999999999"/>
    <n v="512.46489999999994"/>
    <n v="178.05029999999999"/>
  </r>
  <r>
    <x v="406"/>
    <x v="74"/>
    <x v="101"/>
    <x v="0"/>
    <x v="0"/>
    <x v="8"/>
    <x v="335"/>
    <m/>
    <m/>
    <n v="4.4957000000000003"/>
    <m/>
    <m/>
  </r>
  <r>
    <x v="407"/>
    <x v="74"/>
    <x v="101"/>
    <x v="1"/>
    <x v="3"/>
    <x v="6"/>
    <x v="336"/>
    <m/>
    <m/>
    <n v="3.4005999999999998"/>
    <m/>
    <m/>
  </r>
  <r>
    <x v="408"/>
    <x v="74"/>
    <x v="102"/>
    <x v="0"/>
    <x v="3"/>
    <x v="6"/>
    <x v="337"/>
    <m/>
    <m/>
    <n v="5.0296000000000003"/>
    <m/>
    <m/>
  </r>
  <r>
    <x v="409"/>
    <x v="74"/>
    <x v="102"/>
    <x v="0"/>
    <x v="0"/>
    <x v="7"/>
    <x v="338"/>
    <n v="1.12E-2"/>
    <m/>
    <n v="2.2591999999999999"/>
    <n v="0.2389"/>
    <m/>
  </r>
  <r>
    <x v="410"/>
    <x v="75"/>
    <x v="103"/>
    <x v="0"/>
    <x v="5"/>
    <x v="18"/>
    <x v="339"/>
    <n v="5.1025"/>
    <n v="6.3079000000000001"/>
    <n v="36.4"/>
    <n v="77.862799999999993"/>
    <n v="91.042100000000005"/>
  </r>
  <r>
    <x v="411"/>
    <x v="75"/>
    <x v="103"/>
    <x v="0"/>
    <x v="5"/>
    <x v="18"/>
    <x v="340"/>
    <n v="7.4416000000000002"/>
    <n v="2.3571"/>
    <n v="91.191500000000005"/>
    <n v="64.807599999999994"/>
    <n v="19.349299999999999"/>
  </r>
  <r>
    <x v="412"/>
    <x v="76"/>
    <x v="104"/>
    <x v="0"/>
    <x v="1"/>
    <x v="1"/>
    <x v="341"/>
    <m/>
    <m/>
    <n v="116.9823"/>
    <m/>
    <m/>
  </r>
  <r>
    <x v="413"/>
    <x v="76"/>
    <x v="104"/>
    <x v="0"/>
    <x v="0"/>
    <x v="1"/>
    <x v="342"/>
    <m/>
    <m/>
    <n v="119.83880000000001"/>
    <m/>
    <m/>
  </r>
  <r>
    <x v="414"/>
    <x v="76"/>
    <x v="104"/>
    <x v="0"/>
    <x v="0"/>
    <x v="1"/>
    <x v="343"/>
    <m/>
    <m/>
    <n v="171.05330000000001"/>
    <m/>
    <m/>
  </r>
  <r>
    <x v="415"/>
    <x v="76"/>
    <x v="104"/>
    <x v="0"/>
    <x v="1"/>
    <x v="1"/>
    <x v="344"/>
    <m/>
    <m/>
    <n v="103.9999"/>
    <m/>
    <m/>
  </r>
  <r>
    <x v="416"/>
    <x v="76"/>
    <x v="105"/>
    <x v="0"/>
    <x v="1"/>
    <x v="31"/>
    <x v="345"/>
    <n v="82.022099999999995"/>
    <n v="31.495899999999999"/>
    <n v="4163.6220999999996"/>
    <n v="5172.0583999999999"/>
    <n v="1931.7985000000001"/>
  </r>
  <r>
    <x v="417"/>
    <x v="76"/>
    <x v="105"/>
    <x v="0"/>
    <x v="1"/>
    <x v="31"/>
    <x v="346"/>
    <n v="1.7110000000000001"/>
    <n v="1.5649999999999999"/>
    <n v="473.34"/>
    <n v="112.14570000000001"/>
    <n v="108.86020000000001"/>
  </r>
  <r>
    <x v="418"/>
    <x v="77"/>
    <x v="106"/>
    <x v="0"/>
    <x v="3"/>
    <x v="3"/>
    <x v="347"/>
    <n v="41.741"/>
    <n v="12.7791"/>
    <n v="3422.2186000000002"/>
    <n v="2176.2671999999998"/>
    <n v="723.71550000000002"/>
  </r>
  <r>
    <x v="419"/>
    <x v="77"/>
    <x v="106"/>
    <x v="0"/>
    <x v="3"/>
    <x v="8"/>
    <x v="348"/>
    <n v="1.2988"/>
    <n v="0.38090000000000002"/>
    <n v="626.13580000000002"/>
    <n v="67.750100000000003"/>
    <n v="17.785299999999999"/>
  </r>
  <r>
    <x v="420"/>
    <x v="77"/>
    <x v="107"/>
    <x v="0"/>
    <x v="1"/>
    <x v="32"/>
    <x v="349"/>
    <n v="2.3006000000000002"/>
    <m/>
    <n v="78.384500000000003"/>
    <n v="113.29300000000001"/>
    <m/>
  </r>
  <r>
    <x v="421"/>
    <x v="78"/>
    <x v="108"/>
    <x v="0"/>
    <x v="4"/>
    <x v="8"/>
    <x v="350"/>
    <n v="6.0198"/>
    <n v="5.5109000000000004"/>
    <n v="55.366500000000002"/>
    <n v="108.4705"/>
    <n v="98.710099999999997"/>
  </r>
  <r>
    <x v="422"/>
    <x v="79"/>
    <x v="109"/>
    <x v="0"/>
    <x v="1"/>
    <x v="8"/>
    <x v="10"/>
    <m/>
    <n v="9.1999999999999998E-3"/>
    <m/>
    <m/>
    <n v="0.30320000000000003"/>
  </r>
  <r>
    <x v="423"/>
    <x v="80"/>
    <x v="110"/>
    <x v="0"/>
    <x v="1"/>
    <x v="11"/>
    <x v="351"/>
    <m/>
    <m/>
    <n v="5.6227"/>
    <m/>
    <m/>
  </r>
  <r>
    <x v="424"/>
    <x v="80"/>
    <x v="110"/>
    <x v="0"/>
    <x v="0"/>
    <x v="8"/>
    <x v="352"/>
    <n v="2.7699999999999999E-2"/>
    <m/>
    <n v="28.943100000000001"/>
    <n v="0.64290000000000003"/>
    <m/>
  </r>
  <r>
    <x v="425"/>
    <x v="80"/>
    <x v="111"/>
    <x v="0"/>
    <x v="2"/>
    <x v="27"/>
    <x v="353"/>
    <n v="0.54779999999999995"/>
    <m/>
    <n v="162.6651"/>
    <n v="12.7288"/>
    <m/>
  </r>
  <r>
    <x v="426"/>
    <x v="80"/>
    <x v="111"/>
    <x v="0"/>
    <x v="2"/>
    <x v="11"/>
    <x v="354"/>
    <n v="11.551399999999999"/>
    <n v="8.6715"/>
    <n v="383.46769999999998"/>
    <n v="307.81580000000002"/>
    <n v="255.3304"/>
  </r>
  <r>
    <x v="427"/>
    <x v="80"/>
    <x v="111"/>
    <x v="0"/>
    <x v="2"/>
    <x v="11"/>
    <x v="355"/>
    <n v="12.539"/>
    <n v="4.6113"/>
    <n v="482.61590000000001"/>
    <n v="340.10579999999999"/>
    <n v="153.12389999999999"/>
  </r>
  <r>
    <x v="428"/>
    <x v="80"/>
    <x v="112"/>
    <x v="0"/>
    <x v="0"/>
    <x v="3"/>
    <x v="356"/>
    <n v="11.313700000000001"/>
    <m/>
    <n v="583.67819999999995"/>
    <n v="345.19709999999998"/>
    <m/>
  </r>
  <r>
    <x v="429"/>
    <x v="81"/>
    <x v="113"/>
    <x v="0"/>
    <x v="1"/>
    <x v="3"/>
    <x v="10"/>
    <n v="20.586300000000001"/>
    <n v="29.262499999999999"/>
    <m/>
    <n v="1265.0245"/>
    <n v="1657.2372"/>
  </r>
  <r>
    <x v="430"/>
    <x v="81"/>
    <x v="113"/>
    <x v="0"/>
    <x v="1"/>
    <x v="8"/>
    <x v="357"/>
    <n v="52.005499999999998"/>
    <n v="32.744900000000001"/>
    <n v="920.46799999999996"/>
    <n v="1819.1769999999999"/>
    <n v="1062.7058999999999"/>
  </r>
  <r>
    <x v="431"/>
    <x v="82"/>
    <x v="114"/>
    <x v="0"/>
    <x v="0"/>
    <x v="8"/>
    <x v="358"/>
    <n v="0.71989999999999998"/>
    <n v="4.9299999999999997E-2"/>
    <n v="1.008"/>
    <n v="3.8765000000000001"/>
    <n v="0.28799999999999998"/>
  </r>
  <r>
    <x v="432"/>
    <x v="82"/>
    <x v="114"/>
    <x v="1"/>
    <x v="0"/>
    <x v="18"/>
    <x v="359"/>
    <n v="0.64690000000000003"/>
    <n v="0.2069"/>
    <n v="3.92"/>
    <n v="3.48"/>
    <n v="1.1399999999999999"/>
  </r>
  <r>
    <x v="433"/>
    <x v="83"/>
    <x v="115"/>
    <x v="0"/>
    <x v="1"/>
    <x v="8"/>
    <x v="360"/>
    <n v="13.5199"/>
    <n v="5.5843999999999996"/>
    <n v="841.14940000000001"/>
    <n v="693.07759999999996"/>
    <n v="305.17070000000001"/>
  </r>
  <r>
    <x v="434"/>
    <x v="83"/>
    <x v="115"/>
    <x v="0"/>
    <x v="1"/>
    <x v="8"/>
    <x v="361"/>
    <n v="0.66620000000000001"/>
    <m/>
    <n v="137.34479999999999"/>
    <n v="41.348700000000001"/>
    <m/>
  </r>
  <r>
    <x v="435"/>
    <x v="84"/>
    <x v="116"/>
    <x v="0"/>
    <x v="1"/>
    <x v="3"/>
    <x v="362"/>
    <n v="3.2300000000000002E-2"/>
    <m/>
    <n v="141.71469999999999"/>
    <n v="1.9971000000000001"/>
    <m/>
  </r>
  <r>
    <x v="436"/>
    <x v="84"/>
    <x v="117"/>
    <x v="0"/>
    <x v="2"/>
    <x v="2"/>
    <x v="363"/>
    <n v="152.24180000000001"/>
    <n v="70.924899999999994"/>
    <n v="7155.8876"/>
    <n v="7606.2596000000003"/>
    <n v="3236.7058000000002"/>
  </r>
  <r>
    <x v="437"/>
    <x v="84"/>
    <x v="117"/>
    <x v="0"/>
    <x v="1"/>
    <x v="3"/>
    <x v="364"/>
    <n v="154.19909999999999"/>
    <n v="78.409199999999998"/>
    <n v="8805.9477000000006"/>
    <n v="8032.0802000000003"/>
    <n v="3983.7687000000001"/>
  </r>
  <r>
    <x v="438"/>
    <x v="84"/>
    <x v="117"/>
    <x v="0"/>
    <x v="1"/>
    <x v="8"/>
    <x v="365"/>
    <m/>
    <m/>
    <n v="5.2851999999999997"/>
    <m/>
    <m/>
  </r>
  <r>
    <x v="439"/>
    <x v="84"/>
    <x v="117"/>
    <x v="0"/>
    <x v="0"/>
    <x v="8"/>
    <x v="366"/>
    <n v="3.2158000000000002"/>
    <n v="0.39529999999999998"/>
    <n v="253.55109999999999"/>
    <n v="179.24690000000001"/>
    <n v="19.092600000000001"/>
  </r>
  <r>
    <x v="440"/>
    <x v="84"/>
    <x v="118"/>
    <x v="0"/>
    <x v="3"/>
    <x v="3"/>
    <x v="367"/>
    <n v="21.5989"/>
    <n v="10.3498"/>
    <n v="734.85479999999995"/>
    <n v="1234.4389000000001"/>
    <n v="587.04769999999996"/>
  </r>
  <r>
    <x v="441"/>
    <x v="84"/>
    <x v="118"/>
    <x v="0"/>
    <x v="3"/>
    <x v="18"/>
    <x v="368"/>
    <m/>
    <m/>
    <n v="52.465899999999998"/>
    <m/>
    <m/>
  </r>
  <r>
    <x v="442"/>
    <x v="84"/>
    <x v="118"/>
    <x v="0"/>
    <x v="3"/>
    <x v="8"/>
    <x v="369"/>
    <n v="7.2126999999999999"/>
    <m/>
    <n v="2501.2190000000001"/>
    <n v="451.55340000000001"/>
    <m/>
  </r>
  <r>
    <x v="443"/>
    <x v="84"/>
    <x v="118"/>
    <x v="0"/>
    <x v="3"/>
    <x v="9"/>
    <x v="370"/>
    <m/>
    <m/>
    <n v="136.8194"/>
    <m/>
    <m/>
  </r>
  <r>
    <x v="444"/>
    <x v="84"/>
    <x v="119"/>
    <x v="0"/>
    <x v="3"/>
    <x v="18"/>
    <x v="10"/>
    <n v="19.032699999999998"/>
    <n v="19.713699999999999"/>
    <m/>
    <n v="1111.0531000000001"/>
    <n v="1063.3096"/>
  </r>
  <r>
    <x v="445"/>
    <x v="84"/>
    <x v="120"/>
    <x v="0"/>
    <x v="2"/>
    <x v="2"/>
    <x v="371"/>
    <m/>
    <m/>
    <n v="76.638000000000005"/>
    <m/>
    <m/>
  </r>
  <r>
    <x v="446"/>
    <x v="84"/>
    <x v="120"/>
    <x v="0"/>
    <x v="1"/>
    <x v="3"/>
    <x v="372"/>
    <n v="145.75579999999999"/>
    <n v="77.822699999999998"/>
    <n v="15122.0514"/>
    <n v="8717.0684000000001"/>
    <n v="4462.7493999999997"/>
  </r>
  <r>
    <x v="447"/>
    <x v="84"/>
    <x v="120"/>
    <x v="0"/>
    <x v="2"/>
    <x v="31"/>
    <x v="373"/>
    <n v="22.015000000000001"/>
    <n v="3.4060000000000001"/>
    <n v="1023.9475"/>
    <n v="1391.8684000000001"/>
    <n v="229.50649999999999"/>
  </r>
  <r>
    <x v="448"/>
    <x v="84"/>
    <x v="120"/>
    <x v="0"/>
    <x v="1"/>
    <x v="11"/>
    <x v="10"/>
    <m/>
    <n v="0.28920000000000001"/>
    <m/>
    <m/>
    <n v="17.3521"/>
  </r>
  <r>
    <x v="449"/>
    <x v="84"/>
    <x v="120"/>
    <x v="0"/>
    <x v="1"/>
    <x v="8"/>
    <x v="374"/>
    <n v="3.8500999999999999"/>
    <n v="0.82650000000000001"/>
    <n v="126.3817"/>
    <n v="174.249"/>
    <n v="46.762"/>
  </r>
  <r>
    <x v="450"/>
    <x v="84"/>
    <x v="120"/>
    <x v="0"/>
    <x v="1"/>
    <x v="8"/>
    <x v="10"/>
    <n v="0.25659999999999999"/>
    <m/>
    <m/>
    <n v="13.196899999999999"/>
    <m/>
  </r>
  <r>
    <x v="451"/>
    <x v="85"/>
    <x v="121"/>
    <x v="0"/>
    <x v="2"/>
    <x v="24"/>
    <x v="10"/>
    <n v="0.5504"/>
    <n v="0.74670000000000003"/>
    <m/>
    <n v="6.7556000000000003"/>
    <n v="9.0073000000000008"/>
  </r>
  <r>
    <x v="452"/>
    <x v="85"/>
    <x v="121"/>
    <x v="0"/>
    <x v="2"/>
    <x v="0"/>
    <x v="375"/>
    <n v="3.7549000000000001"/>
    <n v="1.1405000000000001"/>
    <n v="70.328999999999994"/>
    <n v="55.465600000000002"/>
    <n v="16.475899999999999"/>
  </r>
  <r>
    <x v="453"/>
    <x v="85"/>
    <x v="121"/>
    <x v="0"/>
    <x v="0"/>
    <x v="0"/>
    <x v="376"/>
    <n v="2.7799999999999998E-2"/>
    <m/>
    <n v="0.18"/>
    <n v="0.46179999999999999"/>
    <m/>
  </r>
  <r>
    <x v="454"/>
    <x v="85"/>
    <x v="121"/>
    <x v="0"/>
    <x v="3"/>
    <x v="0"/>
    <x v="377"/>
    <n v="6.3734000000000002"/>
    <n v="1.3038000000000001"/>
    <n v="170.3914"/>
    <n v="94.576999999999998"/>
    <n v="19.252400000000002"/>
  </r>
  <r>
    <x v="455"/>
    <x v="85"/>
    <x v="121"/>
    <x v="0"/>
    <x v="3"/>
    <x v="25"/>
    <x v="10"/>
    <n v="0.89970000000000006"/>
    <n v="2.4813999999999998"/>
    <m/>
    <n v="21.057300000000001"/>
    <n v="55.505499999999998"/>
  </r>
  <r>
    <x v="456"/>
    <x v="85"/>
    <x v="121"/>
    <x v="0"/>
    <x v="2"/>
    <x v="33"/>
    <x v="378"/>
    <m/>
    <m/>
    <n v="5.7000000000000002E-2"/>
    <m/>
    <m/>
  </r>
  <r>
    <x v="457"/>
    <x v="85"/>
    <x v="121"/>
    <x v="0"/>
    <x v="0"/>
    <x v="7"/>
    <x v="379"/>
    <m/>
    <m/>
    <n v="7.2465999999999999"/>
    <m/>
    <m/>
  </r>
  <r>
    <x v="458"/>
    <x v="85"/>
    <x v="121"/>
    <x v="0"/>
    <x v="1"/>
    <x v="7"/>
    <x v="380"/>
    <m/>
    <m/>
    <n v="25.650500000000001"/>
    <m/>
    <m/>
  </r>
  <r>
    <x v="459"/>
    <x v="85"/>
    <x v="121"/>
    <x v="0"/>
    <x v="1"/>
    <x v="7"/>
    <x v="381"/>
    <n v="0.98229999999999995"/>
    <n v="0.17499999999999999"/>
    <n v="199.79089999999999"/>
    <n v="31.398199999999999"/>
    <n v="5.5553999999999997"/>
  </r>
  <r>
    <x v="460"/>
    <x v="85"/>
    <x v="121"/>
    <x v="0"/>
    <x v="1"/>
    <x v="7"/>
    <x v="382"/>
    <n v="25.403500000000001"/>
    <n v="9.4920000000000009"/>
    <n v="1064.7156"/>
    <n v="712.85350000000005"/>
    <n v="244.268"/>
  </r>
  <r>
    <x v="461"/>
    <x v="85"/>
    <x v="121"/>
    <x v="0"/>
    <x v="3"/>
    <x v="7"/>
    <x v="383"/>
    <n v="0.314"/>
    <n v="6.4199999999999993E-2"/>
    <n v="79.571700000000007"/>
    <n v="7.3994999999999997"/>
    <n v="1.5809"/>
  </r>
  <r>
    <x v="462"/>
    <x v="85"/>
    <x v="121"/>
    <x v="0"/>
    <x v="3"/>
    <x v="7"/>
    <x v="384"/>
    <n v="28.978999999999999"/>
    <n v="4.5244999999999997"/>
    <n v="1605.2121"/>
    <n v="798.29169999999999"/>
    <n v="128.11799999999999"/>
  </r>
  <r>
    <x v="463"/>
    <x v="85"/>
    <x v="121"/>
    <x v="0"/>
    <x v="2"/>
    <x v="8"/>
    <x v="385"/>
    <m/>
    <m/>
    <n v="38.896500000000003"/>
    <m/>
    <m/>
  </r>
  <r>
    <x v="464"/>
    <x v="85"/>
    <x v="121"/>
    <x v="0"/>
    <x v="2"/>
    <x v="34"/>
    <x v="386"/>
    <n v="7.9399999999999998E-2"/>
    <m/>
    <n v="8.1380999999999997"/>
    <n v="2.0009000000000001"/>
    <m/>
  </r>
  <r>
    <x v="465"/>
    <x v="85"/>
    <x v="121"/>
    <x v="0"/>
    <x v="2"/>
    <x v="1"/>
    <x v="387"/>
    <n v="87.617999999999995"/>
    <n v="25.586099999999998"/>
    <n v="1468.2443000000001"/>
    <n v="4062.0709999999999"/>
    <n v="1119.9051999999999"/>
  </r>
  <r>
    <x v="466"/>
    <x v="86"/>
    <x v="122"/>
    <x v="0"/>
    <x v="1"/>
    <x v="8"/>
    <x v="388"/>
    <n v="0.1656"/>
    <m/>
    <n v="18.860299999999999"/>
    <n v="11.920500000000001"/>
    <m/>
  </r>
  <r>
    <x v="467"/>
    <x v="86"/>
    <x v="123"/>
    <x v="0"/>
    <x v="3"/>
    <x v="3"/>
    <x v="389"/>
    <n v="0.97330000000000005"/>
    <m/>
    <n v="505.78250000000003"/>
    <n v="58.400799999999997"/>
    <m/>
  </r>
  <r>
    <x v="468"/>
    <x v="86"/>
    <x v="124"/>
    <x v="0"/>
    <x v="2"/>
    <x v="3"/>
    <x v="390"/>
    <n v="9.2917000000000005"/>
    <n v="0.95250000000000001"/>
    <n v="311.05720000000002"/>
    <n v="539.97619999999995"/>
    <n v="61.781700000000001"/>
  </r>
  <r>
    <x v="469"/>
    <x v="86"/>
    <x v="125"/>
    <x v="0"/>
    <x v="1"/>
    <x v="2"/>
    <x v="391"/>
    <n v="53.311300000000003"/>
    <n v="19.850100000000001"/>
    <n v="3644.6801999999998"/>
    <n v="3675.9913999999999"/>
    <n v="1253.7541000000001"/>
  </r>
  <r>
    <x v="470"/>
    <x v="86"/>
    <x v="125"/>
    <x v="0"/>
    <x v="2"/>
    <x v="3"/>
    <x v="10"/>
    <n v="4.4955999999999996"/>
    <m/>
    <m/>
    <n v="365.2654"/>
    <m/>
  </r>
  <r>
    <x v="471"/>
    <x v="86"/>
    <x v="125"/>
    <x v="0"/>
    <x v="1"/>
    <x v="18"/>
    <x v="392"/>
    <m/>
    <m/>
    <n v="3.36"/>
    <m/>
    <m/>
  </r>
  <r>
    <x v="472"/>
    <x v="86"/>
    <x v="126"/>
    <x v="0"/>
    <x v="1"/>
    <x v="3"/>
    <x v="393"/>
    <n v="7.0095999999999998"/>
    <n v="3.0608"/>
    <n v="290.08819999999997"/>
    <n v="393.84969999999998"/>
    <n v="158.0343"/>
  </r>
  <r>
    <x v="473"/>
    <x v="86"/>
    <x v="126"/>
    <x v="0"/>
    <x v="2"/>
    <x v="35"/>
    <x v="394"/>
    <n v="29.160399999999999"/>
    <n v="6.0876999999999999"/>
    <n v="2342.4566"/>
    <n v="1534.7882999999999"/>
    <n v="287.5865"/>
  </r>
  <r>
    <x v="474"/>
    <x v="86"/>
    <x v="126"/>
    <x v="0"/>
    <x v="1"/>
    <x v="8"/>
    <x v="395"/>
    <n v="57.603700000000003"/>
    <n v="12.2355"/>
    <n v="4307.2969000000003"/>
    <n v="3235.6705999999999"/>
    <n v="650.06870000000004"/>
  </r>
  <r>
    <x v="475"/>
    <x v="86"/>
    <x v="126"/>
    <x v="0"/>
    <x v="1"/>
    <x v="8"/>
    <x v="396"/>
    <n v="5.7187999999999999"/>
    <n v="3.4293999999999998"/>
    <n v="412.75630000000001"/>
    <n v="314.68810000000002"/>
    <n v="185.42320000000001"/>
  </r>
  <r>
    <x v="476"/>
    <x v="86"/>
    <x v="126"/>
    <x v="0"/>
    <x v="1"/>
    <x v="8"/>
    <x v="397"/>
    <n v="61.680799999999998"/>
    <n v="23.825800000000001"/>
    <n v="4426.3535000000002"/>
    <n v="2861.6763999999998"/>
    <n v="975.65369999999996"/>
  </r>
  <r>
    <x v="477"/>
    <x v="86"/>
    <x v="126"/>
    <x v="0"/>
    <x v="1"/>
    <x v="1"/>
    <x v="398"/>
    <n v="71.2029"/>
    <n v="36.735799999999998"/>
    <n v="9592.0316999999995"/>
    <n v="4713.7775000000001"/>
    <n v="2155.8667"/>
  </r>
  <r>
    <x v="478"/>
    <x v="86"/>
    <x v="126"/>
    <x v="0"/>
    <x v="2"/>
    <x v="1"/>
    <x v="399"/>
    <n v="21.348800000000001"/>
    <n v="13.753299999999999"/>
    <n v="2073.3334"/>
    <n v="1342.2397000000001"/>
    <n v="736.28099999999995"/>
  </r>
  <r>
    <x v="479"/>
    <x v="86"/>
    <x v="127"/>
    <x v="0"/>
    <x v="1"/>
    <x v="8"/>
    <x v="10"/>
    <n v="3.1300000000000001E-2"/>
    <m/>
    <m/>
    <n v="1.2579"/>
    <m/>
  </r>
  <r>
    <x v="480"/>
    <x v="87"/>
    <x v="128"/>
    <x v="0"/>
    <x v="3"/>
    <x v="11"/>
    <x v="400"/>
    <n v="0.20100000000000001"/>
    <n v="1.1599999999999999E-2"/>
    <n v="1.2943"/>
    <n v="3.8485999999999998"/>
    <n v="0.1971"/>
  </r>
  <r>
    <x v="481"/>
    <x v="87"/>
    <x v="128"/>
    <x v="0"/>
    <x v="1"/>
    <x v="8"/>
    <x v="401"/>
    <n v="9.8500000000000004E-2"/>
    <n v="3.8800000000000001E-2"/>
    <n v="1.5943000000000001"/>
    <n v="2.7256999999999998"/>
    <n v="0.93600000000000005"/>
  </r>
  <r>
    <x v="482"/>
    <x v="88"/>
    <x v="129"/>
    <x v="0"/>
    <x v="1"/>
    <x v="2"/>
    <x v="402"/>
    <m/>
    <m/>
    <n v="58.601599999999998"/>
    <m/>
    <m/>
  </r>
  <r>
    <x v="483"/>
    <x v="88"/>
    <x v="129"/>
    <x v="0"/>
    <x v="1"/>
    <x v="3"/>
    <x v="403"/>
    <m/>
    <m/>
    <n v="181.5942"/>
    <m/>
    <m/>
  </r>
  <r>
    <x v="484"/>
    <x v="88"/>
    <x v="129"/>
    <x v="0"/>
    <x v="1"/>
    <x v="8"/>
    <x v="404"/>
    <m/>
    <m/>
    <n v="11.6632"/>
    <m/>
    <m/>
  </r>
  <r>
    <x v="485"/>
    <x v="88"/>
    <x v="129"/>
    <x v="0"/>
    <x v="1"/>
    <x v="8"/>
    <x v="405"/>
    <m/>
    <m/>
    <n v="17.400500000000001"/>
    <m/>
    <m/>
  </r>
  <r>
    <x v="486"/>
    <x v="89"/>
    <x v="130"/>
    <x v="0"/>
    <x v="1"/>
    <x v="3"/>
    <x v="10"/>
    <m/>
    <n v="3.1633"/>
    <m/>
    <m/>
    <n v="171.71680000000001"/>
  </r>
  <r>
    <x v="487"/>
    <x v="90"/>
    <x v="131"/>
    <x v="0"/>
    <x v="1"/>
    <x v="3"/>
    <x v="10"/>
    <n v="10.313499999999999"/>
    <n v="10.635400000000001"/>
    <m/>
    <n v="475.9119"/>
    <n v="461.80500000000001"/>
  </r>
  <r>
    <x v="488"/>
    <x v="90"/>
    <x v="131"/>
    <x v="0"/>
    <x v="1"/>
    <x v="8"/>
    <x v="406"/>
    <n v="32.909799999999997"/>
    <n v="13.822900000000001"/>
    <n v="1994.8981000000001"/>
    <n v="1164.6792"/>
    <n v="463.84859999999998"/>
  </r>
  <r>
    <x v="489"/>
    <x v="90"/>
    <x v="132"/>
    <x v="0"/>
    <x v="1"/>
    <x v="8"/>
    <x v="407"/>
    <n v="0.1249"/>
    <n v="7.1900000000000006E-2"/>
    <n v="5.5374999999999996"/>
    <n v="6.4203000000000001"/>
    <n v="3.698"/>
  </r>
  <r>
    <x v="490"/>
    <x v="91"/>
    <x v="133"/>
    <x v="0"/>
    <x v="2"/>
    <x v="11"/>
    <x v="408"/>
    <n v="7.7100000000000002E-2"/>
    <m/>
    <n v="10.7111"/>
    <n v="2.9864999999999999"/>
    <m/>
  </r>
  <r>
    <x v="491"/>
    <x v="91"/>
    <x v="133"/>
    <x v="0"/>
    <x v="2"/>
    <x v="8"/>
    <x v="409"/>
    <n v="13.6218"/>
    <n v="2.1793999999999998"/>
    <n v="2351.0409"/>
    <n v="917.37919999999997"/>
    <n v="151.65029999999999"/>
  </r>
  <r>
    <x v="492"/>
    <x v="92"/>
    <x v="134"/>
    <x v="0"/>
    <x v="0"/>
    <x v="3"/>
    <x v="10"/>
    <m/>
    <n v="1.9407000000000001"/>
    <m/>
    <m/>
    <n v="110.1146"/>
  </r>
  <r>
    <x v="493"/>
    <x v="93"/>
    <x v="135"/>
    <x v="0"/>
    <x v="1"/>
    <x v="8"/>
    <x v="410"/>
    <n v="7.1199999999999999E-2"/>
    <m/>
    <n v="104.04649999999999"/>
    <n v="3.8216000000000001"/>
    <m/>
  </r>
  <r>
    <x v="494"/>
    <x v="94"/>
    <x v="136"/>
    <x v="0"/>
    <x v="2"/>
    <x v="3"/>
    <x v="10"/>
    <m/>
    <n v="0.1532"/>
    <m/>
    <m/>
    <n v="9.1946999999999992"/>
  </r>
  <r>
    <x v="495"/>
    <x v="94"/>
    <x v="137"/>
    <x v="0"/>
    <x v="2"/>
    <x v="8"/>
    <x v="10"/>
    <n v="2.8000000000000001E-2"/>
    <n v="14.061199999999999"/>
    <m/>
    <n v="1.8513999999999999"/>
    <n v="850.57989999999995"/>
  </r>
  <r>
    <x v="496"/>
    <x v="94"/>
    <x v="137"/>
    <x v="0"/>
    <x v="2"/>
    <x v="8"/>
    <x v="10"/>
    <n v="3.1899999999999998E-2"/>
    <n v="8.1054999999999993"/>
    <m/>
    <n v="2.1086"/>
    <n v="502.96"/>
  </r>
  <r>
    <x v="497"/>
    <x v="95"/>
    <x v="138"/>
    <x v="0"/>
    <x v="2"/>
    <x v="3"/>
    <x v="411"/>
    <n v="9.0121000000000002"/>
    <n v="10.0204"/>
    <n v="1539.4739"/>
    <n v="509.45670000000001"/>
    <n v="585.52229999999997"/>
  </r>
  <r>
    <x v="498"/>
    <x v="96"/>
    <x v="139"/>
    <x v="0"/>
    <x v="5"/>
    <x v="10"/>
    <x v="412"/>
    <n v="13.0891"/>
    <n v="4.6460999999999997"/>
    <n v="134.3818"/>
    <n v="186.4109"/>
    <n v="56.316099999999999"/>
  </r>
  <r>
    <x v="499"/>
    <x v="96"/>
    <x v="139"/>
    <x v="0"/>
    <x v="3"/>
    <x v="10"/>
    <x v="413"/>
    <n v="26.6724"/>
    <n v="21.6234"/>
    <n v="151.6679"/>
    <n v="465.6979"/>
    <n v="443.52179999999998"/>
  </r>
  <r>
    <x v="500"/>
    <x v="97"/>
    <x v="135"/>
    <x v="0"/>
    <x v="1"/>
    <x v="8"/>
    <x v="414"/>
    <n v="4.3616000000000001"/>
    <m/>
    <n v="115.49760000000001"/>
    <n v="300.46589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24659D-BE97-4476-BDCA-F803F56D65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2" firstHeaderRow="0" firstDataRow="1" firstDataCol="1"/>
  <pivotFields count="12">
    <pivotField showAll="0">
      <items count="502">
        <item x="487"/>
        <item x="488"/>
        <item x="96"/>
        <item x="97"/>
        <item x="100"/>
        <item x="102"/>
        <item x="99"/>
        <item x="101"/>
        <item x="98"/>
        <item x="435"/>
        <item x="103"/>
        <item x="104"/>
        <item x="276"/>
        <item x="277"/>
        <item x="278"/>
        <item x="280"/>
        <item x="281"/>
        <item x="282"/>
        <item x="279"/>
        <item x="283"/>
        <item x="5"/>
        <item x="12"/>
        <item x="25"/>
        <item x="16"/>
        <item x="4"/>
        <item x="6"/>
        <item x="9"/>
        <item x="13"/>
        <item x="26"/>
        <item x="17"/>
        <item x="18"/>
        <item x="10"/>
        <item x="11"/>
        <item x="19"/>
        <item x="20"/>
        <item x="7"/>
        <item x="14"/>
        <item x="2"/>
        <item x="21"/>
        <item x="8"/>
        <item x="22"/>
        <item x="284"/>
        <item x="94"/>
        <item x="0"/>
        <item x="85"/>
        <item x="15"/>
        <item x="23"/>
        <item x="24"/>
        <item x="3"/>
        <item x="285"/>
        <item x="286"/>
        <item x="287"/>
        <item x="1"/>
        <item x="500"/>
        <item x="493"/>
        <item x="316"/>
        <item x="418"/>
        <item x="419"/>
        <item x="139"/>
        <item x="140"/>
        <item x="319"/>
        <item x="320"/>
        <item x="291"/>
        <item x="292"/>
        <item x="289"/>
        <item x="290"/>
        <item x="412"/>
        <item x="413"/>
        <item x="414"/>
        <item x="415"/>
        <item x="194"/>
        <item x="490"/>
        <item x="491"/>
        <item x="314"/>
        <item x="64"/>
        <item x="63"/>
        <item x="170"/>
        <item x="171"/>
        <item x="172"/>
        <item x="86"/>
        <item x="90"/>
        <item x="87"/>
        <item x="91"/>
        <item x="88"/>
        <item x="89"/>
        <item x="92"/>
        <item x="269"/>
        <item x="270"/>
        <item x="271"/>
        <item x="95"/>
        <item x="106"/>
        <item x="105"/>
        <item x="436"/>
        <item x="437"/>
        <item x="438"/>
        <item x="439"/>
        <item x="492"/>
        <item x="423"/>
        <item x="424"/>
        <item x="498"/>
        <item x="499"/>
        <item x="126"/>
        <item x="440"/>
        <item x="442"/>
        <item x="443"/>
        <item x="441"/>
        <item x="66"/>
        <item x="67"/>
        <item x="72"/>
        <item x="70"/>
        <item x="71"/>
        <item x="73"/>
        <item x="74"/>
        <item x="68"/>
        <item x="75"/>
        <item x="69"/>
        <item x="76"/>
        <item x="135"/>
        <item x="133"/>
        <item x="134"/>
        <item x="136"/>
        <item x="480"/>
        <item x="481"/>
        <item x="137"/>
        <item x="138"/>
        <item x="444"/>
        <item x="325"/>
        <item x="326"/>
        <item x="327"/>
        <item x="302"/>
        <item x="300"/>
        <item x="303"/>
        <item x="311"/>
        <item x="299"/>
        <item x="328"/>
        <item x="301"/>
        <item x="150"/>
        <item x="144"/>
        <item x="145"/>
        <item x="146"/>
        <item x="147"/>
        <item x="143"/>
        <item x="148"/>
        <item x="149"/>
        <item x="151"/>
        <item x="142"/>
        <item x="141"/>
        <item x="212"/>
        <item x="211"/>
        <item x="429"/>
        <item x="430"/>
        <item x="304"/>
        <item x="305"/>
        <item x="152"/>
        <item x="293"/>
        <item x="55"/>
        <item x="182"/>
        <item x="184"/>
        <item x="183"/>
        <item x="185"/>
        <item x="188"/>
        <item x="189"/>
        <item x="186"/>
        <item x="190"/>
        <item x="187"/>
        <item x="191"/>
        <item x="192"/>
        <item x="193"/>
        <item x="422"/>
        <item x="222"/>
        <item x="223"/>
        <item x="218"/>
        <item x="224"/>
        <item x="219"/>
        <item x="220"/>
        <item x="221"/>
        <item x="42"/>
        <item x="494"/>
        <item x="466"/>
        <item x="447"/>
        <item x="445"/>
        <item x="446"/>
        <item x="448"/>
        <item x="449"/>
        <item x="450"/>
        <item x="203"/>
        <item x="204"/>
        <item x="202"/>
        <item x="205"/>
        <item x="207"/>
        <item x="208"/>
        <item x="206"/>
        <item x="467"/>
        <item x="61"/>
        <item x="60"/>
        <item x="62"/>
        <item x="153"/>
        <item x="321"/>
        <item x="322"/>
        <item x="323"/>
        <item x="324"/>
        <item x="226"/>
        <item x="225"/>
        <item x="315"/>
        <item x="210"/>
        <item x="127"/>
        <item x="236"/>
        <item x="255"/>
        <item x="256"/>
        <item x="237"/>
        <item x="243"/>
        <item x="252"/>
        <item x="263"/>
        <item x="244"/>
        <item x="238"/>
        <item x="245"/>
        <item x="257"/>
        <item x="266"/>
        <item x="246"/>
        <item x="239"/>
        <item x="240"/>
        <item x="247"/>
        <item x="258"/>
        <item x="259"/>
        <item x="253"/>
        <item x="260"/>
        <item x="241"/>
        <item x="248"/>
        <item x="264"/>
        <item x="251"/>
        <item x="261"/>
        <item x="262"/>
        <item x="265"/>
        <item x="242"/>
        <item x="249"/>
        <item x="250"/>
        <item x="254"/>
        <item x="129"/>
        <item x="130"/>
        <item x="131"/>
        <item x="132"/>
        <item x="28"/>
        <item x="29"/>
        <item x="30"/>
        <item x="31"/>
        <item x="32"/>
        <item x="33"/>
        <item x="34"/>
        <item x="35"/>
        <item x="39"/>
        <item x="36"/>
        <item x="37"/>
        <item x="27"/>
        <item x="38"/>
        <item x="154"/>
        <item x="41"/>
        <item x="40"/>
        <item x="288"/>
        <item x="209"/>
        <item x="433"/>
        <item x="434"/>
        <item x="426"/>
        <item x="427"/>
        <item x="425"/>
        <item x="330"/>
        <item x="163"/>
        <item x="107"/>
        <item x="272"/>
        <item x="273"/>
        <item x="274"/>
        <item x="489"/>
        <item x="175"/>
        <item x="176"/>
        <item x="177"/>
        <item x="178"/>
        <item x="179"/>
        <item x="180"/>
        <item x="181"/>
        <item x="294"/>
        <item x="228"/>
        <item x="229"/>
        <item x="232"/>
        <item x="233"/>
        <item x="234"/>
        <item x="235"/>
        <item x="230"/>
        <item x="231"/>
        <item x="108"/>
        <item x="109"/>
        <item x="306"/>
        <item x="162"/>
        <item x="297"/>
        <item x="298"/>
        <item x="157"/>
        <item x="158"/>
        <item x="155"/>
        <item x="156"/>
        <item x="159"/>
        <item x="110"/>
        <item x="468"/>
        <item x="81"/>
        <item x="82"/>
        <item x="79"/>
        <item x="83"/>
        <item x="80"/>
        <item x="93"/>
        <item x="113"/>
        <item x="406"/>
        <item x="338"/>
        <item x="339"/>
        <item x="331"/>
        <item x="332"/>
        <item x="333"/>
        <item x="340"/>
        <item x="341"/>
        <item x="336"/>
        <item x="386"/>
        <item x="342"/>
        <item x="343"/>
        <item x="387"/>
        <item x="344"/>
        <item x="345"/>
        <item x="346"/>
        <item x="347"/>
        <item x="348"/>
        <item x="349"/>
        <item x="350"/>
        <item x="351"/>
        <item x="352"/>
        <item x="353"/>
        <item x="354"/>
        <item x="355"/>
        <item x="356"/>
        <item x="357"/>
        <item x="358"/>
        <item x="359"/>
        <item x="360"/>
        <item x="361"/>
        <item x="362"/>
        <item x="388"/>
        <item x="389"/>
        <item x="390"/>
        <item x="363"/>
        <item x="391"/>
        <item x="364"/>
        <item x="365"/>
        <item x="400"/>
        <item x="392"/>
        <item x="393"/>
        <item x="394"/>
        <item x="395"/>
        <item x="402"/>
        <item x="403"/>
        <item x="396"/>
        <item x="397"/>
        <item x="398"/>
        <item x="399"/>
        <item x="404"/>
        <item x="405"/>
        <item x="371"/>
        <item x="372"/>
        <item x="370"/>
        <item x="373"/>
        <item x="374"/>
        <item x="375"/>
        <item x="376"/>
        <item x="377"/>
        <item x="378"/>
        <item x="379"/>
        <item x="380"/>
        <item x="407"/>
        <item x="381"/>
        <item x="334"/>
        <item x="382"/>
        <item x="335"/>
        <item x="366"/>
        <item x="367"/>
        <item x="368"/>
        <item x="369"/>
        <item x="401"/>
        <item x="383"/>
        <item x="384"/>
        <item x="385"/>
        <item x="337"/>
        <item x="317"/>
        <item x="43"/>
        <item x="44"/>
        <item x="45"/>
        <item x="46"/>
        <item x="50"/>
        <item x="47"/>
        <item x="48"/>
        <item x="49"/>
        <item x="51"/>
        <item x="200"/>
        <item x="469"/>
        <item x="470"/>
        <item x="471"/>
        <item x="201"/>
        <item x="318"/>
        <item x="173"/>
        <item x="174"/>
        <item x="52"/>
        <item x="53"/>
        <item x="166"/>
        <item x="167"/>
        <item x="168"/>
        <item x="169"/>
        <item x="160"/>
        <item x="409"/>
        <item x="408"/>
        <item x="165"/>
        <item x="164"/>
        <item x="495"/>
        <item x="496"/>
        <item x="307"/>
        <item x="312"/>
        <item x="267"/>
        <item x="114"/>
        <item x="161"/>
        <item x="216"/>
        <item x="474"/>
        <item x="475"/>
        <item x="477"/>
        <item x="478"/>
        <item x="472"/>
        <item x="473"/>
        <item x="476"/>
        <item x="217"/>
        <item x="214"/>
        <item x="215"/>
        <item x="213"/>
        <item x="432"/>
        <item x="431"/>
        <item x="420"/>
        <item x="275"/>
        <item x="457"/>
        <item x="452"/>
        <item x="451"/>
        <item x="456"/>
        <item x="464"/>
        <item x="465"/>
        <item x="453"/>
        <item x="458"/>
        <item x="459"/>
        <item x="460"/>
        <item x="463"/>
        <item x="454"/>
        <item x="461"/>
        <item x="455"/>
        <item x="462"/>
        <item x="128"/>
        <item x="123"/>
        <item x="116"/>
        <item x="117"/>
        <item x="121"/>
        <item x="118"/>
        <item x="119"/>
        <item x="122"/>
        <item x="115"/>
        <item x="120"/>
        <item x="329"/>
        <item x="84"/>
        <item x="421"/>
        <item x="313"/>
        <item x="428"/>
        <item x="479"/>
        <item x="227"/>
        <item x="77"/>
        <item x="78"/>
        <item x="309"/>
        <item x="308"/>
        <item x="310"/>
        <item x="268"/>
        <item x="486"/>
        <item x="54"/>
        <item x="56"/>
        <item x="58"/>
        <item x="57"/>
        <item x="59"/>
        <item x="497"/>
        <item x="65"/>
        <item x="410"/>
        <item x="411"/>
        <item x="416"/>
        <item x="417"/>
        <item x="484"/>
        <item x="483"/>
        <item x="485"/>
        <item x="482"/>
        <item x="195"/>
        <item x="196"/>
        <item x="197"/>
        <item x="198"/>
        <item x="199"/>
        <item x="111"/>
        <item x="112"/>
        <item x="295"/>
        <item x="296"/>
        <item x="124"/>
        <item x="125"/>
        <item t="default"/>
      </items>
    </pivotField>
    <pivotField axis="axisRow"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141">
        <item x="131"/>
        <item x="23"/>
        <item x="116"/>
        <item x="24"/>
        <item x="77"/>
        <item x="2"/>
        <item x="78"/>
        <item x="21"/>
        <item x="0"/>
        <item x="18"/>
        <item x="1"/>
        <item x="135"/>
        <item x="94"/>
        <item x="106"/>
        <item x="39"/>
        <item x="97"/>
        <item x="80"/>
        <item x="104"/>
        <item x="57"/>
        <item x="133"/>
        <item x="92"/>
        <item x="12"/>
        <item x="52"/>
        <item x="19"/>
        <item x="74"/>
        <item x="22"/>
        <item x="25"/>
        <item x="117"/>
        <item x="134"/>
        <item x="110"/>
        <item x="139"/>
        <item x="34"/>
        <item x="118"/>
        <item x="14"/>
        <item x="37"/>
        <item x="128"/>
        <item x="38"/>
        <item x="119"/>
        <item x="85"/>
        <item x="41"/>
        <item x="40"/>
        <item x="64"/>
        <item x="113"/>
        <item x="86"/>
        <item x="42"/>
        <item x="81"/>
        <item x="9"/>
        <item x="55"/>
        <item x="56"/>
        <item x="109"/>
        <item x="66"/>
        <item x="5"/>
        <item x="136"/>
        <item x="122"/>
        <item x="120"/>
        <item x="61"/>
        <item x="123"/>
        <item x="11"/>
        <item x="43"/>
        <item x="98"/>
        <item x="67"/>
        <item x="93"/>
        <item x="63"/>
        <item x="70"/>
        <item x="71"/>
        <item x="36"/>
        <item x="3"/>
        <item x="44"/>
        <item x="4"/>
        <item x="79"/>
        <item x="62"/>
        <item x="115"/>
        <item x="111"/>
        <item x="100"/>
        <item x="48"/>
        <item x="26"/>
        <item x="75"/>
        <item x="132"/>
        <item x="54"/>
        <item x="82"/>
        <item x="69"/>
        <item x="27"/>
        <item x="87"/>
        <item x="47"/>
        <item x="84"/>
        <item x="45"/>
        <item x="28"/>
        <item x="124"/>
        <item x="16"/>
        <item x="20"/>
        <item x="30"/>
        <item x="101"/>
        <item x="95"/>
        <item x="6"/>
        <item x="59"/>
        <item x="125"/>
        <item x="60"/>
        <item x="96"/>
        <item x="53"/>
        <item x="7"/>
        <item x="50"/>
        <item x="51"/>
        <item x="46"/>
        <item x="102"/>
        <item x="49"/>
        <item x="137"/>
        <item x="88"/>
        <item x="72"/>
        <item x="90"/>
        <item x="31"/>
        <item x="126"/>
        <item x="65"/>
        <item x="114"/>
        <item x="107"/>
        <item x="76"/>
        <item x="121"/>
        <item x="35"/>
        <item x="32"/>
        <item x="99"/>
        <item x="17"/>
        <item x="108"/>
        <item x="91"/>
        <item x="112"/>
        <item x="127"/>
        <item x="68"/>
        <item x="15"/>
        <item x="89"/>
        <item x="73"/>
        <item x="130"/>
        <item x="8"/>
        <item x="10"/>
        <item x="138"/>
        <item x="13"/>
        <item x="103"/>
        <item x="105"/>
        <item x="129"/>
        <item x="58"/>
        <item x="29"/>
        <item x="83"/>
        <item x="33"/>
        <item t="default"/>
      </items>
    </pivotField>
    <pivotField showAll="0">
      <items count="3">
        <item x="0"/>
        <item x="1"/>
        <item t="default"/>
      </items>
    </pivotField>
    <pivotField showAll="0">
      <items count="7">
        <item x="2"/>
        <item x="5"/>
        <item x="4"/>
        <item x="1"/>
        <item x="3"/>
        <item x="0"/>
        <item t="default"/>
      </items>
    </pivotField>
    <pivotField showAll="0">
      <items count="37">
        <item x="19"/>
        <item x="2"/>
        <item x="32"/>
        <item x="17"/>
        <item x="24"/>
        <item x="3"/>
        <item x="35"/>
        <item x="12"/>
        <item x="31"/>
        <item x="4"/>
        <item x="0"/>
        <item x="27"/>
        <item x="21"/>
        <item x="13"/>
        <item x="22"/>
        <item x="14"/>
        <item x="28"/>
        <item x="5"/>
        <item x="30"/>
        <item x="29"/>
        <item x="10"/>
        <item x="20"/>
        <item x="25"/>
        <item x="6"/>
        <item x="33"/>
        <item x="11"/>
        <item x="15"/>
        <item x="7"/>
        <item x="16"/>
        <item x="18"/>
        <item x="8"/>
        <item x="34"/>
        <item x="1"/>
        <item x="26"/>
        <item x="9"/>
        <item x="23"/>
        <item t="default"/>
      </items>
    </pivotField>
    <pivotField dataField="1" showAll="0">
      <items count="416">
        <item x="378"/>
        <item x="167"/>
        <item x="269"/>
        <item x="256"/>
        <item x="137"/>
        <item x="189"/>
        <item x="102"/>
        <item x="63"/>
        <item x="1"/>
        <item x="170"/>
        <item x="376"/>
        <item x="261"/>
        <item x="154"/>
        <item x="191"/>
        <item x="322"/>
        <item x="217"/>
        <item x="59"/>
        <item x="178"/>
        <item x="311"/>
        <item x="215"/>
        <item x="312"/>
        <item x="315"/>
        <item x="121"/>
        <item x="86"/>
        <item x="51"/>
        <item x="104"/>
        <item x="392"/>
        <item x="18"/>
        <item x="268"/>
        <item x="158"/>
        <item x="401"/>
        <item x="218"/>
        <item x="234"/>
        <item x="365"/>
        <item x="219"/>
        <item x="400"/>
        <item x="183"/>
        <item x="226"/>
        <item x="273"/>
        <item x="338"/>
        <item x="407"/>
        <item x="241"/>
        <item x="80"/>
        <item x="270"/>
        <item x="9"/>
        <item x="120"/>
        <item x="181"/>
        <item x="223"/>
        <item x="244"/>
        <item x="255"/>
        <item x="358"/>
        <item x="288"/>
        <item x="313"/>
        <item x="146"/>
        <item x="306"/>
        <item x="11"/>
        <item x="335"/>
        <item x="216"/>
        <item x="242"/>
        <item x="293"/>
        <item x="186"/>
        <item x="144"/>
        <item x="68"/>
        <item x="379"/>
        <item x="168"/>
        <item x="336"/>
        <item x="299"/>
        <item x="101"/>
        <item x="330"/>
        <item x="280"/>
        <item x="263"/>
        <item x="100"/>
        <item x="388"/>
        <item x="337"/>
        <item x="404"/>
        <item x="408"/>
        <item x="294"/>
        <item x="233"/>
        <item x="148"/>
        <item x="386"/>
        <item x="171"/>
        <item x="320"/>
        <item x="96"/>
        <item x="262"/>
        <item x="351"/>
        <item x="257"/>
        <item x="405"/>
        <item x="139"/>
        <item x="164"/>
        <item x="286"/>
        <item x="113"/>
        <item x="325"/>
        <item x="153"/>
        <item x="50"/>
        <item x="326"/>
        <item x="222"/>
        <item x="291"/>
        <item x="147"/>
        <item x="145"/>
        <item x="74"/>
        <item x="323"/>
        <item x="246"/>
        <item x="136"/>
        <item x="159"/>
        <item x="284"/>
        <item x="66"/>
        <item x="368"/>
        <item x="259"/>
        <item x="15"/>
        <item x="39"/>
        <item x="290"/>
        <item x="317"/>
        <item x="47"/>
        <item x="380"/>
        <item x="40"/>
        <item x="305"/>
        <item x="87"/>
        <item x="359"/>
        <item x="318"/>
        <item x="285"/>
        <item x="83"/>
        <item x="260"/>
        <item x="385"/>
        <item x="88"/>
        <item x="271"/>
        <item x="296"/>
        <item x="55"/>
        <item x="298"/>
        <item x="281"/>
        <item x="371"/>
        <item x="314"/>
        <item x="282"/>
        <item x="49"/>
        <item x="248"/>
        <item x="152"/>
        <item x="316"/>
        <item x="165"/>
        <item x="99"/>
        <item x="402"/>
        <item x="283"/>
        <item x="98"/>
        <item x="7"/>
        <item x="53"/>
        <item x="163"/>
        <item x="13"/>
        <item x="292"/>
        <item x="352"/>
        <item x="274"/>
        <item x="132"/>
        <item x="349"/>
        <item x="187"/>
        <item x="258"/>
        <item x="295"/>
        <item x="289"/>
        <item x="203"/>
        <item x="109"/>
        <item x="155"/>
        <item x="150"/>
        <item x="287"/>
        <item x="25"/>
        <item x="56"/>
        <item x="414"/>
        <item x="245"/>
        <item x="161"/>
        <item x="12"/>
        <item x="0"/>
        <item x="362"/>
        <item x="309"/>
        <item x="48"/>
        <item x="184"/>
        <item x="410"/>
        <item x="252"/>
        <item x="310"/>
        <item x="361"/>
        <item x="339"/>
        <item x="141"/>
        <item x="179"/>
        <item x="106"/>
        <item x="211"/>
        <item x="204"/>
        <item x="254"/>
        <item x="374"/>
        <item x="111"/>
        <item x="344"/>
        <item x="249"/>
        <item x="370"/>
        <item x="235"/>
        <item x="341"/>
        <item x="350"/>
        <item x="342"/>
        <item x="84"/>
        <item x="143"/>
        <item x="149"/>
        <item x="383"/>
        <item x="57"/>
        <item x="52"/>
        <item x="403"/>
        <item x="308"/>
        <item x="324"/>
        <item x="213"/>
        <item x="103"/>
        <item x="224"/>
        <item x="307"/>
        <item x="85"/>
        <item x="237"/>
        <item x="275"/>
        <item x="93"/>
        <item x="343"/>
        <item x="264"/>
        <item x="366"/>
        <item x="327"/>
        <item x="243"/>
        <item x="214"/>
        <item x="54"/>
        <item x="128"/>
        <item x="81"/>
        <item x="375"/>
        <item x="105"/>
        <item x="127"/>
        <item x="393"/>
        <item x="272"/>
        <item x="33"/>
        <item x="390"/>
        <item x="212"/>
        <item x="14"/>
        <item x="180"/>
        <item x="253"/>
        <item x="108"/>
        <item x="177"/>
        <item x="116"/>
        <item x="23"/>
        <item x="188"/>
        <item x="346"/>
        <item x="353"/>
        <item x="107"/>
        <item x="381"/>
        <item x="131"/>
        <item x="110"/>
        <item x="396"/>
        <item x="133"/>
        <item x="166"/>
        <item x="389"/>
        <item x="35"/>
        <item x="118"/>
        <item x="172"/>
        <item x="277"/>
        <item x="82"/>
        <item x="329"/>
        <item x="95"/>
        <item x="333"/>
        <item x="412"/>
        <item x="156"/>
        <item x="76"/>
        <item x="89"/>
        <item x="334"/>
        <item x="265"/>
        <item x="8"/>
        <item x="221"/>
        <item x="42"/>
        <item x="190"/>
        <item x="247"/>
        <item x="340"/>
        <item x="225"/>
        <item x="185"/>
        <item x="413"/>
        <item x="348"/>
        <item x="72"/>
        <item x="119"/>
        <item x="115"/>
        <item x="28"/>
        <item x="182"/>
        <item x="157"/>
        <item x="377"/>
        <item x="64"/>
        <item x="77"/>
        <item x="208"/>
        <item x="79"/>
        <item x="30"/>
        <item x="202"/>
        <item x="200"/>
        <item x="367"/>
        <item x="239"/>
        <item x="135"/>
        <item x="266"/>
        <item x="5"/>
        <item x="192"/>
        <item x="236"/>
        <item x="328"/>
        <item x="220"/>
        <item x="45"/>
        <item x="207"/>
        <item x="130"/>
        <item x="41"/>
        <item x="354"/>
        <item x="240"/>
        <item x="69"/>
        <item x="210"/>
        <item x="43"/>
        <item x="75"/>
        <item x="198"/>
        <item x="319"/>
        <item x="373"/>
        <item x="360"/>
        <item x="227"/>
        <item x="209"/>
        <item x="94"/>
        <item x="199"/>
        <item x="117"/>
        <item x="355"/>
        <item x="205"/>
        <item x="195"/>
        <item x="206"/>
        <item x="44"/>
        <item x="160"/>
        <item x="304"/>
        <item x="70"/>
        <item x="197"/>
        <item x="6"/>
        <item x="356"/>
        <item x="90"/>
        <item x="20"/>
        <item x="231"/>
        <item x="176"/>
        <item x="251"/>
        <item x="169"/>
        <item x="97"/>
        <item x="411"/>
        <item x="357"/>
        <item x="73"/>
        <item x="123"/>
        <item x="60"/>
        <item x="321"/>
        <item x="21"/>
        <item x="78"/>
        <item x="140"/>
        <item x="46"/>
        <item x="201"/>
        <item x="112"/>
        <item x="387"/>
        <item x="193"/>
        <item x="173"/>
        <item x="232"/>
        <item x="37"/>
        <item x="399"/>
        <item x="409"/>
        <item x="19"/>
        <item x="369"/>
        <item x="92"/>
        <item x="382"/>
        <item x="17"/>
        <item x="194"/>
        <item x="394"/>
        <item x="300"/>
        <item x="61"/>
        <item x="124"/>
        <item x="71"/>
        <item x="125"/>
        <item x="238"/>
        <item x="32"/>
        <item x="38"/>
        <item x="126"/>
        <item x="34"/>
        <item x="174"/>
        <item x="347"/>
        <item x="406"/>
        <item x="391"/>
        <item x="65"/>
        <item x="384"/>
        <item x="345"/>
        <item x="91"/>
        <item x="196"/>
        <item x="31"/>
        <item x="228"/>
        <item x="62"/>
        <item x="26"/>
        <item x="134"/>
        <item x="67"/>
        <item x="36"/>
        <item x="395"/>
        <item x="27"/>
        <item x="29"/>
        <item x="2"/>
        <item x="175"/>
        <item x="250"/>
        <item x="230"/>
        <item x="151"/>
        <item x="303"/>
        <item x="397"/>
        <item x="229"/>
        <item x="297"/>
        <item x="16"/>
        <item x="301"/>
        <item x="302"/>
        <item x="363"/>
        <item x="129"/>
        <item x="398"/>
        <item x="3"/>
        <item x="364"/>
        <item x="278"/>
        <item x="267"/>
        <item x="279"/>
        <item x="162"/>
        <item x="58"/>
        <item x="22"/>
        <item x="122"/>
        <item x="332"/>
        <item x="138"/>
        <item x="372"/>
        <item x="276"/>
        <item x="142"/>
        <item x="331"/>
        <item x="114"/>
        <item x="4"/>
        <item x="24"/>
        <item x="10"/>
        <item t="default"/>
      </items>
    </pivotField>
    <pivotField dataField="1" showAll="0"/>
    <pivotField dataField="1" showAll="0"/>
    <pivotField dataField="1" showAll="0"/>
    <pivotField dataField="1" showAll="0"/>
    <pivotField dataField="1" showAll="0"/>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6">
    <i>
      <x/>
    </i>
    <i i="1">
      <x v="1"/>
    </i>
    <i i="2">
      <x v="2"/>
    </i>
    <i i="3">
      <x v="3"/>
    </i>
    <i i="4">
      <x v="4"/>
    </i>
    <i i="5">
      <x v="5"/>
    </i>
  </colItems>
  <dataFields count="6">
    <dataField name="Sum of 2022 Volume" fld="9" baseField="0" baseItem="0"/>
    <dataField name="Sum of 2023 Volume" fld="10" baseField="0" baseItem="0"/>
    <dataField name="Sum of YTD 24 Volume" fld="11" baseField="0" baseItem="0"/>
    <dataField name="Sum of 2022 Value" fld="6" baseField="0" baseItem="0"/>
    <dataField name="Sum of 2023 Value" fld="7" baseField="0" baseItem="0"/>
    <dataField name="Sum of YTD 24 Val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D6E392EE-70E7-47CB-ACB3-FB0B7CDE7FF7}" sourceName="Brand">
  <pivotTables>
    <pivotTable tabId="4" name="PivotTable1"/>
  </pivotTables>
  <data>
    <tabular pivotCacheId="960800042">
      <items count="140">
        <i x="131" s="1"/>
        <i x="23" s="1"/>
        <i x="116" s="1"/>
        <i x="24" s="1"/>
        <i x="77" s="1"/>
        <i x="2" s="1"/>
        <i x="78" s="1"/>
        <i x="21" s="1"/>
        <i x="0" s="1"/>
        <i x="18" s="1"/>
        <i x="1" s="1"/>
        <i x="135" s="1"/>
        <i x="94" s="1"/>
        <i x="106" s="1"/>
        <i x="39" s="1"/>
        <i x="97" s="1"/>
        <i x="80" s="1"/>
        <i x="104" s="1"/>
        <i x="57" s="1"/>
        <i x="133" s="1"/>
        <i x="92" s="1"/>
        <i x="12" s="1"/>
        <i x="52" s="1"/>
        <i x="19" s="1"/>
        <i x="74" s="1"/>
        <i x="22" s="1"/>
        <i x="25" s="1"/>
        <i x="117" s="1"/>
        <i x="134" s="1"/>
        <i x="110" s="1"/>
        <i x="139" s="1"/>
        <i x="34" s="1"/>
        <i x="118" s="1"/>
        <i x="14" s="1"/>
        <i x="37" s="1"/>
        <i x="128" s="1"/>
        <i x="38" s="1"/>
        <i x="119" s="1"/>
        <i x="85" s="1"/>
        <i x="41" s="1"/>
        <i x="40" s="1"/>
        <i x="64" s="1"/>
        <i x="113" s="1"/>
        <i x="86" s="1"/>
        <i x="42" s="1"/>
        <i x="81" s="1"/>
        <i x="9" s="1"/>
        <i x="55" s="1"/>
        <i x="56" s="1"/>
        <i x="109" s="1"/>
        <i x="66" s="1"/>
        <i x="5" s="1"/>
        <i x="136" s="1"/>
        <i x="122" s="1"/>
        <i x="120" s="1"/>
        <i x="61" s="1"/>
        <i x="123" s="1"/>
        <i x="11" s="1"/>
        <i x="43" s="1"/>
        <i x="98" s="1"/>
        <i x="67" s="1"/>
        <i x="93" s="1"/>
        <i x="63" s="1"/>
        <i x="70" s="1"/>
        <i x="71" s="1"/>
        <i x="36" s="1"/>
        <i x="3" s="1"/>
        <i x="44" s="1"/>
        <i x="4" s="1"/>
        <i x="79" s="1"/>
        <i x="62" s="1"/>
        <i x="115" s="1"/>
        <i x="111" s="1"/>
        <i x="100" s="1"/>
        <i x="48" s="1"/>
        <i x="26" s="1"/>
        <i x="75" s="1"/>
        <i x="132" s="1"/>
        <i x="54" s="1"/>
        <i x="82" s="1"/>
        <i x="69" s="1"/>
        <i x="27" s="1"/>
        <i x="87" s="1"/>
        <i x="47" s="1"/>
        <i x="84" s="1"/>
        <i x="45" s="1"/>
        <i x="28" s="1"/>
        <i x="124" s="1"/>
        <i x="16" s="1"/>
        <i x="20" s="1"/>
        <i x="30" s="1"/>
        <i x="101" s="1"/>
        <i x="95" s="1"/>
        <i x="6" s="1"/>
        <i x="59" s="1"/>
        <i x="125" s="1"/>
        <i x="60" s="1"/>
        <i x="96" s="1"/>
        <i x="53" s="1"/>
        <i x="7" s="1"/>
        <i x="50" s="1"/>
        <i x="51" s="1"/>
        <i x="46" s="1"/>
        <i x="102" s="1"/>
        <i x="49" s="1"/>
        <i x="137" s="1"/>
        <i x="88" s="1"/>
        <i x="72" s="1"/>
        <i x="90" s="1"/>
        <i x="31" s="1"/>
        <i x="126" s="1"/>
        <i x="65" s="1"/>
        <i x="114" s="1"/>
        <i x="107" s="1"/>
        <i x="76" s="1"/>
        <i x="121" s="1"/>
        <i x="35" s="1"/>
        <i x="32" s="1"/>
        <i x="99" s="1"/>
        <i x="17" s="1"/>
        <i x="108" s="1"/>
        <i x="91" s="1"/>
        <i x="112" s="1"/>
        <i x="127" s="1"/>
        <i x="68" s="1"/>
        <i x="15" s="1"/>
        <i x="89" s="1"/>
        <i x="73" s="1"/>
        <i x="130" s="1"/>
        <i x="8" s="1"/>
        <i x="10" s="1"/>
        <i x="138" s="1"/>
        <i x="13" s="1"/>
        <i x="103" s="1"/>
        <i x="105" s="1"/>
        <i x="129" s="1"/>
        <i x="58" s="1"/>
        <i x="29" s="1"/>
        <i x="83"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 xr10:uid="{0B594C9C-2730-420E-9367-F62F40649BAE}" sourceName="Package">
  <pivotTables>
    <pivotTable tabId="4" name="PivotTable1"/>
  </pivotTables>
  <data>
    <tabular pivotCacheId="96080004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Attributes" xr10:uid="{856ED4DE-0929-4086-ABDF-DFE7F0A9641B}" sourceName="Product Attributes">
  <pivotTables>
    <pivotTable tabId="4" name="PivotTable1"/>
  </pivotTables>
  <data>
    <tabular pivotCacheId="960800042">
      <items count="6">
        <i x="2" s="1"/>
        <i x="5" s="1"/>
        <i x="4"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8C869E0-0CAE-495F-8CDA-7CFCCD7989D6}" sourceName="Size">
  <pivotTables>
    <pivotTable tabId="4" name="PivotTable1"/>
  </pivotTables>
  <data>
    <tabular pivotCacheId="960800042">
      <items count="36">
        <i x="19" s="1"/>
        <i x="2" s="1"/>
        <i x="32" s="1"/>
        <i x="17" s="1"/>
        <i x="24" s="1"/>
        <i x="3" s="1"/>
        <i x="35" s="1"/>
        <i x="12" s="1"/>
        <i x="31" s="1"/>
        <i x="4" s="1"/>
        <i x="0" s="1"/>
        <i x="27" s="1"/>
        <i x="21" s="1"/>
        <i x="13" s="1"/>
        <i x="22" s="1"/>
        <i x="14" s="1"/>
        <i x="28" s="1"/>
        <i x="5" s="1"/>
        <i x="30" s="1"/>
        <i x="29" s="1"/>
        <i x="10" s="1"/>
        <i x="20" s="1"/>
        <i x="25" s="1"/>
        <i x="6" s="1"/>
        <i x="33" s="1"/>
        <i x="11" s="1"/>
        <i x="15" s="1"/>
        <i x="7" s="1"/>
        <i x="16" s="1"/>
        <i x="18" s="1"/>
        <i x="8" s="1"/>
        <i x="34" s="1"/>
        <i x="1" s="1"/>
        <i x="26" s="1"/>
        <i x="9"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551162EF-60CD-45B6-B8C8-AFBD9AC1C492}" cache="Slicer_Brand" caption="Brand" style="Slicer Style 1" rowHeight="241300"/>
  <slicer name="Package" xr10:uid="{475C470F-EE93-49C5-9512-85CC82DAD3F6}" cache="Slicer_Package" caption="Package" style="Slicer Style 1" rowHeight="241300"/>
  <slicer name="Product Attributes" xr10:uid="{A1BDA5C8-5ED3-440A-9C4D-6BE797F40FC5}" cache="Slicer_Product_Attributes" caption="Product Attributes" style="Slicer Style 1" rowHeight="241300"/>
  <slicer name="Size" xr10:uid="{C8643FF4-FD15-482A-A048-79944D4774F3}" cache="Slicer_Size" caption="Size" style="Slicer Style 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74C2-8794-4088-8B17-C411BAB05EE5}">
  <dimension ref="A1:L502"/>
  <sheetViews>
    <sheetView workbookViewId="0">
      <selection activeCell="B1" sqref="B1"/>
    </sheetView>
  </sheetViews>
  <sheetFormatPr defaultRowHeight="14.4" x14ac:dyDescent="0.3"/>
  <cols>
    <col min="1" max="1" width="51.5546875" bestFit="1" customWidth="1"/>
    <col min="2" max="2" width="16.33203125" customWidth="1"/>
    <col min="3" max="3" width="17.6640625" customWidth="1"/>
    <col min="4" max="6" width="21.6640625" customWidth="1"/>
    <col min="7" max="12" width="12.6640625" customWidth="1"/>
  </cols>
  <sheetData>
    <row r="1" spans="1:12" s="1" customFormat="1" ht="33" customHeight="1" thickBot="1" x14ac:dyDescent="0.35">
      <c r="A1" s="11" t="s">
        <v>795</v>
      </c>
      <c r="B1" s="12" t="s">
        <v>650</v>
      </c>
      <c r="C1" s="13" t="s">
        <v>651</v>
      </c>
      <c r="D1" s="13" t="s">
        <v>791</v>
      </c>
      <c r="E1" s="13" t="s">
        <v>792</v>
      </c>
      <c r="F1" s="13" t="s">
        <v>793</v>
      </c>
      <c r="G1" s="2" t="s">
        <v>644</v>
      </c>
      <c r="H1" s="3" t="s">
        <v>645</v>
      </c>
      <c r="I1" s="3" t="s">
        <v>646</v>
      </c>
      <c r="J1" s="3" t="s">
        <v>647</v>
      </c>
      <c r="K1" s="3" t="s">
        <v>648</v>
      </c>
      <c r="L1" s="3" t="s">
        <v>649</v>
      </c>
    </row>
    <row r="2" spans="1:12" ht="15" customHeight="1" x14ac:dyDescent="0.3">
      <c r="A2" s="8" t="s">
        <v>0</v>
      </c>
      <c r="B2" s="8" t="s">
        <v>532</v>
      </c>
      <c r="C2" s="14" t="s">
        <v>761</v>
      </c>
      <c r="D2" s="9" t="s">
        <v>1</v>
      </c>
      <c r="E2" s="10" t="s">
        <v>2</v>
      </c>
      <c r="F2" s="10" t="s">
        <v>3</v>
      </c>
      <c r="G2" s="4">
        <v>1.9350000000000001</v>
      </c>
      <c r="H2" s="5">
        <v>0.624</v>
      </c>
      <c r="I2" s="6"/>
      <c r="J2" s="7">
        <v>24.822900000000001</v>
      </c>
      <c r="K2" s="6">
        <v>9.4085999999999999</v>
      </c>
      <c r="L2" s="6"/>
    </row>
    <row r="3" spans="1:12" ht="15" customHeight="1" x14ac:dyDescent="0.3">
      <c r="A3" s="8" t="s">
        <v>7</v>
      </c>
      <c r="B3" s="8" t="s">
        <v>533</v>
      </c>
      <c r="C3" s="14" t="s">
        <v>762</v>
      </c>
      <c r="D3" s="9" t="s">
        <v>1</v>
      </c>
      <c r="E3" s="10" t="s">
        <v>2</v>
      </c>
      <c r="F3" s="10" t="s">
        <v>6</v>
      </c>
      <c r="G3" s="4">
        <v>1.09E-2</v>
      </c>
      <c r="H3" s="5"/>
      <c r="I3" s="6"/>
      <c r="J3" s="7">
        <v>0.16</v>
      </c>
      <c r="K3" s="6"/>
      <c r="L3" s="6"/>
    </row>
    <row r="4" spans="1:12" ht="15" customHeight="1" x14ac:dyDescent="0.3">
      <c r="A4" s="8" t="s">
        <v>8</v>
      </c>
      <c r="B4" s="8" t="s">
        <v>534</v>
      </c>
      <c r="C4" s="14" t="s">
        <v>652</v>
      </c>
      <c r="D4" s="9" t="s">
        <v>1</v>
      </c>
      <c r="E4" s="10" t="s">
        <v>9</v>
      </c>
      <c r="F4" s="10" t="s">
        <v>10</v>
      </c>
      <c r="G4" s="4">
        <v>81.467399999999998</v>
      </c>
      <c r="H4" s="5">
        <v>92.903000000000006</v>
      </c>
      <c r="I4" s="6">
        <v>52.511899999999997</v>
      </c>
      <c r="J4" s="7">
        <v>2980.7042999999999</v>
      </c>
      <c r="K4" s="6">
        <v>3415.3553999999999</v>
      </c>
      <c r="L4" s="6">
        <v>1823.0734</v>
      </c>
    </row>
    <row r="5" spans="1:12" ht="15" customHeight="1" x14ac:dyDescent="0.3">
      <c r="A5" s="8" t="s">
        <v>11</v>
      </c>
      <c r="B5" s="8" t="s">
        <v>534</v>
      </c>
      <c r="C5" s="14" t="s">
        <v>652</v>
      </c>
      <c r="D5" s="9" t="s">
        <v>1</v>
      </c>
      <c r="E5" s="10" t="s">
        <v>9</v>
      </c>
      <c r="F5" s="10" t="s">
        <v>10</v>
      </c>
      <c r="G5" s="4">
        <v>165.22800000000001</v>
      </c>
      <c r="H5" s="5">
        <v>172.68430000000001</v>
      </c>
      <c r="I5" s="6">
        <v>91.1357</v>
      </c>
      <c r="J5" s="7">
        <v>5930.9056</v>
      </c>
      <c r="K5" s="6">
        <v>6183.6273000000001</v>
      </c>
      <c r="L5" s="6">
        <v>3125.7986999999998</v>
      </c>
    </row>
    <row r="6" spans="1:12" ht="15" customHeight="1" x14ac:dyDescent="0.3">
      <c r="A6" s="8" t="s">
        <v>12</v>
      </c>
      <c r="B6" s="8" t="s">
        <v>534</v>
      </c>
      <c r="C6" s="14" t="s">
        <v>652</v>
      </c>
      <c r="D6" s="9" t="s">
        <v>1</v>
      </c>
      <c r="E6" s="10" t="s">
        <v>9</v>
      </c>
      <c r="F6" s="10" t="s">
        <v>13</v>
      </c>
      <c r="G6" s="4">
        <v>842.87239999999997</v>
      </c>
      <c r="H6" s="5">
        <v>745.33579999999995</v>
      </c>
      <c r="I6" s="6">
        <v>366.95890000000003</v>
      </c>
      <c r="J6" s="7">
        <v>38888.539799999999</v>
      </c>
      <c r="K6" s="6">
        <v>31985.000499999998</v>
      </c>
      <c r="L6" s="6">
        <v>14135.173000000001</v>
      </c>
    </row>
    <row r="7" spans="1:12" ht="15" customHeight="1" x14ac:dyDescent="0.3">
      <c r="A7" s="8" t="s">
        <v>14</v>
      </c>
      <c r="B7" s="8" t="s">
        <v>534</v>
      </c>
      <c r="C7" s="14" t="s">
        <v>652</v>
      </c>
      <c r="D7" s="9" t="s">
        <v>1</v>
      </c>
      <c r="E7" s="10" t="s">
        <v>2</v>
      </c>
      <c r="F7" s="10" t="s">
        <v>15</v>
      </c>
      <c r="G7" s="4">
        <v>12.774800000000001</v>
      </c>
      <c r="H7" s="5">
        <v>10.866</v>
      </c>
      <c r="I7" s="6">
        <v>6.7743000000000002</v>
      </c>
      <c r="J7" s="7">
        <v>151.26679999999999</v>
      </c>
      <c r="K7" s="6">
        <v>127.18680000000001</v>
      </c>
      <c r="L7" s="6">
        <v>77.459400000000002</v>
      </c>
    </row>
    <row r="8" spans="1:12" ht="15" customHeight="1" x14ac:dyDescent="0.3">
      <c r="A8" s="8" t="s">
        <v>16</v>
      </c>
      <c r="B8" s="8" t="s">
        <v>534</v>
      </c>
      <c r="C8" s="14" t="s">
        <v>652</v>
      </c>
      <c r="D8" s="9" t="s">
        <v>1</v>
      </c>
      <c r="E8" s="10" t="s">
        <v>2</v>
      </c>
      <c r="F8" s="10" t="s">
        <v>15</v>
      </c>
      <c r="G8" s="4">
        <v>20.055299999999999</v>
      </c>
      <c r="H8" s="5">
        <v>17.836099999999998</v>
      </c>
      <c r="I8" s="6">
        <v>11.187099999999999</v>
      </c>
      <c r="J8" s="7">
        <v>231.08779999999999</v>
      </c>
      <c r="K8" s="6">
        <v>217.71180000000001</v>
      </c>
      <c r="L8" s="6">
        <v>141.00800000000001</v>
      </c>
    </row>
    <row r="9" spans="1:12" ht="15" customHeight="1" x14ac:dyDescent="0.3">
      <c r="A9" s="8" t="s">
        <v>17</v>
      </c>
      <c r="B9" s="8" t="s">
        <v>534</v>
      </c>
      <c r="C9" s="14" t="s">
        <v>652</v>
      </c>
      <c r="D9" s="9" t="s">
        <v>1</v>
      </c>
      <c r="E9" s="10" t="s">
        <v>9</v>
      </c>
      <c r="F9" s="10" t="s">
        <v>15</v>
      </c>
      <c r="G9" s="4">
        <v>1.2461</v>
      </c>
      <c r="H9" s="5">
        <v>7.7651000000000003</v>
      </c>
      <c r="I9" s="6">
        <v>2.2378</v>
      </c>
      <c r="J9" s="7">
        <v>20.960899999999999</v>
      </c>
      <c r="K9" s="6">
        <v>127.6666</v>
      </c>
      <c r="L9" s="6">
        <v>33.570999999999998</v>
      </c>
    </row>
    <row r="10" spans="1:12" ht="15" customHeight="1" x14ac:dyDescent="0.3">
      <c r="A10" s="8" t="s">
        <v>18</v>
      </c>
      <c r="B10" s="8" t="s">
        <v>534</v>
      </c>
      <c r="C10" s="14" t="s">
        <v>652</v>
      </c>
      <c r="D10" s="9" t="s">
        <v>1</v>
      </c>
      <c r="E10" s="10" t="s">
        <v>19</v>
      </c>
      <c r="F10" s="10" t="s">
        <v>15</v>
      </c>
      <c r="G10" s="4">
        <v>9.6471999999999998</v>
      </c>
      <c r="H10" s="5">
        <v>10.7577</v>
      </c>
      <c r="I10" s="6">
        <v>7.0723000000000003</v>
      </c>
      <c r="J10" s="7">
        <v>112.20610000000001</v>
      </c>
      <c r="K10" s="6">
        <v>131.05279999999999</v>
      </c>
      <c r="L10" s="6">
        <v>85.719800000000006</v>
      </c>
    </row>
    <row r="11" spans="1:12" ht="15" customHeight="1" x14ac:dyDescent="0.3">
      <c r="A11" s="8" t="s">
        <v>20</v>
      </c>
      <c r="B11" s="8" t="s">
        <v>534</v>
      </c>
      <c r="C11" s="14" t="s">
        <v>652</v>
      </c>
      <c r="D11" s="9" t="s">
        <v>1</v>
      </c>
      <c r="E11" s="10" t="s">
        <v>2</v>
      </c>
      <c r="F11" s="10" t="s">
        <v>21</v>
      </c>
      <c r="G11" s="4">
        <v>0.1235</v>
      </c>
      <c r="H11" s="5"/>
      <c r="I11" s="6"/>
      <c r="J11" s="7">
        <v>2.2799999999999998</v>
      </c>
      <c r="K11" s="6"/>
      <c r="L11" s="6"/>
    </row>
    <row r="12" spans="1:12" ht="15" customHeight="1" x14ac:dyDescent="0.3">
      <c r="A12" s="8" t="s">
        <v>22</v>
      </c>
      <c r="B12" s="8" t="s">
        <v>534</v>
      </c>
      <c r="C12" s="14" t="s">
        <v>652</v>
      </c>
      <c r="D12" s="9" t="s">
        <v>1</v>
      </c>
      <c r="E12" s="10" t="s">
        <v>9</v>
      </c>
      <c r="F12" s="10" t="s">
        <v>23</v>
      </c>
      <c r="G12" s="4"/>
      <c r="H12" s="5"/>
      <c r="I12" s="6">
        <v>7.1128</v>
      </c>
      <c r="J12" s="7"/>
      <c r="K12" s="6"/>
      <c r="L12" s="6">
        <v>247.09899999999999</v>
      </c>
    </row>
    <row r="13" spans="1:12" ht="15" customHeight="1" x14ac:dyDescent="0.3">
      <c r="A13" s="8" t="s">
        <v>24</v>
      </c>
      <c r="B13" s="8" t="s">
        <v>534</v>
      </c>
      <c r="C13" s="14" t="s">
        <v>652</v>
      </c>
      <c r="D13" s="9" t="s">
        <v>1</v>
      </c>
      <c r="E13" s="10" t="s">
        <v>9</v>
      </c>
      <c r="F13" s="10" t="s">
        <v>23</v>
      </c>
      <c r="G13" s="4">
        <v>0.18310000000000001</v>
      </c>
      <c r="H13" s="5">
        <v>0.1116</v>
      </c>
      <c r="I13" s="6">
        <v>0.38700000000000001</v>
      </c>
      <c r="J13" s="7">
        <v>5.8884999999999996</v>
      </c>
      <c r="K13" s="6">
        <v>3.7909999999999999</v>
      </c>
      <c r="L13" s="6">
        <v>14.3827</v>
      </c>
    </row>
    <row r="14" spans="1:12" ht="15" customHeight="1" x14ac:dyDescent="0.3">
      <c r="A14" s="8" t="s">
        <v>25</v>
      </c>
      <c r="B14" s="8" t="s">
        <v>534</v>
      </c>
      <c r="C14" s="14" t="s">
        <v>652</v>
      </c>
      <c r="D14" s="9" t="s">
        <v>1</v>
      </c>
      <c r="E14" s="10" t="s">
        <v>2</v>
      </c>
      <c r="F14" s="10" t="s">
        <v>26</v>
      </c>
      <c r="G14" s="4">
        <v>1.8938999999999999</v>
      </c>
      <c r="H14" s="5"/>
      <c r="I14" s="6">
        <v>0.22520000000000001</v>
      </c>
      <c r="J14" s="7">
        <v>49.9726</v>
      </c>
      <c r="K14" s="6"/>
      <c r="L14" s="6">
        <v>6.9500999999999999</v>
      </c>
    </row>
    <row r="15" spans="1:12" ht="15" customHeight="1" x14ac:dyDescent="0.3">
      <c r="A15" s="8" t="s">
        <v>27</v>
      </c>
      <c r="B15" s="8" t="s">
        <v>534</v>
      </c>
      <c r="C15" s="14" t="s">
        <v>652</v>
      </c>
      <c r="D15" s="9" t="s">
        <v>1</v>
      </c>
      <c r="E15" s="10" t="s">
        <v>2</v>
      </c>
      <c r="F15" s="10" t="s">
        <v>26</v>
      </c>
      <c r="G15" s="4">
        <v>1.3514999999999999</v>
      </c>
      <c r="H15" s="5">
        <v>1.6999999999999999E-3</v>
      </c>
      <c r="I15" s="6"/>
      <c r="J15" s="7">
        <v>37.322600000000001</v>
      </c>
      <c r="K15" s="6">
        <v>6.4000000000000001E-2</v>
      </c>
      <c r="L15" s="6"/>
    </row>
    <row r="16" spans="1:12" ht="15" customHeight="1" x14ac:dyDescent="0.3">
      <c r="A16" s="8" t="s">
        <v>28</v>
      </c>
      <c r="B16" s="8" t="s">
        <v>534</v>
      </c>
      <c r="C16" s="14" t="s">
        <v>652</v>
      </c>
      <c r="D16" s="9" t="s">
        <v>1</v>
      </c>
      <c r="E16" s="10" t="s">
        <v>9</v>
      </c>
      <c r="F16" s="10" t="s">
        <v>26</v>
      </c>
      <c r="G16" s="4">
        <v>5.8978000000000002</v>
      </c>
      <c r="H16" s="5">
        <v>0.1087</v>
      </c>
      <c r="I16" s="6"/>
      <c r="J16" s="7">
        <v>169.58080000000001</v>
      </c>
      <c r="K16" s="6">
        <v>3.3822999999999999</v>
      </c>
      <c r="L16" s="6"/>
    </row>
    <row r="17" spans="1:12" ht="15" customHeight="1" x14ac:dyDescent="0.3">
      <c r="A17" s="8" t="s">
        <v>29</v>
      </c>
      <c r="B17" s="8" t="s">
        <v>534</v>
      </c>
      <c r="C17" s="14" t="s">
        <v>652</v>
      </c>
      <c r="D17" s="9" t="s">
        <v>1</v>
      </c>
      <c r="E17" s="10" t="s">
        <v>19</v>
      </c>
      <c r="F17" s="10" t="s">
        <v>26</v>
      </c>
      <c r="G17" s="4">
        <v>0.69669999999999999</v>
      </c>
      <c r="H17" s="5">
        <v>28.392900000000001</v>
      </c>
      <c r="I17" s="6">
        <v>2.1978</v>
      </c>
      <c r="J17" s="7">
        <v>25.606300000000001</v>
      </c>
      <c r="K17" s="6">
        <v>1226.3661999999999</v>
      </c>
      <c r="L17" s="6">
        <v>96.438800000000001</v>
      </c>
    </row>
    <row r="18" spans="1:12" ht="15" customHeight="1" x14ac:dyDescent="0.3">
      <c r="A18" s="8" t="s">
        <v>30</v>
      </c>
      <c r="B18" s="8" t="s">
        <v>534</v>
      </c>
      <c r="C18" s="14" t="s">
        <v>652</v>
      </c>
      <c r="D18" s="9" t="s">
        <v>1</v>
      </c>
      <c r="E18" s="10" t="s">
        <v>2</v>
      </c>
      <c r="F18" s="10" t="s">
        <v>31</v>
      </c>
      <c r="G18" s="4">
        <v>117.6534</v>
      </c>
      <c r="H18" s="5">
        <v>68.117699999999999</v>
      </c>
      <c r="I18" s="6">
        <v>28.349900000000002</v>
      </c>
      <c r="J18" s="7">
        <v>3055.9405999999999</v>
      </c>
      <c r="K18" s="6">
        <v>1781.8513</v>
      </c>
      <c r="L18" s="6">
        <v>711.07719999999995</v>
      </c>
    </row>
    <row r="19" spans="1:12" ht="15" customHeight="1" x14ac:dyDescent="0.3">
      <c r="A19" s="8" t="s">
        <v>32</v>
      </c>
      <c r="B19" s="8" t="s">
        <v>534</v>
      </c>
      <c r="C19" s="14" t="s">
        <v>652</v>
      </c>
      <c r="D19" s="9" t="s">
        <v>1</v>
      </c>
      <c r="E19" s="10" t="s">
        <v>2</v>
      </c>
      <c r="F19" s="10" t="s">
        <v>31</v>
      </c>
      <c r="G19" s="4">
        <v>38.677799999999998</v>
      </c>
      <c r="H19" s="5">
        <v>31.4983</v>
      </c>
      <c r="I19" s="6">
        <v>9.7551000000000005</v>
      </c>
      <c r="J19" s="7">
        <v>954.11220000000003</v>
      </c>
      <c r="K19" s="6">
        <v>803.28520000000003</v>
      </c>
      <c r="L19" s="6">
        <v>236.19829999999999</v>
      </c>
    </row>
    <row r="20" spans="1:12" ht="15" customHeight="1" x14ac:dyDescent="0.3">
      <c r="A20" s="8" t="s">
        <v>33</v>
      </c>
      <c r="B20" s="8" t="s">
        <v>534</v>
      </c>
      <c r="C20" s="14" t="s">
        <v>652</v>
      </c>
      <c r="D20" s="9" t="s">
        <v>1</v>
      </c>
      <c r="E20" s="10" t="s">
        <v>9</v>
      </c>
      <c r="F20" s="10" t="s">
        <v>31</v>
      </c>
      <c r="G20" s="4">
        <v>6.1199999999999997E-2</v>
      </c>
      <c r="H20" s="5"/>
      <c r="I20" s="6"/>
      <c r="J20" s="7">
        <v>1.6046</v>
      </c>
      <c r="K20" s="6"/>
      <c r="L20" s="6"/>
    </row>
    <row r="21" spans="1:12" ht="15" customHeight="1" x14ac:dyDescent="0.3">
      <c r="A21" s="8" t="s">
        <v>34</v>
      </c>
      <c r="B21" s="8" t="s">
        <v>534</v>
      </c>
      <c r="C21" s="14" t="s">
        <v>652</v>
      </c>
      <c r="D21" s="9" t="s">
        <v>1</v>
      </c>
      <c r="E21" s="10" t="s">
        <v>9</v>
      </c>
      <c r="F21" s="10" t="s">
        <v>31</v>
      </c>
      <c r="G21" s="4">
        <v>36.521799999999999</v>
      </c>
      <c r="H21" s="5">
        <v>5.1192000000000002</v>
      </c>
      <c r="I21" s="6">
        <v>1.1213</v>
      </c>
      <c r="J21" s="7">
        <v>1199.5277000000001</v>
      </c>
      <c r="K21" s="6">
        <v>135.36869999999999</v>
      </c>
      <c r="L21" s="6">
        <v>30.554400000000001</v>
      </c>
    </row>
    <row r="22" spans="1:12" ht="15" customHeight="1" x14ac:dyDescent="0.3">
      <c r="A22" s="8" t="s">
        <v>35</v>
      </c>
      <c r="B22" s="8" t="s">
        <v>534</v>
      </c>
      <c r="C22" s="14" t="s">
        <v>652</v>
      </c>
      <c r="D22" s="9" t="s">
        <v>1</v>
      </c>
      <c r="E22" s="10" t="s">
        <v>9</v>
      </c>
      <c r="F22" s="10" t="s">
        <v>31</v>
      </c>
      <c r="G22" s="4">
        <v>21.958300000000001</v>
      </c>
      <c r="H22" s="5">
        <v>39.467100000000002</v>
      </c>
      <c r="I22" s="6">
        <v>10.7844</v>
      </c>
      <c r="J22" s="7">
        <v>726.31399999999996</v>
      </c>
      <c r="K22" s="6">
        <v>1508.4713999999999</v>
      </c>
      <c r="L22" s="6">
        <v>314.52640000000002</v>
      </c>
    </row>
    <row r="23" spans="1:12" ht="15" customHeight="1" x14ac:dyDescent="0.3">
      <c r="A23" s="8" t="s">
        <v>36</v>
      </c>
      <c r="B23" s="8" t="s">
        <v>534</v>
      </c>
      <c r="C23" s="14" t="s">
        <v>652</v>
      </c>
      <c r="D23" s="9" t="s">
        <v>1</v>
      </c>
      <c r="E23" s="10" t="s">
        <v>9</v>
      </c>
      <c r="F23" s="10" t="s">
        <v>31</v>
      </c>
      <c r="G23" s="4">
        <v>27.983599999999999</v>
      </c>
      <c r="H23" s="5">
        <v>162.41050000000001</v>
      </c>
      <c r="I23" s="6">
        <v>103.16800000000001</v>
      </c>
      <c r="J23" s="7">
        <v>928.81529999999998</v>
      </c>
      <c r="K23" s="6">
        <v>5484.9444999999996</v>
      </c>
      <c r="L23" s="6">
        <v>3446.0194999999999</v>
      </c>
    </row>
    <row r="24" spans="1:12" ht="15" customHeight="1" x14ac:dyDescent="0.3">
      <c r="A24" s="8" t="s">
        <v>37</v>
      </c>
      <c r="B24" s="8" t="s">
        <v>534</v>
      </c>
      <c r="C24" s="14" t="s">
        <v>652</v>
      </c>
      <c r="D24" s="9" t="s">
        <v>1</v>
      </c>
      <c r="E24" s="10" t="s">
        <v>2</v>
      </c>
      <c r="F24" s="10" t="s">
        <v>31</v>
      </c>
      <c r="G24" s="4">
        <v>221.17019999999999</v>
      </c>
      <c r="H24" s="5">
        <v>159.9896</v>
      </c>
      <c r="I24" s="6">
        <v>77.865600000000001</v>
      </c>
      <c r="J24" s="7">
        <v>6715.8593000000001</v>
      </c>
      <c r="K24" s="6">
        <v>4333.2687999999998</v>
      </c>
      <c r="L24" s="6">
        <v>2035.5381</v>
      </c>
    </row>
    <row r="25" spans="1:12" ht="15" customHeight="1" x14ac:dyDescent="0.3">
      <c r="A25" s="8" t="s">
        <v>38</v>
      </c>
      <c r="B25" s="8" t="s">
        <v>534</v>
      </c>
      <c r="C25" s="14" t="s">
        <v>652</v>
      </c>
      <c r="D25" s="9" t="s">
        <v>1</v>
      </c>
      <c r="E25" s="10" t="s">
        <v>9</v>
      </c>
      <c r="F25" s="10" t="s">
        <v>31</v>
      </c>
      <c r="G25" s="4">
        <v>6.4486999999999997</v>
      </c>
      <c r="H25" s="5">
        <v>1.6863999999999999</v>
      </c>
      <c r="I25" s="6"/>
      <c r="J25" s="7">
        <v>194.65190000000001</v>
      </c>
      <c r="K25" s="6">
        <v>50.700299999999999</v>
      </c>
      <c r="L25" s="6"/>
    </row>
    <row r="26" spans="1:12" ht="15" customHeight="1" x14ac:dyDescent="0.3">
      <c r="A26" s="8" t="s">
        <v>39</v>
      </c>
      <c r="B26" s="8" t="s">
        <v>534</v>
      </c>
      <c r="C26" s="14" t="s">
        <v>652</v>
      </c>
      <c r="D26" s="9" t="s">
        <v>1</v>
      </c>
      <c r="E26" s="10" t="s">
        <v>9</v>
      </c>
      <c r="F26" s="10" t="s">
        <v>31</v>
      </c>
      <c r="G26" s="4">
        <v>1663.8369</v>
      </c>
      <c r="H26" s="5">
        <v>1815.6596999999999</v>
      </c>
      <c r="I26" s="6">
        <v>1049.2485999999999</v>
      </c>
      <c r="J26" s="7">
        <v>62012.672500000001</v>
      </c>
      <c r="K26" s="6">
        <v>68679.966</v>
      </c>
      <c r="L26" s="6">
        <v>37856.881999999998</v>
      </c>
    </row>
    <row r="27" spans="1:12" ht="15" customHeight="1" x14ac:dyDescent="0.3">
      <c r="A27" s="8" t="s">
        <v>40</v>
      </c>
      <c r="B27" s="8" t="s">
        <v>534</v>
      </c>
      <c r="C27" s="14" t="s">
        <v>652</v>
      </c>
      <c r="D27" s="9" t="s">
        <v>1</v>
      </c>
      <c r="E27" s="10" t="s">
        <v>2</v>
      </c>
      <c r="F27" s="10" t="s">
        <v>6</v>
      </c>
      <c r="G27" s="4">
        <v>1.7698</v>
      </c>
      <c r="H27" s="5">
        <v>0.36170000000000002</v>
      </c>
      <c r="I27" s="6">
        <v>0.20810000000000001</v>
      </c>
      <c r="J27" s="7">
        <v>50.220500000000001</v>
      </c>
      <c r="K27" s="6">
        <v>12.068099999999999</v>
      </c>
      <c r="L27" s="6">
        <v>5.4642999999999997</v>
      </c>
    </row>
    <row r="28" spans="1:12" ht="15" customHeight="1" x14ac:dyDescent="0.3">
      <c r="A28" s="8" t="s">
        <v>41</v>
      </c>
      <c r="B28" s="8" t="s">
        <v>534</v>
      </c>
      <c r="C28" s="14" t="s">
        <v>652</v>
      </c>
      <c r="D28" s="9" t="s">
        <v>1</v>
      </c>
      <c r="E28" s="10" t="s">
        <v>2</v>
      </c>
      <c r="F28" s="10" t="s">
        <v>6</v>
      </c>
      <c r="G28" s="4">
        <v>61.981900000000003</v>
      </c>
      <c r="H28" s="5">
        <v>56.970199999999998</v>
      </c>
      <c r="I28" s="6">
        <v>23.8948</v>
      </c>
      <c r="J28" s="7">
        <v>1524.2099000000001</v>
      </c>
      <c r="K28" s="6">
        <v>1404.4858999999999</v>
      </c>
      <c r="L28" s="6">
        <v>554.68420000000003</v>
      </c>
    </row>
    <row r="29" spans="1:12" ht="15" customHeight="1" x14ac:dyDescent="0.3">
      <c r="A29" s="8" t="s">
        <v>42</v>
      </c>
      <c r="B29" s="8" t="s">
        <v>535</v>
      </c>
      <c r="C29" s="14" t="s">
        <v>653</v>
      </c>
      <c r="D29" s="9" t="s">
        <v>1</v>
      </c>
      <c r="E29" s="10" t="s">
        <v>9</v>
      </c>
      <c r="F29" s="10" t="s">
        <v>13</v>
      </c>
      <c r="G29" s="4">
        <v>78.227999999999994</v>
      </c>
      <c r="H29" s="5">
        <v>99.030500000000004</v>
      </c>
      <c r="I29" s="6">
        <v>56.674100000000003</v>
      </c>
      <c r="J29" s="7">
        <v>4816.5708000000004</v>
      </c>
      <c r="K29" s="6">
        <v>5822.6243999999997</v>
      </c>
      <c r="L29" s="6">
        <v>2923.4182999999998</v>
      </c>
    </row>
    <row r="30" spans="1:12" ht="15" customHeight="1" x14ac:dyDescent="0.3">
      <c r="A30" s="8" t="s">
        <v>43</v>
      </c>
      <c r="B30" s="8" t="s">
        <v>535</v>
      </c>
      <c r="C30" s="14" t="s">
        <v>653</v>
      </c>
      <c r="D30" s="9" t="s">
        <v>1</v>
      </c>
      <c r="E30" s="10" t="s">
        <v>2</v>
      </c>
      <c r="F30" s="10" t="s">
        <v>26</v>
      </c>
      <c r="G30" s="4">
        <v>11.11</v>
      </c>
      <c r="H30" s="5">
        <v>8.9543999999999997</v>
      </c>
      <c r="I30" s="6">
        <v>2.2328999999999999</v>
      </c>
      <c r="J30" s="7">
        <v>523.16819999999996</v>
      </c>
      <c r="K30" s="6">
        <v>387.32229999999998</v>
      </c>
      <c r="L30" s="6">
        <v>84.428399999999996</v>
      </c>
    </row>
    <row r="31" spans="1:12" ht="15" customHeight="1" x14ac:dyDescent="0.3">
      <c r="A31" s="8" t="s">
        <v>44</v>
      </c>
      <c r="B31" s="8" t="s">
        <v>535</v>
      </c>
      <c r="C31" s="14" t="s">
        <v>653</v>
      </c>
      <c r="D31" s="9" t="s">
        <v>1</v>
      </c>
      <c r="E31" s="10" t="s">
        <v>2</v>
      </c>
      <c r="F31" s="10" t="s">
        <v>26</v>
      </c>
      <c r="G31" s="4">
        <v>79.953000000000003</v>
      </c>
      <c r="H31" s="5">
        <v>73.757099999999994</v>
      </c>
      <c r="I31" s="6">
        <v>40.362299999999998</v>
      </c>
      <c r="J31" s="7">
        <v>3388.3481999999999</v>
      </c>
      <c r="K31" s="6">
        <v>2840.8843000000002</v>
      </c>
      <c r="L31" s="6">
        <v>1387.0689</v>
      </c>
    </row>
    <row r="32" spans="1:12" ht="15" customHeight="1" x14ac:dyDescent="0.3">
      <c r="A32" s="8" t="s">
        <v>45</v>
      </c>
      <c r="B32" s="8" t="s">
        <v>535</v>
      </c>
      <c r="C32" s="14" t="s">
        <v>653</v>
      </c>
      <c r="D32" s="9" t="s">
        <v>1</v>
      </c>
      <c r="E32" s="10" t="s">
        <v>2</v>
      </c>
      <c r="F32" s="10" t="s">
        <v>26</v>
      </c>
      <c r="G32" s="4">
        <v>12.195</v>
      </c>
      <c r="H32" s="5">
        <v>8.5597999999999992</v>
      </c>
      <c r="I32" s="6">
        <v>1.6516999999999999</v>
      </c>
      <c r="J32" s="7">
        <v>553.03880000000004</v>
      </c>
      <c r="K32" s="6">
        <v>369.83049999999997</v>
      </c>
      <c r="L32" s="6">
        <v>64.100099999999998</v>
      </c>
    </row>
    <row r="33" spans="1:12" ht="15" customHeight="1" x14ac:dyDescent="0.3">
      <c r="A33" s="8" t="s">
        <v>46</v>
      </c>
      <c r="B33" s="8" t="s">
        <v>535</v>
      </c>
      <c r="C33" s="14" t="s">
        <v>653</v>
      </c>
      <c r="D33" s="9" t="s">
        <v>1</v>
      </c>
      <c r="E33" s="10" t="s">
        <v>2</v>
      </c>
      <c r="F33" s="10" t="s">
        <v>26</v>
      </c>
      <c r="G33" s="4">
        <v>60.510800000000003</v>
      </c>
      <c r="H33" s="5">
        <v>52.405999999999999</v>
      </c>
      <c r="I33" s="6">
        <v>30.122800000000002</v>
      </c>
      <c r="J33" s="7">
        <v>2540.1291999999999</v>
      </c>
      <c r="K33" s="6">
        <v>2011.4869000000001</v>
      </c>
      <c r="L33" s="6">
        <v>1066.0352</v>
      </c>
    </row>
    <row r="34" spans="1:12" ht="15" customHeight="1" x14ac:dyDescent="0.3">
      <c r="A34" s="8" t="s">
        <v>47</v>
      </c>
      <c r="B34" s="8" t="s">
        <v>535</v>
      </c>
      <c r="C34" s="14" t="s">
        <v>653</v>
      </c>
      <c r="D34" s="9" t="s">
        <v>1</v>
      </c>
      <c r="E34" s="10" t="s">
        <v>2</v>
      </c>
      <c r="F34" s="10" t="s">
        <v>26</v>
      </c>
      <c r="G34" s="4">
        <v>47.8005</v>
      </c>
      <c r="H34" s="5">
        <v>51.199100000000001</v>
      </c>
      <c r="I34" s="6">
        <v>29.6906</v>
      </c>
      <c r="J34" s="7">
        <v>1970.2177999999999</v>
      </c>
      <c r="K34" s="6">
        <v>1924.2328</v>
      </c>
      <c r="L34" s="6">
        <v>1027.8571999999999</v>
      </c>
    </row>
    <row r="35" spans="1:12" ht="15" customHeight="1" x14ac:dyDescent="0.3">
      <c r="A35" s="8" t="s">
        <v>48</v>
      </c>
      <c r="B35" s="8" t="s">
        <v>535</v>
      </c>
      <c r="C35" s="14" t="s">
        <v>653</v>
      </c>
      <c r="D35" s="9" t="s">
        <v>1</v>
      </c>
      <c r="E35" s="10" t="s">
        <v>9</v>
      </c>
      <c r="F35" s="10" t="s">
        <v>26</v>
      </c>
      <c r="G35" s="4"/>
      <c r="H35" s="5">
        <v>3.2536</v>
      </c>
      <c r="I35" s="6">
        <v>4.3144</v>
      </c>
      <c r="J35" s="7"/>
      <c r="K35" s="6">
        <v>139.34979999999999</v>
      </c>
      <c r="L35" s="6">
        <v>169.84690000000001</v>
      </c>
    </row>
    <row r="36" spans="1:12" ht="15" customHeight="1" x14ac:dyDescent="0.3">
      <c r="A36" s="8" t="s">
        <v>49</v>
      </c>
      <c r="B36" s="8" t="s">
        <v>535</v>
      </c>
      <c r="C36" s="14" t="s">
        <v>653</v>
      </c>
      <c r="D36" s="9" t="s">
        <v>1</v>
      </c>
      <c r="E36" s="10" t="s">
        <v>9</v>
      </c>
      <c r="F36" s="10" t="s">
        <v>26</v>
      </c>
      <c r="G36" s="4">
        <v>5.5922000000000001</v>
      </c>
      <c r="H36" s="5">
        <v>5.3672000000000004</v>
      </c>
      <c r="I36" s="6">
        <v>2.5727000000000002</v>
      </c>
      <c r="J36" s="7">
        <v>261.04790000000003</v>
      </c>
      <c r="K36" s="6">
        <v>232.43600000000001</v>
      </c>
      <c r="L36" s="6">
        <v>93.995500000000007</v>
      </c>
    </row>
    <row r="37" spans="1:12" ht="15" customHeight="1" x14ac:dyDescent="0.3">
      <c r="A37" s="8" t="s">
        <v>50</v>
      </c>
      <c r="B37" s="8" t="s">
        <v>535</v>
      </c>
      <c r="C37" s="14" t="s">
        <v>653</v>
      </c>
      <c r="D37" s="9" t="s">
        <v>1</v>
      </c>
      <c r="E37" s="10" t="s">
        <v>9</v>
      </c>
      <c r="F37" s="10" t="s">
        <v>26</v>
      </c>
      <c r="G37" s="4">
        <v>53.490699999999997</v>
      </c>
      <c r="H37" s="5">
        <v>44.783700000000003</v>
      </c>
      <c r="I37" s="6">
        <v>26.440899999999999</v>
      </c>
      <c r="J37" s="7">
        <v>2262.5698000000002</v>
      </c>
      <c r="K37" s="6">
        <v>1667.4681</v>
      </c>
      <c r="L37" s="6">
        <v>920.88139999999999</v>
      </c>
    </row>
    <row r="38" spans="1:12" ht="15" customHeight="1" x14ac:dyDescent="0.3">
      <c r="A38" s="8" t="s">
        <v>51</v>
      </c>
      <c r="B38" s="8" t="s">
        <v>535</v>
      </c>
      <c r="C38" s="14" t="s">
        <v>653</v>
      </c>
      <c r="D38" s="9" t="s">
        <v>1</v>
      </c>
      <c r="E38" s="10" t="s">
        <v>52</v>
      </c>
      <c r="F38" s="10" t="s">
        <v>26</v>
      </c>
      <c r="G38" s="4">
        <v>8.2710000000000008</v>
      </c>
      <c r="H38" s="5">
        <v>9.9309999999999992</v>
      </c>
      <c r="I38" s="6">
        <v>1.1805000000000001</v>
      </c>
      <c r="J38" s="7">
        <v>392.0086</v>
      </c>
      <c r="K38" s="6">
        <v>426.19690000000003</v>
      </c>
      <c r="L38" s="6">
        <v>46.280799999999999</v>
      </c>
    </row>
    <row r="39" spans="1:12" ht="15" customHeight="1" x14ac:dyDescent="0.3">
      <c r="A39" s="8" t="s">
        <v>53</v>
      </c>
      <c r="B39" s="8" t="s">
        <v>535</v>
      </c>
      <c r="C39" s="14" t="s">
        <v>653</v>
      </c>
      <c r="D39" s="9" t="s">
        <v>1</v>
      </c>
      <c r="E39" s="10" t="s">
        <v>52</v>
      </c>
      <c r="F39" s="10" t="s">
        <v>26</v>
      </c>
      <c r="G39" s="4">
        <v>70.562299999999993</v>
      </c>
      <c r="H39" s="5">
        <v>56.785600000000002</v>
      </c>
      <c r="I39" s="6">
        <v>30.796600000000002</v>
      </c>
      <c r="J39" s="7">
        <v>2842.3220000000001</v>
      </c>
      <c r="K39" s="6">
        <v>2121.0371</v>
      </c>
      <c r="L39" s="6">
        <v>1067.8224</v>
      </c>
    </row>
    <row r="40" spans="1:12" ht="15" customHeight="1" x14ac:dyDescent="0.3">
      <c r="A40" s="8" t="s">
        <v>54</v>
      </c>
      <c r="B40" s="8" t="s">
        <v>535</v>
      </c>
      <c r="C40" s="14" t="s">
        <v>653</v>
      </c>
      <c r="D40" s="9" t="s">
        <v>1</v>
      </c>
      <c r="E40" s="10" t="s">
        <v>9</v>
      </c>
      <c r="F40" s="10" t="s">
        <v>26</v>
      </c>
      <c r="G40" s="4">
        <v>34.495899999999999</v>
      </c>
      <c r="H40" s="5">
        <v>35.333399999999997</v>
      </c>
      <c r="I40" s="6">
        <v>28.078199999999999</v>
      </c>
      <c r="J40" s="7">
        <v>1446.3839</v>
      </c>
      <c r="K40" s="6">
        <v>1359.9783</v>
      </c>
      <c r="L40" s="6">
        <v>967.9162</v>
      </c>
    </row>
    <row r="41" spans="1:12" ht="15" customHeight="1" x14ac:dyDescent="0.3">
      <c r="A41" s="8" t="s">
        <v>55</v>
      </c>
      <c r="B41" s="8" t="s">
        <v>535</v>
      </c>
      <c r="C41" s="14" t="s">
        <v>653</v>
      </c>
      <c r="D41" s="9" t="s">
        <v>1</v>
      </c>
      <c r="E41" s="10" t="s">
        <v>19</v>
      </c>
      <c r="F41" s="10" t="s">
        <v>56</v>
      </c>
      <c r="G41" s="4">
        <v>49.5715</v>
      </c>
      <c r="H41" s="5">
        <v>57.943199999999997</v>
      </c>
      <c r="I41" s="6">
        <v>41.595799999999997</v>
      </c>
      <c r="J41" s="7">
        <v>2203.8969999999999</v>
      </c>
      <c r="K41" s="6">
        <v>2377.6914999999999</v>
      </c>
      <c r="L41" s="6">
        <v>1614.8326999999999</v>
      </c>
    </row>
    <row r="42" spans="1:12" ht="15" customHeight="1" x14ac:dyDescent="0.3">
      <c r="A42" s="8" t="s">
        <v>58</v>
      </c>
      <c r="B42" s="8" t="s">
        <v>536</v>
      </c>
      <c r="C42" s="14" t="s">
        <v>763</v>
      </c>
      <c r="D42" s="9" t="s">
        <v>1</v>
      </c>
      <c r="E42" s="10" t="s">
        <v>9</v>
      </c>
      <c r="F42" s="10" t="s">
        <v>13</v>
      </c>
      <c r="G42" s="4"/>
      <c r="H42" s="5"/>
      <c r="I42" s="6">
        <v>5.7117000000000004</v>
      </c>
      <c r="J42" s="7"/>
      <c r="K42" s="6"/>
      <c r="L42" s="6">
        <v>338.46300000000002</v>
      </c>
    </row>
    <row r="43" spans="1:12" ht="15" customHeight="1" x14ac:dyDescent="0.3">
      <c r="A43" s="8" t="s">
        <v>59</v>
      </c>
      <c r="B43" s="8" t="s">
        <v>536</v>
      </c>
      <c r="C43" s="14" t="s">
        <v>763</v>
      </c>
      <c r="D43" s="9" t="s">
        <v>1</v>
      </c>
      <c r="E43" s="10" t="s">
        <v>9</v>
      </c>
      <c r="F43" s="10" t="s">
        <v>56</v>
      </c>
      <c r="G43" s="4"/>
      <c r="H43" s="5">
        <v>4.4634999999999998</v>
      </c>
      <c r="I43" s="6">
        <v>0.1893</v>
      </c>
      <c r="J43" s="7"/>
      <c r="K43" s="6">
        <v>231.33420000000001</v>
      </c>
      <c r="L43" s="6">
        <v>9.7352000000000007</v>
      </c>
    </row>
    <row r="44" spans="1:12" ht="15" customHeight="1" x14ac:dyDescent="0.3">
      <c r="A44" s="8" t="s">
        <v>60</v>
      </c>
      <c r="B44" s="8" t="s">
        <v>537</v>
      </c>
      <c r="C44" s="14" t="s">
        <v>654</v>
      </c>
      <c r="D44" s="9" t="s">
        <v>1</v>
      </c>
      <c r="E44" s="10" t="s">
        <v>9</v>
      </c>
      <c r="F44" s="10" t="s">
        <v>13</v>
      </c>
      <c r="G44" s="4">
        <v>0.70520000000000005</v>
      </c>
      <c r="H44" s="5"/>
      <c r="I44" s="6"/>
      <c r="J44" s="7">
        <v>47.325299999999999</v>
      </c>
      <c r="K44" s="6"/>
      <c r="L44" s="6"/>
    </row>
    <row r="45" spans="1:12" ht="15" customHeight="1" x14ac:dyDescent="0.3">
      <c r="A45" s="8" t="s">
        <v>61</v>
      </c>
      <c r="B45" s="8" t="s">
        <v>538</v>
      </c>
      <c r="C45" s="14" t="s">
        <v>655</v>
      </c>
      <c r="D45" s="9" t="s">
        <v>1</v>
      </c>
      <c r="E45" s="10" t="s">
        <v>9</v>
      </c>
      <c r="F45" s="10" t="s">
        <v>10</v>
      </c>
      <c r="G45" s="4">
        <v>0.76280000000000003</v>
      </c>
      <c r="H45" s="5">
        <v>0.23669999999999999</v>
      </c>
      <c r="I45" s="6">
        <v>0.1135</v>
      </c>
      <c r="J45" s="7">
        <v>43.074599999999997</v>
      </c>
      <c r="K45" s="6">
        <v>13.9861</v>
      </c>
      <c r="L45" s="6">
        <v>6.5488999999999997</v>
      </c>
    </row>
    <row r="46" spans="1:12" ht="15" customHeight="1" x14ac:dyDescent="0.3">
      <c r="A46" s="8" t="s">
        <v>62</v>
      </c>
      <c r="B46" s="8" t="s">
        <v>538</v>
      </c>
      <c r="C46" s="14" t="s">
        <v>655</v>
      </c>
      <c r="D46" s="9" t="s">
        <v>1</v>
      </c>
      <c r="E46" s="10" t="s">
        <v>52</v>
      </c>
      <c r="F46" s="10" t="s">
        <v>10</v>
      </c>
      <c r="G46" s="4">
        <v>14.3467</v>
      </c>
      <c r="H46" s="5">
        <v>14.9893</v>
      </c>
      <c r="I46" s="6">
        <v>7.9457000000000004</v>
      </c>
      <c r="J46" s="7">
        <v>749.43960000000004</v>
      </c>
      <c r="K46" s="6">
        <v>788.71510000000001</v>
      </c>
      <c r="L46" s="6">
        <v>388.85250000000002</v>
      </c>
    </row>
    <row r="47" spans="1:12" ht="15" customHeight="1" x14ac:dyDescent="0.3">
      <c r="A47" s="8" t="s">
        <v>63</v>
      </c>
      <c r="B47" s="8" t="s">
        <v>538</v>
      </c>
      <c r="C47" s="14" t="s">
        <v>655</v>
      </c>
      <c r="D47" s="9" t="s">
        <v>1</v>
      </c>
      <c r="E47" s="10" t="s">
        <v>2</v>
      </c>
      <c r="F47" s="10" t="s">
        <v>10</v>
      </c>
      <c r="G47" s="4">
        <v>9.9741999999999997</v>
      </c>
      <c r="H47" s="5">
        <v>17.767600000000002</v>
      </c>
      <c r="I47" s="6">
        <v>9.7081</v>
      </c>
      <c r="J47" s="7">
        <v>530.94489999999996</v>
      </c>
      <c r="K47" s="6">
        <v>921.25450000000001</v>
      </c>
      <c r="L47" s="6">
        <v>442.90179999999998</v>
      </c>
    </row>
    <row r="48" spans="1:12" ht="15" customHeight="1" x14ac:dyDescent="0.3">
      <c r="A48" s="8" t="s">
        <v>64</v>
      </c>
      <c r="B48" s="8" t="s">
        <v>538</v>
      </c>
      <c r="C48" s="14" t="s">
        <v>655</v>
      </c>
      <c r="D48" s="9" t="s">
        <v>1</v>
      </c>
      <c r="E48" s="10" t="s">
        <v>2</v>
      </c>
      <c r="F48" s="10" t="s">
        <v>10</v>
      </c>
      <c r="G48" s="4">
        <v>15.1808</v>
      </c>
      <c r="H48" s="5">
        <v>9.7044999999999995</v>
      </c>
      <c r="I48" s="6">
        <v>2.6509999999999998</v>
      </c>
      <c r="J48" s="7">
        <v>814.55730000000005</v>
      </c>
      <c r="K48" s="6">
        <v>531.53909999999996</v>
      </c>
      <c r="L48" s="6">
        <v>144.98150000000001</v>
      </c>
    </row>
    <row r="49" spans="1:12" ht="15" customHeight="1" x14ac:dyDescent="0.3">
      <c r="A49" s="8" t="s">
        <v>65</v>
      </c>
      <c r="B49" s="8" t="s">
        <v>538</v>
      </c>
      <c r="C49" s="14" t="s">
        <v>655</v>
      </c>
      <c r="D49" s="9" t="s">
        <v>1</v>
      </c>
      <c r="E49" s="10" t="s">
        <v>9</v>
      </c>
      <c r="F49" s="10" t="s">
        <v>10</v>
      </c>
      <c r="G49" s="4">
        <v>18.2471</v>
      </c>
      <c r="H49" s="5">
        <v>19.903099999999998</v>
      </c>
      <c r="I49" s="6">
        <v>8.7614000000000001</v>
      </c>
      <c r="J49" s="7">
        <v>989.38980000000004</v>
      </c>
      <c r="K49" s="6">
        <v>1044.1582000000001</v>
      </c>
      <c r="L49" s="6">
        <v>387.44209999999998</v>
      </c>
    </row>
    <row r="50" spans="1:12" ht="15" customHeight="1" x14ac:dyDescent="0.3">
      <c r="A50" s="8" t="s">
        <v>66</v>
      </c>
      <c r="B50" s="8" t="s">
        <v>538</v>
      </c>
      <c r="C50" s="14" t="s">
        <v>655</v>
      </c>
      <c r="D50" s="9" t="s">
        <v>1</v>
      </c>
      <c r="E50" s="10" t="s">
        <v>9</v>
      </c>
      <c r="F50" s="10" t="s">
        <v>10</v>
      </c>
      <c r="G50" s="4">
        <v>13.7898</v>
      </c>
      <c r="H50" s="5">
        <v>10.6778</v>
      </c>
      <c r="I50" s="6">
        <v>5.2233000000000001</v>
      </c>
      <c r="J50" s="7">
        <v>726.86360000000002</v>
      </c>
      <c r="K50" s="6">
        <v>563.28449999999998</v>
      </c>
      <c r="L50" s="6">
        <v>268.45999999999998</v>
      </c>
    </row>
    <row r="51" spans="1:12" ht="15" customHeight="1" x14ac:dyDescent="0.3">
      <c r="A51" s="8" t="s">
        <v>67</v>
      </c>
      <c r="B51" s="8" t="s">
        <v>538</v>
      </c>
      <c r="C51" s="14" t="s">
        <v>655</v>
      </c>
      <c r="D51" s="9" t="s">
        <v>1</v>
      </c>
      <c r="E51" s="10" t="s">
        <v>9</v>
      </c>
      <c r="F51" s="10" t="s">
        <v>13</v>
      </c>
      <c r="G51" s="4">
        <v>29.590800000000002</v>
      </c>
      <c r="H51" s="5">
        <v>20.845300000000002</v>
      </c>
      <c r="I51" s="6">
        <v>11.449400000000001</v>
      </c>
      <c r="J51" s="7">
        <v>1741.4848</v>
      </c>
      <c r="K51" s="6">
        <v>1127.5655999999999</v>
      </c>
      <c r="L51" s="6">
        <v>585.96109999999999</v>
      </c>
    </row>
    <row r="52" spans="1:12" ht="15" customHeight="1" x14ac:dyDescent="0.3">
      <c r="A52" s="8" t="s">
        <v>68</v>
      </c>
      <c r="B52" s="8" t="s">
        <v>538</v>
      </c>
      <c r="C52" s="14" t="s">
        <v>655</v>
      </c>
      <c r="D52" s="9" t="s">
        <v>1</v>
      </c>
      <c r="E52" s="10" t="s">
        <v>52</v>
      </c>
      <c r="F52" s="10" t="s">
        <v>31</v>
      </c>
      <c r="G52" s="4">
        <v>0.72840000000000005</v>
      </c>
      <c r="H52" s="5"/>
      <c r="I52" s="6"/>
      <c r="J52" s="7">
        <v>51.0182</v>
      </c>
      <c r="K52" s="6"/>
      <c r="L52" s="6"/>
    </row>
    <row r="53" spans="1:12" ht="15" customHeight="1" x14ac:dyDescent="0.3">
      <c r="A53" s="8" t="s">
        <v>69</v>
      </c>
      <c r="B53" s="8" t="s">
        <v>538</v>
      </c>
      <c r="C53" s="14" t="s">
        <v>655</v>
      </c>
      <c r="D53" s="9" t="s">
        <v>1</v>
      </c>
      <c r="E53" s="10" t="s">
        <v>19</v>
      </c>
      <c r="F53" s="10" t="s">
        <v>56</v>
      </c>
      <c r="G53" s="4">
        <v>2.0455000000000001</v>
      </c>
      <c r="H53" s="5">
        <v>0.30070000000000002</v>
      </c>
      <c r="I53" s="6">
        <v>9.6000000000000002E-2</v>
      </c>
      <c r="J53" s="7">
        <v>81.869600000000005</v>
      </c>
      <c r="K53" s="6">
        <v>11.870100000000001</v>
      </c>
      <c r="L53" s="6">
        <v>3.7711999999999999</v>
      </c>
    </row>
    <row r="54" spans="1:12" ht="15" customHeight="1" x14ac:dyDescent="0.3">
      <c r="A54" s="8" t="s">
        <v>71</v>
      </c>
      <c r="B54" s="8" t="s">
        <v>539</v>
      </c>
      <c r="C54" s="14" t="s">
        <v>656</v>
      </c>
      <c r="D54" s="9" t="s">
        <v>1</v>
      </c>
      <c r="E54" s="10" t="s">
        <v>2</v>
      </c>
      <c r="F54" s="10" t="s">
        <v>13</v>
      </c>
      <c r="G54" s="4">
        <v>1.0717000000000001</v>
      </c>
      <c r="H54" s="5">
        <v>1.6845000000000001</v>
      </c>
      <c r="I54" s="6">
        <v>0.2092</v>
      </c>
      <c r="J54" s="7">
        <v>53.428199999999997</v>
      </c>
      <c r="K54" s="6">
        <v>83.401399999999995</v>
      </c>
      <c r="L54" s="6">
        <v>9.5612999999999992</v>
      </c>
    </row>
    <row r="55" spans="1:12" ht="15" customHeight="1" x14ac:dyDescent="0.3">
      <c r="A55" s="8" t="s">
        <v>72</v>
      </c>
      <c r="B55" s="8" t="s">
        <v>539</v>
      </c>
      <c r="C55" s="14" t="s">
        <v>656</v>
      </c>
      <c r="D55" s="9" t="s">
        <v>1</v>
      </c>
      <c r="E55" s="10" t="s">
        <v>2</v>
      </c>
      <c r="F55" s="10" t="s">
        <v>31</v>
      </c>
      <c r="G55" s="4">
        <v>0.46760000000000002</v>
      </c>
      <c r="H55" s="5">
        <v>0.37340000000000001</v>
      </c>
      <c r="I55" s="6">
        <v>0.47289999999999999</v>
      </c>
      <c r="J55" s="7">
        <v>17.929200000000002</v>
      </c>
      <c r="K55" s="6">
        <v>13.441700000000001</v>
      </c>
      <c r="L55" s="6">
        <v>18.149699999999999</v>
      </c>
    </row>
    <row r="56" spans="1:12" ht="15" customHeight="1" x14ac:dyDescent="0.3">
      <c r="A56" s="8" t="s">
        <v>73</v>
      </c>
      <c r="B56" s="8" t="s">
        <v>540</v>
      </c>
      <c r="C56" s="14" t="s">
        <v>657</v>
      </c>
      <c r="D56" s="9" t="s">
        <v>1</v>
      </c>
      <c r="E56" s="10" t="s">
        <v>2</v>
      </c>
      <c r="F56" s="10" t="s">
        <v>3</v>
      </c>
      <c r="G56" s="4">
        <v>4.4499999999999998E-2</v>
      </c>
      <c r="H56" s="5">
        <v>6.2E-2</v>
      </c>
      <c r="I56" s="6"/>
      <c r="J56" s="7">
        <v>0.36759999999999998</v>
      </c>
      <c r="K56" s="6">
        <v>0.48380000000000001</v>
      </c>
      <c r="L56" s="6"/>
    </row>
    <row r="57" spans="1:12" ht="15" customHeight="1" x14ac:dyDescent="0.3">
      <c r="A57" s="8" t="s">
        <v>75</v>
      </c>
      <c r="B57" s="8" t="s">
        <v>541</v>
      </c>
      <c r="C57" s="14" t="s">
        <v>658</v>
      </c>
      <c r="D57" s="9" t="s">
        <v>1</v>
      </c>
      <c r="E57" s="10" t="s">
        <v>2</v>
      </c>
      <c r="F57" s="10" t="s">
        <v>31</v>
      </c>
      <c r="G57" s="4">
        <v>3.3401000000000001</v>
      </c>
      <c r="H57" s="5">
        <v>5.1974</v>
      </c>
      <c r="I57" s="6">
        <v>3.7094999999999998</v>
      </c>
      <c r="J57" s="7">
        <v>168.65979999999999</v>
      </c>
      <c r="K57" s="6">
        <v>278.62639999999999</v>
      </c>
      <c r="L57" s="6">
        <v>222.0746</v>
      </c>
    </row>
    <row r="58" spans="1:12" ht="15" customHeight="1" x14ac:dyDescent="0.3">
      <c r="A58" s="8" t="s">
        <v>76</v>
      </c>
      <c r="B58" s="8" t="s">
        <v>541</v>
      </c>
      <c r="C58" s="14" t="s">
        <v>659</v>
      </c>
      <c r="D58" s="9" t="s">
        <v>1</v>
      </c>
      <c r="E58" s="10" t="s">
        <v>19</v>
      </c>
      <c r="F58" s="10" t="s">
        <v>13</v>
      </c>
      <c r="G58" s="4">
        <v>1.2582</v>
      </c>
      <c r="H58" s="5">
        <v>4.4390999999999998</v>
      </c>
      <c r="I58" s="6">
        <v>0.70909999999999995</v>
      </c>
      <c r="J58" s="7">
        <v>67.526600000000002</v>
      </c>
      <c r="K58" s="6">
        <v>226.15649999999999</v>
      </c>
      <c r="L58" s="6">
        <v>33.759099999999997</v>
      </c>
    </row>
    <row r="59" spans="1:12" ht="15" customHeight="1" x14ac:dyDescent="0.3">
      <c r="A59" s="8" t="s">
        <v>77</v>
      </c>
      <c r="B59" s="8" t="s">
        <v>541</v>
      </c>
      <c r="C59" s="14" t="s">
        <v>659</v>
      </c>
      <c r="D59" s="9" t="s">
        <v>1</v>
      </c>
      <c r="E59" s="10" t="s">
        <v>19</v>
      </c>
      <c r="F59" s="10" t="s">
        <v>13</v>
      </c>
      <c r="G59" s="4">
        <v>4.5986000000000002</v>
      </c>
      <c r="H59" s="5">
        <v>6.1303000000000001</v>
      </c>
      <c r="I59" s="6">
        <v>2.8555999999999999</v>
      </c>
      <c r="J59" s="7">
        <v>228.69929999999999</v>
      </c>
      <c r="K59" s="6">
        <v>310.51369999999997</v>
      </c>
      <c r="L59" s="6">
        <v>123.6022</v>
      </c>
    </row>
    <row r="60" spans="1:12" ht="15" customHeight="1" x14ac:dyDescent="0.3">
      <c r="A60" s="8" t="s">
        <v>78</v>
      </c>
      <c r="B60" s="8" t="s">
        <v>541</v>
      </c>
      <c r="C60" s="14" t="s">
        <v>659</v>
      </c>
      <c r="D60" s="9" t="s">
        <v>1</v>
      </c>
      <c r="E60" s="10" t="s">
        <v>19</v>
      </c>
      <c r="F60" s="10" t="s">
        <v>31</v>
      </c>
      <c r="G60" s="4">
        <v>0.94640000000000002</v>
      </c>
      <c r="H60" s="5">
        <v>1.6005</v>
      </c>
      <c r="I60" s="6">
        <v>1.0179</v>
      </c>
      <c r="J60" s="7">
        <v>54.868499999999997</v>
      </c>
      <c r="K60" s="6">
        <v>87.027500000000003</v>
      </c>
      <c r="L60" s="6">
        <v>38.080399999999997</v>
      </c>
    </row>
    <row r="61" spans="1:12" ht="15" customHeight="1" x14ac:dyDescent="0.3">
      <c r="A61" s="8" t="s">
        <v>79</v>
      </c>
      <c r="B61" s="8" t="s">
        <v>541</v>
      </c>
      <c r="C61" s="14" t="s">
        <v>659</v>
      </c>
      <c r="D61" s="9" t="s">
        <v>1</v>
      </c>
      <c r="E61" s="10" t="s">
        <v>9</v>
      </c>
      <c r="F61" s="10" t="s">
        <v>31</v>
      </c>
      <c r="G61" s="4">
        <v>1.8199000000000001</v>
      </c>
      <c r="H61" s="5">
        <v>0.76910000000000001</v>
      </c>
      <c r="I61" s="6">
        <v>0.73480000000000001</v>
      </c>
      <c r="J61" s="7">
        <v>83.522300000000001</v>
      </c>
      <c r="K61" s="6">
        <v>35.127499999999998</v>
      </c>
      <c r="L61" s="6">
        <v>37.258200000000002</v>
      </c>
    </row>
    <row r="62" spans="1:12" ht="15" customHeight="1" x14ac:dyDescent="0.3">
      <c r="A62" s="8" t="s">
        <v>80</v>
      </c>
      <c r="B62" s="8" t="s">
        <v>542</v>
      </c>
      <c r="C62" s="14" t="s">
        <v>764</v>
      </c>
      <c r="D62" s="9" t="s">
        <v>1</v>
      </c>
      <c r="E62" s="10" t="s">
        <v>19</v>
      </c>
      <c r="F62" s="10" t="s">
        <v>13</v>
      </c>
      <c r="G62" s="4"/>
      <c r="H62" s="5">
        <v>10.5616</v>
      </c>
      <c r="I62" s="6">
        <v>42.6479</v>
      </c>
      <c r="J62" s="7"/>
      <c r="K62" s="6">
        <v>483.39569999999998</v>
      </c>
      <c r="L62" s="6">
        <v>1689.356</v>
      </c>
    </row>
    <row r="63" spans="1:12" ht="15" customHeight="1" x14ac:dyDescent="0.3">
      <c r="A63" s="8" t="s">
        <v>81</v>
      </c>
      <c r="B63" s="8" t="s">
        <v>542</v>
      </c>
      <c r="C63" s="14" t="s">
        <v>764</v>
      </c>
      <c r="D63" s="9" t="s">
        <v>1</v>
      </c>
      <c r="E63" s="10" t="s">
        <v>19</v>
      </c>
      <c r="F63" s="10" t="s">
        <v>5</v>
      </c>
      <c r="G63" s="4"/>
      <c r="H63" s="5">
        <v>2.0855999999999999</v>
      </c>
      <c r="I63" s="6">
        <v>2.5316000000000001</v>
      </c>
      <c r="J63" s="7"/>
      <c r="K63" s="6">
        <v>61.262700000000002</v>
      </c>
      <c r="L63" s="6">
        <v>71.165300000000002</v>
      </c>
    </row>
    <row r="64" spans="1:12" ht="15" customHeight="1" x14ac:dyDescent="0.3">
      <c r="A64" s="8" t="s">
        <v>82</v>
      </c>
      <c r="B64" s="8" t="s">
        <v>542</v>
      </c>
      <c r="C64" s="14" t="s">
        <v>764</v>
      </c>
      <c r="D64" s="9" t="s">
        <v>1</v>
      </c>
      <c r="E64" s="10" t="s">
        <v>19</v>
      </c>
      <c r="F64" s="10" t="s">
        <v>31</v>
      </c>
      <c r="G64" s="4"/>
      <c r="H64" s="5">
        <v>0.54479999999999995</v>
      </c>
      <c r="I64" s="6">
        <v>7.6315999999999997</v>
      </c>
      <c r="J64" s="7"/>
      <c r="K64" s="6">
        <v>20.880700000000001</v>
      </c>
      <c r="L64" s="6">
        <v>330.70479999999998</v>
      </c>
    </row>
    <row r="65" spans="1:12" ht="15" customHeight="1" x14ac:dyDescent="0.3">
      <c r="A65" s="8" t="s">
        <v>83</v>
      </c>
      <c r="B65" s="8" t="s">
        <v>543</v>
      </c>
      <c r="C65" s="14" t="s">
        <v>660</v>
      </c>
      <c r="D65" s="9" t="s">
        <v>1</v>
      </c>
      <c r="E65" s="10" t="s">
        <v>52</v>
      </c>
      <c r="F65" s="10" t="s">
        <v>84</v>
      </c>
      <c r="G65" s="4"/>
      <c r="H65" s="5">
        <v>1.5012000000000001</v>
      </c>
      <c r="I65" s="6">
        <v>0.18310000000000001</v>
      </c>
      <c r="J65" s="7"/>
      <c r="K65" s="6">
        <v>36.194499999999998</v>
      </c>
      <c r="L65" s="6">
        <v>4.9927999999999999</v>
      </c>
    </row>
    <row r="66" spans="1:12" ht="15" customHeight="1" x14ac:dyDescent="0.3">
      <c r="A66" s="8" t="s">
        <v>85</v>
      </c>
      <c r="B66" s="8" t="s">
        <v>543</v>
      </c>
      <c r="C66" s="14" t="s">
        <v>660</v>
      </c>
      <c r="D66" s="9" t="s">
        <v>1</v>
      </c>
      <c r="E66" s="10" t="s">
        <v>19</v>
      </c>
      <c r="F66" s="10" t="s">
        <v>31</v>
      </c>
      <c r="G66" s="4">
        <v>3.1665000000000001</v>
      </c>
      <c r="H66" s="5">
        <v>0.6875</v>
      </c>
      <c r="I66" s="6">
        <v>0.27989999999999998</v>
      </c>
      <c r="J66" s="7">
        <v>65.203199999999995</v>
      </c>
      <c r="K66" s="6">
        <v>14.1759</v>
      </c>
      <c r="L66" s="6">
        <v>5.1737000000000002</v>
      </c>
    </row>
    <row r="67" spans="1:12" ht="15" customHeight="1" x14ac:dyDescent="0.3">
      <c r="A67" s="8" t="s">
        <v>86</v>
      </c>
      <c r="B67" s="8" t="s">
        <v>544</v>
      </c>
      <c r="C67" s="14" t="s">
        <v>661</v>
      </c>
      <c r="D67" s="9" t="s">
        <v>1</v>
      </c>
      <c r="E67" s="10" t="s">
        <v>9</v>
      </c>
      <c r="F67" s="10" t="s">
        <v>31</v>
      </c>
      <c r="G67" s="4"/>
      <c r="H67" s="5"/>
      <c r="I67" s="6">
        <v>5.57E-2</v>
      </c>
      <c r="J67" s="7"/>
      <c r="K67" s="6"/>
      <c r="L67" s="6">
        <v>1.7425999999999999</v>
      </c>
    </row>
    <row r="68" spans="1:12" ht="15" customHeight="1" x14ac:dyDescent="0.3">
      <c r="A68" s="8" t="s">
        <v>89</v>
      </c>
      <c r="B68" s="8" t="s">
        <v>545</v>
      </c>
      <c r="C68" s="14" t="s">
        <v>765</v>
      </c>
      <c r="D68" s="9" t="s">
        <v>1</v>
      </c>
      <c r="E68" s="10" t="s">
        <v>9</v>
      </c>
      <c r="F68" s="10" t="s">
        <v>90</v>
      </c>
      <c r="G68" s="4">
        <v>209.29769999999999</v>
      </c>
      <c r="H68" s="5">
        <v>236.50559999999999</v>
      </c>
      <c r="I68" s="6">
        <v>198.2927</v>
      </c>
      <c r="J68" s="7">
        <v>7336.5478999999996</v>
      </c>
      <c r="K68" s="6">
        <v>8103.1085000000003</v>
      </c>
      <c r="L68" s="6">
        <v>7048.5825999999997</v>
      </c>
    </row>
    <row r="69" spans="1:12" ht="15" customHeight="1" x14ac:dyDescent="0.3">
      <c r="A69" s="8" t="s">
        <v>91</v>
      </c>
      <c r="B69" s="8" t="s">
        <v>545</v>
      </c>
      <c r="C69" s="14" t="s">
        <v>765</v>
      </c>
      <c r="D69" s="9" t="s">
        <v>1</v>
      </c>
      <c r="E69" s="10" t="s">
        <v>9</v>
      </c>
      <c r="F69" s="10" t="s">
        <v>90</v>
      </c>
      <c r="G69" s="4">
        <v>2.7799999999999998E-2</v>
      </c>
      <c r="H69" s="5">
        <v>4.5999999999999999E-3</v>
      </c>
      <c r="I69" s="6"/>
      <c r="J69" s="7">
        <v>1.2</v>
      </c>
      <c r="K69" s="6">
        <v>0.2</v>
      </c>
      <c r="L69" s="6"/>
    </row>
    <row r="70" spans="1:12" ht="15" customHeight="1" x14ac:dyDescent="0.3">
      <c r="A70" s="8" t="s">
        <v>92</v>
      </c>
      <c r="B70" s="8" t="s">
        <v>545</v>
      </c>
      <c r="C70" s="14" t="s">
        <v>765</v>
      </c>
      <c r="D70" s="9" t="s">
        <v>1</v>
      </c>
      <c r="E70" s="10" t="s">
        <v>9</v>
      </c>
      <c r="F70" s="10" t="s">
        <v>3</v>
      </c>
      <c r="G70" s="4">
        <v>27.777100000000001</v>
      </c>
      <c r="H70" s="5">
        <v>19.717700000000001</v>
      </c>
      <c r="I70" s="6">
        <v>14.4848</v>
      </c>
      <c r="J70" s="7">
        <v>429.91730000000001</v>
      </c>
      <c r="K70" s="6">
        <v>309.96710000000002</v>
      </c>
      <c r="L70" s="6">
        <v>229.3313</v>
      </c>
    </row>
    <row r="71" spans="1:12" ht="15" customHeight="1" x14ac:dyDescent="0.3">
      <c r="A71" s="8" t="s">
        <v>93</v>
      </c>
      <c r="B71" s="8" t="s">
        <v>545</v>
      </c>
      <c r="C71" s="14" t="s">
        <v>765</v>
      </c>
      <c r="D71" s="9" t="s">
        <v>1</v>
      </c>
      <c r="E71" s="10" t="s">
        <v>52</v>
      </c>
      <c r="F71" s="10" t="s">
        <v>3</v>
      </c>
      <c r="G71" s="4">
        <v>40.515599999999999</v>
      </c>
      <c r="H71" s="5">
        <v>34.999099999999999</v>
      </c>
      <c r="I71" s="6">
        <v>5.7746000000000004</v>
      </c>
      <c r="J71" s="7">
        <v>630.63189999999997</v>
      </c>
      <c r="K71" s="6">
        <v>558.36739999999998</v>
      </c>
      <c r="L71" s="6">
        <v>90.998999999999995</v>
      </c>
    </row>
    <row r="72" spans="1:12" ht="15" customHeight="1" x14ac:dyDescent="0.3">
      <c r="A72" s="8" t="s">
        <v>94</v>
      </c>
      <c r="B72" s="8" t="s">
        <v>545</v>
      </c>
      <c r="C72" s="14" t="s">
        <v>765</v>
      </c>
      <c r="D72" s="9" t="s">
        <v>1</v>
      </c>
      <c r="E72" s="10" t="s">
        <v>9</v>
      </c>
      <c r="F72" s="10" t="s">
        <v>74</v>
      </c>
      <c r="G72" s="4">
        <v>61.397500000000001</v>
      </c>
      <c r="H72" s="5">
        <v>45.295999999999999</v>
      </c>
      <c r="I72" s="6">
        <v>19.337599999999998</v>
      </c>
      <c r="J72" s="7">
        <v>1027.2618</v>
      </c>
      <c r="K72" s="6">
        <v>758.06629999999996</v>
      </c>
      <c r="L72" s="6">
        <v>328.18349999999998</v>
      </c>
    </row>
    <row r="73" spans="1:12" ht="15" customHeight="1" x14ac:dyDescent="0.3">
      <c r="A73" s="8" t="s">
        <v>95</v>
      </c>
      <c r="B73" s="8" t="s">
        <v>545</v>
      </c>
      <c r="C73" s="14" t="s">
        <v>765</v>
      </c>
      <c r="D73" s="9" t="s">
        <v>1</v>
      </c>
      <c r="E73" s="10" t="s">
        <v>9</v>
      </c>
      <c r="F73" s="10" t="s">
        <v>74</v>
      </c>
      <c r="G73" s="4">
        <v>1.03E-2</v>
      </c>
      <c r="H73" s="5">
        <v>1.6999999999999999E-3</v>
      </c>
      <c r="I73" s="6"/>
      <c r="J73" s="7">
        <v>0.21429999999999999</v>
      </c>
      <c r="K73" s="6">
        <v>3.5700000000000003E-2</v>
      </c>
      <c r="L73" s="6"/>
    </row>
    <row r="74" spans="1:12" ht="15" customHeight="1" x14ac:dyDescent="0.3">
      <c r="A74" s="8" t="s">
        <v>96</v>
      </c>
      <c r="B74" s="8" t="s">
        <v>545</v>
      </c>
      <c r="C74" s="14" t="s">
        <v>765</v>
      </c>
      <c r="D74" s="9" t="s">
        <v>1</v>
      </c>
      <c r="E74" s="10" t="s">
        <v>57</v>
      </c>
      <c r="F74" s="10" t="s">
        <v>87</v>
      </c>
      <c r="G74" s="4"/>
      <c r="H74" s="5"/>
      <c r="I74" s="6">
        <v>8.3928999999999991</v>
      </c>
      <c r="J74" s="7"/>
      <c r="K74" s="6"/>
      <c r="L74" s="6">
        <v>185.37119999999999</v>
      </c>
    </row>
    <row r="75" spans="1:12" ht="15" customHeight="1" x14ac:dyDescent="0.3">
      <c r="A75" s="8" t="s">
        <v>97</v>
      </c>
      <c r="B75" s="8" t="s">
        <v>545</v>
      </c>
      <c r="C75" s="14" t="s">
        <v>765</v>
      </c>
      <c r="D75" s="9" t="s">
        <v>1</v>
      </c>
      <c r="E75" s="10" t="s">
        <v>57</v>
      </c>
      <c r="F75" s="10" t="s">
        <v>26</v>
      </c>
      <c r="G75" s="4">
        <v>11.2281</v>
      </c>
      <c r="H75" s="5">
        <v>7.5716999999999999</v>
      </c>
      <c r="I75" s="6">
        <v>1.9255</v>
      </c>
      <c r="J75" s="7">
        <v>325.11810000000003</v>
      </c>
      <c r="K75" s="6">
        <v>236.1233</v>
      </c>
      <c r="L75" s="6">
        <v>61.869799999999998</v>
      </c>
    </row>
    <row r="76" spans="1:12" ht="15" customHeight="1" x14ac:dyDescent="0.3">
      <c r="A76" s="8" t="s">
        <v>98</v>
      </c>
      <c r="B76" s="8" t="s">
        <v>545</v>
      </c>
      <c r="C76" s="14" t="s">
        <v>765</v>
      </c>
      <c r="D76" s="9" t="s">
        <v>1</v>
      </c>
      <c r="E76" s="10" t="s">
        <v>57</v>
      </c>
      <c r="F76" s="10" t="s">
        <v>31</v>
      </c>
      <c r="G76" s="4">
        <v>56.268599999999999</v>
      </c>
      <c r="H76" s="5">
        <v>22.377800000000001</v>
      </c>
      <c r="I76" s="6">
        <v>12.435499999999999</v>
      </c>
      <c r="J76" s="7">
        <v>1799.2518</v>
      </c>
      <c r="K76" s="6">
        <v>721.99059999999997</v>
      </c>
      <c r="L76" s="6">
        <v>385.45190000000002</v>
      </c>
    </row>
    <row r="77" spans="1:12" ht="15" customHeight="1" x14ac:dyDescent="0.3">
      <c r="A77" s="8" t="s">
        <v>99</v>
      </c>
      <c r="B77" s="8" t="s">
        <v>545</v>
      </c>
      <c r="C77" s="14" t="s">
        <v>765</v>
      </c>
      <c r="D77" s="9" t="s">
        <v>1</v>
      </c>
      <c r="E77" s="10" t="s">
        <v>2</v>
      </c>
      <c r="F77" s="10" t="s">
        <v>31</v>
      </c>
      <c r="G77" s="4">
        <v>0.64159999999999995</v>
      </c>
      <c r="H77" s="5">
        <v>0.34470000000000001</v>
      </c>
      <c r="I77" s="6"/>
      <c r="J77" s="7">
        <v>14.463900000000001</v>
      </c>
      <c r="K77" s="6">
        <v>7.3648999999999996</v>
      </c>
      <c r="L77" s="6"/>
    </row>
    <row r="78" spans="1:12" ht="15" customHeight="1" x14ac:dyDescent="0.3">
      <c r="A78" s="8" t="s">
        <v>100</v>
      </c>
      <c r="B78" s="8" t="s">
        <v>545</v>
      </c>
      <c r="C78" s="14" t="s">
        <v>765</v>
      </c>
      <c r="D78" s="9" t="s">
        <v>1</v>
      </c>
      <c r="E78" s="10" t="s">
        <v>52</v>
      </c>
      <c r="F78" s="10" t="s">
        <v>31</v>
      </c>
      <c r="G78" s="4">
        <v>64.480099999999993</v>
      </c>
      <c r="H78" s="5">
        <v>81.182500000000005</v>
      </c>
      <c r="I78" s="6">
        <v>15.496600000000001</v>
      </c>
      <c r="J78" s="7">
        <v>2159.5493999999999</v>
      </c>
      <c r="K78" s="6">
        <v>2486.1275000000001</v>
      </c>
      <c r="L78" s="6">
        <v>493.73469999999998</v>
      </c>
    </row>
    <row r="79" spans="1:12" ht="15" customHeight="1" x14ac:dyDescent="0.3">
      <c r="A79" s="8" t="s">
        <v>101</v>
      </c>
      <c r="B79" s="8" t="s">
        <v>546</v>
      </c>
      <c r="C79" s="14" t="s">
        <v>766</v>
      </c>
      <c r="D79" s="9" t="s">
        <v>1</v>
      </c>
      <c r="E79" s="10" t="s">
        <v>9</v>
      </c>
      <c r="F79" s="10" t="s">
        <v>10</v>
      </c>
      <c r="G79" s="4"/>
      <c r="H79" s="5"/>
      <c r="I79" s="6">
        <v>0.24490000000000001</v>
      </c>
      <c r="J79" s="7"/>
      <c r="K79" s="6"/>
      <c r="L79" s="6">
        <v>9.7979000000000003</v>
      </c>
    </row>
    <row r="80" spans="1:12" ht="15" customHeight="1" x14ac:dyDescent="0.3">
      <c r="A80" s="8" t="s">
        <v>102</v>
      </c>
      <c r="B80" s="8" t="s">
        <v>546</v>
      </c>
      <c r="C80" s="14" t="s">
        <v>766</v>
      </c>
      <c r="D80" s="9" t="s">
        <v>1</v>
      </c>
      <c r="E80" s="10" t="s">
        <v>9</v>
      </c>
      <c r="F80" s="10" t="s">
        <v>10</v>
      </c>
      <c r="G80" s="4">
        <v>0.22359999999999999</v>
      </c>
      <c r="H80" s="5">
        <v>1.0136000000000001</v>
      </c>
      <c r="I80" s="6">
        <v>0.81230000000000002</v>
      </c>
      <c r="J80" s="7">
        <v>12.2155</v>
      </c>
      <c r="K80" s="6">
        <v>49.151600000000002</v>
      </c>
      <c r="L80" s="6">
        <v>34.919499999999999</v>
      </c>
    </row>
    <row r="81" spans="1:12" ht="15" customHeight="1" x14ac:dyDescent="0.3">
      <c r="A81" s="8" t="s">
        <v>105</v>
      </c>
      <c r="B81" s="8" t="s">
        <v>547</v>
      </c>
      <c r="C81" s="14" t="s">
        <v>767</v>
      </c>
      <c r="D81" s="9" t="s">
        <v>1</v>
      </c>
      <c r="E81" s="10" t="s">
        <v>2</v>
      </c>
      <c r="F81" s="10" t="s">
        <v>3</v>
      </c>
      <c r="G81" s="4">
        <v>15.0191</v>
      </c>
      <c r="H81" s="5">
        <v>17.616800000000001</v>
      </c>
      <c r="I81" s="6">
        <v>13.700200000000001</v>
      </c>
      <c r="J81" s="7">
        <v>121.4559</v>
      </c>
      <c r="K81" s="6">
        <v>162.24</v>
      </c>
      <c r="L81" s="6">
        <v>126.0534</v>
      </c>
    </row>
    <row r="82" spans="1:12" ht="15" customHeight="1" x14ac:dyDescent="0.3">
      <c r="A82" s="8" t="s">
        <v>106</v>
      </c>
      <c r="B82" s="8" t="s">
        <v>547</v>
      </c>
      <c r="C82" s="14" t="s">
        <v>767</v>
      </c>
      <c r="D82" s="9" t="s">
        <v>1</v>
      </c>
      <c r="E82" s="10" t="s">
        <v>2</v>
      </c>
      <c r="F82" s="10" t="s">
        <v>84</v>
      </c>
      <c r="G82" s="4">
        <v>19.776399999999999</v>
      </c>
      <c r="H82" s="5">
        <v>13.798299999999999</v>
      </c>
      <c r="I82" s="6">
        <v>7.5656999999999996</v>
      </c>
      <c r="J82" s="7">
        <v>281.97280000000001</v>
      </c>
      <c r="K82" s="6">
        <v>222.7071</v>
      </c>
      <c r="L82" s="6">
        <v>118.9547</v>
      </c>
    </row>
    <row r="83" spans="1:12" ht="15" customHeight="1" x14ac:dyDescent="0.3">
      <c r="A83" s="8" t="s">
        <v>107</v>
      </c>
      <c r="B83" s="8" t="s">
        <v>547</v>
      </c>
      <c r="C83" s="14" t="s">
        <v>767</v>
      </c>
      <c r="D83" s="9" t="s">
        <v>1</v>
      </c>
      <c r="E83" s="10" t="s">
        <v>2</v>
      </c>
      <c r="F83" s="10" t="s">
        <v>108</v>
      </c>
      <c r="G83" s="4">
        <v>41.314100000000003</v>
      </c>
      <c r="H83" s="5">
        <v>32.422600000000003</v>
      </c>
      <c r="I83" s="6">
        <v>18.6829</v>
      </c>
      <c r="J83" s="7">
        <v>549.64080000000001</v>
      </c>
      <c r="K83" s="6">
        <v>416.84789999999998</v>
      </c>
      <c r="L83" s="6">
        <v>241.38910000000001</v>
      </c>
    </row>
    <row r="84" spans="1:12" ht="15" customHeight="1" x14ac:dyDescent="0.3">
      <c r="A84" s="8" t="s">
        <v>109</v>
      </c>
      <c r="B84" s="8" t="s">
        <v>547</v>
      </c>
      <c r="C84" s="14" t="s">
        <v>767</v>
      </c>
      <c r="D84" s="9" t="s">
        <v>1</v>
      </c>
      <c r="E84" s="10" t="s">
        <v>19</v>
      </c>
      <c r="F84" s="10" t="s">
        <v>108</v>
      </c>
      <c r="G84" s="4">
        <v>10.5054</v>
      </c>
      <c r="H84" s="5">
        <v>0.496</v>
      </c>
      <c r="I84" s="6"/>
      <c r="J84" s="7">
        <v>168.06010000000001</v>
      </c>
      <c r="K84" s="6">
        <v>9.3780000000000001</v>
      </c>
      <c r="L84" s="6"/>
    </row>
    <row r="85" spans="1:12" ht="15" customHeight="1" x14ac:dyDescent="0.3">
      <c r="A85" s="8" t="s">
        <v>110</v>
      </c>
      <c r="B85" s="8" t="s">
        <v>547</v>
      </c>
      <c r="C85" s="14" t="s">
        <v>767</v>
      </c>
      <c r="D85" s="9" t="s">
        <v>1</v>
      </c>
      <c r="E85" s="10" t="s">
        <v>2</v>
      </c>
      <c r="F85" s="10" t="s">
        <v>108</v>
      </c>
      <c r="G85" s="4">
        <v>26.694099999999999</v>
      </c>
      <c r="H85" s="5">
        <v>16.9801</v>
      </c>
      <c r="I85" s="6">
        <v>8.3484999999999996</v>
      </c>
      <c r="J85" s="7">
        <v>362.30340000000001</v>
      </c>
      <c r="K85" s="6">
        <v>234.6001</v>
      </c>
      <c r="L85" s="6">
        <v>111.9991</v>
      </c>
    </row>
    <row r="86" spans="1:12" ht="15" customHeight="1" x14ac:dyDescent="0.3">
      <c r="A86" s="8" t="s">
        <v>111</v>
      </c>
      <c r="B86" s="8" t="s">
        <v>548</v>
      </c>
      <c r="C86" s="14" t="s">
        <v>662</v>
      </c>
      <c r="D86" s="9" t="s">
        <v>1</v>
      </c>
      <c r="E86" s="10" t="s">
        <v>9</v>
      </c>
      <c r="F86" s="10" t="s">
        <v>84</v>
      </c>
      <c r="G86" s="4">
        <v>0.52039999999999997</v>
      </c>
      <c r="H86" s="5">
        <v>1.6072</v>
      </c>
      <c r="I86" s="6">
        <v>0.16420000000000001</v>
      </c>
      <c r="J86" s="7">
        <v>10.5198</v>
      </c>
      <c r="K86" s="6">
        <v>34.4998</v>
      </c>
      <c r="L86" s="6">
        <v>3.1461000000000001</v>
      </c>
    </row>
    <row r="87" spans="1:12" ht="15" customHeight="1" x14ac:dyDescent="0.3">
      <c r="A87" s="8" t="s">
        <v>112</v>
      </c>
      <c r="B87" s="8" t="s">
        <v>549</v>
      </c>
      <c r="C87" s="14" t="s">
        <v>768</v>
      </c>
      <c r="D87" s="9" t="s">
        <v>1</v>
      </c>
      <c r="E87" s="10" t="s">
        <v>9</v>
      </c>
      <c r="F87" s="10" t="s">
        <v>31</v>
      </c>
      <c r="G87" s="4"/>
      <c r="H87" s="5">
        <v>3.7900000000000003E-2</v>
      </c>
      <c r="I87" s="6">
        <v>6.93E-2</v>
      </c>
      <c r="J87" s="7"/>
      <c r="K87" s="6">
        <v>2.3294000000000001</v>
      </c>
      <c r="L87" s="6">
        <v>4.2670000000000003</v>
      </c>
    </row>
    <row r="88" spans="1:12" ht="15" customHeight="1" x14ac:dyDescent="0.3">
      <c r="A88" s="8" t="s">
        <v>637</v>
      </c>
      <c r="B88" s="8" t="s">
        <v>550</v>
      </c>
      <c r="C88" s="14" t="s">
        <v>769</v>
      </c>
      <c r="D88" s="9" t="s">
        <v>1</v>
      </c>
      <c r="E88" s="10" t="s">
        <v>9</v>
      </c>
      <c r="F88" s="10" t="s">
        <v>74</v>
      </c>
      <c r="G88" s="4"/>
      <c r="H88" s="5">
        <v>8.6E-3</v>
      </c>
      <c r="I88" s="6">
        <v>13.3878</v>
      </c>
      <c r="J88" s="7"/>
      <c r="K88" s="6">
        <v>0.19639999999999999</v>
      </c>
      <c r="L88" s="6">
        <v>341.02409999999998</v>
      </c>
    </row>
    <row r="89" spans="1:12" ht="15" customHeight="1" x14ac:dyDescent="0.3">
      <c r="A89" s="8" t="s">
        <v>638</v>
      </c>
      <c r="B89" s="8" t="s">
        <v>550</v>
      </c>
      <c r="C89" s="14" t="s">
        <v>769</v>
      </c>
      <c r="D89" s="9" t="s">
        <v>1</v>
      </c>
      <c r="E89" s="10" t="s">
        <v>9</v>
      </c>
      <c r="F89" s="10" t="s">
        <v>74</v>
      </c>
      <c r="G89" s="4"/>
      <c r="H89" s="5">
        <v>4.8898999999999999</v>
      </c>
      <c r="I89" s="6">
        <v>10.664400000000001</v>
      </c>
      <c r="J89" s="7"/>
      <c r="K89" s="6">
        <v>145.9169</v>
      </c>
      <c r="L89" s="6">
        <v>284.60649999999998</v>
      </c>
    </row>
    <row r="90" spans="1:12" ht="15" customHeight="1" x14ac:dyDescent="0.3">
      <c r="A90" s="8" t="s">
        <v>639</v>
      </c>
      <c r="B90" s="8" t="s">
        <v>550</v>
      </c>
      <c r="C90" s="14" t="s">
        <v>769</v>
      </c>
      <c r="D90" s="9" t="s">
        <v>1</v>
      </c>
      <c r="E90" s="10" t="s">
        <v>9</v>
      </c>
      <c r="F90" s="10" t="s">
        <v>74</v>
      </c>
      <c r="G90" s="4"/>
      <c r="H90" s="5">
        <v>5.8544999999999998</v>
      </c>
      <c r="I90" s="6">
        <v>9.0564</v>
      </c>
      <c r="J90" s="7"/>
      <c r="K90" s="6">
        <v>166.38579999999999</v>
      </c>
      <c r="L90" s="6">
        <v>238.54349999999999</v>
      </c>
    </row>
    <row r="91" spans="1:12" ht="15" customHeight="1" x14ac:dyDescent="0.3">
      <c r="A91" s="8" t="s">
        <v>640</v>
      </c>
      <c r="B91" s="8" t="s">
        <v>550</v>
      </c>
      <c r="C91" s="14" t="s">
        <v>769</v>
      </c>
      <c r="D91" s="9" t="s">
        <v>1</v>
      </c>
      <c r="E91" s="10" t="s">
        <v>9</v>
      </c>
      <c r="F91" s="10" t="s">
        <v>104</v>
      </c>
      <c r="G91" s="4"/>
      <c r="H91" s="5"/>
      <c r="I91" s="6">
        <v>0.9879</v>
      </c>
      <c r="J91" s="7"/>
      <c r="K91" s="6"/>
      <c r="L91" s="6">
        <v>34.929000000000002</v>
      </c>
    </row>
    <row r="92" spans="1:12" ht="15" customHeight="1" x14ac:dyDescent="0.3">
      <c r="A92" s="8" t="s">
        <v>641</v>
      </c>
      <c r="B92" s="8" t="s">
        <v>550</v>
      </c>
      <c r="C92" s="14" t="s">
        <v>769</v>
      </c>
      <c r="D92" s="9" t="s">
        <v>1</v>
      </c>
      <c r="E92" s="10" t="s">
        <v>9</v>
      </c>
      <c r="F92" s="10" t="s">
        <v>6</v>
      </c>
      <c r="G92" s="4">
        <v>15.267200000000001</v>
      </c>
      <c r="H92" s="5">
        <v>16.318300000000001</v>
      </c>
      <c r="I92" s="6">
        <v>16.784099999999999</v>
      </c>
      <c r="J92" s="7">
        <v>431.15870000000001</v>
      </c>
      <c r="K92" s="6">
        <v>473.67329999999998</v>
      </c>
      <c r="L92" s="6">
        <v>505.80540000000002</v>
      </c>
    </row>
    <row r="93" spans="1:12" ht="15" customHeight="1" x14ac:dyDescent="0.3">
      <c r="A93" s="8" t="s">
        <v>642</v>
      </c>
      <c r="B93" s="8" t="s">
        <v>550</v>
      </c>
      <c r="C93" s="14" t="s">
        <v>769</v>
      </c>
      <c r="D93" s="9" t="s">
        <v>1</v>
      </c>
      <c r="E93" s="10" t="s">
        <v>9</v>
      </c>
      <c r="F93" s="10" t="s">
        <v>6</v>
      </c>
      <c r="G93" s="4">
        <v>9.5295000000000005</v>
      </c>
      <c r="H93" s="5">
        <v>13.395300000000001</v>
      </c>
      <c r="I93" s="6">
        <v>18.126999999999999</v>
      </c>
      <c r="J93" s="7">
        <v>274.45499999999998</v>
      </c>
      <c r="K93" s="6">
        <v>396.72109999999998</v>
      </c>
      <c r="L93" s="6">
        <v>559.59109999999998</v>
      </c>
    </row>
    <row r="94" spans="1:12" ht="15" customHeight="1" x14ac:dyDescent="0.3">
      <c r="A94" s="8" t="s">
        <v>643</v>
      </c>
      <c r="B94" s="8" t="s">
        <v>550</v>
      </c>
      <c r="C94" s="14" t="s">
        <v>769</v>
      </c>
      <c r="D94" s="9" t="s">
        <v>1</v>
      </c>
      <c r="E94" s="10" t="s">
        <v>9</v>
      </c>
      <c r="F94" s="10" t="s">
        <v>6</v>
      </c>
      <c r="G94" s="4">
        <v>11.2293</v>
      </c>
      <c r="H94" s="5">
        <v>14.7631</v>
      </c>
      <c r="I94" s="6">
        <v>16.131900000000002</v>
      </c>
      <c r="J94" s="7">
        <v>318.93810000000002</v>
      </c>
      <c r="K94" s="6">
        <v>440.8152</v>
      </c>
      <c r="L94" s="6">
        <v>474.58569999999997</v>
      </c>
    </row>
    <row r="95" spans="1:12" ht="15" customHeight="1" x14ac:dyDescent="0.3">
      <c r="A95" s="8" t="s">
        <v>630</v>
      </c>
      <c r="B95" s="8" t="s">
        <v>551</v>
      </c>
      <c r="C95" s="14" t="s">
        <v>664</v>
      </c>
      <c r="D95" s="9" t="s">
        <v>1</v>
      </c>
      <c r="E95" s="10" t="s">
        <v>2</v>
      </c>
      <c r="F95" s="10" t="s">
        <v>84</v>
      </c>
      <c r="G95" s="4">
        <v>1.03E-2</v>
      </c>
      <c r="H95" s="5"/>
      <c r="I95" s="6"/>
      <c r="J95" s="7">
        <v>0.3876</v>
      </c>
      <c r="K95" s="6"/>
      <c r="L95" s="6"/>
    </row>
    <row r="96" spans="1:12" ht="15" customHeight="1" x14ac:dyDescent="0.3">
      <c r="A96" s="8" t="s">
        <v>113</v>
      </c>
      <c r="B96" s="8" t="s">
        <v>552</v>
      </c>
      <c r="C96" s="14" t="s">
        <v>665</v>
      </c>
      <c r="D96" s="9" t="s">
        <v>1</v>
      </c>
      <c r="E96" s="10" t="s">
        <v>2</v>
      </c>
      <c r="F96" s="10" t="s">
        <v>13</v>
      </c>
      <c r="G96" s="4"/>
      <c r="H96" s="5">
        <v>1.8077000000000001</v>
      </c>
      <c r="I96" s="6">
        <v>54.250700000000002</v>
      </c>
      <c r="J96" s="7"/>
      <c r="K96" s="6">
        <v>127.6024</v>
      </c>
      <c r="L96" s="6">
        <v>2956.24</v>
      </c>
    </row>
    <row r="97" spans="1:12" ht="15" customHeight="1" x14ac:dyDescent="0.3">
      <c r="A97" s="8" t="s">
        <v>115</v>
      </c>
      <c r="B97" s="8" t="s">
        <v>553</v>
      </c>
      <c r="C97" s="14" t="s">
        <v>114</v>
      </c>
      <c r="D97" s="9" t="s">
        <v>1</v>
      </c>
      <c r="E97" s="10" t="s">
        <v>2</v>
      </c>
      <c r="F97" s="10" t="s">
        <v>3</v>
      </c>
      <c r="G97" s="4"/>
      <c r="H97" s="5">
        <v>0.1202</v>
      </c>
      <c r="I97" s="6"/>
      <c r="J97" s="7"/>
      <c r="K97" s="6">
        <v>2.4085999999999999</v>
      </c>
      <c r="L97" s="6"/>
    </row>
    <row r="98" spans="1:12" ht="15" customHeight="1" x14ac:dyDescent="0.3">
      <c r="A98" s="8" t="s">
        <v>116</v>
      </c>
      <c r="B98" s="8" t="s">
        <v>554</v>
      </c>
      <c r="C98" s="14" t="s">
        <v>666</v>
      </c>
      <c r="D98" s="9" t="s">
        <v>1</v>
      </c>
      <c r="E98" s="10" t="s">
        <v>9</v>
      </c>
      <c r="F98" s="10" t="s">
        <v>13</v>
      </c>
      <c r="G98" s="4">
        <v>28.356999999999999</v>
      </c>
      <c r="H98" s="5">
        <v>20.580200000000001</v>
      </c>
      <c r="I98" s="6">
        <v>0.78890000000000005</v>
      </c>
      <c r="J98" s="7">
        <v>1646.7402</v>
      </c>
      <c r="K98" s="6">
        <v>1088.8000999999999</v>
      </c>
      <c r="L98" s="6">
        <v>38.968699999999998</v>
      </c>
    </row>
    <row r="99" spans="1:12" ht="15" customHeight="1" x14ac:dyDescent="0.3">
      <c r="A99" s="8" t="s">
        <v>117</v>
      </c>
      <c r="B99" s="8" t="s">
        <v>554</v>
      </c>
      <c r="C99" s="14" t="s">
        <v>666</v>
      </c>
      <c r="D99" s="9" t="s">
        <v>1</v>
      </c>
      <c r="E99" s="10" t="s">
        <v>19</v>
      </c>
      <c r="F99" s="10" t="s">
        <v>13</v>
      </c>
      <c r="G99" s="4">
        <v>12.003299999999999</v>
      </c>
      <c r="H99" s="5">
        <v>12.0252</v>
      </c>
      <c r="I99" s="6">
        <v>1.8045</v>
      </c>
      <c r="J99" s="7">
        <v>643.41989999999998</v>
      </c>
      <c r="K99" s="6">
        <v>689.18370000000004</v>
      </c>
      <c r="L99" s="6">
        <v>98.837400000000002</v>
      </c>
    </row>
    <row r="100" spans="1:12" ht="15" customHeight="1" x14ac:dyDescent="0.3">
      <c r="A100" s="8" t="s">
        <v>118</v>
      </c>
      <c r="B100" s="8" t="s">
        <v>554</v>
      </c>
      <c r="C100" s="14" t="s">
        <v>666</v>
      </c>
      <c r="D100" s="9" t="s">
        <v>1</v>
      </c>
      <c r="E100" s="10" t="s">
        <v>19</v>
      </c>
      <c r="F100" s="10" t="s">
        <v>13</v>
      </c>
      <c r="G100" s="4">
        <v>0.11600000000000001</v>
      </c>
      <c r="H100" s="5"/>
      <c r="I100" s="6"/>
      <c r="J100" s="7">
        <v>6.96</v>
      </c>
      <c r="K100" s="6"/>
      <c r="L100" s="6"/>
    </row>
    <row r="101" spans="1:12" ht="15" customHeight="1" x14ac:dyDescent="0.3">
      <c r="A101" s="8" t="s">
        <v>119</v>
      </c>
      <c r="B101" s="8" t="s">
        <v>554</v>
      </c>
      <c r="C101" s="14" t="s">
        <v>666</v>
      </c>
      <c r="D101" s="9" t="s">
        <v>1</v>
      </c>
      <c r="E101" s="10" t="s">
        <v>9</v>
      </c>
      <c r="F101" s="10" t="s">
        <v>84</v>
      </c>
      <c r="G101" s="4">
        <v>4.6429999999999998</v>
      </c>
      <c r="H101" s="5">
        <v>2.3708</v>
      </c>
      <c r="I101" s="6">
        <v>3.8805999999999998</v>
      </c>
      <c r="J101" s="7">
        <v>208.76240000000001</v>
      </c>
      <c r="K101" s="6">
        <v>99.124899999999997</v>
      </c>
      <c r="L101" s="6">
        <v>163.75460000000001</v>
      </c>
    </row>
    <row r="102" spans="1:12" ht="15" customHeight="1" x14ac:dyDescent="0.3">
      <c r="A102" s="8" t="s">
        <v>120</v>
      </c>
      <c r="B102" s="8" t="s">
        <v>554</v>
      </c>
      <c r="C102" s="14" t="s">
        <v>666</v>
      </c>
      <c r="D102" s="9" t="s">
        <v>1</v>
      </c>
      <c r="E102" s="10" t="s">
        <v>19</v>
      </c>
      <c r="F102" s="10" t="s">
        <v>31</v>
      </c>
      <c r="G102" s="4">
        <v>8.5853000000000002</v>
      </c>
      <c r="H102" s="5">
        <v>4.2140000000000004</v>
      </c>
      <c r="I102" s="6">
        <v>0.26250000000000001</v>
      </c>
      <c r="J102" s="7">
        <v>402.53930000000003</v>
      </c>
      <c r="K102" s="6">
        <v>207.43709999999999</v>
      </c>
      <c r="L102" s="6">
        <v>13.0296</v>
      </c>
    </row>
    <row r="103" spans="1:12" ht="15" customHeight="1" x14ac:dyDescent="0.3">
      <c r="A103" s="8" t="s">
        <v>121</v>
      </c>
      <c r="B103" s="8" t="s">
        <v>554</v>
      </c>
      <c r="C103" s="14" t="s">
        <v>666</v>
      </c>
      <c r="D103" s="9" t="s">
        <v>1</v>
      </c>
      <c r="E103" s="10" t="s">
        <v>9</v>
      </c>
      <c r="F103" s="10" t="s">
        <v>31</v>
      </c>
      <c r="G103" s="4">
        <v>0.83140000000000003</v>
      </c>
      <c r="H103" s="5">
        <v>1.5299999999999999E-2</v>
      </c>
      <c r="I103" s="6"/>
      <c r="J103" s="7">
        <v>39.196399999999997</v>
      </c>
      <c r="K103" s="6">
        <v>0.64800000000000002</v>
      </c>
      <c r="L103" s="6"/>
    </row>
    <row r="104" spans="1:12" ht="15" customHeight="1" x14ac:dyDescent="0.3">
      <c r="A104" s="8" t="s">
        <v>122</v>
      </c>
      <c r="B104" s="8" t="s">
        <v>554</v>
      </c>
      <c r="C104" s="14" t="s">
        <v>666</v>
      </c>
      <c r="D104" s="9" t="s">
        <v>1</v>
      </c>
      <c r="E104" s="10" t="s">
        <v>9</v>
      </c>
      <c r="F104" s="10" t="s">
        <v>56</v>
      </c>
      <c r="G104" s="4">
        <v>2.9493999999999998</v>
      </c>
      <c r="H104" s="5">
        <v>0.27079999999999999</v>
      </c>
      <c r="I104" s="6"/>
      <c r="J104" s="7">
        <v>169.64840000000001</v>
      </c>
      <c r="K104" s="6">
        <v>12.904400000000001</v>
      </c>
      <c r="L104" s="6"/>
    </row>
    <row r="105" spans="1:12" ht="15" customHeight="1" x14ac:dyDescent="0.3">
      <c r="A105" s="8" t="s">
        <v>123</v>
      </c>
      <c r="B105" s="8" t="s">
        <v>554</v>
      </c>
      <c r="C105" s="14" t="s">
        <v>667</v>
      </c>
      <c r="D105" s="9" t="s">
        <v>1</v>
      </c>
      <c r="E105" s="10" t="s">
        <v>57</v>
      </c>
      <c r="F105" s="10" t="s">
        <v>10</v>
      </c>
      <c r="G105" s="4">
        <v>4.0140000000000002</v>
      </c>
      <c r="H105" s="5"/>
      <c r="I105" s="6"/>
      <c r="J105" s="7">
        <v>230.286</v>
      </c>
      <c r="K105" s="6"/>
      <c r="L105" s="6"/>
    </row>
    <row r="106" spans="1:12" ht="15" customHeight="1" x14ac:dyDescent="0.3">
      <c r="A106" s="8" t="s">
        <v>124</v>
      </c>
      <c r="B106" s="8" t="s">
        <v>554</v>
      </c>
      <c r="C106" s="14" t="s">
        <v>667</v>
      </c>
      <c r="D106" s="9" t="s">
        <v>1</v>
      </c>
      <c r="E106" s="10" t="s">
        <v>2</v>
      </c>
      <c r="F106" s="10" t="s">
        <v>108</v>
      </c>
      <c r="G106" s="4">
        <v>4.0500000000000001E-2</v>
      </c>
      <c r="H106" s="5"/>
      <c r="I106" s="6"/>
      <c r="J106" s="7">
        <v>2.8330000000000002</v>
      </c>
      <c r="K106" s="6"/>
      <c r="L106" s="6"/>
    </row>
    <row r="107" spans="1:12" ht="15" customHeight="1" x14ac:dyDescent="0.3">
      <c r="A107" s="8" t="s">
        <v>125</v>
      </c>
      <c r="B107" s="8" t="s">
        <v>554</v>
      </c>
      <c r="C107" s="14" t="s">
        <v>668</v>
      </c>
      <c r="D107" s="9" t="s">
        <v>1</v>
      </c>
      <c r="E107" s="10" t="s">
        <v>19</v>
      </c>
      <c r="F107" s="10" t="s">
        <v>13</v>
      </c>
      <c r="G107" s="4">
        <v>0.76770000000000005</v>
      </c>
      <c r="H107" s="5"/>
      <c r="I107" s="6"/>
      <c r="J107" s="7">
        <v>46.441400000000002</v>
      </c>
      <c r="K107" s="6"/>
      <c r="L107" s="6"/>
    </row>
    <row r="108" spans="1:12" ht="15" customHeight="1" x14ac:dyDescent="0.3">
      <c r="A108" s="8" t="s">
        <v>126</v>
      </c>
      <c r="B108" s="8" t="s">
        <v>554</v>
      </c>
      <c r="C108" s="14" t="s">
        <v>668</v>
      </c>
      <c r="D108" s="9" t="s">
        <v>1</v>
      </c>
      <c r="E108" s="10" t="s">
        <v>9</v>
      </c>
      <c r="F108" s="10" t="s">
        <v>56</v>
      </c>
      <c r="G108" s="4">
        <v>0.86809999999999998</v>
      </c>
      <c r="H108" s="5"/>
      <c r="I108" s="6"/>
      <c r="J108" s="7">
        <v>43.337600000000002</v>
      </c>
      <c r="K108" s="6"/>
      <c r="L108" s="6"/>
    </row>
    <row r="109" spans="1:12" ht="15" customHeight="1" x14ac:dyDescent="0.3">
      <c r="A109" s="8" t="s">
        <v>127</v>
      </c>
      <c r="B109" s="8" t="s">
        <v>554</v>
      </c>
      <c r="C109" s="14" t="s">
        <v>770</v>
      </c>
      <c r="D109" s="9" t="s">
        <v>1</v>
      </c>
      <c r="E109" s="10" t="s">
        <v>9</v>
      </c>
      <c r="F109" s="10" t="s">
        <v>15</v>
      </c>
      <c r="G109" s="4">
        <v>9.5548999999999999</v>
      </c>
      <c r="H109" s="5">
        <v>16.797000000000001</v>
      </c>
      <c r="I109" s="6">
        <v>14.8012</v>
      </c>
      <c r="J109" s="7">
        <v>338.9522</v>
      </c>
      <c r="K109" s="6">
        <v>643.8528</v>
      </c>
      <c r="L109" s="6">
        <v>454.05590000000001</v>
      </c>
    </row>
    <row r="110" spans="1:12" ht="15" customHeight="1" x14ac:dyDescent="0.3">
      <c r="A110" s="8" t="s">
        <v>128</v>
      </c>
      <c r="B110" s="8" t="s">
        <v>554</v>
      </c>
      <c r="C110" s="14" t="s">
        <v>669</v>
      </c>
      <c r="D110" s="9" t="s">
        <v>1</v>
      </c>
      <c r="E110" s="10" t="s">
        <v>9</v>
      </c>
      <c r="F110" s="10" t="s">
        <v>13</v>
      </c>
      <c r="G110" s="4">
        <v>21.0763</v>
      </c>
      <c r="H110" s="5">
        <v>7.9172000000000002</v>
      </c>
      <c r="I110" s="6">
        <v>0.35720000000000002</v>
      </c>
      <c r="J110" s="7">
        <v>1178.5386000000001</v>
      </c>
      <c r="K110" s="6">
        <v>421.82799999999997</v>
      </c>
      <c r="L110" s="6">
        <v>19.481100000000001</v>
      </c>
    </row>
    <row r="111" spans="1:12" ht="15" customHeight="1" x14ac:dyDescent="0.3">
      <c r="A111" s="8" t="s">
        <v>129</v>
      </c>
      <c r="B111" s="8" t="s">
        <v>554</v>
      </c>
      <c r="C111" s="14" t="s">
        <v>669</v>
      </c>
      <c r="D111" s="9" t="s">
        <v>1</v>
      </c>
      <c r="E111" s="10" t="s">
        <v>19</v>
      </c>
      <c r="F111" s="10" t="s">
        <v>13</v>
      </c>
      <c r="G111" s="4">
        <v>59.8855</v>
      </c>
      <c r="H111" s="5">
        <v>18.673500000000001</v>
      </c>
      <c r="I111" s="6">
        <v>4.4382000000000001</v>
      </c>
      <c r="J111" s="7">
        <v>3588.4739</v>
      </c>
      <c r="K111" s="6">
        <v>1054.2443000000001</v>
      </c>
      <c r="L111" s="6">
        <v>241.28020000000001</v>
      </c>
    </row>
    <row r="112" spans="1:12" ht="15" customHeight="1" x14ac:dyDescent="0.3">
      <c r="A112" s="8" t="s">
        <v>130</v>
      </c>
      <c r="B112" s="8" t="s">
        <v>554</v>
      </c>
      <c r="C112" s="14" t="s">
        <v>670</v>
      </c>
      <c r="D112" s="9" t="s">
        <v>1</v>
      </c>
      <c r="E112" s="10" t="s">
        <v>9</v>
      </c>
      <c r="F112" s="10" t="s">
        <v>13</v>
      </c>
      <c r="G112" s="4">
        <v>37.596899999999998</v>
      </c>
      <c r="H112" s="5">
        <v>28.031099999999999</v>
      </c>
      <c r="I112" s="6">
        <v>1.2394000000000001</v>
      </c>
      <c r="J112" s="7">
        <v>2231.0284000000001</v>
      </c>
      <c r="K112" s="6">
        <v>1606.1090999999999</v>
      </c>
      <c r="L112" s="6">
        <v>64.665899999999993</v>
      </c>
    </row>
    <row r="113" spans="1:12" ht="15" customHeight="1" x14ac:dyDescent="0.3">
      <c r="A113" s="8" t="s">
        <v>131</v>
      </c>
      <c r="B113" s="8" t="s">
        <v>554</v>
      </c>
      <c r="C113" s="14" t="s">
        <v>671</v>
      </c>
      <c r="D113" s="9" t="s">
        <v>1</v>
      </c>
      <c r="E113" s="10" t="s">
        <v>9</v>
      </c>
      <c r="F113" s="10" t="s">
        <v>31</v>
      </c>
      <c r="G113" s="4">
        <v>4.1798000000000002</v>
      </c>
      <c r="H113" s="5"/>
      <c r="I113" s="6"/>
      <c r="J113" s="7">
        <v>212.80930000000001</v>
      </c>
      <c r="K113" s="6"/>
      <c r="L113" s="6"/>
    </row>
    <row r="114" spans="1:12" ht="15" customHeight="1" x14ac:dyDescent="0.3">
      <c r="A114" s="8" t="s">
        <v>132</v>
      </c>
      <c r="B114" s="8" t="s">
        <v>554</v>
      </c>
      <c r="C114" s="14" t="s">
        <v>671</v>
      </c>
      <c r="D114" s="9" t="s">
        <v>1</v>
      </c>
      <c r="E114" s="10" t="s">
        <v>9</v>
      </c>
      <c r="F114" s="10" t="s">
        <v>31</v>
      </c>
      <c r="G114" s="4">
        <v>16.9573</v>
      </c>
      <c r="H114" s="5">
        <v>8.0383999999999993</v>
      </c>
      <c r="I114" s="6">
        <v>4.7045000000000003</v>
      </c>
      <c r="J114" s="7">
        <v>973.13670000000002</v>
      </c>
      <c r="K114" s="6">
        <v>460.75880000000001</v>
      </c>
      <c r="L114" s="6">
        <v>246.6643</v>
      </c>
    </row>
    <row r="115" spans="1:12" ht="15" customHeight="1" x14ac:dyDescent="0.3">
      <c r="A115" s="8" t="s">
        <v>133</v>
      </c>
      <c r="B115" s="8" t="s">
        <v>555</v>
      </c>
      <c r="C115" s="14" t="s">
        <v>672</v>
      </c>
      <c r="D115" s="9" t="s">
        <v>1</v>
      </c>
      <c r="E115" s="10" t="s">
        <v>19</v>
      </c>
      <c r="F115" s="10" t="s">
        <v>13</v>
      </c>
      <c r="G115" s="4">
        <v>8.9794</v>
      </c>
      <c r="H115" s="5"/>
      <c r="I115" s="6"/>
      <c r="J115" s="7">
        <v>618.46879999999999</v>
      </c>
      <c r="K115" s="6"/>
      <c r="L115" s="6"/>
    </row>
    <row r="116" spans="1:12" ht="15" customHeight="1" x14ac:dyDescent="0.3">
      <c r="A116" s="8" t="s">
        <v>134</v>
      </c>
      <c r="B116" s="8" t="s">
        <v>556</v>
      </c>
      <c r="C116" s="14" t="s">
        <v>771</v>
      </c>
      <c r="D116" s="9" t="s">
        <v>1</v>
      </c>
      <c r="E116" s="10" t="s">
        <v>9</v>
      </c>
      <c r="F116" s="10" t="s">
        <v>13</v>
      </c>
      <c r="G116" s="4"/>
      <c r="H116" s="5">
        <v>9.4999999999999998E-3</v>
      </c>
      <c r="I116" s="6"/>
      <c r="J116" s="7"/>
      <c r="K116" s="6">
        <v>0.51649999999999996</v>
      </c>
      <c r="L116" s="6"/>
    </row>
    <row r="117" spans="1:12" ht="15" customHeight="1" x14ac:dyDescent="0.3">
      <c r="A117" s="8" t="s">
        <v>135</v>
      </c>
      <c r="B117" s="8" t="s">
        <v>556</v>
      </c>
      <c r="C117" s="14" t="s">
        <v>772</v>
      </c>
      <c r="D117" s="9" t="s">
        <v>1</v>
      </c>
      <c r="E117" s="10" t="s">
        <v>52</v>
      </c>
      <c r="F117" s="10" t="s">
        <v>136</v>
      </c>
      <c r="G117" s="4">
        <v>0.34189999999999998</v>
      </c>
      <c r="H117" s="5"/>
      <c r="I117" s="6"/>
      <c r="J117" s="7">
        <v>17.095199999999998</v>
      </c>
      <c r="K117" s="6"/>
      <c r="L117" s="6"/>
    </row>
    <row r="118" spans="1:12" ht="15" customHeight="1" x14ac:dyDescent="0.3">
      <c r="A118" s="8" t="s">
        <v>137</v>
      </c>
      <c r="B118" s="8" t="s">
        <v>556</v>
      </c>
      <c r="C118" s="14" t="s">
        <v>772</v>
      </c>
      <c r="D118" s="9" t="s">
        <v>1</v>
      </c>
      <c r="E118" s="10" t="s">
        <v>19</v>
      </c>
      <c r="F118" s="10" t="s">
        <v>13</v>
      </c>
      <c r="G118" s="4"/>
      <c r="H118" s="5">
        <v>36.513300000000001</v>
      </c>
      <c r="I118" s="6">
        <v>9.9184000000000001</v>
      </c>
      <c r="J118" s="7"/>
      <c r="K118" s="6">
        <v>2225.7903999999999</v>
      </c>
      <c r="L118" s="6">
        <v>665.84569999999997</v>
      </c>
    </row>
    <row r="119" spans="1:12" ht="15" customHeight="1" x14ac:dyDescent="0.3">
      <c r="A119" s="8" t="s">
        <v>138</v>
      </c>
      <c r="B119" s="8" t="s">
        <v>556</v>
      </c>
      <c r="C119" s="14" t="s">
        <v>772</v>
      </c>
      <c r="D119" s="9" t="s">
        <v>1</v>
      </c>
      <c r="E119" s="10" t="s">
        <v>19</v>
      </c>
      <c r="F119" s="10" t="s">
        <v>13</v>
      </c>
      <c r="G119" s="4"/>
      <c r="H119" s="5">
        <v>28.314</v>
      </c>
      <c r="I119" s="6">
        <v>9.1574000000000009</v>
      </c>
      <c r="J119" s="7"/>
      <c r="K119" s="6">
        <v>1712.6693</v>
      </c>
      <c r="L119" s="6">
        <v>592.38390000000004</v>
      </c>
    </row>
    <row r="120" spans="1:12" ht="15" customHeight="1" x14ac:dyDescent="0.3">
      <c r="A120" s="8" t="s">
        <v>139</v>
      </c>
      <c r="B120" s="8" t="s">
        <v>556</v>
      </c>
      <c r="C120" s="14" t="s">
        <v>772</v>
      </c>
      <c r="D120" s="9" t="s">
        <v>1</v>
      </c>
      <c r="E120" s="10" t="s">
        <v>19</v>
      </c>
      <c r="F120" s="10" t="s">
        <v>13</v>
      </c>
      <c r="G120" s="4"/>
      <c r="H120" s="5">
        <v>24.999500000000001</v>
      </c>
      <c r="I120" s="6">
        <v>5.0659999999999998</v>
      </c>
      <c r="J120" s="7"/>
      <c r="K120" s="6">
        <v>1534.4268</v>
      </c>
      <c r="L120" s="6">
        <v>349.95659999999998</v>
      </c>
    </row>
    <row r="121" spans="1:12" ht="15" customHeight="1" x14ac:dyDescent="0.3">
      <c r="A121" s="8" t="s">
        <v>140</v>
      </c>
      <c r="B121" s="8" t="s">
        <v>556</v>
      </c>
      <c r="C121" s="14" t="s">
        <v>772</v>
      </c>
      <c r="D121" s="9" t="s">
        <v>1</v>
      </c>
      <c r="E121" s="10" t="s">
        <v>9</v>
      </c>
      <c r="F121" s="10" t="s">
        <v>13</v>
      </c>
      <c r="G121" s="4">
        <v>25.1</v>
      </c>
      <c r="H121" s="5">
        <v>61.22</v>
      </c>
      <c r="I121" s="6">
        <v>8.9021000000000008</v>
      </c>
      <c r="J121" s="7">
        <v>1136.2986000000001</v>
      </c>
      <c r="K121" s="6">
        <v>3402.5661</v>
      </c>
      <c r="L121" s="6">
        <v>613.3809</v>
      </c>
    </row>
    <row r="122" spans="1:12" ht="15" customHeight="1" x14ac:dyDescent="0.3">
      <c r="A122" s="8" t="s">
        <v>141</v>
      </c>
      <c r="B122" s="8" t="s">
        <v>556</v>
      </c>
      <c r="C122" s="14" t="s">
        <v>772</v>
      </c>
      <c r="D122" s="9" t="s">
        <v>1</v>
      </c>
      <c r="E122" s="10" t="s">
        <v>19</v>
      </c>
      <c r="F122" s="10" t="s">
        <v>13</v>
      </c>
      <c r="G122" s="4"/>
      <c r="H122" s="5">
        <v>18.822399999999998</v>
      </c>
      <c r="I122" s="6">
        <v>7.1738</v>
      </c>
      <c r="J122" s="7"/>
      <c r="K122" s="6">
        <v>1176.8929000000001</v>
      </c>
      <c r="L122" s="6">
        <v>487.85019999999997</v>
      </c>
    </row>
    <row r="123" spans="1:12" ht="15" customHeight="1" x14ac:dyDescent="0.3">
      <c r="A123" s="8" t="s">
        <v>142</v>
      </c>
      <c r="B123" s="8" t="s">
        <v>556</v>
      </c>
      <c r="C123" s="14" t="s">
        <v>772</v>
      </c>
      <c r="D123" s="9" t="s">
        <v>1</v>
      </c>
      <c r="E123" s="10" t="s">
        <v>9</v>
      </c>
      <c r="F123" s="10" t="s">
        <v>15</v>
      </c>
      <c r="G123" s="4">
        <v>1.24</v>
      </c>
      <c r="H123" s="5">
        <v>2.9891000000000001</v>
      </c>
      <c r="I123" s="6">
        <v>0.81240000000000001</v>
      </c>
      <c r="J123" s="7">
        <v>69.486800000000002</v>
      </c>
      <c r="K123" s="6">
        <v>154.24979999999999</v>
      </c>
      <c r="L123" s="6">
        <v>41.637500000000003</v>
      </c>
    </row>
    <row r="124" spans="1:12" ht="15" customHeight="1" x14ac:dyDescent="0.3">
      <c r="A124" s="8" t="s">
        <v>143</v>
      </c>
      <c r="B124" s="8" t="s">
        <v>556</v>
      </c>
      <c r="C124" s="14" t="s">
        <v>772</v>
      </c>
      <c r="D124" s="9" t="s">
        <v>1</v>
      </c>
      <c r="E124" s="10" t="s">
        <v>9</v>
      </c>
      <c r="F124" s="10" t="s">
        <v>88</v>
      </c>
      <c r="G124" s="4">
        <v>1.1599999999999999</v>
      </c>
      <c r="H124" s="5">
        <v>1.8923000000000001</v>
      </c>
      <c r="I124" s="6"/>
      <c r="J124" s="7">
        <v>44.862200000000001</v>
      </c>
      <c r="K124" s="6">
        <v>87.694800000000001</v>
      </c>
      <c r="L124" s="6"/>
    </row>
    <row r="125" spans="1:12" ht="15" customHeight="1" x14ac:dyDescent="0.3">
      <c r="A125" s="8" t="s">
        <v>631</v>
      </c>
      <c r="B125" s="8" t="s">
        <v>556</v>
      </c>
      <c r="C125" s="14" t="s">
        <v>772</v>
      </c>
      <c r="D125" s="9" t="s">
        <v>1</v>
      </c>
      <c r="E125" s="10" t="s">
        <v>2</v>
      </c>
      <c r="F125" s="10" t="s">
        <v>56</v>
      </c>
      <c r="G125" s="4"/>
      <c r="H125" s="5">
        <v>14.477</v>
      </c>
      <c r="I125" s="6">
        <v>3.1046999999999998</v>
      </c>
      <c r="J125" s="7"/>
      <c r="K125" s="6">
        <v>762.29949999999997</v>
      </c>
      <c r="L125" s="6">
        <v>149.91970000000001</v>
      </c>
    </row>
    <row r="126" spans="1:12" ht="15" customHeight="1" x14ac:dyDescent="0.3">
      <c r="A126" s="8" t="s">
        <v>144</v>
      </c>
      <c r="B126" s="8" t="s">
        <v>556</v>
      </c>
      <c r="C126" s="14" t="s">
        <v>673</v>
      </c>
      <c r="D126" s="9" t="s">
        <v>1</v>
      </c>
      <c r="E126" s="10" t="s">
        <v>19</v>
      </c>
      <c r="F126" s="10" t="s">
        <v>13</v>
      </c>
      <c r="G126" s="4">
        <v>0.25940000000000002</v>
      </c>
      <c r="H126" s="5">
        <v>47.287300000000002</v>
      </c>
      <c r="I126" s="6">
        <v>13.3363</v>
      </c>
      <c r="J126" s="7">
        <v>15.5664</v>
      </c>
      <c r="K126" s="6">
        <v>2338.1842000000001</v>
      </c>
      <c r="L126" s="6">
        <v>671.9117</v>
      </c>
    </row>
    <row r="127" spans="1:12" ht="15" customHeight="1" x14ac:dyDescent="0.3">
      <c r="A127" s="8" t="s">
        <v>145</v>
      </c>
      <c r="B127" s="8" t="s">
        <v>556</v>
      </c>
      <c r="C127" s="14" t="s">
        <v>673</v>
      </c>
      <c r="D127" s="9" t="s">
        <v>1</v>
      </c>
      <c r="E127" s="10" t="s">
        <v>19</v>
      </c>
      <c r="F127" s="10" t="s">
        <v>15</v>
      </c>
      <c r="G127" s="4"/>
      <c r="H127" s="5">
        <v>5.6702000000000004</v>
      </c>
      <c r="I127" s="6">
        <v>10.135199999999999</v>
      </c>
      <c r="J127" s="7"/>
      <c r="K127" s="6">
        <v>206.95869999999999</v>
      </c>
      <c r="L127" s="6">
        <v>365.12360000000001</v>
      </c>
    </row>
    <row r="128" spans="1:12" ht="15" customHeight="1" x14ac:dyDescent="0.3">
      <c r="A128" s="8" t="s">
        <v>146</v>
      </c>
      <c r="B128" s="8" t="s">
        <v>557</v>
      </c>
      <c r="C128" s="14" t="s">
        <v>674</v>
      </c>
      <c r="D128" s="9" t="s">
        <v>1</v>
      </c>
      <c r="E128" s="10" t="s">
        <v>52</v>
      </c>
      <c r="F128" s="10" t="s">
        <v>13</v>
      </c>
      <c r="G128" s="4"/>
      <c r="H128" s="5">
        <v>82.250100000000003</v>
      </c>
      <c r="I128" s="6">
        <v>55.842500000000001</v>
      </c>
      <c r="J128" s="7"/>
      <c r="K128" s="6">
        <v>5284.8972000000003</v>
      </c>
      <c r="L128" s="6">
        <v>3137.2123999999999</v>
      </c>
    </row>
    <row r="129" spans="1:12" ht="15" customHeight="1" x14ac:dyDescent="0.3">
      <c r="A129" s="8" t="s">
        <v>147</v>
      </c>
      <c r="B129" s="8" t="s">
        <v>557</v>
      </c>
      <c r="C129" s="14" t="s">
        <v>674</v>
      </c>
      <c r="D129" s="9" t="s">
        <v>1</v>
      </c>
      <c r="E129" s="10" t="s">
        <v>52</v>
      </c>
      <c r="F129" s="10" t="s">
        <v>13</v>
      </c>
      <c r="G129" s="4"/>
      <c r="H129" s="5">
        <v>88.414900000000003</v>
      </c>
      <c r="I129" s="6">
        <v>45.6905</v>
      </c>
      <c r="J129" s="7"/>
      <c r="K129" s="6">
        <v>5662.4585999999999</v>
      </c>
      <c r="L129" s="6">
        <v>2576.6464000000001</v>
      </c>
    </row>
    <row r="130" spans="1:12" ht="15" customHeight="1" x14ac:dyDescent="0.3">
      <c r="A130" s="8" t="s">
        <v>148</v>
      </c>
      <c r="B130" s="8" t="s">
        <v>558</v>
      </c>
      <c r="C130" s="14" t="s">
        <v>675</v>
      </c>
      <c r="D130" s="9" t="s">
        <v>1</v>
      </c>
      <c r="E130" s="10" t="s">
        <v>9</v>
      </c>
      <c r="F130" s="10" t="s">
        <v>31</v>
      </c>
      <c r="G130" s="4">
        <v>0.24010000000000001</v>
      </c>
      <c r="H130" s="5"/>
      <c r="I130" s="6"/>
      <c r="J130" s="7">
        <v>10.8056</v>
      </c>
      <c r="K130" s="6"/>
      <c r="L130" s="6"/>
    </row>
    <row r="131" spans="1:12" ht="15" customHeight="1" x14ac:dyDescent="0.3">
      <c r="A131" s="8" t="s">
        <v>149</v>
      </c>
      <c r="B131" s="8" t="s">
        <v>559</v>
      </c>
      <c r="C131" s="14" t="s">
        <v>676</v>
      </c>
      <c r="D131" s="9" t="s">
        <v>1</v>
      </c>
      <c r="E131" s="10" t="s">
        <v>19</v>
      </c>
      <c r="F131" s="10" t="s">
        <v>3</v>
      </c>
      <c r="G131" s="4">
        <v>8.8999999999999999E-3</v>
      </c>
      <c r="H131" s="5">
        <v>1.9E-3</v>
      </c>
      <c r="I131" s="6"/>
      <c r="J131" s="7">
        <v>0.1</v>
      </c>
      <c r="K131" s="6">
        <v>0.02</v>
      </c>
      <c r="L131" s="6"/>
    </row>
    <row r="132" spans="1:12" ht="15" customHeight="1" x14ac:dyDescent="0.3">
      <c r="A132" s="8" t="s">
        <v>150</v>
      </c>
      <c r="B132" s="8" t="s">
        <v>559</v>
      </c>
      <c r="C132" s="14" t="s">
        <v>676</v>
      </c>
      <c r="D132" s="9" t="s">
        <v>1</v>
      </c>
      <c r="E132" s="10" t="s">
        <v>19</v>
      </c>
      <c r="F132" s="10" t="s">
        <v>3</v>
      </c>
      <c r="G132" s="4">
        <v>3.6436000000000002</v>
      </c>
      <c r="H132" s="5">
        <v>0.20610000000000001</v>
      </c>
      <c r="I132" s="6">
        <v>0.1404</v>
      </c>
      <c r="J132" s="7">
        <v>40.526699999999998</v>
      </c>
      <c r="K132" s="6">
        <v>2.1286999999999998</v>
      </c>
      <c r="L132" s="6">
        <v>1.4401999999999999</v>
      </c>
    </row>
    <row r="133" spans="1:12" ht="15" customHeight="1" x14ac:dyDescent="0.3">
      <c r="A133" s="8" t="s">
        <v>151</v>
      </c>
      <c r="B133" s="8" t="s">
        <v>559</v>
      </c>
      <c r="C133" s="14" t="s">
        <v>676</v>
      </c>
      <c r="D133" s="9" t="s">
        <v>1</v>
      </c>
      <c r="E133" s="10" t="s">
        <v>19</v>
      </c>
      <c r="F133" s="10" t="s">
        <v>26</v>
      </c>
      <c r="G133" s="4">
        <v>4.9200000000000001E-2</v>
      </c>
      <c r="H133" s="5">
        <v>1.14E-2</v>
      </c>
      <c r="I133" s="6"/>
      <c r="J133" s="7">
        <v>3.4851000000000001</v>
      </c>
      <c r="K133" s="6">
        <v>0.25600000000000001</v>
      </c>
      <c r="L133" s="6"/>
    </row>
    <row r="134" spans="1:12" ht="15" customHeight="1" x14ac:dyDescent="0.3">
      <c r="A134" s="8" t="s">
        <v>152</v>
      </c>
      <c r="B134" s="8" t="s">
        <v>559</v>
      </c>
      <c r="C134" s="14" t="s">
        <v>676</v>
      </c>
      <c r="D134" s="9" t="s">
        <v>1</v>
      </c>
      <c r="E134" s="10" t="s">
        <v>19</v>
      </c>
      <c r="F134" s="10" t="s">
        <v>26</v>
      </c>
      <c r="G134" s="4">
        <v>4.9882</v>
      </c>
      <c r="H134" s="5">
        <v>0.97860000000000003</v>
      </c>
      <c r="I134" s="6"/>
      <c r="J134" s="7">
        <v>116.9594</v>
      </c>
      <c r="K134" s="6">
        <v>26.678799999999999</v>
      </c>
      <c r="L134" s="6"/>
    </row>
    <row r="135" spans="1:12" ht="15" customHeight="1" x14ac:dyDescent="0.3">
      <c r="A135" s="8" t="s">
        <v>153</v>
      </c>
      <c r="B135" s="8" t="s">
        <v>560</v>
      </c>
      <c r="C135" s="14" t="s">
        <v>677</v>
      </c>
      <c r="D135" s="9" t="s">
        <v>1</v>
      </c>
      <c r="E135" s="10" t="s">
        <v>19</v>
      </c>
      <c r="F135" s="10" t="s">
        <v>5</v>
      </c>
      <c r="G135" s="4"/>
      <c r="H135" s="5"/>
      <c r="I135" s="6">
        <v>0.16420000000000001</v>
      </c>
      <c r="J135" s="7"/>
      <c r="K135" s="6"/>
      <c r="L135" s="6">
        <v>5.0327000000000002</v>
      </c>
    </row>
    <row r="136" spans="1:12" ht="15" customHeight="1" x14ac:dyDescent="0.3">
      <c r="A136" s="8" t="s">
        <v>154</v>
      </c>
      <c r="B136" s="8" t="s">
        <v>560</v>
      </c>
      <c r="C136" s="14" t="s">
        <v>677</v>
      </c>
      <c r="D136" s="9" t="s">
        <v>1</v>
      </c>
      <c r="E136" s="10" t="s">
        <v>19</v>
      </c>
      <c r="F136" s="10" t="s">
        <v>23</v>
      </c>
      <c r="G136" s="4">
        <v>2.3513000000000002</v>
      </c>
      <c r="H136" s="5">
        <v>13.7189</v>
      </c>
      <c r="I136" s="6">
        <v>5.1338999999999997</v>
      </c>
      <c r="J136" s="7">
        <v>93.938999999999993</v>
      </c>
      <c r="K136" s="6">
        <v>476.75330000000002</v>
      </c>
      <c r="L136" s="6">
        <v>161.36660000000001</v>
      </c>
    </row>
    <row r="137" spans="1:12" ht="15" customHeight="1" x14ac:dyDescent="0.3">
      <c r="A137" s="8" t="s">
        <v>155</v>
      </c>
      <c r="B137" s="8" t="s">
        <v>560</v>
      </c>
      <c r="C137" s="14" t="s">
        <v>677</v>
      </c>
      <c r="D137" s="9" t="s">
        <v>1</v>
      </c>
      <c r="E137" s="10" t="s">
        <v>19</v>
      </c>
      <c r="F137" s="10" t="s">
        <v>84</v>
      </c>
      <c r="G137" s="4">
        <v>7.0484</v>
      </c>
      <c r="H137" s="5">
        <v>24.545400000000001</v>
      </c>
      <c r="I137" s="6">
        <v>7.2644000000000002</v>
      </c>
      <c r="J137" s="7">
        <v>315.70249999999999</v>
      </c>
      <c r="K137" s="6">
        <v>945.68759999999997</v>
      </c>
      <c r="L137" s="6">
        <v>273.77960000000002</v>
      </c>
    </row>
    <row r="138" spans="1:12" ht="15" customHeight="1" x14ac:dyDescent="0.3">
      <c r="A138" s="8" t="s">
        <v>156</v>
      </c>
      <c r="B138" s="8" t="s">
        <v>560</v>
      </c>
      <c r="C138" s="14" t="s">
        <v>677</v>
      </c>
      <c r="D138" s="9" t="s">
        <v>1</v>
      </c>
      <c r="E138" s="10" t="s">
        <v>19</v>
      </c>
      <c r="F138" s="10" t="s">
        <v>84</v>
      </c>
      <c r="G138" s="4">
        <v>6.2529000000000003</v>
      </c>
      <c r="H138" s="5"/>
      <c r="I138" s="6"/>
      <c r="J138" s="7">
        <v>300.22300000000001</v>
      </c>
      <c r="K138" s="6"/>
      <c r="L138" s="6"/>
    </row>
    <row r="139" spans="1:12" ht="15" customHeight="1" x14ac:dyDescent="0.3">
      <c r="A139" s="8" t="s">
        <v>157</v>
      </c>
      <c r="B139" s="8" t="s">
        <v>561</v>
      </c>
      <c r="C139" s="14" t="s">
        <v>678</v>
      </c>
      <c r="D139" s="9" t="s">
        <v>1</v>
      </c>
      <c r="E139" s="10" t="s">
        <v>9</v>
      </c>
      <c r="F139" s="10" t="s">
        <v>31</v>
      </c>
      <c r="G139" s="4">
        <v>1.6668000000000001</v>
      </c>
      <c r="H139" s="5">
        <v>3.7600000000000001E-2</v>
      </c>
      <c r="I139" s="6"/>
      <c r="J139" s="7">
        <v>75.837299999999999</v>
      </c>
      <c r="K139" s="6">
        <v>1.6555</v>
      </c>
      <c r="L139" s="6"/>
    </row>
    <row r="140" spans="1:12" ht="15" customHeight="1" x14ac:dyDescent="0.3">
      <c r="A140" s="8" t="s">
        <v>158</v>
      </c>
      <c r="B140" s="8" t="s">
        <v>561</v>
      </c>
      <c r="C140" s="14" t="s">
        <v>678</v>
      </c>
      <c r="D140" s="9" t="s">
        <v>1</v>
      </c>
      <c r="E140" s="10" t="s">
        <v>9</v>
      </c>
      <c r="F140" s="10" t="s">
        <v>31</v>
      </c>
      <c r="G140" s="4">
        <v>7.5975000000000001</v>
      </c>
      <c r="H140" s="5">
        <v>0.1353</v>
      </c>
      <c r="I140" s="6">
        <v>3.0000000000000001E-3</v>
      </c>
      <c r="J140" s="7">
        <v>283.12259999999998</v>
      </c>
      <c r="K140" s="6">
        <v>3.3016999999999999</v>
      </c>
      <c r="L140" s="6">
        <v>7.1999999999999995E-2</v>
      </c>
    </row>
    <row r="141" spans="1:12" ht="15" customHeight="1" x14ac:dyDescent="0.3">
      <c r="A141" s="8" t="s">
        <v>159</v>
      </c>
      <c r="B141" s="8" t="s">
        <v>562</v>
      </c>
      <c r="C141" s="14" t="s">
        <v>679</v>
      </c>
      <c r="D141" s="9" t="s">
        <v>1</v>
      </c>
      <c r="E141" s="10" t="s">
        <v>19</v>
      </c>
      <c r="F141" s="10" t="s">
        <v>31</v>
      </c>
      <c r="G141" s="4">
        <v>2.5741999999999998</v>
      </c>
      <c r="H141" s="5">
        <v>0.57930000000000004</v>
      </c>
      <c r="I141" s="6">
        <v>9.0300000000000005E-2</v>
      </c>
      <c r="J141" s="7">
        <v>138.52269999999999</v>
      </c>
      <c r="K141" s="6">
        <v>28.2058</v>
      </c>
      <c r="L141" s="6">
        <v>3.9451999999999998</v>
      </c>
    </row>
    <row r="142" spans="1:12" ht="15" customHeight="1" x14ac:dyDescent="0.3">
      <c r="A142" s="8" t="s">
        <v>160</v>
      </c>
      <c r="B142" s="8" t="s">
        <v>562</v>
      </c>
      <c r="C142" s="14" t="s">
        <v>679</v>
      </c>
      <c r="D142" s="9" t="s">
        <v>1</v>
      </c>
      <c r="E142" s="10" t="s">
        <v>2</v>
      </c>
      <c r="F142" s="10" t="s">
        <v>31</v>
      </c>
      <c r="G142" s="4"/>
      <c r="H142" s="5">
        <v>3.2000000000000002E-3</v>
      </c>
      <c r="I142" s="6"/>
      <c r="J142" s="7"/>
      <c r="K142" s="6">
        <v>0.14879999999999999</v>
      </c>
      <c r="L142" s="6"/>
    </row>
    <row r="143" spans="1:12" ht="15" customHeight="1" x14ac:dyDescent="0.3">
      <c r="A143" s="8" t="s">
        <v>161</v>
      </c>
      <c r="B143" s="8" t="s">
        <v>562</v>
      </c>
      <c r="C143" s="14" t="s">
        <v>680</v>
      </c>
      <c r="D143" s="9" t="s">
        <v>1</v>
      </c>
      <c r="E143" s="10" t="s">
        <v>9</v>
      </c>
      <c r="F143" s="10" t="s">
        <v>13</v>
      </c>
      <c r="G143" s="4">
        <v>29.782299999999999</v>
      </c>
      <c r="H143" s="5">
        <v>8.0821000000000005</v>
      </c>
      <c r="I143" s="6">
        <v>2.2058</v>
      </c>
      <c r="J143" s="7">
        <v>1812.3146999999999</v>
      </c>
      <c r="K143" s="6">
        <v>442.9864</v>
      </c>
      <c r="L143" s="6">
        <v>129.73259999999999</v>
      </c>
    </row>
    <row r="144" spans="1:12" ht="15" customHeight="1" x14ac:dyDescent="0.3">
      <c r="A144" s="8" t="s">
        <v>162</v>
      </c>
      <c r="B144" s="8" t="s">
        <v>562</v>
      </c>
      <c r="C144" s="14" t="s">
        <v>680</v>
      </c>
      <c r="D144" s="9" t="s">
        <v>1</v>
      </c>
      <c r="E144" s="10" t="s">
        <v>2</v>
      </c>
      <c r="F144" s="10" t="s">
        <v>26</v>
      </c>
      <c r="G144" s="4">
        <v>0.4194</v>
      </c>
      <c r="H144" s="5">
        <v>0.27539999999999998</v>
      </c>
      <c r="I144" s="6">
        <v>7.5600000000000001E-2</v>
      </c>
      <c r="J144" s="7">
        <v>22.036999999999999</v>
      </c>
      <c r="K144" s="6">
        <v>13.908200000000001</v>
      </c>
      <c r="L144" s="6">
        <v>3.7229000000000001</v>
      </c>
    </row>
    <row r="145" spans="1:12" ht="15" customHeight="1" x14ac:dyDescent="0.3">
      <c r="A145" s="8" t="s">
        <v>163</v>
      </c>
      <c r="B145" s="8" t="s">
        <v>562</v>
      </c>
      <c r="C145" s="14" t="s">
        <v>781</v>
      </c>
      <c r="D145" s="9" t="s">
        <v>1</v>
      </c>
      <c r="E145" s="10" t="s">
        <v>9</v>
      </c>
      <c r="F145" s="10" t="s">
        <v>13</v>
      </c>
      <c r="G145" s="4">
        <v>393.93759999999997</v>
      </c>
      <c r="H145" s="5">
        <v>316.5532</v>
      </c>
      <c r="I145" s="6">
        <v>120.4361</v>
      </c>
      <c r="J145" s="7">
        <v>20334.628400000001</v>
      </c>
      <c r="K145" s="6">
        <v>15456.115599999999</v>
      </c>
      <c r="L145" s="6">
        <v>5660.8364000000001</v>
      </c>
    </row>
    <row r="146" spans="1:12" ht="15" customHeight="1" x14ac:dyDescent="0.3">
      <c r="A146" s="8" t="s">
        <v>164</v>
      </c>
      <c r="B146" s="8" t="s">
        <v>562</v>
      </c>
      <c r="C146" s="14" t="s">
        <v>781</v>
      </c>
      <c r="D146" s="9" t="s">
        <v>1</v>
      </c>
      <c r="E146" s="10" t="s">
        <v>9</v>
      </c>
      <c r="F146" s="10" t="s">
        <v>31</v>
      </c>
      <c r="G146" s="4">
        <v>11.008699999999999</v>
      </c>
      <c r="H146" s="5"/>
      <c r="I146" s="6"/>
      <c r="J146" s="7">
        <v>653.37990000000002</v>
      </c>
      <c r="K146" s="6"/>
      <c r="L146" s="6"/>
    </row>
    <row r="147" spans="1:12" ht="15" customHeight="1" x14ac:dyDescent="0.3">
      <c r="A147" s="8" t="s">
        <v>165</v>
      </c>
      <c r="B147" s="8" t="s">
        <v>562</v>
      </c>
      <c r="C147" s="14" t="s">
        <v>781</v>
      </c>
      <c r="D147" s="9" t="s">
        <v>1</v>
      </c>
      <c r="E147" s="10" t="s">
        <v>9</v>
      </c>
      <c r="F147" s="10" t="s">
        <v>31</v>
      </c>
      <c r="G147" s="4">
        <v>6.3380999999999998</v>
      </c>
      <c r="H147" s="5">
        <v>2.2010000000000001</v>
      </c>
      <c r="I147" s="6">
        <v>4.9340999999999999</v>
      </c>
      <c r="J147" s="7">
        <v>360.70839999999998</v>
      </c>
      <c r="K147" s="6">
        <v>122.7465</v>
      </c>
      <c r="L147" s="6">
        <v>260.16239999999999</v>
      </c>
    </row>
    <row r="148" spans="1:12" ht="15" customHeight="1" x14ac:dyDescent="0.3">
      <c r="A148" s="8" t="s">
        <v>166</v>
      </c>
      <c r="B148" s="8" t="s">
        <v>562</v>
      </c>
      <c r="C148" s="14" t="s">
        <v>781</v>
      </c>
      <c r="D148" s="9" t="s">
        <v>1</v>
      </c>
      <c r="E148" s="10" t="s">
        <v>9</v>
      </c>
      <c r="F148" s="10" t="s">
        <v>31</v>
      </c>
      <c r="G148" s="4">
        <v>17.2865</v>
      </c>
      <c r="H148" s="5">
        <v>3.1953</v>
      </c>
      <c r="I148" s="6"/>
      <c r="J148" s="7">
        <v>1104.6166000000001</v>
      </c>
      <c r="K148" s="6">
        <v>157.0744</v>
      </c>
      <c r="L148" s="6"/>
    </row>
    <row r="149" spans="1:12" ht="15" customHeight="1" x14ac:dyDescent="0.3">
      <c r="A149" s="8" t="s">
        <v>167</v>
      </c>
      <c r="B149" s="8" t="s">
        <v>562</v>
      </c>
      <c r="C149" s="14" t="s">
        <v>781</v>
      </c>
      <c r="D149" s="9" t="s">
        <v>1</v>
      </c>
      <c r="E149" s="10" t="s">
        <v>2</v>
      </c>
      <c r="F149" s="10" t="s">
        <v>31</v>
      </c>
      <c r="G149" s="4">
        <v>8.3360000000000003</v>
      </c>
      <c r="H149" s="5">
        <v>4.1882999999999999</v>
      </c>
      <c r="I149" s="6">
        <v>0.16869999999999999</v>
      </c>
      <c r="J149" s="7">
        <v>355.34039999999999</v>
      </c>
      <c r="K149" s="6">
        <v>181.6489</v>
      </c>
      <c r="L149" s="6">
        <v>7.0335999999999999</v>
      </c>
    </row>
    <row r="150" spans="1:12" ht="15" customHeight="1" x14ac:dyDescent="0.3">
      <c r="A150" s="8" t="s">
        <v>168</v>
      </c>
      <c r="B150" s="8" t="s">
        <v>562</v>
      </c>
      <c r="C150" s="14" t="s">
        <v>781</v>
      </c>
      <c r="D150" s="9" t="s">
        <v>1</v>
      </c>
      <c r="E150" s="10" t="s">
        <v>19</v>
      </c>
      <c r="F150" s="10" t="s">
        <v>31</v>
      </c>
      <c r="G150" s="4">
        <v>10.51</v>
      </c>
      <c r="H150" s="5">
        <v>23.858699999999999</v>
      </c>
      <c r="I150" s="6">
        <v>12.9741</v>
      </c>
      <c r="J150" s="7">
        <v>602.08569999999997</v>
      </c>
      <c r="K150" s="6">
        <v>1188.0914</v>
      </c>
      <c r="L150" s="6">
        <v>658.29200000000003</v>
      </c>
    </row>
    <row r="151" spans="1:12" ht="15" customHeight="1" x14ac:dyDescent="0.3">
      <c r="A151" s="8" t="s">
        <v>169</v>
      </c>
      <c r="B151" s="8" t="s">
        <v>562</v>
      </c>
      <c r="C151" s="14" t="s">
        <v>781</v>
      </c>
      <c r="D151" s="9" t="s">
        <v>1</v>
      </c>
      <c r="E151" s="10" t="s">
        <v>9</v>
      </c>
      <c r="F151" s="10" t="s">
        <v>31</v>
      </c>
      <c r="G151" s="4">
        <v>0.1246</v>
      </c>
      <c r="H151" s="5"/>
      <c r="I151" s="6">
        <v>4.1500000000000002E-2</v>
      </c>
      <c r="J151" s="7">
        <v>7.4763999999999999</v>
      </c>
      <c r="K151" s="6"/>
      <c r="L151" s="6">
        <v>3.0169000000000001</v>
      </c>
    </row>
    <row r="152" spans="1:12" ht="15" customHeight="1" x14ac:dyDescent="0.3">
      <c r="A152" s="8" t="s">
        <v>170</v>
      </c>
      <c r="B152" s="8" t="s">
        <v>562</v>
      </c>
      <c r="C152" s="14" t="s">
        <v>781</v>
      </c>
      <c r="D152" s="9" t="s">
        <v>1</v>
      </c>
      <c r="E152" s="10" t="s">
        <v>9</v>
      </c>
      <c r="F152" s="10" t="s">
        <v>56</v>
      </c>
      <c r="G152" s="4"/>
      <c r="H152" s="5">
        <v>1.9545999999999999</v>
      </c>
      <c r="I152" s="6">
        <v>2.1882000000000001</v>
      </c>
      <c r="J152" s="7"/>
      <c r="K152" s="6">
        <v>80.589100000000002</v>
      </c>
      <c r="L152" s="6">
        <v>78.875</v>
      </c>
    </row>
    <row r="153" spans="1:12" ht="15" customHeight="1" x14ac:dyDescent="0.3">
      <c r="A153" s="8" t="s">
        <v>171</v>
      </c>
      <c r="B153" s="8" t="s">
        <v>562</v>
      </c>
      <c r="C153" s="14" t="s">
        <v>781</v>
      </c>
      <c r="D153" s="9" t="s">
        <v>1</v>
      </c>
      <c r="E153" s="10" t="s">
        <v>52</v>
      </c>
      <c r="F153" s="10" t="s">
        <v>56</v>
      </c>
      <c r="G153" s="4">
        <v>4.02E-2</v>
      </c>
      <c r="H153" s="5"/>
      <c r="I153" s="6">
        <v>5.1000000000000004E-3</v>
      </c>
      <c r="J153" s="7">
        <v>1.9040999999999999</v>
      </c>
      <c r="K153" s="6"/>
      <c r="L153" s="6">
        <v>0.1958</v>
      </c>
    </row>
    <row r="154" spans="1:12" ht="15" customHeight="1" x14ac:dyDescent="0.3">
      <c r="A154" s="8" t="s">
        <v>172</v>
      </c>
      <c r="B154" s="8" t="s">
        <v>562</v>
      </c>
      <c r="C154" s="14" t="s">
        <v>780</v>
      </c>
      <c r="D154" s="9" t="s">
        <v>1</v>
      </c>
      <c r="E154" s="10" t="s">
        <v>9</v>
      </c>
      <c r="F154" s="10" t="s">
        <v>10</v>
      </c>
      <c r="G154" s="4"/>
      <c r="H154" s="5">
        <v>6.88E-2</v>
      </c>
      <c r="I154" s="6">
        <v>1.5603</v>
      </c>
      <c r="J154" s="7"/>
      <c r="K154" s="6">
        <v>2.9011</v>
      </c>
      <c r="L154" s="6">
        <v>56.070300000000003</v>
      </c>
    </row>
    <row r="155" spans="1:12" ht="15" customHeight="1" x14ac:dyDescent="0.3">
      <c r="A155" s="8" t="s">
        <v>173</v>
      </c>
      <c r="B155" s="8" t="s">
        <v>562</v>
      </c>
      <c r="C155" s="14" t="s">
        <v>779</v>
      </c>
      <c r="D155" s="9" t="s">
        <v>1</v>
      </c>
      <c r="E155" s="10" t="s">
        <v>9</v>
      </c>
      <c r="F155" s="10" t="s">
        <v>31</v>
      </c>
      <c r="G155" s="4">
        <v>225.05289999999999</v>
      </c>
      <c r="H155" s="5">
        <v>160.9256</v>
      </c>
      <c r="I155" s="6">
        <v>66.089799999999997</v>
      </c>
      <c r="J155" s="7">
        <v>14096.87</v>
      </c>
      <c r="K155" s="6">
        <v>9843.2201000000005</v>
      </c>
      <c r="L155" s="6">
        <v>3643.3836000000001</v>
      </c>
    </row>
    <row r="156" spans="1:12" ht="15" customHeight="1" x14ac:dyDescent="0.3">
      <c r="A156" s="8" t="s">
        <v>174</v>
      </c>
      <c r="B156" s="8" t="s">
        <v>562</v>
      </c>
      <c r="C156" s="14" t="s">
        <v>681</v>
      </c>
      <c r="D156" s="9" t="s">
        <v>1</v>
      </c>
      <c r="E156" s="10" t="s">
        <v>19</v>
      </c>
      <c r="F156" s="10" t="s">
        <v>31</v>
      </c>
      <c r="G156" s="4">
        <v>27.677700000000002</v>
      </c>
      <c r="H156" s="5">
        <v>22.1416</v>
      </c>
      <c r="I156" s="6">
        <v>9.0610999999999997</v>
      </c>
      <c r="J156" s="7">
        <v>1974.3932</v>
      </c>
      <c r="K156" s="6">
        <v>1482.2675999999999</v>
      </c>
      <c r="L156" s="6">
        <v>601.1807</v>
      </c>
    </row>
    <row r="157" spans="1:12" ht="15" customHeight="1" x14ac:dyDescent="0.3">
      <c r="A157" s="8" t="s">
        <v>175</v>
      </c>
      <c r="B157" s="8" t="s">
        <v>562</v>
      </c>
      <c r="C157" s="14" t="s">
        <v>682</v>
      </c>
      <c r="D157" s="9" t="s">
        <v>1</v>
      </c>
      <c r="E157" s="10" t="s">
        <v>19</v>
      </c>
      <c r="F157" s="10" t="s">
        <v>13</v>
      </c>
      <c r="G157" s="4">
        <v>41.221899999999998</v>
      </c>
      <c r="H157" s="5">
        <v>44.201300000000003</v>
      </c>
      <c r="I157" s="6">
        <v>20.616900000000001</v>
      </c>
      <c r="J157" s="7">
        <v>1922.9742000000001</v>
      </c>
      <c r="K157" s="6">
        <v>2020.3897999999999</v>
      </c>
      <c r="L157" s="6">
        <v>923.72320000000002</v>
      </c>
    </row>
    <row r="158" spans="1:12" ht="15" customHeight="1" x14ac:dyDescent="0.3">
      <c r="A158" s="8" t="s">
        <v>176</v>
      </c>
      <c r="B158" s="8" t="s">
        <v>562</v>
      </c>
      <c r="C158" s="14" t="s">
        <v>682</v>
      </c>
      <c r="D158" s="9" t="s">
        <v>1</v>
      </c>
      <c r="E158" s="10" t="s">
        <v>19</v>
      </c>
      <c r="F158" s="10" t="s">
        <v>13</v>
      </c>
      <c r="G158" s="4">
        <v>41.486600000000003</v>
      </c>
      <c r="H158" s="5">
        <v>73.395700000000005</v>
      </c>
      <c r="I158" s="6">
        <v>40.033299999999997</v>
      </c>
      <c r="J158" s="7">
        <v>2454.0007999999998</v>
      </c>
      <c r="K158" s="6">
        <v>4307.1679999999997</v>
      </c>
      <c r="L158" s="6">
        <v>2180.9749000000002</v>
      </c>
    </row>
    <row r="159" spans="1:12" ht="15" customHeight="1" x14ac:dyDescent="0.3">
      <c r="A159" s="8" t="s">
        <v>177</v>
      </c>
      <c r="B159" s="8" t="s">
        <v>562</v>
      </c>
      <c r="C159" s="14" t="s">
        <v>682</v>
      </c>
      <c r="D159" s="9" t="s">
        <v>1</v>
      </c>
      <c r="E159" s="10" t="s">
        <v>19</v>
      </c>
      <c r="F159" s="10" t="s">
        <v>31</v>
      </c>
      <c r="G159" s="4"/>
      <c r="H159" s="5"/>
      <c r="I159" s="6">
        <v>0.36020000000000002</v>
      </c>
      <c r="J159" s="7"/>
      <c r="K159" s="6"/>
      <c r="L159" s="6">
        <v>18.523700000000002</v>
      </c>
    </row>
    <row r="160" spans="1:12" ht="15" customHeight="1" x14ac:dyDescent="0.3">
      <c r="A160" s="8" t="s">
        <v>178</v>
      </c>
      <c r="B160" s="8" t="s">
        <v>562</v>
      </c>
      <c r="C160" s="14" t="s">
        <v>682</v>
      </c>
      <c r="D160" s="9" t="s">
        <v>1</v>
      </c>
      <c r="E160" s="10" t="s">
        <v>2</v>
      </c>
      <c r="F160" s="10" t="s">
        <v>31</v>
      </c>
      <c r="G160" s="4">
        <v>50.296300000000002</v>
      </c>
      <c r="H160" s="5">
        <v>34.107599999999998</v>
      </c>
      <c r="I160" s="6">
        <v>15.9543</v>
      </c>
      <c r="J160" s="7">
        <v>3350.8564000000001</v>
      </c>
      <c r="K160" s="6">
        <v>2178.5326</v>
      </c>
      <c r="L160" s="6">
        <v>866.22</v>
      </c>
    </row>
    <row r="161" spans="1:12" ht="15" customHeight="1" x14ac:dyDescent="0.3">
      <c r="A161" s="8" t="s">
        <v>179</v>
      </c>
      <c r="B161" s="8" t="s">
        <v>562</v>
      </c>
      <c r="C161" s="14" t="s">
        <v>682</v>
      </c>
      <c r="D161" s="9" t="s">
        <v>1</v>
      </c>
      <c r="E161" s="10" t="s">
        <v>2</v>
      </c>
      <c r="F161" s="10" t="s">
        <v>31</v>
      </c>
      <c r="G161" s="4">
        <v>5.0095999999999998</v>
      </c>
      <c r="H161" s="5">
        <v>5.5152000000000001</v>
      </c>
      <c r="I161" s="6">
        <v>4.4993999999999996</v>
      </c>
      <c r="J161" s="7">
        <v>141.5444</v>
      </c>
      <c r="K161" s="6">
        <v>154.2473</v>
      </c>
      <c r="L161" s="6">
        <v>124.59650000000001</v>
      </c>
    </row>
    <row r="162" spans="1:12" ht="15" customHeight="1" x14ac:dyDescent="0.3">
      <c r="A162" s="8" t="s">
        <v>180</v>
      </c>
      <c r="B162" s="8" t="s">
        <v>562</v>
      </c>
      <c r="C162" s="14" t="s">
        <v>778</v>
      </c>
      <c r="D162" s="9" t="s">
        <v>1</v>
      </c>
      <c r="E162" s="10" t="s">
        <v>19</v>
      </c>
      <c r="F162" s="10" t="s">
        <v>31</v>
      </c>
      <c r="G162" s="4">
        <v>4.6416000000000004</v>
      </c>
      <c r="H162" s="5">
        <v>5.1684999999999999</v>
      </c>
      <c r="I162" s="6">
        <v>0.78010000000000002</v>
      </c>
      <c r="J162" s="7">
        <v>142.55420000000001</v>
      </c>
      <c r="K162" s="6">
        <v>145.93899999999999</v>
      </c>
      <c r="L162" s="6">
        <v>21.435099999999998</v>
      </c>
    </row>
    <row r="163" spans="1:12" ht="15" customHeight="1" x14ac:dyDescent="0.3">
      <c r="A163" s="8" t="s">
        <v>181</v>
      </c>
      <c r="B163" s="8" t="s">
        <v>562</v>
      </c>
      <c r="C163" s="14" t="s">
        <v>771</v>
      </c>
      <c r="D163" s="9" t="s">
        <v>1</v>
      </c>
      <c r="E163" s="10" t="s">
        <v>19</v>
      </c>
      <c r="F163" s="10" t="s">
        <v>13</v>
      </c>
      <c r="G163" s="4">
        <v>137.1788</v>
      </c>
      <c r="H163" s="5">
        <v>116.5658</v>
      </c>
      <c r="I163" s="6">
        <v>65.912899999999993</v>
      </c>
      <c r="J163" s="7">
        <v>7929.3796000000002</v>
      </c>
      <c r="K163" s="6">
        <v>6740.5910999999996</v>
      </c>
      <c r="L163" s="6">
        <v>3524.3125</v>
      </c>
    </row>
    <row r="164" spans="1:12" ht="15" customHeight="1" x14ac:dyDescent="0.3">
      <c r="A164" s="8" t="s">
        <v>182</v>
      </c>
      <c r="B164" s="8" t="s">
        <v>563</v>
      </c>
      <c r="C164" s="14" t="s">
        <v>683</v>
      </c>
      <c r="D164" s="9" t="s">
        <v>1</v>
      </c>
      <c r="E164" s="10" t="s">
        <v>9</v>
      </c>
      <c r="F164" s="10" t="s">
        <v>10</v>
      </c>
      <c r="G164" s="4">
        <v>14.2293</v>
      </c>
      <c r="H164" s="5">
        <v>21.789000000000001</v>
      </c>
      <c r="I164" s="6">
        <v>7.9466000000000001</v>
      </c>
      <c r="J164" s="7">
        <v>761.61429999999996</v>
      </c>
      <c r="K164" s="6">
        <v>1129.7994000000001</v>
      </c>
      <c r="L164" s="6">
        <v>412.24349999999998</v>
      </c>
    </row>
    <row r="165" spans="1:12" ht="15" customHeight="1" x14ac:dyDescent="0.3">
      <c r="A165" s="8" t="s">
        <v>183</v>
      </c>
      <c r="B165" s="8" t="s">
        <v>564</v>
      </c>
      <c r="C165" s="14" t="s">
        <v>684</v>
      </c>
      <c r="D165" s="9" t="s">
        <v>1</v>
      </c>
      <c r="E165" s="10" t="s">
        <v>52</v>
      </c>
      <c r="F165" s="10" t="s">
        <v>31</v>
      </c>
      <c r="G165" s="4">
        <v>7.4866999999999999</v>
      </c>
      <c r="H165" s="5">
        <v>1.5100000000000001E-2</v>
      </c>
      <c r="I165" s="6"/>
      <c r="J165" s="7">
        <v>509.18150000000003</v>
      </c>
      <c r="K165" s="6">
        <v>0.77590000000000003</v>
      </c>
      <c r="L165" s="6"/>
    </row>
    <row r="166" spans="1:12" ht="15" customHeight="1" x14ac:dyDescent="0.3">
      <c r="A166" s="8" t="s">
        <v>184</v>
      </c>
      <c r="B166" s="8" t="s">
        <v>565</v>
      </c>
      <c r="C166" s="14" t="s">
        <v>782</v>
      </c>
      <c r="D166" s="9" t="s">
        <v>1</v>
      </c>
      <c r="E166" s="10" t="s">
        <v>52</v>
      </c>
      <c r="F166" s="10" t="s">
        <v>108</v>
      </c>
      <c r="G166" s="4">
        <v>1.3945000000000001</v>
      </c>
      <c r="H166" s="5"/>
      <c r="I166" s="6"/>
      <c r="J166" s="7">
        <v>67.202299999999994</v>
      </c>
      <c r="K166" s="6"/>
      <c r="L166" s="6"/>
    </row>
    <row r="167" spans="1:12" ht="15" customHeight="1" x14ac:dyDescent="0.3">
      <c r="A167" s="8" t="s">
        <v>185</v>
      </c>
      <c r="B167" s="8" t="s">
        <v>565</v>
      </c>
      <c r="C167" s="14" t="s">
        <v>782</v>
      </c>
      <c r="D167" s="9" t="s">
        <v>1</v>
      </c>
      <c r="E167" s="10" t="s">
        <v>19</v>
      </c>
      <c r="F167" s="10" t="s">
        <v>31</v>
      </c>
      <c r="G167" s="4">
        <v>7.7927999999999997</v>
      </c>
      <c r="H167" s="5"/>
      <c r="I167" s="6"/>
      <c r="J167" s="7">
        <v>362.96660000000003</v>
      </c>
      <c r="K167" s="6"/>
      <c r="L167" s="6"/>
    </row>
    <row r="168" spans="1:12" ht="15" customHeight="1" x14ac:dyDescent="0.3">
      <c r="A168" s="8" t="s">
        <v>186</v>
      </c>
      <c r="B168" s="8" t="s">
        <v>566</v>
      </c>
      <c r="C168" s="14" t="s">
        <v>685</v>
      </c>
      <c r="D168" s="9" t="s">
        <v>1</v>
      </c>
      <c r="E168" s="10" t="s">
        <v>2</v>
      </c>
      <c r="F168" s="10" t="s">
        <v>31</v>
      </c>
      <c r="G168" s="4">
        <v>63.770400000000002</v>
      </c>
      <c r="H168" s="5">
        <v>23.340299999999999</v>
      </c>
      <c r="I168" s="6">
        <v>11.8607</v>
      </c>
      <c r="J168" s="7">
        <v>2545.3452000000002</v>
      </c>
      <c r="K168" s="6">
        <v>949.45609999999999</v>
      </c>
      <c r="L168" s="6">
        <v>459.19099999999997</v>
      </c>
    </row>
    <row r="169" spans="1:12" ht="15" customHeight="1" x14ac:dyDescent="0.3">
      <c r="A169" s="8" t="s">
        <v>187</v>
      </c>
      <c r="B169" s="8" t="s">
        <v>566</v>
      </c>
      <c r="C169" s="14" t="s">
        <v>685</v>
      </c>
      <c r="D169" s="9" t="s">
        <v>1</v>
      </c>
      <c r="E169" s="10" t="s">
        <v>19</v>
      </c>
      <c r="F169" s="10" t="s">
        <v>31</v>
      </c>
      <c r="G169" s="4">
        <v>12.7019</v>
      </c>
      <c r="H169" s="5">
        <v>13.0259</v>
      </c>
      <c r="I169" s="6">
        <v>5.5613999999999999</v>
      </c>
      <c r="J169" s="7">
        <v>553.99599999999998</v>
      </c>
      <c r="K169" s="6">
        <v>562.68320000000006</v>
      </c>
      <c r="L169" s="6">
        <v>225.62440000000001</v>
      </c>
    </row>
    <row r="170" spans="1:12" ht="15" customHeight="1" x14ac:dyDescent="0.3">
      <c r="A170" s="8" t="s">
        <v>188</v>
      </c>
      <c r="B170" s="8" t="s">
        <v>566</v>
      </c>
      <c r="C170" s="14" t="s">
        <v>686</v>
      </c>
      <c r="D170" s="9" t="s">
        <v>1</v>
      </c>
      <c r="E170" s="10" t="s">
        <v>9</v>
      </c>
      <c r="F170" s="10" t="s">
        <v>31</v>
      </c>
      <c r="G170" s="4">
        <v>0.59</v>
      </c>
      <c r="H170" s="5"/>
      <c r="I170" s="6"/>
      <c r="J170" s="7">
        <v>18.470099999999999</v>
      </c>
      <c r="K170" s="6"/>
      <c r="L170" s="6"/>
    </row>
    <row r="171" spans="1:12" ht="15" customHeight="1" x14ac:dyDescent="0.3">
      <c r="A171" s="8" t="s">
        <v>189</v>
      </c>
      <c r="B171" s="8" t="s">
        <v>566</v>
      </c>
      <c r="C171" s="14" t="s">
        <v>686</v>
      </c>
      <c r="D171" s="9" t="s">
        <v>1</v>
      </c>
      <c r="E171" s="10" t="s">
        <v>19</v>
      </c>
      <c r="F171" s="10" t="s">
        <v>31</v>
      </c>
      <c r="G171" s="4">
        <v>0.59</v>
      </c>
      <c r="H171" s="5"/>
      <c r="I171" s="6"/>
      <c r="J171" s="7">
        <v>18.470099999999999</v>
      </c>
      <c r="K171" s="6"/>
      <c r="L171" s="6"/>
    </row>
    <row r="172" spans="1:12" ht="15" customHeight="1" x14ac:dyDescent="0.3">
      <c r="A172" s="8" t="s">
        <v>190</v>
      </c>
      <c r="B172" s="8" t="s">
        <v>567</v>
      </c>
      <c r="C172" s="14" t="s">
        <v>687</v>
      </c>
      <c r="D172" s="9" t="s">
        <v>1</v>
      </c>
      <c r="E172" s="10" t="s">
        <v>57</v>
      </c>
      <c r="F172" s="10" t="s">
        <v>5</v>
      </c>
      <c r="G172" s="4"/>
      <c r="H172" s="5">
        <v>1.1446000000000001</v>
      </c>
      <c r="I172" s="6">
        <v>0.29039999999999999</v>
      </c>
      <c r="J172" s="7"/>
      <c r="K172" s="6">
        <v>11.6808</v>
      </c>
      <c r="L172" s="6">
        <v>3.3864000000000001</v>
      </c>
    </row>
    <row r="173" spans="1:12" ht="15" customHeight="1" x14ac:dyDescent="0.3">
      <c r="A173" s="8" t="s">
        <v>191</v>
      </c>
      <c r="B173" s="8" t="s">
        <v>567</v>
      </c>
      <c r="C173" s="14" t="s">
        <v>687</v>
      </c>
      <c r="D173" s="9" t="s">
        <v>1</v>
      </c>
      <c r="E173" s="10" t="s">
        <v>57</v>
      </c>
      <c r="F173" s="10" t="s">
        <v>5</v>
      </c>
      <c r="G173" s="4"/>
      <c r="H173" s="5">
        <v>0.49220000000000003</v>
      </c>
      <c r="I173" s="6">
        <v>0.1164</v>
      </c>
      <c r="J173" s="7"/>
      <c r="K173" s="6">
        <v>4.2202000000000002</v>
      </c>
      <c r="L173" s="6">
        <v>0.85</v>
      </c>
    </row>
    <row r="174" spans="1:12" ht="15" customHeight="1" x14ac:dyDescent="0.3">
      <c r="A174" s="8" t="s">
        <v>192</v>
      </c>
      <c r="B174" s="8" t="s">
        <v>567</v>
      </c>
      <c r="C174" s="14" t="s">
        <v>687</v>
      </c>
      <c r="D174" s="9" t="s">
        <v>1</v>
      </c>
      <c r="E174" s="10" t="s">
        <v>9</v>
      </c>
      <c r="F174" s="10" t="s">
        <v>5</v>
      </c>
      <c r="G174" s="4"/>
      <c r="H174" s="5">
        <v>1.4152</v>
      </c>
      <c r="I174" s="6">
        <v>0.3513</v>
      </c>
      <c r="J174" s="7"/>
      <c r="K174" s="6">
        <v>20.5671</v>
      </c>
      <c r="L174" s="6">
        <v>6.5918999999999999</v>
      </c>
    </row>
    <row r="175" spans="1:12" ht="15" customHeight="1" x14ac:dyDescent="0.3">
      <c r="A175" s="8" t="s">
        <v>193</v>
      </c>
      <c r="B175" s="8" t="s">
        <v>567</v>
      </c>
      <c r="C175" s="14" t="s">
        <v>688</v>
      </c>
      <c r="D175" s="9" t="s">
        <v>1</v>
      </c>
      <c r="E175" s="10" t="s">
        <v>2</v>
      </c>
      <c r="F175" s="10" t="s">
        <v>13</v>
      </c>
      <c r="G175" s="4">
        <v>6.1999999999999998E-3</v>
      </c>
      <c r="H175" s="5">
        <v>21.155899999999999</v>
      </c>
      <c r="I175" s="6">
        <v>10.029400000000001</v>
      </c>
      <c r="J175" s="7">
        <v>0.32569999999999999</v>
      </c>
      <c r="K175" s="6">
        <v>1092.0349000000001</v>
      </c>
      <c r="L175" s="6">
        <v>489.28280000000001</v>
      </c>
    </row>
    <row r="176" spans="1:12" ht="15" customHeight="1" x14ac:dyDescent="0.3">
      <c r="A176" s="8" t="s">
        <v>194</v>
      </c>
      <c r="B176" s="8" t="s">
        <v>567</v>
      </c>
      <c r="C176" s="14" t="s">
        <v>688</v>
      </c>
      <c r="D176" s="9" t="s">
        <v>1</v>
      </c>
      <c r="E176" s="10" t="s">
        <v>2</v>
      </c>
      <c r="F176" s="10" t="s">
        <v>31</v>
      </c>
      <c r="G176" s="4">
        <v>230.74209999999999</v>
      </c>
      <c r="H176" s="5">
        <v>277.85789999999997</v>
      </c>
      <c r="I176" s="6">
        <v>133.2149</v>
      </c>
      <c r="J176" s="7">
        <v>11792.3397</v>
      </c>
      <c r="K176" s="6">
        <v>14416.314700000001</v>
      </c>
      <c r="L176" s="6">
        <v>6626.5474000000004</v>
      </c>
    </row>
    <row r="177" spans="1:12" ht="15" customHeight="1" x14ac:dyDescent="0.3">
      <c r="A177" s="8" t="s">
        <v>195</v>
      </c>
      <c r="B177" s="8" t="s">
        <v>568</v>
      </c>
      <c r="C177" s="14" t="s">
        <v>689</v>
      </c>
      <c r="D177" s="9" t="s">
        <v>1</v>
      </c>
      <c r="E177" s="10" t="s">
        <v>9</v>
      </c>
      <c r="F177" s="10" t="s">
        <v>5</v>
      </c>
      <c r="G177" s="4">
        <v>0.37059999999999998</v>
      </c>
      <c r="H177" s="5">
        <v>0.24890000000000001</v>
      </c>
      <c r="I177" s="6"/>
      <c r="J177" s="7">
        <v>9.2727000000000004</v>
      </c>
      <c r="K177" s="6">
        <v>7.0415000000000001</v>
      </c>
      <c r="L177" s="6"/>
    </row>
    <row r="178" spans="1:12" ht="15" customHeight="1" x14ac:dyDescent="0.3">
      <c r="A178" s="8" t="s">
        <v>196</v>
      </c>
      <c r="B178" s="8" t="s">
        <v>568</v>
      </c>
      <c r="C178" s="14" t="s">
        <v>689</v>
      </c>
      <c r="D178" s="9" t="s">
        <v>1</v>
      </c>
      <c r="E178" s="10" t="s">
        <v>9</v>
      </c>
      <c r="F178" s="10" t="s">
        <v>84</v>
      </c>
      <c r="G178" s="4">
        <v>29.4162</v>
      </c>
      <c r="H178" s="5">
        <v>107.9663</v>
      </c>
      <c r="I178" s="6">
        <v>52.6723</v>
      </c>
      <c r="J178" s="7">
        <v>866.39819999999997</v>
      </c>
      <c r="K178" s="6">
        <v>3176.0981999999999</v>
      </c>
      <c r="L178" s="6">
        <v>1396.3396</v>
      </c>
    </row>
    <row r="179" spans="1:12" ht="15" customHeight="1" x14ac:dyDescent="0.3">
      <c r="A179" s="8" t="s">
        <v>197</v>
      </c>
      <c r="B179" s="8" t="s">
        <v>568</v>
      </c>
      <c r="C179" s="14" t="s">
        <v>689</v>
      </c>
      <c r="D179" s="9" t="s">
        <v>1</v>
      </c>
      <c r="E179" s="10" t="s">
        <v>9</v>
      </c>
      <c r="F179" s="10" t="s">
        <v>84</v>
      </c>
      <c r="G179" s="4">
        <v>2.2702</v>
      </c>
      <c r="H179" s="5">
        <v>6.8476999999999997</v>
      </c>
      <c r="I179" s="6">
        <v>4.3963000000000001</v>
      </c>
      <c r="J179" s="7">
        <v>71.277600000000007</v>
      </c>
      <c r="K179" s="6">
        <v>210.60059999999999</v>
      </c>
      <c r="L179" s="6">
        <v>121.2728</v>
      </c>
    </row>
    <row r="180" spans="1:12" ht="15" customHeight="1" x14ac:dyDescent="0.3">
      <c r="A180" s="8" t="s">
        <v>198</v>
      </c>
      <c r="B180" s="8" t="s">
        <v>568</v>
      </c>
      <c r="C180" s="14" t="s">
        <v>689</v>
      </c>
      <c r="D180" s="9" t="s">
        <v>1</v>
      </c>
      <c r="E180" s="10" t="s">
        <v>9</v>
      </c>
      <c r="F180" s="10" t="s">
        <v>84</v>
      </c>
      <c r="G180" s="4">
        <v>296.26589999999999</v>
      </c>
      <c r="H180" s="5">
        <v>290.55259999999998</v>
      </c>
      <c r="I180" s="6">
        <v>128.1713</v>
      </c>
      <c r="J180" s="7">
        <v>8749.3634000000002</v>
      </c>
      <c r="K180" s="6">
        <v>8593.8201000000008</v>
      </c>
      <c r="L180" s="6">
        <v>3618.6093999999998</v>
      </c>
    </row>
    <row r="181" spans="1:12" ht="15" customHeight="1" x14ac:dyDescent="0.3">
      <c r="A181" s="8" t="s">
        <v>199</v>
      </c>
      <c r="B181" s="8" t="s">
        <v>568</v>
      </c>
      <c r="C181" s="14" t="s">
        <v>689</v>
      </c>
      <c r="D181" s="9" t="s">
        <v>1</v>
      </c>
      <c r="E181" s="10" t="s">
        <v>9</v>
      </c>
      <c r="F181" s="10" t="s">
        <v>84</v>
      </c>
      <c r="G181" s="4">
        <v>2.9716999999999998</v>
      </c>
      <c r="H181" s="5">
        <v>0.47810000000000002</v>
      </c>
      <c r="I181" s="6">
        <v>0.26490000000000002</v>
      </c>
      <c r="J181" s="7">
        <v>93.2804</v>
      </c>
      <c r="K181" s="6">
        <v>14.5885</v>
      </c>
      <c r="L181" s="6">
        <v>7.5808999999999997</v>
      </c>
    </row>
    <row r="182" spans="1:12" ht="15" customHeight="1" x14ac:dyDescent="0.3">
      <c r="A182" s="8" t="s">
        <v>200</v>
      </c>
      <c r="B182" s="8" t="s">
        <v>568</v>
      </c>
      <c r="C182" s="14" t="s">
        <v>689</v>
      </c>
      <c r="D182" s="9" t="s">
        <v>1</v>
      </c>
      <c r="E182" s="10" t="s">
        <v>9</v>
      </c>
      <c r="F182" s="10" t="s">
        <v>108</v>
      </c>
      <c r="G182" s="4">
        <v>0.21840000000000001</v>
      </c>
      <c r="H182" s="5"/>
      <c r="I182" s="6"/>
      <c r="J182" s="7">
        <v>7.3784000000000001</v>
      </c>
      <c r="K182" s="6"/>
      <c r="L182" s="6"/>
    </row>
    <row r="183" spans="1:12" ht="15" customHeight="1" x14ac:dyDescent="0.3">
      <c r="A183" s="8" t="s">
        <v>201</v>
      </c>
      <c r="B183" s="8" t="s">
        <v>568</v>
      </c>
      <c r="C183" s="14" t="s">
        <v>689</v>
      </c>
      <c r="D183" s="9" t="s">
        <v>1</v>
      </c>
      <c r="E183" s="10" t="s">
        <v>2</v>
      </c>
      <c r="F183" s="10" t="s">
        <v>108</v>
      </c>
      <c r="G183" s="4">
        <v>0.50360000000000005</v>
      </c>
      <c r="H183" s="5"/>
      <c r="I183" s="6"/>
      <c r="J183" s="7">
        <v>14.988200000000001</v>
      </c>
      <c r="K183" s="6"/>
      <c r="L183" s="6"/>
    </row>
    <row r="184" spans="1:12" ht="15" customHeight="1" x14ac:dyDescent="0.3">
      <c r="A184" s="8" t="s">
        <v>202</v>
      </c>
      <c r="B184" s="8" t="s">
        <v>569</v>
      </c>
      <c r="C184" s="14" t="s">
        <v>690</v>
      </c>
      <c r="D184" s="9" t="s">
        <v>1</v>
      </c>
      <c r="E184" s="10" t="s">
        <v>203</v>
      </c>
      <c r="F184" s="10" t="s">
        <v>3</v>
      </c>
      <c r="G184" s="4">
        <v>0.17610000000000001</v>
      </c>
      <c r="H184" s="5">
        <v>1.0699999999999999E-2</v>
      </c>
      <c r="I184" s="6"/>
      <c r="J184" s="7">
        <v>3.1602000000000001</v>
      </c>
      <c r="K184" s="6">
        <v>0.19450000000000001</v>
      </c>
      <c r="L184" s="6"/>
    </row>
    <row r="185" spans="1:12" ht="15" customHeight="1" x14ac:dyDescent="0.3">
      <c r="A185" s="8" t="s">
        <v>204</v>
      </c>
      <c r="B185" s="8" t="s">
        <v>569</v>
      </c>
      <c r="C185" s="14" t="s">
        <v>690</v>
      </c>
      <c r="D185" s="9" t="s">
        <v>1</v>
      </c>
      <c r="E185" s="10" t="s">
        <v>203</v>
      </c>
      <c r="F185" s="10" t="s">
        <v>3</v>
      </c>
      <c r="G185" s="4">
        <v>0.50239999999999996</v>
      </c>
      <c r="H185" s="5">
        <v>6.6451000000000002</v>
      </c>
      <c r="I185" s="6"/>
      <c r="J185" s="7">
        <v>10.56</v>
      </c>
      <c r="K185" s="6">
        <v>115.3312</v>
      </c>
      <c r="L185" s="6"/>
    </row>
    <row r="186" spans="1:12" ht="15" customHeight="1" x14ac:dyDescent="0.3">
      <c r="A186" s="8" t="s">
        <v>205</v>
      </c>
      <c r="B186" s="8" t="s">
        <v>569</v>
      </c>
      <c r="C186" s="14" t="s">
        <v>690</v>
      </c>
      <c r="D186" s="9" t="s">
        <v>1</v>
      </c>
      <c r="E186" s="10" t="s">
        <v>203</v>
      </c>
      <c r="F186" s="10" t="s">
        <v>23</v>
      </c>
      <c r="G186" s="4">
        <v>0.31990000000000002</v>
      </c>
      <c r="H186" s="5"/>
      <c r="I186" s="6"/>
      <c r="J186" s="7">
        <v>7.3638000000000003</v>
      </c>
      <c r="K186" s="6"/>
      <c r="L186" s="6"/>
    </row>
    <row r="187" spans="1:12" ht="15" customHeight="1" x14ac:dyDescent="0.3">
      <c r="A187" s="8" t="s">
        <v>206</v>
      </c>
      <c r="B187" s="8" t="s">
        <v>569</v>
      </c>
      <c r="C187" s="14" t="s">
        <v>690</v>
      </c>
      <c r="D187" s="9" t="s">
        <v>1</v>
      </c>
      <c r="E187" s="10" t="s">
        <v>203</v>
      </c>
      <c r="F187" s="10" t="s">
        <v>23</v>
      </c>
      <c r="G187" s="4">
        <v>3.0116000000000001</v>
      </c>
      <c r="H187" s="5"/>
      <c r="I187" s="6"/>
      <c r="J187" s="7">
        <v>62.468000000000004</v>
      </c>
      <c r="K187" s="6"/>
      <c r="L187" s="6"/>
    </row>
    <row r="188" spans="1:12" ht="15" customHeight="1" x14ac:dyDescent="0.3">
      <c r="A188" s="8" t="s">
        <v>207</v>
      </c>
      <c r="B188" s="8" t="s">
        <v>570</v>
      </c>
      <c r="C188" s="14" t="s">
        <v>783</v>
      </c>
      <c r="D188" s="9" t="s">
        <v>1</v>
      </c>
      <c r="E188" s="10" t="s">
        <v>9</v>
      </c>
      <c r="F188" s="10" t="s">
        <v>4</v>
      </c>
      <c r="G188" s="4">
        <v>1.7111000000000001</v>
      </c>
      <c r="H188" s="5">
        <v>0.48920000000000002</v>
      </c>
      <c r="I188" s="6">
        <v>7.6600000000000001E-2</v>
      </c>
      <c r="J188" s="7">
        <v>14.330299999999999</v>
      </c>
      <c r="K188" s="6">
        <v>3.8454999999999999</v>
      </c>
      <c r="L188" s="6">
        <v>0.62309999999999999</v>
      </c>
    </row>
    <row r="189" spans="1:12" ht="15" customHeight="1" x14ac:dyDescent="0.3">
      <c r="A189" s="8" t="s">
        <v>208</v>
      </c>
      <c r="B189" s="8" t="s">
        <v>570</v>
      </c>
      <c r="C189" s="14" t="s">
        <v>783</v>
      </c>
      <c r="D189" s="9" t="s">
        <v>1</v>
      </c>
      <c r="E189" s="10" t="s">
        <v>52</v>
      </c>
      <c r="F189" s="10" t="s">
        <v>209</v>
      </c>
      <c r="G189" s="4">
        <v>88.057900000000004</v>
      </c>
      <c r="H189" s="5">
        <v>26.767399999999999</v>
      </c>
      <c r="I189" s="6">
        <v>2.3372999999999999</v>
      </c>
      <c r="J189" s="7">
        <v>2166.7952</v>
      </c>
      <c r="K189" s="6">
        <v>614.64589999999998</v>
      </c>
      <c r="L189" s="6">
        <v>48.202599999999997</v>
      </c>
    </row>
    <row r="190" spans="1:12" ht="15" customHeight="1" x14ac:dyDescent="0.3">
      <c r="A190" s="8" t="s">
        <v>210</v>
      </c>
      <c r="B190" s="8" t="s">
        <v>570</v>
      </c>
      <c r="C190" s="14" t="s">
        <v>783</v>
      </c>
      <c r="D190" s="9" t="s">
        <v>1</v>
      </c>
      <c r="E190" s="10" t="s">
        <v>2</v>
      </c>
      <c r="F190" s="10" t="s">
        <v>23</v>
      </c>
      <c r="G190" s="4">
        <v>1.0826</v>
      </c>
      <c r="H190" s="5">
        <v>0.79220000000000002</v>
      </c>
      <c r="I190" s="6"/>
      <c r="J190" s="7">
        <v>19.760000000000002</v>
      </c>
      <c r="K190" s="6">
        <v>17.024000000000001</v>
      </c>
      <c r="L190" s="6"/>
    </row>
    <row r="191" spans="1:12" ht="15" customHeight="1" x14ac:dyDescent="0.3">
      <c r="A191" s="8" t="s">
        <v>211</v>
      </c>
      <c r="B191" s="8" t="s">
        <v>570</v>
      </c>
      <c r="C191" s="14" t="s">
        <v>783</v>
      </c>
      <c r="D191" s="9" t="s">
        <v>1</v>
      </c>
      <c r="E191" s="10" t="s">
        <v>9</v>
      </c>
      <c r="F191" s="10" t="s">
        <v>23</v>
      </c>
      <c r="G191" s="4">
        <v>0.44109999999999999</v>
      </c>
      <c r="H191" s="5">
        <v>0.41260000000000002</v>
      </c>
      <c r="I191" s="6">
        <v>4.5600000000000002E-2</v>
      </c>
      <c r="J191" s="7">
        <v>8.4567999999999994</v>
      </c>
      <c r="K191" s="6">
        <v>6.601</v>
      </c>
      <c r="L191" s="6">
        <v>0.72929999999999995</v>
      </c>
    </row>
    <row r="192" spans="1:12" ht="15" customHeight="1" x14ac:dyDescent="0.3">
      <c r="A192" s="8" t="s">
        <v>212</v>
      </c>
      <c r="B192" s="8" t="s">
        <v>570</v>
      </c>
      <c r="C192" s="14" t="s">
        <v>783</v>
      </c>
      <c r="D192" s="9" t="s">
        <v>1</v>
      </c>
      <c r="E192" s="10" t="s">
        <v>52</v>
      </c>
      <c r="F192" s="10" t="s">
        <v>23</v>
      </c>
      <c r="G192" s="4">
        <v>2.1700000000000001E-2</v>
      </c>
      <c r="H192" s="5"/>
      <c r="I192" s="6"/>
      <c r="J192" s="7">
        <v>0.48470000000000002</v>
      </c>
      <c r="K192" s="6"/>
      <c r="L192" s="6"/>
    </row>
    <row r="193" spans="1:12" ht="15" customHeight="1" x14ac:dyDescent="0.3">
      <c r="A193" s="8" t="s">
        <v>213</v>
      </c>
      <c r="B193" s="8" t="s">
        <v>570</v>
      </c>
      <c r="C193" s="14" t="s">
        <v>783</v>
      </c>
      <c r="D193" s="9" t="s">
        <v>1</v>
      </c>
      <c r="E193" s="10" t="s">
        <v>9</v>
      </c>
      <c r="F193" s="10" t="s">
        <v>23</v>
      </c>
      <c r="G193" s="4">
        <v>1.675</v>
      </c>
      <c r="H193" s="5">
        <v>2.4634999999999998</v>
      </c>
      <c r="I193" s="6">
        <v>0.86060000000000003</v>
      </c>
      <c r="J193" s="7">
        <v>31.331099999999999</v>
      </c>
      <c r="K193" s="6">
        <v>43.584000000000003</v>
      </c>
      <c r="L193" s="6">
        <v>15.645899999999999</v>
      </c>
    </row>
    <row r="194" spans="1:12" ht="15" customHeight="1" x14ac:dyDescent="0.3">
      <c r="A194" s="8" t="s">
        <v>214</v>
      </c>
      <c r="B194" s="8" t="s">
        <v>570</v>
      </c>
      <c r="C194" s="14" t="s">
        <v>783</v>
      </c>
      <c r="D194" s="9" t="s">
        <v>1</v>
      </c>
      <c r="E194" s="10" t="s">
        <v>9</v>
      </c>
      <c r="F194" s="10" t="s">
        <v>23</v>
      </c>
      <c r="G194" s="4">
        <v>9.3126999999999995</v>
      </c>
      <c r="H194" s="5">
        <v>6.4108999999999998</v>
      </c>
      <c r="I194" s="6">
        <v>5.0708000000000002</v>
      </c>
      <c r="J194" s="7">
        <v>206.11410000000001</v>
      </c>
      <c r="K194" s="6">
        <v>126.16</v>
      </c>
      <c r="L194" s="6">
        <v>101.6622</v>
      </c>
    </row>
    <row r="195" spans="1:12" ht="15" customHeight="1" x14ac:dyDescent="0.3">
      <c r="A195" s="8" t="s">
        <v>215</v>
      </c>
      <c r="B195" s="8" t="s">
        <v>570</v>
      </c>
      <c r="C195" s="14" t="s">
        <v>783</v>
      </c>
      <c r="D195" s="9" t="s">
        <v>1</v>
      </c>
      <c r="E195" s="10" t="s">
        <v>9</v>
      </c>
      <c r="F195" s="10" t="s">
        <v>23</v>
      </c>
      <c r="G195" s="4">
        <v>11.1845</v>
      </c>
      <c r="H195" s="5">
        <v>11.7105</v>
      </c>
      <c r="I195" s="6">
        <v>3.9420000000000002</v>
      </c>
      <c r="J195" s="7">
        <v>216.30410000000001</v>
      </c>
      <c r="K195" s="6">
        <v>238.77709999999999</v>
      </c>
      <c r="L195" s="6">
        <v>77.523899999999998</v>
      </c>
    </row>
    <row r="196" spans="1:12" ht="15" customHeight="1" x14ac:dyDescent="0.3">
      <c r="A196" s="8" t="s">
        <v>216</v>
      </c>
      <c r="B196" s="8" t="s">
        <v>571</v>
      </c>
      <c r="C196" s="14" t="s">
        <v>691</v>
      </c>
      <c r="D196" s="9" t="s">
        <v>1</v>
      </c>
      <c r="E196" s="10" t="s">
        <v>57</v>
      </c>
      <c r="F196" s="10" t="s">
        <v>31</v>
      </c>
      <c r="G196" s="4">
        <v>6.6299999999999998E-2</v>
      </c>
      <c r="H196" s="5">
        <v>0.12959999999999999</v>
      </c>
      <c r="I196" s="6">
        <v>7.1499999999999994E-2</v>
      </c>
      <c r="J196" s="7">
        <v>0.504</v>
      </c>
      <c r="K196" s="6">
        <v>0.91539999999999999</v>
      </c>
      <c r="L196" s="6">
        <v>0.52459999999999996</v>
      </c>
    </row>
    <row r="197" spans="1:12" ht="15" customHeight="1" x14ac:dyDescent="0.3">
      <c r="A197" s="8" t="s">
        <v>217</v>
      </c>
      <c r="B197" s="8" t="s">
        <v>572</v>
      </c>
      <c r="C197" s="14" t="s">
        <v>692</v>
      </c>
      <c r="D197" s="9" t="s">
        <v>1</v>
      </c>
      <c r="E197" s="10" t="s">
        <v>2</v>
      </c>
      <c r="F197" s="10" t="s">
        <v>4</v>
      </c>
      <c r="G197" s="4">
        <v>0.61529999999999996</v>
      </c>
      <c r="H197" s="5">
        <v>0.502</v>
      </c>
      <c r="I197" s="6">
        <v>4.99E-2</v>
      </c>
      <c r="J197" s="7">
        <v>4.0616000000000003</v>
      </c>
      <c r="K197" s="6">
        <v>3.2562000000000002</v>
      </c>
      <c r="L197" s="6">
        <v>0.25269999999999998</v>
      </c>
    </row>
    <row r="198" spans="1:12" ht="15" customHeight="1" x14ac:dyDescent="0.3">
      <c r="A198" s="8" t="s">
        <v>218</v>
      </c>
      <c r="B198" s="8" t="s">
        <v>572</v>
      </c>
      <c r="C198" s="14" t="s">
        <v>692</v>
      </c>
      <c r="D198" s="9" t="s">
        <v>1</v>
      </c>
      <c r="E198" s="10" t="s">
        <v>2</v>
      </c>
      <c r="F198" s="10" t="s">
        <v>219</v>
      </c>
      <c r="G198" s="4">
        <v>18.4224</v>
      </c>
      <c r="H198" s="5">
        <v>21.849599999999999</v>
      </c>
      <c r="I198" s="6">
        <v>15.9329</v>
      </c>
      <c r="J198" s="7">
        <v>154.90440000000001</v>
      </c>
      <c r="K198" s="6">
        <v>191.65379999999999</v>
      </c>
      <c r="L198" s="6">
        <v>151.1</v>
      </c>
    </row>
    <row r="199" spans="1:12" ht="15" customHeight="1" x14ac:dyDescent="0.3">
      <c r="A199" s="8" t="s">
        <v>220</v>
      </c>
      <c r="B199" s="8" t="s">
        <v>572</v>
      </c>
      <c r="C199" s="14" t="s">
        <v>692</v>
      </c>
      <c r="D199" s="9" t="s">
        <v>1</v>
      </c>
      <c r="E199" s="10" t="s">
        <v>2</v>
      </c>
      <c r="F199" s="10" t="s">
        <v>221</v>
      </c>
      <c r="G199" s="4">
        <v>1.851</v>
      </c>
      <c r="H199" s="5">
        <v>2.4146999999999998</v>
      </c>
      <c r="I199" s="6">
        <v>0.80920000000000003</v>
      </c>
      <c r="J199" s="7">
        <v>10.083500000000001</v>
      </c>
      <c r="K199" s="6">
        <v>14.928100000000001</v>
      </c>
      <c r="L199" s="6">
        <v>5.5830000000000002</v>
      </c>
    </row>
    <row r="200" spans="1:12" ht="15" customHeight="1" x14ac:dyDescent="0.3">
      <c r="A200" s="8" t="s">
        <v>222</v>
      </c>
      <c r="B200" s="8" t="s">
        <v>572</v>
      </c>
      <c r="C200" s="14" t="s">
        <v>692</v>
      </c>
      <c r="D200" s="9" t="s">
        <v>1</v>
      </c>
      <c r="E200" s="10" t="s">
        <v>2</v>
      </c>
      <c r="F200" s="10" t="s">
        <v>84</v>
      </c>
      <c r="G200" s="4">
        <v>198.11109999999999</v>
      </c>
      <c r="H200" s="5">
        <v>233.6309</v>
      </c>
      <c r="I200" s="6">
        <v>113.3126</v>
      </c>
      <c r="J200" s="7">
        <v>1569.5084999999999</v>
      </c>
      <c r="K200" s="6">
        <v>2030.1902</v>
      </c>
      <c r="L200" s="6">
        <v>989.67420000000004</v>
      </c>
    </row>
    <row r="201" spans="1:12" ht="15" customHeight="1" x14ac:dyDescent="0.3">
      <c r="A201" s="8" t="s">
        <v>223</v>
      </c>
      <c r="B201" s="8" t="s">
        <v>572</v>
      </c>
      <c r="C201" s="14" t="s">
        <v>692</v>
      </c>
      <c r="D201" s="9" t="s">
        <v>1</v>
      </c>
      <c r="E201" s="10" t="s">
        <v>2</v>
      </c>
      <c r="F201" s="10" t="s">
        <v>84</v>
      </c>
      <c r="G201" s="4">
        <v>1.278</v>
      </c>
      <c r="H201" s="5">
        <v>13.6012</v>
      </c>
      <c r="I201" s="6">
        <v>11.1342</v>
      </c>
      <c r="J201" s="7">
        <v>10.3644</v>
      </c>
      <c r="K201" s="6">
        <v>118.5029</v>
      </c>
      <c r="L201" s="6">
        <v>94.131399999999999</v>
      </c>
    </row>
    <row r="202" spans="1:12" ht="15" customHeight="1" x14ac:dyDescent="0.3">
      <c r="A202" s="8" t="s">
        <v>632</v>
      </c>
      <c r="B202" s="8" t="s">
        <v>573</v>
      </c>
      <c r="C202" s="14" t="s">
        <v>693</v>
      </c>
      <c r="D202" s="9" t="s">
        <v>1</v>
      </c>
      <c r="E202" s="10" t="s">
        <v>2</v>
      </c>
      <c r="F202" s="10" t="s">
        <v>23</v>
      </c>
      <c r="G202" s="4"/>
      <c r="H202" s="5">
        <v>0.2286</v>
      </c>
      <c r="I202" s="6">
        <v>8.4099999999999994E-2</v>
      </c>
      <c r="J202" s="7"/>
      <c r="K202" s="6">
        <v>3.6671999999999998</v>
      </c>
      <c r="L202" s="6">
        <v>1.3489</v>
      </c>
    </row>
    <row r="203" spans="1:12" ht="15" customHeight="1" x14ac:dyDescent="0.3">
      <c r="A203" s="8" t="s">
        <v>224</v>
      </c>
      <c r="B203" s="8" t="s">
        <v>573</v>
      </c>
      <c r="C203" s="14" t="s">
        <v>694</v>
      </c>
      <c r="D203" s="9" t="s">
        <v>1</v>
      </c>
      <c r="E203" s="10" t="s">
        <v>2</v>
      </c>
      <c r="F203" s="10" t="s">
        <v>23</v>
      </c>
      <c r="G203" s="4"/>
      <c r="H203" s="5">
        <v>0.22009999999999999</v>
      </c>
      <c r="I203" s="6">
        <v>0.1012</v>
      </c>
      <c r="J203" s="7"/>
      <c r="K203" s="6">
        <v>3.5211000000000001</v>
      </c>
      <c r="L203" s="6">
        <v>1.6187</v>
      </c>
    </row>
    <row r="204" spans="1:12" ht="15" customHeight="1" x14ac:dyDescent="0.3">
      <c r="A204" s="8" t="s">
        <v>225</v>
      </c>
      <c r="B204" s="8" t="s">
        <v>574</v>
      </c>
      <c r="C204" s="14" t="s">
        <v>695</v>
      </c>
      <c r="D204" s="9" t="s">
        <v>1</v>
      </c>
      <c r="E204" s="10" t="s">
        <v>203</v>
      </c>
      <c r="F204" s="10" t="s">
        <v>3</v>
      </c>
      <c r="G204" s="4">
        <v>0.3851</v>
      </c>
      <c r="H204" s="5">
        <v>0.10680000000000001</v>
      </c>
      <c r="I204" s="6"/>
      <c r="J204" s="7">
        <v>4.9682000000000004</v>
      </c>
      <c r="K204" s="6">
        <v>1.3105</v>
      </c>
      <c r="L204" s="6"/>
    </row>
    <row r="205" spans="1:12" ht="15" customHeight="1" x14ac:dyDescent="0.3">
      <c r="A205" s="8" t="s">
        <v>226</v>
      </c>
      <c r="B205" s="8" t="s">
        <v>574</v>
      </c>
      <c r="C205" s="14" t="s">
        <v>695</v>
      </c>
      <c r="D205" s="9" t="s">
        <v>1</v>
      </c>
      <c r="E205" s="10" t="s">
        <v>52</v>
      </c>
      <c r="F205" s="10" t="s">
        <v>23</v>
      </c>
      <c r="G205" s="4">
        <v>1.0960000000000001</v>
      </c>
      <c r="H205" s="5">
        <v>0.3664</v>
      </c>
      <c r="I205" s="6">
        <v>5.7799999999999997E-2</v>
      </c>
      <c r="J205" s="7">
        <v>13.8332</v>
      </c>
      <c r="K205" s="6">
        <v>3.4159999999999999</v>
      </c>
      <c r="L205" s="6">
        <v>0.48</v>
      </c>
    </row>
    <row r="206" spans="1:12" ht="15" customHeight="1" x14ac:dyDescent="0.3">
      <c r="A206" s="8" t="s">
        <v>227</v>
      </c>
      <c r="B206" s="8" t="s">
        <v>574</v>
      </c>
      <c r="C206" s="14" t="s">
        <v>695</v>
      </c>
      <c r="D206" s="9" t="s">
        <v>1</v>
      </c>
      <c r="E206" s="10" t="s">
        <v>52</v>
      </c>
      <c r="F206" s="10" t="s">
        <v>23</v>
      </c>
      <c r="G206" s="4">
        <v>8.1957000000000004</v>
      </c>
      <c r="H206" s="5">
        <v>0.14119999999999999</v>
      </c>
      <c r="I206" s="6">
        <v>1.1000000000000001E-3</v>
      </c>
      <c r="J206" s="7">
        <v>213.62710000000001</v>
      </c>
      <c r="K206" s="6">
        <v>2.6021999999999998</v>
      </c>
      <c r="L206" s="6">
        <v>1.6E-2</v>
      </c>
    </row>
    <row r="207" spans="1:12" ht="15" customHeight="1" x14ac:dyDescent="0.3">
      <c r="A207" s="8" t="s">
        <v>228</v>
      </c>
      <c r="B207" s="8" t="s">
        <v>574</v>
      </c>
      <c r="C207" s="14" t="s">
        <v>695</v>
      </c>
      <c r="D207" s="9" t="s">
        <v>1</v>
      </c>
      <c r="E207" s="10" t="s">
        <v>203</v>
      </c>
      <c r="F207" s="10" t="s">
        <v>23</v>
      </c>
      <c r="G207" s="4">
        <v>2.8999999999999998E-3</v>
      </c>
      <c r="H207" s="5"/>
      <c r="I207" s="6"/>
      <c r="J207" s="7">
        <v>0.17960000000000001</v>
      </c>
      <c r="K207" s="6"/>
      <c r="L207" s="6"/>
    </row>
    <row r="208" spans="1:12" ht="15" customHeight="1" x14ac:dyDescent="0.3">
      <c r="A208" s="8" t="s">
        <v>229</v>
      </c>
      <c r="B208" s="8" t="s">
        <v>574</v>
      </c>
      <c r="C208" s="14" t="s">
        <v>695</v>
      </c>
      <c r="D208" s="9" t="s">
        <v>1</v>
      </c>
      <c r="E208" s="10" t="s">
        <v>2</v>
      </c>
      <c r="F208" s="10" t="s">
        <v>23</v>
      </c>
      <c r="G208" s="4">
        <v>0.22670000000000001</v>
      </c>
      <c r="H208" s="5"/>
      <c r="I208" s="6"/>
      <c r="J208" s="7">
        <v>4.5189000000000004</v>
      </c>
      <c r="K208" s="6"/>
      <c r="L208" s="6"/>
    </row>
    <row r="209" spans="1:12" ht="15" customHeight="1" x14ac:dyDescent="0.3">
      <c r="A209" s="8" t="s">
        <v>230</v>
      </c>
      <c r="B209" s="8" t="s">
        <v>574</v>
      </c>
      <c r="C209" s="14" t="s">
        <v>695</v>
      </c>
      <c r="D209" s="9" t="s">
        <v>1</v>
      </c>
      <c r="E209" s="10" t="s">
        <v>203</v>
      </c>
      <c r="F209" s="10" t="s">
        <v>31</v>
      </c>
      <c r="G209" s="4">
        <v>24.499500000000001</v>
      </c>
      <c r="H209" s="5">
        <v>1.3658999999999999</v>
      </c>
      <c r="I209" s="6">
        <v>5.9999999999999995E-4</v>
      </c>
      <c r="J209" s="7">
        <v>789.96360000000004</v>
      </c>
      <c r="K209" s="6">
        <v>36.531500000000001</v>
      </c>
      <c r="L209" s="6">
        <v>2.06E-2</v>
      </c>
    </row>
    <row r="210" spans="1:12" ht="15" customHeight="1" x14ac:dyDescent="0.3">
      <c r="A210" s="8" t="s">
        <v>231</v>
      </c>
      <c r="B210" s="8" t="s">
        <v>574</v>
      </c>
      <c r="C210" s="14" t="s">
        <v>695</v>
      </c>
      <c r="D210" s="9" t="s">
        <v>1</v>
      </c>
      <c r="E210" s="10" t="s">
        <v>52</v>
      </c>
      <c r="F210" s="10" t="s">
        <v>31</v>
      </c>
      <c r="G210" s="4"/>
      <c r="H210" s="5">
        <v>2.8000000000000001E-2</v>
      </c>
      <c r="I210" s="6"/>
      <c r="J210" s="7"/>
      <c r="K210" s="6">
        <v>0.80640000000000001</v>
      </c>
      <c r="L210" s="6"/>
    </row>
    <row r="211" spans="1:12" ht="15" customHeight="1" x14ac:dyDescent="0.3">
      <c r="A211" s="8" t="s">
        <v>232</v>
      </c>
      <c r="B211" s="8" t="s">
        <v>575</v>
      </c>
      <c r="C211" s="14" t="s">
        <v>696</v>
      </c>
      <c r="D211" s="9" t="s">
        <v>1</v>
      </c>
      <c r="E211" s="10" t="s">
        <v>9</v>
      </c>
      <c r="F211" s="10" t="s">
        <v>31</v>
      </c>
      <c r="G211" s="4"/>
      <c r="H211" s="5">
        <v>10.2052</v>
      </c>
      <c r="I211" s="6">
        <v>14.4321</v>
      </c>
      <c r="J211" s="7"/>
      <c r="K211" s="6">
        <v>569.2527</v>
      </c>
      <c r="L211" s="6">
        <v>716.4248</v>
      </c>
    </row>
    <row r="212" spans="1:12" ht="15" customHeight="1" x14ac:dyDescent="0.3">
      <c r="A212" s="8" t="s">
        <v>233</v>
      </c>
      <c r="B212" s="8" t="s">
        <v>576</v>
      </c>
      <c r="C212" s="14" t="s">
        <v>697</v>
      </c>
      <c r="D212" s="9" t="s">
        <v>1</v>
      </c>
      <c r="E212" s="10" t="s">
        <v>2</v>
      </c>
      <c r="F212" s="10" t="s">
        <v>15</v>
      </c>
      <c r="G212" s="4">
        <v>1.1900000000000001E-2</v>
      </c>
      <c r="H212" s="5"/>
      <c r="I212" s="6"/>
      <c r="J212" s="7">
        <v>0.14000000000000001</v>
      </c>
      <c r="K212" s="6"/>
      <c r="L212" s="6"/>
    </row>
    <row r="213" spans="1:12" ht="15" customHeight="1" x14ac:dyDescent="0.3">
      <c r="A213" s="8" t="s">
        <v>234</v>
      </c>
      <c r="B213" s="8" t="s">
        <v>577</v>
      </c>
      <c r="C213" s="14" t="s">
        <v>784</v>
      </c>
      <c r="D213" s="9" t="s">
        <v>1</v>
      </c>
      <c r="E213" s="10" t="s">
        <v>9</v>
      </c>
      <c r="F213" s="10" t="s">
        <v>21</v>
      </c>
      <c r="G213" s="4"/>
      <c r="H213" s="5"/>
      <c r="I213" s="6">
        <v>0.69599999999999995</v>
      </c>
      <c r="J213" s="7"/>
      <c r="K213" s="6"/>
      <c r="L213" s="6">
        <v>11.551500000000001</v>
      </c>
    </row>
    <row r="214" spans="1:12" ht="15" customHeight="1" x14ac:dyDescent="0.3">
      <c r="A214" s="8" t="s">
        <v>235</v>
      </c>
      <c r="B214" s="8" t="s">
        <v>577</v>
      </c>
      <c r="C214" s="14" t="s">
        <v>784</v>
      </c>
      <c r="D214" s="9" t="s">
        <v>1</v>
      </c>
      <c r="E214" s="10" t="s">
        <v>9</v>
      </c>
      <c r="F214" s="10" t="s">
        <v>56</v>
      </c>
      <c r="G214" s="4">
        <v>0.33289999999999997</v>
      </c>
      <c r="H214" s="5">
        <v>2.7199999999999998E-2</v>
      </c>
      <c r="I214" s="6">
        <v>0.74419999999999997</v>
      </c>
      <c r="J214" s="7">
        <v>16.585699999999999</v>
      </c>
      <c r="K214" s="6">
        <v>2.2242999999999999</v>
      </c>
      <c r="L214" s="6">
        <v>24.0091</v>
      </c>
    </row>
    <row r="215" spans="1:12" ht="15" customHeight="1" x14ac:dyDescent="0.3">
      <c r="A215" s="8" t="s">
        <v>236</v>
      </c>
      <c r="B215" s="8" t="s">
        <v>578</v>
      </c>
      <c r="C215" s="14" t="s">
        <v>785</v>
      </c>
      <c r="D215" s="9" t="s">
        <v>1</v>
      </c>
      <c r="E215" s="10" t="s">
        <v>9</v>
      </c>
      <c r="F215" s="10" t="s">
        <v>13</v>
      </c>
      <c r="G215" s="4"/>
      <c r="H215" s="5">
        <v>3.2099999999999997E-2</v>
      </c>
      <c r="I215" s="6">
        <v>0.19070000000000001</v>
      </c>
      <c r="J215" s="7"/>
      <c r="K215" s="6">
        <v>1.7567999999999999</v>
      </c>
      <c r="L215" s="6">
        <v>7.8956</v>
      </c>
    </row>
    <row r="216" spans="1:12" ht="15" customHeight="1" x14ac:dyDescent="0.3">
      <c r="A216" s="8" t="s">
        <v>237</v>
      </c>
      <c r="B216" s="8" t="s">
        <v>578</v>
      </c>
      <c r="C216" s="14" t="s">
        <v>785</v>
      </c>
      <c r="D216" s="9" t="s">
        <v>1</v>
      </c>
      <c r="E216" s="10" t="s">
        <v>19</v>
      </c>
      <c r="F216" s="10" t="s">
        <v>88</v>
      </c>
      <c r="G216" s="4"/>
      <c r="H216" s="5"/>
      <c r="I216" s="6">
        <v>2.2185000000000001</v>
      </c>
      <c r="J216" s="7"/>
      <c r="K216" s="6"/>
      <c r="L216" s="6">
        <v>128.51750000000001</v>
      </c>
    </row>
    <row r="217" spans="1:12" ht="15" customHeight="1" x14ac:dyDescent="0.3">
      <c r="A217" s="8" t="s">
        <v>238</v>
      </c>
      <c r="B217" s="8" t="s">
        <v>578</v>
      </c>
      <c r="C217" s="14" t="s">
        <v>785</v>
      </c>
      <c r="D217" s="9" t="s">
        <v>1</v>
      </c>
      <c r="E217" s="10" t="s">
        <v>9</v>
      </c>
      <c r="F217" s="10" t="s">
        <v>88</v>
      </c>
      <c r="G217" s="4"/>
      <c r="H217" s="5">
        <v>7.0191999999999997</v>
      </c>
      <c r="I217" s="6">
        <v>7.8216999999999999</v>
      </c>
      <c r="J217" s="7"/>
      <c r="K217" s="6">
        <v>471.142</v>
      </c>
      <c r="L217" s="6">
        <v>503.7824</v>
      </c>
    </row>
    <row r="218" spans="1:12" ht="15" customHeight="1" x14ac:dyDescent="0.3">
      <c r="A218" s="8" t="s">
        <v>239</v>
      </c>
      <c r="B218" s="8" t="s">
        <v>578</v>
      </c>
      <c r="C218" s="14" t="s">
        <v>785</v>
      </c>
      <c r="D218" s="9" t="s">
        <v>1</v>
      </c>
      <c r="E218" s="10" t="s">
        <v>9</v>
      </c>
      <c r="F218" s="10" t="s">
        <v>31</v>
      </c>
      <c r="G218" s="4">
        <v>8.5007999999999999</v>
      </c>
      <c r="H218" s="5">
        <v>1.8512999999999999</v>
      </c>
      <c r="I218" s="6">
        <v>0.35020000000000001</v>
      </c>
      <c r="J218" s="7">
        <v>288.41750000000002</v>
      </c>
      <c r="K218" s="6">
        <v>66.691299999999998</v>
      </c>
      <c r="L218" s="6">
        <v>13.4161</v>
      </c>
    </row>
    <row r="219" spans="1:12" ht="15" customHeight="1" x14ac:dyDescent="0.3">
      <c r="A219" s="8" t="s">
        <v>240</v>
      </c>
      <c r="B219" s="8" t="s">
        <v>578</v>
      </c>
      <c r="C219" s="14" t="s">
        <v>785</v>
      </c>
      <c r="D219" s="9" t="s">
        <v>1</v>
      </c>
      <c r="E219" s="10" t="s">
        <v>9</v>
      </c>
      <c r="F219" s="10" t="s">
        <v>31</v>
      </c>
      <c r="G219" s="4">
        <v>32.951099999999997</v>
      </c>
      <c r="H219" s="5">
        <v>14.947100000000001</v>
      </c>
      <c r="I219" s="6">
        <v>4.2103999999999999</v>
      </c>
      <c r="J219" s="7">
        <v>1259.2874999999999</v>
      </c>
      <c r="K219" s="6">
        <v>556.85670000000005</v>
      </c>
      <c r="L219" s="6">
        <v>163.69149999999999</v>
      </c>
    </row>
    <row r="220" spans="1:12" ht="15" customHeight="1" x14ac:dyDescent="0.3">
      <c r="A220" s="8" t="s">
        <v>241</v>
      </c>
      <c r="B220" s="8" t="s">
        <v>579</v>
      </c>
      <c r="C220" s="14" t="s">
        <v>698</v>
      </c>
      <c r="D220" s="9" t="s">
        <v>1</v>
      </c>
      <c r="E220" s="10" t="s">
        <v>19</v>
      </c>
      <c r="F220" s="10" t="s">
        <v>23</v>
      </c>
      <c r="G220" s="4">
        <v>53.822000000000003</v>
      </c>
      <c r="H220" s="5">
        <v>66.983199999999997</v>
      </c>
      <c r="I220" s="6">
        <v>42.143000000000001</v>
      </c>
      <c r="J220" s="7">
        <v>1325.5655999999999</v>
      </c>
      <c r="K220" s="6">
        <v>1594.76</v>
      </c>
      <c r="L220" s="6">
        <v>1015.3249</v>
      </c>
    </row>
    <row r="221" spans="1:12" ht="15" customHeight="1" x14ac:dyDescent="0.3">
      <c r="A221" s="8" t="s">
        <v>242</v>
      </c>
      <c r="B221" s="8" t="s">
        <v>579</v>
      </c>
      <c r="C221" s="14" t="s">
        <v>698</v>
      </c>
      <c r="D221" s="9" t="s">
        <v>1</v>
      </c>
      <c r="E221" s="10" t="s">
        <v>19</v>
      </c>
      <c r="F221" s="10" t="s">
        <v>23</v>
      </c>
      <c r="G221" s="4">
        <v>81.760300000000001</v>
      </c>
      <c r="H221" s="5">
        <v>83.135000000000005</v>
      </c>
      <c r="I221" s="6">
        <v>53.412599999999998</v>
      </c>
      <c r="J221" s="7">
        <v>1959.0420999999999</v>
      </c>
      <c r="K221" s="6">
        <v>1973.6881000000001</v>
      </c>
      <c r="L221" s="6">
        <v>1284.8007</v>
      </c>
    </row>
    <row r="222" spans="1:12" ht="15" customHeight="1" x14ac:dyDescent="0.3">
      <c r="A222" s="8" t="s">
        <v>243</v>
      </c>
      <c r="B222" s="8" t="s">
        <v>579</v>
      </c>
      <c r="C222" s="14" t="s">
        <v>698</v>
      </c>
      <c r="D222" s="9" t="s">
        <v>1</v>
      </c>
      <c r="E222" s="10" t="s">
        <v>19</v>
      </c>
      <c r="F222" s="10" t="s">
        <v>23</v>
      </c>
      <c r="G222" s="4">
        <v>24.3629</v>
      </c>
      <c r="H222" s="5">
        <v>18.871200000000002</v>
      </c>
      <c r="I222" s="6">
        <v>0.95489999999999997</v>
      </c>
      <c r="J222" s="7">
        <v>571.42309999999998</v>
      </c>
      <c r="K222" s="6">
        <v>430.0342</v>
      </c>
      <c r="L222" s="6">
        <v>21.356300000000001</v>
      </c>
    </row>
    <row r="223" spans="1:12" ht="15" customHeight="1" x14ac:dyDescent="0.3">
      <c r="A223" s="8" t="s">
        <v>244</v>
      </c>
      <c r="B223" s="8" t="s">
        <v>579</v>
      </c>
      <c r="C223" s="14" t="s">
        <v>698</v>
      </c>
      <c r="D223" s="9" t="s">
        <v>1</v>
      </c>
      <c r="E223" s="10" t="s">
        <v>2</v>
      </c>
      <c r="F223" s="10" t="s">
        <v>23</v>
      </c>
      <c r="G223" s="4">
        <v>6.2572999999999999</v>
      </c>
      <c r="H223" s="5">
        <v>18.031600000000001</v>
      </c>
      <c r="I223" s="6">
        <v>4.2451999999999996</v>
      </c>
      <c r="J223" s="7">
        <v>140.29249999999999</v>
      </c>
      <c r="K223" s="6">
        <v>398.21929999999998</v>
      </c>
      <c r="L223" s="6">
        <v>95.220100000000002</v>
      </c>
    </row>
    <row r="224" spans="1:12" ht="15" customHeight="1" x14ac:dyDescent="0.3">
      <c r="A224" s="8" t="s">
        <v>245</v>
      </c>
      <c r="B224" s="8" t="s">
        <v>579</v>
      </c>
      <c r="C224" s="14" t="s">
        <v>698</v>
      </c>
      <c r="D224" s="9" t="s">
        <v>1</v>
      </c>
      <c r="E224" s="10" t="s">
        <v>9</v>
      </c>
      <c r="F224" s="10" t="s">
        <v>26</v>
      </c>
      <c r="G224" s="4"/>
      <c r="H224" s="5"/>
      <c r="I224" s="6">
        <v>0.16520000000000001</v>
      </c>
      <c r="J224" s="7"/>
      <c r="K224" s="6"/>
      <c r="L224" s="6">
        <v>4.4053000000000004</v>
      </c>
    </row>
    <row r="225" spans="1:12" ht="15" customHeight="1" x14ac:dyDescent="0.3">
      <c r="A225" s="8" t="s">
        <v>246</v>
      </c>
      <c r="B225" s="8" t="s">
        <v>579</v>
      </c>
      <c r="C225" s="14" t="s">
        <v>698</v>
      </c>
      <c r="D225" s="9" t="s">
        <v>1</v>
      </c>
      <c r="E225" s="10" t="s">
        <v>2</v>
      </c>
      <c r="F225" s="10" t="s">
        <v>26</v>
      </c>
      <c r="G225" s="4">
        <v>2.9600000000000001E-2</v>
      </c>
      <c r="H225" s="5"/>
      <c r="I225" s="6"/>
      <c r="J225" s="7">
        <v>0.8246</v>
      </c>
      <c r="K225" s="6"/>
      <c r="L225" s="6"/>
    </row>
    <row r="226" spans="1:12" ht="15" customHeight="1" x14ac:dyDescent="0.3">
      <c r="A226" s="8" t="s">
        <v>247</v>
      </c>
      <c r="B226" s="8" t="s">
        <v>579</v>
      </c>
      <c r="C226" s="14" t="s">
        <v>698</v>
      </c>
      <c r="D226" s="9" t="s">
        <v>1</v>
      </c>
      <c r="E226" s="10" t="s">
        <v>2</v>
      </c>
      <c r="F226" s="10" t="s">
        <v>31</v>
      </c>
      <c r="G226" s="4">
        <v>2.3472</v>
      </c>
      <c r="H226" s="5">
        <v>0.8044</v>
      </c>
      <c r="I226" s="6"/>
      <c r="J226" s="7">
        <v>54.641800000000003</v>
      </c>
      <c r="K226" s="6">
        <v>24.183599999999998</v>
      </c>
      <c r="L226" s="6"/>
    </row>
    <row r="227" spans="1:12" ht="15" customHeight="1" x14ac:dyDescent="0.3">
      <c r="A227" s="8" t="s">
        <v>248</v>
      </c>
      <c r="B227" s="8" t="s">
        <v>580</v>
      </c>
      <c r="C227" s="14" t="s">
        <v>699</v>
      </c>
      <c r="D227" s="9" t="s">
        <v>1</v>
      </c>
      <c r="E227" s="10" t="s">
        <v>19</v>
      </c>
      <c r="F227" s="10" t="s">
        <v>88</v>
      </c>
      <c r="G227" s="4">
        <v>5.9740000000000002</v>
      </c>
      <c r="H227" s="5"/>
      <c r="I227" s="6"/>
      <c r="J227" s="7">
        <v>416.80889999999999</v>
      </c>
      <c r="K227" s="6"/>
      <c r="L227" s="6"/>
    </row>
    <row r="228" spans="1:12" ht="15" customHeight="1" x14ac:dyDescent="0.3">
      <c r="A228" s="8" t="s">
        <v>249</v>
      </c>
      <c r="B228" s="8" t="s">
        <v>580</v>
      </c>
      <c r="C228" s="14" t="s">
        <v>699</v>
      </c>
      <c r="D228" s="9" t="s">
        <v>1</v>
      </c>
      <c r="E228" s="10" t="s">
        <v>9</v>
      </c>
      <c r="F228" s="10" t="s">
        <v>6</v>
      </c>
      <c r="G228" s="4">
        <v>0.1293</v>
      </c>
      <c r="H228" s="5">
        <v>8.2299999999999998E-2</v>
      </c>
      <c r="I228" s="6"/>
      <c r="J228" s="7">
        <v>5.4459999999999997</v>
      </c>
      <c r="K228" s="6">
        <v>3.4649000000000001</v>
      </c>
      <c r="L228" s="6"/>
    </row>
    <row r="229" spans="1:12" ht="15" customHeight="1" x14ac:dyDescent="0.3">
      <c r="A229" s="8" t="s">
        <v>250</v>
      </c>
      <c r="B229" s="8" t="s">
        <v>581</v>
      </c>
      <c r="C229" s="14" t="s">
        <v>700</v>
      </c>
      <c r="D229" s="9" t="s">
        <v>1</v>
      </c>
      <c r="E229" s="10" t="s">
        <v>19</v>
      </c>
      <c r="F229" s="10" t="s">
        <v>31</v>
      </c>
      <c r="G229" s="4">
        <v>11.181699999999999</v>
      </c>
      <c r="H229" s="5">
        <v>15.1816</v>
      </c>
      <c r="I229" s="6">
        <v>9.6165000000000003</v>
      </c>
      <c r="J229" s="7">
        <v>586.38080000000002</v>
      </c>
      <c r="K229" s="6">
        <v>752.94479999999999</v>
      </c>
      <c r="L229" s="6">
        <v>438.76389999999998</v>
      </c>
    </row>
    <row r="230" spans="1:12" ht="15" customHeight="1" x14ac:dyDescent="0.3">
      <c r="A230" s="8" t="s">
        <v>251</v>
      </c>
      <c r="B230" s="8" t="s">
        <v>582</v>
      </c>
      <c r="C230" s="14" t="s">
        <v>701</v>
      </c>
      <c r="D230" s="9" t="s">
        <v>1</v>
      </c>
      <c r="E230" s="10" t="s">
        <v>57</v>
      </c>
      <c r="F230" s="10" t="s">
        <v>74</v>
      </c>
      <c r="G230" s="4">
        <v>8.2699999999999996E-2</v>
      </c>
      <c r="H230" s="5">
        <v>4.5199999999999997E-2</v>
      </c>
      <c r="I230" s="6">
        <v>5.4999999999999997E-3</v>
      </c>
      <c r="J230" s="7">
        <v>0.35360000000000003</v>
      </c>
      <c r="K230" s="6">
        <v>0.2</v>
      </c>
      <c r="L230" s="6">
        <v>2.5000000000000001E-2</v>
      </c>
    </row>
    <row r="231" spans="1:12" ht="15" customHeight="1" x14ac:dyDescent="0.3">
      <c r="A231" s="8" t="s">
        <v>252</v>
      </c>
      <c r="B231" s="8" t="s">
        <v>582</v>
      </c>
      <c r="C231" s="14" t="s">
        <v>701</v>
      </c>
      <c r="D231" s="9" t="s">
        <v>1</v>
      </c>
      <c r="E231" s="10" t="s">
        <v>57</v>
      </c>
      <c r="F231" s="10" t="s">
        <v>74</v>
      </c>
      <c r="G231" s="4">
        <v>2.0510000000000002</v>
      </c>
      <c r="H231" s="5">
        <v>2.5941999999999998</v>
      </c>
      <c r="I231" s="6">
        <v>0.76219999999999999</v>
      </c>
      <c r="J231" s="7">
        <v>8.6088000000000005</v>
      </c>
      <c r="K231" s="6">
        <v>11.446400000000001</v>
      </c>
      <c r="L231" s="6">
        <v>3.6349999999999998</v>
      </c>
    </row>
    <row r="232" spans="1:12" ht="15" customHeight="1" x14ac:dyDescent="0.3">
      <c r="A232" s="8" t="s">
        <v>253</v>
      </c>
      <c r="B232" s="8" t="s">
        <v>582</v>
      </c>
      <c r="C232" s="14" t="s">
        <v>701</v>
      </c>
      <c r="D232" s="9" t="s">
        <v>1</v>
      </c>
      <c r="E232" s="10" t="s">
        <v>57</v>
      </c>
      <c r="F232" s="10" t="s">
        <v>5</v>
      </c>
      <c r="G232" s="4">
        <v>10.297499999999999</v>
      </c>
      <c r="H232" s="5">
        <v>4.8240999999999996</v>
      </c>
      <c r="I232" s="6">
        <v>4.976</v>
      </c>
      <c r="J232" s="7">
        <v>49.665700000000001</v>
      </c>
      <c r="K232" s="6">
        <v>27.7622</v>
      </c>
      <c r="L232" s="6">
        <v>22.308599999999998</v>
      </c>
    </row>
    <row r="233" spans="1:12" ht="15" customHeight="1" x14ac:dyDescent="0.3">
      <c r="A233" s="8" t="s">
        <v>254</v>
      </c>
      <c r="B233" s="8" t="s">
        <v>582</v>
      </c>
      <c r="C233" s="14" t="s">
        <v>701</v>
      </c>
      <c r="D233" s="9" t="s">
        <v>1</v>
      </c>
      <c r="E233" s="10" t="s">
        <v>57</v>
      </c>
      <c r="F233" s="10" t="s">
        <v>5</v>
      </c>
      <c r="G233" s="4">
        <v>0.2089</v>
      </c>
      <c r="H233" s="5"/>
      <c r="I233" s="6"/>
      <c r="J233" s="7">
        <v>1.25</v>
      </c>
      <c r="K233" s="6"/>
      <c r="L233" s="6"/>
    </row>
    <row r="234" spans="1:12" ht="15" customHeight="1" x14ac:dyDescent="0.3">
      <c r="A234" s="8" t="s">
        <v>255</v>
      </c>
      <c r="B234" s="8" t="s">
        <v>582</v>
      </c>
      <c r="C234" s="14" t="s">
        <v>701</v>
      </c>
      <c r="D234" s="9" t="s">
        <v>1</v>
      </c>
      <c r="E234" s="10" t="s">
        <v>2</v>
      </c>
      <c r="F234" s="10" t="s">
        <v>84</v>
      </c>
      <c r="G234" s="4"/>
      <c r="H234" s="5"/>
      <c r="I234" s="6">
        <v>0.18790000000000001</v>
      </c>
      <c r="J234" s="7"/>
      <c r="K234" s="6"/>
      <c r="L234" s="6">
        <v>1.0885</v>
      </c>
    </row>
    <row r="235" spans="1:12" ht="15" customHeight="1" x14ac:dyDescent="0.3">
      <c r="A235" s="8" t="s">
        <v>256</v>
      </c>
      <c r="B235" s="8" t="s">
        <v>582</v>
      </c>
      <c r="C235" s="14" t="s">
        <v>701</v>
      </c>
      <c r="D235" s="9" t="s">
        <v>1</v>
      </c>
      <c r="E235" s="10" t="s">
        <v>2</v>
      </c>
      <c r="F235" s="10" t="s">
        <v>88</v>
      </c>
      <c r="G235" s="4">
        <v>1.4366000000000001</v>
      </c>
      <c r="H235" s="5">
        <v>2.8525</v>
      </c>
      <c r="I235" s="6">
        <v>1.1071</v>
      </c>
      <c r="J235" s="7">
        <v>10.09</v>
      </c>
      <c r="K235" s="6">
        <v>20.329999999999998</v>
      </c>
      <c r="L235" s="6">
        <v>7.64</v>
      </c>
    </row>
    <row r="236" spans="1:12" ht="15" customHeight="1" x14ac:dyDescent="0.3">
      <c r="A236" s="8" t="s">
        <v>257</v>
      </c>
      <c r="B236" s="8" t="s">
        <v>582</v>
      </c>
      <c r="C236" s="14" t="s">
        <v>701</v>
      </c>
      <c r="D236" s="9" t="s">
        <v>1</v>
      </c>
      <c r="E236" s="10" t="s">
        <v>57</v>
      </c>
      <c r="F236" s="10" t="s">
        <v>88</v>
      </c>
      <c r="G236" s="4">
        <v>6.5038999999999998</v>
      </c>
      <c r="H236" s="5">
        <v>6.5046999999999997</v>
      </c>
      <c r="I236" s="6">
        <v>1.2238</v>
      </c>
      <c r="J236" s="7">
        <v>46.08</v>
      </c>
      <c r="K236" s="6">
        <v>47.101700000000001</v>
      </c>
      <c r="L236" s="6">
        <v>9.65</v>
      </c>
    </row>
    <row r="237" spans="1:12" ht="15" customHeight="1" x14ac:dyDescent="0.3">
      <c r="A237" s="8" t="s">
        <v>258</v>
      </c>
      <c r="B237" s="8" t="s">
        <v>582</v>
      </c>
      <c r="C237" s="14" t="s">
        <v>701</v>
      </c>
      <c r="D237" s="9" t="s">
        <v>1</v>
      </c>
      <c r="E237" s="10" t="s">
        <v>19</v>
      </c>
      <c r="F237" s="10" t="s">
        <v>88</v>
      </c>
      <c r="G237" s="4"/>
      <c r="H237" s="5">
        <v>6.5199999999999994E-2</v>
      </c>
      <c r="I237" s="6"/>
      <c r="J237" s="7"/>
      <c r="K237" s="6">
        <v>0.35370000000000001</v>
      </c>
      <c r="L237" s="6"/>
    </row>
    <row r="238" spans="1:12" ht="15" customHeight="1" x14ac:dyDescent="0.3">
      <c r="A238" s="8" t="s">
        <v>259</v>
      </c>
      <c r="B238" s="8" t="s">
        <v>583</v>
      </c>
      <c r="C238" s="14" t="s">
        <v>702</v>
      </c>
      <c r="D238" s="9" t="s">
        <v>1</v>
      </c>
      <c r="E238" s="10" t="s">
        <v>19</v>
      </c>
      <c r="F238" s="10" t="s">
        <v>6</v>
      </c>
      <c r="G238" s="4">
        <v>7.0000000000000001E-3</v>
      </c>
      <c r="H238" s="5"/>
      <c r="I238" s="6"/>
      <c r="J238" s="7">
        <v>0.08</v>
      </c>
      <c r="K238" s="6"/>
      <c r="L238" s="6"/>
    </row>
    <row r="239" spans="1:12" ht="15" customHeight="1" x14ac:dyDescent="0.3">
      <c r="A239" s="8" t="s">
        <v>260</v>
      </c>
      <c r="B239" s="8" t="s">
        <v>584</v>
      </c>
      <c r="C239" s="14" t="s">
        <v>786</v>
      </c>
      <c r="D239" s="9" t="s">
        <v>1</v>
      </c>
      <c r="E239" s="10" t="s">
        <v>19</v>
      </c>
      <c r="F239" s="10" t="s">
        <v>10</v>
      </c>
      <c r="G239" s="4"/>
      <c r="H239" s="5"/>
      <c r="I239" s="6">
        <v>0.80289999999999995</v>
      </c>
      <c r="J239" s="7"/>
      <c r="K239" s="6"/>
      <c r="L239" s="6">
        <v>36.833599999999997</v>
      </c>
    </row>
    <row r="240" spans="1:12" ht="15" customHeight="1" x14ac:dyDescent="0.3">
      <c r="A240" s="8" t="s">
        <v>261</v>
      </c>
      <c r="B240" s="8" t="s">
        <v>584</v>
      </c>
      <c r="C240" s="14" t="s">
        <v>786</v>
      </c>
      <c r="D240" s="9" t="s">
        <v>1</v>
      </c>
      <c r="E240" s="10" t="s">
        <v>9</v>
      </c>
      <c r="F240" s="10" t="s">
        <v>10</v>
      </c>
      <c r="G240" s="4">
        <v>9.9892000000000003</v>
      </c>
      <c r="H240" s="5">
        <v>8.1153999999999993</v>
      </c>
      <c r="I240" s="6">
        <v>3.5836999999999999</v>
      </c>
      <c r="J240" s="7">
        <v>492.51530000000002</v>
      </c>
      <c r="K240" s="6">
        <v>366.96510000000001</v>
      </c>
      <c r="L240" s="6">
        <v>145.6557</v>
      </c>
    </row>
    <row r="241" spans="1:12" ht="15" customHeight="1" x14ac:dyDescent="0.3">
      <c r="A241" s="8" t="s">
        <v>262</v>
      </c>
      <c r="B241" s="8" t="s">
        <v>584</v>
      </c>
      <c r="C241" s="14" t="s">
        <v>786</v>
      </c>
      <c r="D241" s="9" t="s">
        <v>1</v>
      </c>
      <c r="E241" s="10" t="s">
        <v>19</v>
      </c>
      <c r="F241" s="10" t="s">
        <v>10</v>
      </c>
      <c r="G241" s="4">
        <v>2.3199999999999998E-2</v>
      </c>
      <c r="H241" s="5">
        <v>2.375</v>
      </c>
      <c r="I241" s="6">
        <v>2.0299</v>
      </c>
      <c r="J241" s="7">
        <v>1.054</v>
      </c>
      <c r="K241" s="6">
        <v>113.97580000000001</v>
      </c>
      <c r="L241" s="6">
        <v>89.836200000000005</v>
      </c>
    </row>
    <row r="242" spans="1:12" ht="15" customHeight="1" x14ac:dyDescent="0.3">
      <c r="A242" s="8" t="s">
        <v>263</v>
      </c>
      <c r="B242" s="8" t="s">
        <v>584</v>
      </c>
      <c r="C242" s="14" t="s">
        <v>786</v>
      </c>
      <c r="D242" s="9" t="s">
        <v>1</v>
      </c>
      <c r="E242" s="10" t="s">
        <v>9</v>
      </c>
      <c r="F242" s="10" t="s">
        <v>10</v>
      </c>
      <c r="G242" s="4">
        <v>12.8912</v>
      </c>
      <c r="H242" s="5">
        <v>14.945399999999999</v>
      </c>
      <c r="I242" s="6">
        <v>2.4279000000000002</v>
      </c>
      <c r="J242" s="7">
        <v>607.44449999999995</v>
      </c>
      <c r="K242" s="6">
        <v>678.69550000000004</v>
      </c>
      <c r="L242" s="6">
        <v>103.8368</v>
      </c>
    </row>
    <row r="243" spans="1:12" ht="15" customHeight="1" x14ac:dyDescent="0.3">
      <c r="A243" s="8" t="s">
        <v>264</v>
      </c>
      <c r="B243" s="8" t="s">
        <v>584</v>
      </c>
      <c r="C243" s="14" t="s">
        <v>786</v>
      </c>
      <c r="D243" s="9" t="s">
        <v>1</v>
      </c>
      <c r="E243" s="10" t="s">
        <v>2</v>
      </c>
      <c r="F243" s="10" t="s">
        <v>10</v>
      </c>
      <c r="G243" s="4"/>
      <c r="H243" s="5">
        <v>0.01</v>
      </c>
      <c r="I243" s="6">
        <v>1.5183</v>
      </c>
      <c r="J243" s="7"/>
      <c r="K243" s="6">
        <v>0.48130000000000001</v>
      </c>
      <c r="L243" s="6">
        <v>68.4452</v>
      </c>
    </row>
    <row r="244" spans="1:12" ht="15" customHeight="1" x14ac:dyDescent="0.3">
      <c r="A244" s="8" t="s">
        <v>265</v>
      </c>
      <c r="B244" s="8" t="s">
        <v>584</v>
      </c>
      <c r="C244" s="14" t="s">
        <v>786</v>
      </c>
      <c r="D244" s="9" t="s">
        <v>1</v>
      </c>
      <c r="E244" s="10" t="s">
        <v>19</v>
      </c>
      <c r="F244" s="10" t="s">
        <v>10</v>
      </c>
      <c r="G244" s="4">
        <v>32.355400000000003</v>
      </c>
      <c r="H244" s="5">
        <v>38.555399999999999</v>
      </c>
      <c r="I244" s="6">
        <v>28.667999999999999</v>
      </c>
      <c r="J244" s="7">
        <v>1339.7692</v>
      </c>
      <c r="K244" s="6">
        <v>1517.8848</v>
      </c>
      <c r="L244" s="6">
        <v>1147.3356000000001</v>
      </c>
    </row>
    <row r="245" spans="1:12" ht="15" customHeight="1" x14ac:dyDescent="0.3">
      <c r="A245" s="8" t="s">
        <v>266</v>
      </c>
      <c r="B245" s="8" t="s">
        <v>584</v>
      </c>
      <c r="C245" s="14" t="s">
        <v>786</v>
      </c>
      <c r="D245" s="9" t="s">
        <v>1</v>
      </c>
      <c r="E245" s="10" t="s">
        <v>9</v>
      </c>
      <c r="F245" s="10" t="s">
        <v>13</v>
      </c>
      <c r="G245" s="4">
        <v>39.0503</v>
      </c>
      <c r="H245" s="5">
        <v>53.6008</v>
      </c>
      <c r="I245" s="6">
        <v>45.671900000000001</v>
      </c>
      <c r="J245" s="7">
        <v>2028.7261000000001</v>
      </c>
      <c r="K245" s="6">
        <v>2727.4971999999998</v>
      </c>
      <c r="L245" s="6">
        <v>2409.5587999999998</v>
      </c>
    </row>
    <row r="246" spans="1:12" ht="15" customHeight="1" x14ac:dyDescent="0.3">
      <c r="A246" s="8" t="s">
        <v>267</v>
      </c>
      <c r="B246" s="8" t="s">
        <v>584</v>
      </c>
      <c r="C246" s="14" t="s">
        <v>786</v>
      </c>
      <c r="D246" s="9" t="s">
        <v>1</v>
      </c>
      <c r="E246" s="10" t="s">
        <v>19</v>
      </c>
      <c r="F246" s="10" t="s">
        <v>13</v>
      </c>
      <c r="G246" s="4">
        <v>18.061</v>
      </c>
      <c r="H246" s="5">
        <v>20.3689</v>
      </c>
      <c r="I246" s="6">
        <v>25.3782</v>
      </c>
      <c r="J246" s="7">
        <v>997.27200000000005</v>
      </c>
      <c r="K246" s="6">
        <v>1129.9784999999999</v>
      </c>
      <c r="L246" s="6">
        <v>1401.0871999999999</v>
      </c>
    </row>
    <row r="247" spans="1:12" ht="15" customHeight="1" x14ac:dyDescent="0.3">
      <c r="A247" s="8" t="s">
        <v>268</v>
      </c>
      <c r="B247" s="8" t="s">
        <v>584</v>
      </c>
      <c r="C247" s="14" t="s">
        <v>786</v>
      </c>
      <c r="D247" s="9" t="s">
        <v>1</v>
      </c>
      <c r="E247" s="10" t="s">
        <v>9</v>
      </c>
      <c r="F247" s="10" t="s">
        <v>13</v>
      </c>
      <c r="G247" s="4">
        <v>60.256900000000002</v>
      </c>
      <c r="H247" s="5">
        <v>59.171300000000002</v>
      </c>
      <c r="I247" s="6">
        <v>46.391500000000001</v>
      </c>
      <c r="J247" s="7">
        <v>3003.9076</v>
      </c>
      <c r="K247" s="6">
        <v>2862.6754999999998</v>
      </c>
      <c r="L247" s="6">
        <v>2309.9086000000002</v>
      </c>
    </row>
    <row r="248" spans="1:12" ht="15" customHeight="1" x14ac:dyDescent="0.3">
      <c r="A248" s="8" t="s">
        <v>269</v>
      </c>
      <c r="B248" s="8" t="s">
        <v>584</v>
      </c>
      <c r="C248" s="14" t="s">
        <v>786</v>
      </c>
      <c r="D248" s="9" t="s">
        <v>1</v>
      </c>
      <c r="E248" s="10" t="s">
        <v>9</v>
      </c>
      <c r="F248" s="10" t="s">
        <v>13</v>
      </c>
      <c r="G248" s="4">
        <v>20.0168</v>
      </c>
      <c r="H248" s="5">
        <v>19.4117</v>
      </c>
      <c r="I248" s="6">
        <v>16.676400000000001</v>
      </c>
      <c r="J248" s="7">
        <v>1086.6414</v>
      </c>
      <c r="K248" s="6">
        <v>1089.1328000000001</v>
      </c>
      <c r="L248" s="6">
        <v>913.75469999999996</v>
      </c>
    </row>
    <row r="249" spans="1:12" ht="15" customHeight="1" x14ac:dyDescent="0.3">
      <c r="A249" s="8" t="s">
        <v>270</v>
      </c>
      <c r="B249" s="8" t="s">
        <v>584</v>
      </c>
      <c r="C249" s="14" t="s">
        <v>786</v>
      </c>
      <c r="D249" s="9" t="s">
        <v>1</v>
      </c>
      <c r="E249" s="10" t="s">
        <v>9</v>
      </c>
      <c r="F249" s="10" t="s">
        <v>13</v>
      </c>
      <c r="G249" s="4">
        <v>15.4658</v>
      </c>
      <c r="H249" s="5">
        <v>23.898299999999999</v>
      </c>
      <c r="I249" s="6">
        <v>20.8841</v>
      </c>
      <c r="J249" s="7">
        <v>835.59469999999999</v>
      </c>
      <c r="K249" s="6">
        <v>1304.8905999999999</v>
      </c>
      <c r="L249" s="6">
        <v>1122.8086000000001</v>
      </c>
    </row>
    <row r="250" spans="1:12" ht="15" customHeight="1" x14ac:dyDescent="0.3">
      <c r="A250" s="8" t="s">
        <v>271</v>
      </c>
      <c r="B250" s="8" t="s">
        <v>584</v>
      </c>
      <c r="C250" s="14" t="s">
        <v>786</v>
      </c>
      <c r="D250" s="9" t="s">
        <v>1</v>
      </c>
      <c r="E250" s="10" t="s">
        <v>2</v>
      </c>
      <c r="F250" s="10" t="s">
        <v>13</v>
      </c>
      <c r="G250" s="4">
        <v>17.192699999999999</v>
      </c>
      <c r="H250" s="5">
        <v>14.837400000000001</v>
      </c>
      <c r="I250" s="6">
        <v>10.0755</v>
      </c>
      <c r="J250" s="7">
        <v>845.18690000000004</v>
      </c>
      <c r="K250" s="6">
        <v>818.97209999999995</v>
      </c>
      <c r="L250" s="6">
        <v>554.23329999999999</v>
      </c>
    </row>
    <row r="251" spans="1:12" ht="15" customHeight="1" x14ac:dyDescent="0.3">
      <c r="A251" s="8" t="s">
        <v>272</v>
      </c>
      <c r="B251" s="8" t="s">
        <v>584</v>
      </c>
      <c r="C251" s="14" t="s">
        <v>786</v>
      </c>
      <c r="D251" s="9" t="s">
        <v>1</v>
      </c>
      <c r="E251" s="10" t="s">
        <v>19</v>
      </c>
      <c r="F251" s="10" t="s">
        <v>13</v>
      </c>
      <c r="G251" s="4">
        <v>12.4558</v>
      </c>
      <c r="H251" s="5">
        <v>19.5045</v>
      </c>
      <c r="I251" s="6">
        <v>19.680399999999999</v>
      </c>
      <c r="J251" s="7">
        <v>695.70420000000001</v>
      </c>
      <c r="K251" s="6">
        <v>1080.8305</v>
      </c>
      <c r="L251" s="6">
        <v>1068.2409</v>
      </c>
    </row>
    <row r="252" spans="1:12" ht="15" customHeight="1" x14ac:dyDescent="0.3">
      <c r="A252" s="8" t="s">
        <v>273</v>
      </c>
      <c r="B252" s="8" t="s">
        <v>584</v>
      </c>
      <c r="C252" s="14" t="s">
        <v>786</v>
      </c>
      <c r="D252" s="9" t="s">
        <v>1</v>
      </c>
      <c r="E252" s="10" t="s">
        <v>19</v>
      </c>
      <c r="F252" s="10" t="s">
        <v>13</v>
      </c>
      <c r="G252" s="4">
        <v>29.7578</v>
      </c>
      <c r="H252" s="5">
        <v>42.059199999999997</v>
      </c>
      <c r="I252" s="6">
        <v>37.9373</v>
      </c>
      <c r="J252" s="7">
        <v>1513.1635000000001</v>
      </c>
      <c r="K252" s="6">
        <v>2139.8314999999998</v>
      </c>
      <c r="L252" s="6">
        <v>1997.7666999999999</v>
      </c>
    </row>
    <row r="253" spans="1:12" ht="15" customHeight="1" x14ac:dyDescent="0.3">
      <c r="A253" s="8" t="s">
        <v>274</v>
      </c>
      <c r="B253" s="8" t="s">
        <v>584</v>
      </c>
      <c r="C253" s="14" t="s">
        <v>786</v>
      </c>
      <c r="D253" s="9" t="s">
        <v>1</v>
      </c>
      <c r="E253" s="10" t="s">
        <v>9</v>
      </c>
      <c r="F253" s="10" t="s">
        <v>3</v>
      </c>
      <c r="G253" s="4">
        <v>12.4033</v>
      </c>
      <c r="H253" s="5">
        <v>7.0781999999999998</v>
      </c>
      <c r="I253" s="6">
        <v>1.7199</v>
      </c>
      <c r="J253" s="7">
        <v>294.48759999999999</v>
      </c>
      <c r="K253" s="6">
        <v>150.97989999999999</v>
      </c>
      <c r="L253" s="6">
        <v>36.068199999999997</v>
      </c>
    </row>
    <row r="254" spans="1:12" ht="15" customHeight="1" x14ac:dyDescent="0.3">
      <c r="A254" s="8" t="s">
        <v>275</v>
      </c>
      <c r="B254" s="8" t="s">
        <v>584</v>
      </c>
      <c r="C254" s="14" t="s">
        <v>786</v>
      </c>
      <c r="D254" s="9" t="s">
        <v>1</v>
      </c>
      <c r="E254" s="10" t="s">
        <v>19</v>
      </c>
      <c r="F254" s="10" t="s">
        <v>21</v>
      </c>
      <c r="G254" s="4">
        <v>1.6268</v>
      </c>
      <c r="H254" s="5"/>
      <c r="I254" s="6"/>
      <c r="J254" s="7">
        <v>65.1297</v>
      </c>
      <c r="K254" s="6"/>
      <c r="L254" s="6"/>
    </row>
    <row r="255" spans="1:12" ht="15" customHeight="1" x14ac:dyDescent="0.3">
      <c r="A255" s="8" t="s">
        <v>276</v>
      </c>
      <c r="B255" s="8" t="s">
        <v>584</v>
      </c>
      <c r="C255" s="14" t="s">
        <v>786</v>
      </c>
      <c r="D255" s="9" t="s">
        <v>1</v>
      </c>
      <c r="E255" s="10" t="s">
        <v>19</v>
      </c>
      <c r="F255" s="10" t="s">
        <v>21</v>
      </c>
      <c r="G255" s="4">
        <v>2.5358999999999998</v>
      </c>
      <c r="H255" s="5"/>
      <c r="I255" s="6"/>
      <c r="J255" s="7">
        <v>101.7274</v>
      </c>
      <c r="K255" s="6"/>
      <c r="L255" s="6"/>
    </row>
    <row r="256" spans="1:12" ht="15" customHeight="1" x14ac:dyDescent="0.3">
      <c r="A256" s="8" t="s">
        <v>277</v>
      </c>
      <c r="B256" s="8" t="s">
        <v>584</v>
      </c>
      <c r="C256" s="14" t="s">
        <v>786</v>
      </c>
      <c r="D256" s="9" t="s">
        <v>1</v>
      </c>
      <c r="E256" s="10" t="s">
        <v>2</v>
      </c>
      <c r="F256" s="10" t="s">
        <v>84</v>
      </c>
      <c r="G256" s="4"/>
      <c r="H256" s="5"/>
      <c r="I256" s="6">
        <v>3.6318999999999999</v>
      </c>
      <c r="J256" s="7"/>
      <c r="K256" s="6"/>
      <c r="L256" s="6">
        <v>71.160700000000006</v>
      </c>
    </row>
    <row r="257" spans="1:12" ht="15" customHeight="1" x14ac:dyDescent="0.3">
      <c r="A257" s="8" t="s">
        <v>278</v>
      </c>
      <c r="B257" s="8" t="s">
        <v>584</v>
      </c>
      <c r="C257" s="14" t="s">
        <v>786</v>
      </c>
      <c r="D257" s="9" t="s">
        <v>1</v>
      </c>
      <c r="E257" s="10" t="s">
        <v>2</v>
      </c>
      <c r="F257" s="10" t="s">
        <v>31</v>
      </c>
      <c r="G257" s="4">
        <v>17.9986</v>
      </c>
      <c r="H257" s="5">
        <v>13.0489</v>
      </c>
      <c r="I257" s="6">
        <v>10.643000000000001</v>
      </c>
      <c r="J257" s="7">
        <v>650.62580000000003</v>
      </c>
      <c r="K257" s="6">
        <v>424.79559999999998</v>
      </c>
      <c r="L257" s="6">
        <v>323.3997</v>
      </c>
    </row>
    <row r="258" spans="1:12" ht="15" customHeight="1" x14ac:dyDescent="0.3">
      <c r="A258" s="8" t="s">
        <v>279</v>
      </c>
      <c r="B258" s="8" t="s">
        <v>584</v>
      </c>
      <c r="C258" s="14" t="s">
        <v>786</v>
      </c>
      <c r="D258" s="9" t="s">
        <v>1</v>
      </c>
      <c r="E258" s="10" t="s">
        <v>52</v>
      </c>
      <c r="F258" s="10" t="s">
        <v>31</v>
      </c>
      <c r="G258" s="4">
        <v>18.099399999999999</v>
      </c>
      <c r="H258" s="5">
        <v>12.3561</v>
      </c>
      <c r="I258" s="6">
        <v>12.3432</v>
      </c>
      <c r="J258" s="7">
        <v>1018.4675999999999</v>
      </c>
      <c r="K258" s="6">
        <v>683.55870000000004</v>
      </c>
      <c r="L258" s="6">
        <v>606.59050000000002</v>
      </c>
    </row>
    <row r="259" spans="1:12" ht="15" customHeight="1" x14ac:dyDescent="0.3">
      <c r="A259" s="8" t="s">
        <v>280</v>
      </c>
      <c r="B259" s="8" t="s">
        <v>584</v>
      </c>
      <c r="C259" s="14" t="s">
        <v>786</v>
      </c>
      <c r="D259" s="9" t="s">
        <v>1</v>
      </c>
      <c r="E259" s="10" t="s">
        <v>2</v>
      </c>
      <c r="F259" s="10" t="s">
        <v>31</v>
      </c>
      <c r="G259" s="4">
        <v>13.9643</v>
      </c>
      <c r="H259" s="5">
        <v>11.9328</v>
      </c>
      <c r="I259" s="6">
        <v>7.4202000000000004</v>
      </c>
      <c r="J259" s="7">
        <v>510.25119999999998</v>
      </c>
      <c r="K259" s="6">
        <v>382.31479999999999</v>
      </c>
      <c r="L259" s="6">
        <v>215.15559999999999</v>
      </c>
    </row>
    <row r="260" spans="1:12" ht="15" customHeight="1" x14ac:dyDescent="0.3">
      <c r="A260" s="8" t="s">
        <v>281</v>
      </c>
      <c r="B260" s="8" t="s">
        <v>584</v>
      </c>
      <c r="C260" s="14" t="s">
        <v>786</v>
      </c>
      <c r="D260" s="9" t="s">
        <v>1</v>
      </c>
      <c r="E260" s="10" t="s">
        <v>9</v>
      </c>
      <c r="F260" s="10" t="s">
        <v>31</v>
      </c>
      <c r="G260" s="4"/>
      <c r="H260" s="5">
        <v>0.56559999999999999</v>
      </c>
      <c r="I260" s="6">
        <v>0.19719999999999999</v>
      </c>
      <c r="J260" s="7"/>
      <c r="K260" s="6">
        <v>6.4855</v>
      </c>
      <c r="L260" s="6">
        <v>8.6998999999999995</v>
      </c>
    </row>
    <row r="261" spans="1:12" ht="15" customHeight="1" x14ac:dyDescent="0.3">
      <c r="A261" s="8" t="s">
        <v>282</v>
      </c>
      <c r="B261" s="8" t="s">
        <v>584</v>
      </c>
      <c r="C261" s="14" t="s">
        <v>786</v>
      </c>
      <c r="D261" s="9" t="s">
        <v>1</v>
      </c>
      <c r="E261" s="10" t="s">
        <v>9</v>
      </c>
      <c r="F261" s="10" t="s">
        <v>31</v>
      </c>
      <c r="G261" s="4">
        <v>11.936500000000001</v>
      </c>
      <c r="H261" s="5">
        <v>11.3424</v>
      </c>
      <c r="I261" s="6">
        <v>2.8279999999999998</v>
      </c>
      <c r="J261" s="7">
        <v>494.98500000000001</v>
      </c>
      <c r="K261" s="6">
        <v>456.52679999999998</v>
      </c>
      <c r="L261" s="6">
        <v>127.90179999999999</v>
      </c>
    </row>
    <row r="262" spans="1:12" ht="15" customHeight="1" x14ac:dyDescent="0.3">
      <c r="A262" s="8" t="s">
        <v>283</v>
      </c>
      <c r="B262" s="8" t="s">
        <v>584</v>
      </c>
      <c r="C262" s="14" t="s">
        <v>786</v>
      </c>
      <c r="D262" s="9" t="s">
        <v>1</v>
      </c>
      <c r="E262" s="10" t="s">
        <v>19</v>
      </c>
      <c r="F262" s="10" t="s">
        <v>31</v>
      </c>
      <c r="G262" s="4">
        <v>16.799600000000002</v>
      </c>
      <c r="H262" s="5">
        <v>11.79</v>
      </c>
      <c r="I262" s="6">
        <v>3.1292</v>
      </c>
      <c r="J262" s="7">
        <v>633.09360000000004</v>
      </c>
      <c r="K262" s="6">
        <v>491.60489999999999</v>
      </c>
      <c r="L262" s="6">
        <v>123.1259</v>
      </c>
    </row>
    <row r="263" spans="1:12" ht="15" customHeight="1" x14ac:dyDescent="0.3">
      <c r="A263" s="8" t="s">
        <v>284</v>
      </c>
      <c r="B263" s="8" t="s">
        <v>584</v>
      </c>
      <c r="C263" s="14" t="s">
        <v>786</v>
      </c>
      <c r="D263" s="9" t="s">
        <v>1</v>
      </c>
      <c r="E263" s="10" t="s">
        <v>9</v>
      </c>
      <c r="F263" s="10" t="s">
        <v>31</v>
      </c>
      <c r="G263" s="4">
        <v>15.0557</v>
      </c>
      <c r="H263" s="5">
        <v>9.7439</v>
      </c>
      <c r="I263" s="6">
        <v>7.3936000000000002</v>
      </c>
      <c r="J263" s="7">
        <v>945.80409999999995</v>
      </c>
      <c r="K263" s="6">
        <v>583.28309999999999</v>
      </c>
      <c r="L263" s="6">
        <v>424.78879999999998</v>
      </c>
    </row>
    <row r="264" spans="1:12" ht="15" customHeight="1" x14ac:dyDescent="0.3">
      <c r="A264" s="8" t="s">
        <v>285</v>
      </c>
      <c r="B264" s="8" t="s">
        <v>584</v>
      </c>
      <c r="C264" s="14" t="s">
        <v>786</v>
      </c>
      <c r="D264" s="9" t="s">
        <v>1</v>
      </c>
      <c r="E264" s="10" t="s">
        <v>9</v>
      </c>
      <c r="F264" s="10" t="s">
        <v>31</v>
      </c>
      <c r="G264" s="4">
        <v>2.5228000000000002</v>
      </c>
      <c r="H264" s="5"/>
      <c r="I264" s="6"/>
      <c r="J264" s="7">
        <v>102.04300000000001</v>
      </c>
      <c r="K264" s="6"/>
      <c r="L264" s="6"/>
    </row>
    <row r="265" spans="1:12" ht="15" customHeight="1" x14ac:dyDescent="0.3">
      <c r="A265" s="8" t="s">
        <v>286</v>
      </c>
      <c r="B265" s="8" t="s">
        <v>584</v>
      </c>
      <c r="C265" s="14" t="s">
        <v>786</v>
      </c>
      <c r="D265" s="9" t="s">
        <v>1</v>
      </c>
      <c r="E265" s="10" t="s">
        <v>19</v>
      </c>
      <c r="F265" s="10" t="s">
        <v>6</v>
      </c>
      <c r="G265" s="4">
        <v>5.8501000000000003</v>
      </c>
      <c r="H265" s="5">
        <v>3.1604999999999999</v>
      </c>
      <c r="I265" s="6">
        <v>1.1102000000000001</v>
      </c>
      <c r="J265" s="7">
        <v>279.7971</v>
      </c>
      <c r="K265" s="6">
        <v>133.69110000000001</v>
      </c>
      <c r="L265" s="6">
        <v>49.716799999999999</v>
      </c>
    </row>
    <row r="266" spans="1:12" ht="15" customHeight="1" x14ac:dyDescent="0.3">
      <c r="A266" s="8" t="s">
        <v>287</v>
      </c>
      <c r="B266" s="8" t="s">
        <v>584</v>
      </c>
      <c r="C266" s="14" t="s">
        <v>786</v>
      </c>
      <c r="D266" s="9" t="s">
        <v>1</v>
      </c>
      <c r="E266" s="10" t="s">
        <v>2</v>
      </c>
      <c r="F266" s="10" t="s">
        <v>6</v>
      </c>
      <c r="G266" s="4">
        <v>3.5649999999999999</v>
      </c>
      <c r="H266" s="5">
        <v>3.9624000000000001</v>
      </c>
      <c r="I266" s="6">
        <v>3.0468999999999999</v>
      </c>
      <c r="J266" s="7">
        <v>186.07509999999999</v>
      </c>
      <c r="K266" s="6">
        <v>188.92570000000001</v>
      </c>
      <c r="L266" s="6">
        <v>146.31370000000001</v>
      </c>
    </row>
    <row r="267" spans="1:12" ht="15" customHeight="1" x14ac:dyDescent="0.3">
      <c r="A267" s="8" t="s">
        <v>288</v>
      </c>
      <c r="B267" s="8" t="s">
        <v>584</v>
      </c>
      <c r="C267" s="14" t="s">
        <v>786</v>
      </c>
      <c r="D267" s="9" t="s">
        <v>1</v>
      </c>
      <c r="E267" s="10" t="s">
        <v>19</v>
      </c>
      <c r="F267" s="10" t="s">
        <v>6</v>
      </c>
      <c r="G267" s="4">
        <v>4.5880999999999998</v>
      </c>
      <c r="H267" s="5">
        <v>5.0932000000000004</v>
      </c>
      <c r="I267" s="6">
        <v>5.0259</v>
      </c>
      <c r="J267" s="7">
        <v>237.0685</v>
      </c>
      <c r="K267" s="6">
        <v>259.80410000000001</v>
      </c>
      <c r="L267" s="6">
        <v>248.8639</v>
      </c>
    </row>
    <row r="268" spans="1:12" ht="15" customHeight="1" x14ac:dyDescent="0.3">
      <c r="A268" s="8" t="s">
        <v>289</v>
      </c>
      <c r="B268" s="8" t="s">
        <v>584</v>
      </c>
      <c r="C268" s="14" t="s">
        <v>786</v>
      </c>
      <c r="D268" s="9" t="s">
        <v>1</v>
      </c>
      <c r="E268" s="10" t="s">
        <v>2</v>
      </c>
      <c r="F268" s="10" t="s">
        <v>290</v>
      </c>
      <c r="G268" s="4"/>
      <c r="H268" s="5">
        <v>7.0000000000000001E-3</v>
      </c>
      <c r="I268" s="6"/>
      <c r="J268" s="7"/>
      <c r="K268" s="6">
        <v>0.32779999999999998</v>
      </c>
      <c r="L268" s="6"/>
    </row>
    <row r="269" spans="1:12" ht="15" customHeight="1" x14ac:dyDescent="0.3">
      <c r="A269" s="8" t="s">
        <v>291</v>
      </c>
      <c r="B269" s="8" t="s">
        <v>584</v>
      </c>
      <c r="C269" s="14" t="s">
        <v>703</v>
      </c>
      <c r="D269" s="9" t="s">
        <v>1</v>
      </c>
      <c r="E269" s="10" t="s">
        <v>9</v>
      </c>
      <c r="F269" s="10" t="s">
        <v>13</v>
      </c>
      <c r="G269" s="4">
        <v>3.0200000000000001E-2</v>
      </c>
      <c r="H269" s="5">
        <v>2.0104000000000002</v>
      </c>
      <c r="I269" s="6">
        <v>1.0045999999999999</v>
      </c>
      <c r="J269" s="7">
        <v>1.4571000000000001</v>
      </c>
      <c r="K269" s="6">
        <v>118.0438</v>
      </c>
      <c r="L269" s="6">
        <v>56.873399999999997</v>
      </c>
    </row>
    <row r="270" spans="1:12" ht="15" customHeight="1" x14ac:dyDescent="0.3">
      <c r="A270" s="8" t="s">
        <v>292</v>
      </c>
      <c r="B270" s="8" t="s">
        <v>584</v>
      </c>
      <c r="C270" s="14" t="s">
        <v>704</v>
      </c>
      <c r="D270" s="9" t="s">
        <v>1</v>
      </c>
      <c r="E270" s="10" t="s">
        <v>2</v>
      </c>
      <c r="F270" s="10" t="s">
        <v>31</v>
      </c>
      <c r="G270" s="4">
        <v>0.1913</v>
      </c>
      <c r="H270" s="5">
        <v>0.55200000000000005</v>
      </c>
      <c r="I270" s="6">
        <v>4.3700000000000003E-2</v>
      </c>
      <c r="J270" s="7">
        <v>6.9211999999999998</v>
      </c>
      <c r="K270" s="6">
        <v>19.9695</v>
      </c>
      <c r="L270" s="6">
        <v>1.2094</v>
      </c>
    </row>
    <row r="271" spans="1:12" ht="15" customHeight="1" x14ac:dyDescent="0.3">
      <c r="A271" s="8" t="s">
        <v>294</v>
      </c>
      <c r="B271" s="8" t="s">
        <v>585</v>
      </c>
      <c r="C271" s="14" t="s">
        <v>705</v>
      </c>
      <c r="D271" s="9" t="s">
        <v>1</v>
      </c>
      <c r="E271" s="10" t="s">
        <v>9</v>
      </c>
      <c r="F271" s="10" t="s">
        <v>21</v>
      </c>
      <c r="G271" s="4">
        <v>2.6700000000000002E-2</v>
      </c>
      <c r="H271" s="5">
        <v>6.6E-3</v>
      </c>
      <c r="I271" s="6"/>
      <c r="J271" s="7">
        <v>1.3361000000000001</v>
      </c>
      <c r="K271" s="6">
        <v>0.32919999999999999</v>
      </c>
      <c r="L271" s="6"/>
    </row>
    <row r="272" spans="1:12" ht="15" customHeight="1" x14ac:dyDescent="0.3">
      <c r="A272" s="8" t="s">
        <v>295</v>
      </c>
      <c r="B272" s="8" t="s">
        <v>585</v>
      </c>
      <c r="C272" s="14" t="s">
        <v>705</v>
      </c>
      <c r="D272" s="9" t="s">
        <v>1</v>
      </c>
      <c r="E272" s="10" t="s">
        <v>52</v>
      </c>
      <c r="F272" s="10" t="s">
        <v>56</v>
      </c>
      <c r="G272" s="4">
        <v>6.93E-2</v>
      </c>
      <c r="H272" s="5">
        <v>0.19889999999999999</v>
      </c>
      <c r="I272" s="6"/>
      <c r="J272" s="7">
        <v>3.0247000000000002</v>
      </c>
      <c r="K272" s="6">
        <v>8.6912000000000003</v>
      </c>
      <c r="L272" s="6"/>
    </row>
    <row r="273" spans="1:12" ht="15" customHeight="1" x14ac:dyDescent="0.3">
      <c r="A273" s="8" t="s">
        <v>296</v>
      </c>
      <c r="B273" s="8" t="s">
        <v>585</v>
      </c>
      <c r="C273" s="14" t="s">
        <v>705</v>
      </c>
      <c r="D273" s="9" t="s">
        <v>1</v>
      </c>
      <c r="E273" s="10" t="s">
        <v>52</v>
      </c>
      <c r="F273" s="10" t="s">
        <v>56</v>
      </c>
      <c r="G273" s="4">
        <v>7.6300000000000007E-2</v>
      </c>
      <c r="H273" s="5">
        <v>0.42759999999999998</v>
      </c>
      <c r="I273" s="6">
        <v>0.15670000000000001</v>
      </c>
      <c r="J273" s="7">
        <v>3.4260000000000002</v>
      </c>
      <c r="K273" s="6">
        <v>18.685099999999998</v>
      </c>
      <c r="L273" s="6">
        <v>6.8449999999999998</v>
      </c>
    </row>
    <row r="274" spans="1:12" ht="15" customHeight="1" x14ac:dyDescent="0.3">
      <c r="A274" s="8" t="s">
        <v>297</v>
      </c>
      <c r="B274" s="8" t="s">
        <v>586</v>
      </c>
      <c r="C274" s="14" t="s">
        <v>706</v>
      </c>
      <c r="D274" s="9" t="s">
        <v>1</v>
      </c>
      <c r="E274" s="10" t="s">
        <v>2</v>
      </c>
      <c r="F274" s="10" t="s">
        <v>26</v>
      </c>
      <c r="G274" s="4">
        <v>13.539</v>
      </c>
      <c r="H274" s="5">
        <v>14.939299999999999</v>
      </c>
      <c r="I274" s="6">
        <v>5.9192</v>
      </c>
      <c r="J274" s="7">
        <v>399.25150000000002</v>
      </c>
      <c r="K274" s="6">
        <v>471.38619999999997</v>
      </c>
      <c r="L274" s="6">
        <v>172.6644</v>
      </c>
    </row>
    <row r="275" spans="1:12" ht="15" customHeight="1" x14ac:dyDescent="0.3">
      <c r="A275" s="8" t="s">
        <v>298</v>
      </c>
      <c r="B275" s="8" t="s">
        <v>586</v>
      </c>
      <c r="C275" s="14" t="s">
        <v>706</v>
      </c>
      <c r="D275" s="9" t="s">
        <v>1</v>
      </c>
      <c r="E275" s="10" t="s">
        <v>2</v>
      </c>
      <c r="F275" s="10" t="s">
        <v>26</v>
      </c>
      <c r="G275" s="4">
        <v>9.7232000000000003</v>
      </c>
      <c r="H275" s="5">
        <v>14.417199999999999</v>
      </c>
      <c r="I275" s="6">
        <v>5.9874999999999998</v>
      </c>
      <c r="J275" s="7">
        <v>300.88780000000003</v>
      </c>
      <c r="K275" s="6">
        <v>488.67129999999997</v>
      </c>
      <c r="L275" s="6">
        <v>199.4579</v>
      </c>
    </row>
    <row r="276" spans="1:12" ht="15" customHeight="1" x14ac:dyDescent="0.3">
      <c r="A276" s="8" t="s">
        <v>299</v>
      </c>
      <c r="B276" s="8" t="s">
        <v>586</v>
      </c>
      <c r="C276" s="14" t="s">
        <v>706</v>
      </c>
      <c r="D276" s="9" t="s">
        <v>1</v>
      </c>
      <c r="E276" s="10" t="s">
        <v>9</v>
      </c>
      <c r="F276" s="10" t="s">
        <v>31</v>
      </c>
      <c r="G276" s="4">
        <v>0.4834</v>
      </c>
      <c r="H276" s="5"/>
      <c r="I276" s="6"/>
      <c r="J276" s="7">
        <v>12.901899999999999</v>
      </c>
      <c r="K276" s="6"/>
      <c r="L276" s="6"/>
    </row>
    <row r="277" spans="1:12" ht="15" customHeight="1" x14ac:dyDescent="0.3">
      <c r="A277" s="8" t="s">
        <v>300</v>
      </c>
      <c r="B277" s="8" t="s">
        <v>587</v>
      </c>
      <c r="C277" s="14" t="s">
        <v>789</v>
      </c>
      <c r="D277" s="9" t="s">
        <v>1</v>
      </c>
      <c r="E277" s="10" t="s">
        <v>52</v>
      </c>
      <c r="F277" s="10" t="s">
        <v>84</v>
      </c>
      <c r="G277" s="4">
        <v>0.13550000000000001</v>
      </c>
      <c r="H277" s="5"/>
      <c r="I277" s="6"/>
      <c r="J277" s="7">
        <v>3.2519</v>
      </c>
      <c r="K277" s="6"/>
      <c r="L277" s="6"/>
    </row>
    <row r="278" spans="1:12" ht="15" customHeight="1" x14ac:dyDescent="0.3">
      <c r="A278" s="8" t="s">
        <v>301</v>
      </c>
      <c r="B278" s="8" t="s">
        <v>588</v>
      </c>
      <c r="C278" s="14" t="s">
        <v>663</v>
      </c>
      <c r="D278" s="9" t="s">
        <v>1</v>
      </c>
      <c r="E278" s="10" t="s">
        <v>203</v>
      </c>
      <c r="F278" s="10" t="s">
        <v>302</v>
      </c>
      <c r="G278" s="4"/>
      <c r="H278" s="5">
        <v>2.3E-3</v>
      </c>
      <c r="I278" s="6"/>
      <c r="J278" s="7"/>
      <c r="K278" s="6">
        <v>4.8000000000000001E-2</v>
      </c>
      <c r="L278" s="6"/>
    </row>
    <row r="279" spans="1:12" ht="15" customHeight="1" x14ac:dyDescent="0.3">
      <c r="A279" s="8" t="s">
        <v>303</v>
      </c>
      <c r="B279" s="8" t="s">
        <v>588</v>
      </c>
      <c r="C279" s="14" t="s">
        <v>663</v>
      </c>
      <c r="D279" s="9" t="s">
        <v>1</v>
      </c>
      <c r="E279" s="10" t="s">
        <v>203</v>
      </c>
      <c r="F279" s="10" t="s">
        <v>302</v>
      </c>
      <c r="G279" s="4">
        <v>3.7978999999999998</v>
      </c>
      <c r="H279" s="5">
        <v>0.23119999999999999</v>
      </c>
      <c r="I279" s="6">
        <v>5.57E-2</v>
      </c>
      <c r="J279" s="7">
        <v>45.909399999999998</v>
      </c>
      <c r="K279" s="6">
        <v>3.0430999999999999</v>
      </c>
      <c r="L279" s="6">
        <v>0.74270000000000003</v>
      </c>
    </row>
    <row r="280" spans="1:12" ht="15" customHeight="1" x14ac:dyDescent="0.3">
      <c r="A280" s="8" t="s">
        <v>304</v>
      </c>
      <c r="B280" s="8" t="s">
        <v>588</v>
      </c>
      <c r="C280" s="14" t="s">
        <v>663</v>
      </c>
      <c r="D280" s="9" t="s">
        <v>1</v>
      </c>
      <c r="E280" s="10" t="s">
        <v>203</v>
      </c>
      <c r="F280" s="10" t="s">
        <v>302</v>
      </c>
      <c r="G280" s="4">
        <v>10.1713</v>
      </c>
      <c r="H280" s="5">
        <v>1.4034</v>
      </c>
      <c r="I280" s="6">
        <v>0.79169999999999996</v>
      </c>
      <c r="J280" s="7">
        <v>191.46350000000001</v>
      </c>
      <c r="K280" s="6">
        <v>25.065200000000001</v>
      </c>
      <c r="L280" s="6">
        <v>12.493499999999999</v>
      </c>
    </row>
    <row r="281" spans="1:12" ht="15" customHeight="1" x14ac:dyDescent="0.3">
      <c r="A281" s="8" t="s">
        <v>305</v>
      </c>
      <c r="B281" s="8" t="s">
        <v>588</v>
      </c>
      <c r="C281" s="14" t="s">
        <v>663</v>
      </c>
      <c r="D281" s="9" t="s">
        <v>1</v>
      </c>
      <c r="E281" s="10" t="s">
        <v>203</v>
      </c>
      <c r="F281" s="10" t="s">
        <v>3</v>
      </c>
      <c r="G281" s="4">
        <v>8.9099999999999999E-2</v>
      </c>
      <c r="H281" s="5"/>
      <c r="I281" s="6"/>
      <c r="J281" s="7">
        <v>1.4943</v>
      </c>
      <c r="K281" s="6"/>
      <c r="L281" s="6"/>
    </row>
    <row r="282" spans="1:12" ht="15" customHeight="1" x14ac:dyDescent="0.3">
      <c r="A282" s="8" t="s">
        <v>306</v>
      </c>
      <c r="B282" s="8" t="s">
        <v>588</v>
      </c>
      <c r="C282" s="14" t="s">
        <v>663</v>
      </c>
      <c r="D282" s="9" t="s">
        <v>1</v>
      </c>
      <c r="E282" s="10" t="s">
        <v>2</v>
      </c>
      <c r="F282" s="10" t="s">
        <v>108</v>
      </c>
      <c r="G282" s="4">
        <v>16.7622</v>
      </c>
      <c r="H282" s="5">
        <v>54.880099999999999</v>
      </c>
      <c r="I282" s="6">
        <v>30.8141</v>
      </c>
      <c r="J282" s="7">
        <v>558.82709999999997</v>
      </c>
      <c r="K282" s="6">
        <v>1712.2448999999999</v>
      </c>
      <c r="L282" s="6">
        <v>842.72770000000003</v>
      </c>
    </row>
    <row r="283" spans="1:12" ht="15" customHeight="1" x14ac:dyDescent="0.3">
      <c r="A283" s="8" t="s">
        <v>307</v>
      </c>
      <c r="B283" s="8" t="s">
        <v>588</v>
      </c>
      <c r="C283" s="14" t="s">
        <v>663</v>
      </c>
      <c r="D283" s="9" t="s">
        <v>1</v>
      </c>
      <c r="E283" s="10" t="s">
        <v>2</v>
      </c>
      <c r="F283" s="10" t="s">
        <v>108</v>
      </c>
      <c r="G283" s="4">
        <v>61.024299999999997</v>
      </c>
      <c r="H283" s="5">
        <v>69.369399999999999</v>
      </c>
      <c r="I283" s="6">
        <v>37.2607</v>
      </c>
      <c r="J283" s="7">
        <v>1986.0632000000001</v>
      </c>
      <c r="K283" s="6">
        <v>2074.7809000000002</v>
      </c>
      <c r="L283" s="6">
        <v>1026.0545999999999</v>
      </c>
    </row>
    <row r="284" spans="1:12" ht="15" customHeight="1" x14ac:dyDescent="0.3">
      <c r="A284" s="8" t="s">
        <v>308</v>
      </c>
      <c r="B284" s="8" t="s">
        <v>588</v>
      </c>
      <c r="C284" s="14" t="s">
        <v>663</v>
      </c>
      <c r="D284" s="9" t="s">
        <v>1</v>
      </c>
      <c r="E284" s="10" t="s">
        <v>52</v>
      </c>
      <c r="F284" s="10" t="s">
        <v>108</v>
      </c>
      <c r="G284" s="4">
        <v>99.720299999999995</v>
      </c>
      <c r="H284" s="5">
        <v>82.962900000000005</v>
      </c>
      <c r="I284" s="6">
        <v>1.6460999999999999</v>
      </c>
      <c r="J284" s="7">
        <v>3124.0421999999999</v>
      </c>
      <c r="K284" s="6">
        <v>2460.6639</v>
      </c>
      <c r="L284" s="6">
        <v>45.897799999999997</v>
      </c>
    </row>
    <row r="285" spans="1:12" ht="15" customHeight="1" x14ac:dyDescent="0.3">
      <c r="A285" s="8" t="s">
        <v>309</v>
      </c>
      <c r="B285" s="8" t="s">
        <v>588</v>
      </c>
      <c r="C285" s="14" t="s">
        <v>663</v>
      </c>
      <c r="D285" s="9" t="s">
        <v>1</v>
      </c>
      <c r="E285" s="10" t="s">
        <v>2</v>
      </c>
      <c r="F285" s="10" t="s">
        <v>31</v>
      </c>
      <c r="G285" s="4">
        <v>86.361699999999999</v>
      </c>
      <c r="H285" s="5">
        <v>101.56570000000001</v>
      </c>
      <c r="I285" s="6">
        <v>54.776899999999998</v>
      </c>
      <c r="J285" s="7">
        <v>3022.1621</v>
      </c>
      <c r="K285" s="6">
        <v>3499.3182999999999</v>
      </c>
      <c r="L285" s="6">
        <v>1704.9738</v>
      </c>
    </row>
    <row r="286" spans="1:12" ht="15" customHeight="1" x14ac:dyDescent="0.3">
      <c r="A286" s="8" t="s">
        <v>310</v>
      </c>
      <c r="B286" s="8" t="s">
        <v>588</v>
      </c>
      <c r="C286" s="14" t="s">
        <v>787</v>
      </c>
      <c r="D286" s="9" t="s">
        <v>1</v>
      </c>
      <c r="E286" s="10" t="s">
        <v>52</v>
      </c>
      <c r="F286" s="10" t="s">
        <v>293</v>
      </c>
      <c r="G286" s="4">
        <v>23.7104</v>
      </c>
      <c r="H286" s="5">
        <v>2.5188000000000001</v>
      </c>
      <c r="I286" s="6">
        <v>0.15770000000000001</v>
      </c>
      <c r="J286" s="7">
        <v>549.04570000000001</v>
      </c>
      <c r="K286" s="6">
        <v>49.080599999999997</v>
      </c>
      <c r="L286" s="6">
        <v>2.9064000000000001</v>
      </c>
    </row>
    <row r="287" spans="1:12" ht="15" customHeight="1" x14ac:dyDescent="0.3">
      <c r="A287" s="8" t="s">
        <v>311</v>
      </c>
      <c r="B287" s="8" t="s">
        <v>588</v>
      </c>
      <c r="C287" s="14" t="s">
        <v>787</v>
      </c>
      <c r="D287" s="9" t="s">
        <v>1</v>
      </c>
      <c r="E287" s="10" t="s">
        <v>52</v>
      </c>
      <c r="F287" s="10" t="s">
        <v>293</v>
      </c>
      <c r="G287" s="4">
        <v>34.488300000000002</v>
      </c>
      <c r="H287" s="5">
        <v>5.6889000000000003</v>
      </c>
      <c r="I287" s="6">
        <v>0.2626</v>
      </c>
      <c r="J287" s="7">
        <v>739.96220000000005</v>
      </c>
      <c r="K287" s="6">
        <v>104.66840000000001</v>
      </c>
      <c r="L287" s="6">
        <v>4.7222</v>
      </c>
    </row>
    <row r="288" spans="1:12" ht="15" customHeight="1" x14ac:dyDescent="0.3">
      <c r="A288" s="8" t="s">
        <v>312</v>
      </c>
      <c r="B288" s="8" t="s">
        <v>588</v>
      </c>
      <c r="C288" s="14" t="s">
        <v>787</v>
      </c>
      <c r="D288" s="9" t="s">
        <v>1</v>
      </c>
      <c r="E288" s="10" t="s">
        <v>52</v>
      </c>
      <c r="F288" s="10" t="s">
        <v>293</v>
      </c>
      <c r="G288" s="4">
        <v>0.31869999999999998</v>
      </c>
      <c r="H288" s="5"/>
      <c r="I288" s="6"/>
      <c r="J288" s="7">
        <v>6.5327000000000002</v>
      </c>
      <c r="K288" s="6"/>
      <c r="L288" s="6"/>
    </row>
    <row r="289" spans="1:12" ht="15" customHeight="1" x14ac:dyDescent="0.3">
      <c r="A289" s="8" t="s">
        <v>313</v>
      </c>
      <c r="B289" s="8" t="s">
        <v>588</v>
      </c>
      <c r="C289" s="14" t="s">
        <v>787</v>
      </c>
      <c r="D289" s="9" t="s">
        <v>1</v>
      </c>
      <c r="E289" s="10" t="s">
        <v>52</v>
      </c>
      <c r="F289" s="10" t="s">
        <v>293</v>
      </c>
      <c r="G289" s="4">
        <v>7.1499999999999994E-2</v>
      </c>
      <c r="H289" s="5"/>
      <c r="I289" s="6"/>
      <c r="J289" s="7">
        <v>1.2682</v>
      </c>
      <c r="K289" s="6"/>
      <c r="L289" s="6"/>
    </row>
    <row r="290" spans="1:12" ht="15" customHeight="1" x14ac:dyDescent="0.3">
      <c r="A290" s="8" t="s">
        <v>314</v>
      </c>
      <c r="B290" s="8" t="s">
        <v>589</v>
      </c>
      <c r="C290" s="14" t="s">
        <v>707</v>
      </c>
      <c r="D290" s="9" t="s">
        <v>1</v>
      </c>
      <c r="E290" s="10" t="s">
        <v>57</v>
      </c>
      <c r="F290" s="10" t="s">
        <v>31</v>
      </c>
      <c r="G290" s="4"/>
      <c r="H290" s="5">
        <v>6.2138</v>
      </c>
      <c r="I290" s="6">
        <v>8.77E-2</v>
      </c>
      <c r="J290" s="7"/>
      <c r="K290" s="6">
        <v>384.83499999999998</v>
      </c>
      <c r="L290" s="6">
        <v>5.7408999999999999</v>
      </c>
    </row>
    <row r="291" spans="1:12" ht="15" customHeight="1" x14ac:dyDescent="0.3">
      <c r="A291" s="8" t="s">
        <v>315</v>
      </c>
      <c r="B291" s="8" t="s">
        <v>590</v>
      </c>
      <c r="C291" s="14" t="s">
        <v>708</v>
      </c>
      <c r="D291" s="9" t="s">
        <v>1</v>
      </c>
      <c r="E291" s="10" t="s">
        <v>52</v>
      </c>
      <c r="F291" s="10" t="s">
        <v>10</v>
      </c>
      <c r="G291" s="4">
        <v>2.8529</v>
      </c>
      <c r="H291" s="5"/>
      <c r="I291" s="6"/>
      <c r="J291" s="7">
        <v>195.97380000000001</v>
      </c>
      <c r="K291" s="6"/>
      <c r="L291" s="6"/>
    </row>
    <row r="292" spans="1:12" ht="15" customHeight="1" x14ac:dyDescent="0.3">
      <c r="A292" s="8" t="s">
        <v>316</v>
      </c>
      <c r="B292" s="8" t="s">
        <v>590</v>
      </c>
      <c r="C292" s="14" t="s">
        <v>708</v>
      </c>
      <c r="D292" s="9" t="s">
        <v>1</v>
      </c>
      <c r="E292" s="10" t="s">
        <v>52</v>
      </c>
      <c r="F292" s="10" t="s">
        <v>10</v>
      </c>
      <c r="G292" s="4">
        <v>13.515499999999999</v>
      </c>
      <c r="H292" s="5">
        <v>1.9742999999999999</v>
      </c>
      <c r="I292" s="6">
        <v>2.98E-2</v>
      </c>
      <c r="J292" s="7">
        <v>813.32730000000004</v>
      </c>
      <c r="K292" s="6">
        <v>103.7679</v>
      </c>
      <c r="L292" s="6">
        <v>1.4246000000000001</v>
      </c>
    </row>
    <row r="293" spans="1:12" ht="15" customHeight="1" x14ac:dyDescent="0.3">
      <c r="A293" s="8" t="s">
        <v>317</v>
      </c>
      <c r="B293" s="8" t="s">
        <v>590</v>
      </c>
      <c r="C293" s="14" t="s">
        <v>708</v>
      </c>
      <c r="D293" s="9" t="s">
        <v>1</v>
      </c>
      <c r="E293" s="10" t="s">
        <v>52</v>
      </c>
      <c r="F293" s="10" t="s">
        <v>13</v>
      </c>
      <c r="G293" s="4"/>
      <c r="H293" s="5">
        <v>47.540100000000002</v>
      </c>
      <c r="I293" s="6">
        <v>13.0617</v>
      </c>
      <c r="J293" s="7"/>
      <c r="K293" s="6">
        <v>2356.4949999999999</v>
      </c>
      <c r="L293" s="6">
        <v>720.12469999999996</v>
      </c>
    </row>
    <row r="294" spans="1:12" ht="15" customHeight="1" x14ac:dyDescent="0.3">
      <c r="A294" s="8" t="s">
        <v>318</v>
      </c>
      <c r="B294" s="8" t="s">
        <v>590</v>
      </c>
      <c r="C294" s="14" t="s">
        <v>708</v>
      </c>
      <c r="D294" s="9" t="s">
        <v>1</v>
      </c>
      <c r="E294" s="10" t="s">
        <v>52</v>
      </c>
      <c r="F294" s="10" t="s">
        <v>88</v>
      </c>
      <c r="G294" s="4">
        <v>4.0548000000000002</v>
      </c>
      <c r="H294" s="5">
        <v>2.4268999999999998</v>
      </c>
      <c r="I294" s="6"/>
      <c r="J294" s="7">
        <v>220.69159999999999</v>
      </c>
      <c r="K294" s="6">
        <v>134.58930000000001</v>
      </c>
      <c r="L294" s="6"/>
    </row>
    <row r="295" spans="1:12" ht="15" customHeight="1" x14ac:dyDescent="0.3">
      <c r="A295" s="8" t="s">
        <v>319</v>
      </c>
      <c r="B295" s="8" t="s">
        <v>590</v>
      </c>
      <c r="C295" s="14" t="s">
        <v>788</v>
      </c>
      <c r="D295" s="9" t="s">
        <v>1</v>
      </c>
      <c r="E295" s="10" t="s">
        <v>9</v>
      </c>
      <c r="F295" s="10" t="s">
        <v>88</v>
      </c>
      <c r="G295" s="4">
        <v>42.300199999999997</v>
      </c>
      <c r="H295" s="5">
        <v>20.829499999999999</v>
      </c>
      <c r="I295" s="6">
        <v>4.8948</v>
      </c>
      <c r="J295" s="7">
        <v>2912.5239999999999</v>
      </c>
      <c r="K295" s="6">
        <v>1143.2672</v>
      </c>
      <c r="L295" s="6">
        <v>245.0727</v>
      </c>
    </row>
    <row r="296" spans="1:12" ht="15" customHeight="1" x14ac:dyDescent="0.3">
      <c r="A296" s="8" t="s">
        <v>320</v>
      </c>
      <c r="B296" s="8" t="s">
        <v>591</v>
      </c>
      <c r="C296" s="14" t="s">
        <v>709</v>
      </c>
      <c r="D296" s="9" t="s">
        <v>1</v>
      </c>
      <c r="E296" s="10" t="s">
        <v>9</v>
      </c>
      <c r="F296" s="10" t="s">
        <v>13</v>
      </c>
      <c r="G296" s="4">
        <v>12.6196</v>
      </c>
      <c r="H296" s="5">
        <v>0.30170000000000002</v>
      </c>
      <c r="I296" s="6"/>
      <c r="J296" s="7">
        <v>774.8818</v>
      </c>
      <c r="K296" s="6">
        <v>18.222799999999999</v>
      </c>
      <c r="L296" s="6"/>
    </row>
    <row r="297" spans="1:12" ht="15" customHeight="1" x14ac:dyDescent="0.3">
      <c r="A297" s="8" t="s">
        <v>321</v>
      </c>
      <c r="B297" s="8" t="s">
        <v>591</v>
      </c>
      <c r="C297" s="14" t="s">
        <v>710</v>
      </c>
      <c r="D297" s="9" t="s">
        <v>1</v>
      </c>
      <c r="E297" s="10" t="s">
        <v>19</v>
      </c>
      <c r="F297" s="10" t="s">
        <v>13</v>
      </c>
      <c r="G297" s="4"/>
      <c r="H297" s="5">
        <v>39.128300000000003</v>
      </c>
      <c r="I297" s="6">
        <v>18.019200000000001</v>
      </c>
      <c r="J297" s="7"/>
      <c r="K297" s="6">
        <v>2116.4569999999999</v>
      </c>
      <c r="L297" s="6">
        <v>1056.0386000000001</v>
      </c>
    </row>
    <row r="298" spans="1:12" ht="15" customHeight="1" x14ac:dyDescent="0.3">
      <c r="A298" s="8" t="s">
        <v>322</v>
      </c>
      <c r="B298" s="8" t="s">
        <v>591</v>
      </c>
      <c r="C298" s="14" t="s">
        <v>710</v>
      </c>
      <c r="D298" s="9" t="s">
        <v>1</v>
      </c>
      <c r="E298" s="10" t="s">
        <v>19</v>
      </c>
      <c r="F298" s="10" t="s">
        <v>31</v>
      </c>
      <c r="G298" s="4">
        <v>14.5854</v>
      </c>
      <c r="H298" s="5">
        <v>45.532299999999999</v>
      </c>
      <c r="I298" s="6">
        <v>49.915700000000001</v>
      </c>
      <c r="J298" s="7">
        <v>930.23509999999999</v>
      </c>
      <c r="K298" s="6">
        <v>2490.5082000000002</v>
      </c>
      <c r="L298" s="6">
        <v>2411.3348000000001</v>
      </c>
    </row>
    <row r="299" spans="1:12" ht="15" customHeight="1" x14ac:dyDescent="0.3">
      <c r="A299" s="8" t="s">
        <v>323</v>
      </c>
      <c r="B299" s="8" t="s">
        <v>592</v>
      </c>
      <c r="C299" s="14" t="s">
        <v>711</v>
      </c>
      <c r="D299" s="9" t="s">
        <v>1</v>
      </c>
      <c r="E299" s="10" t="s">
        <v>52</v>
      </c>
      <c r="F299" s="10" t="s">
        <v>23</v>
      </c>
      <c r="G299" s="4">
        <v>0.1139</v>
      </c>
      <c r="H299" s="5">
        <v>4.0300000000000002E-2</v>
      </c>
      <c r="I299" s="6"/>
      <c r="J299" s="7">
        <v>0.85599999999999998</v>
      </c>
      <c r="K299" s="6">
        <v>0.30399999999999999</v>
      </c>
      <c r="L299" s="6"/>
    </row>
    <row r="300" spans="1:12" ht="15" customHeight="1" x14ac:dyDescent="0.3">
      <c r="A300" s="8" t="s">
        <v>324</v>
      </c>
      <c r="B300" s="8" t="s">
        <v>592</v>
      </c>
      <c r="C300" s="14" t="s">
        <v>711</v>
      </c>
      <c r="D300" s="9" t="s">
        <v>1</v>
      </c>
      <c r="E300" s="10" t="s">
        <v>52</v>
      </c>
      <c r="F300" s="10" t="s">
        <v>23</v>
      </c>
      <c r="G300" s="4">
        <v>0.19919999999999999</v>
      </c>
      <c r="H300" s="5"/>
      <c r="I300" s="6"/>
      <c r="J300" s="7">
        <v>1.496</v>
      </c>
      <c r="K300" s="6"/>
      <c r="L300" s="6"/>
    </row>
    <row r="301" spans="1:12" ht="15" customHeight="1" x14ac:dyDescent="0.3">
      <c r="A301" s="8" t="s">
        <v>325</v>
      </c>
      <c r="B301" s="8" t="s">
        <v>593</v>
      </c>
      <c r="C301" s="14" t="s">
        <v>712</v>
      </c>
      <c r="D301" s="9" t="s">
        <v>1</v>
      </c>
      <c r="E301" s="10" t="s">
        <v>19</v>
      </c>
      <c r="F301" s="10" t="s">
        <v>10</v>
      </c>
      <c r="G301" s="4">
        <v>4.4461000000000004</v>
      </c>
      <c r="H301" s="5">
        <v>2.0626000000000002</v>
      </c>
      <c r="I301" s="6"/>
      <c r="J301" s="7">
        <v>234.7319</v>
      </c>
      <c r="K301" s="6">
        <v>137.5095</v>
      </c>
      <c r="L301" s="6"/>
    </row>
    <row r="302" spans="1:12" ht="15" customHeight="1" x14ac:dyDescent="0.3">
      <c r="A302" s="8" t="s">
        <v>326</v>
      </c>
      <c r="B302" s="8" t="s">
        <v>593</v>
      </c>
      <c r="C302" s="14" t="s">
        <v>712</v>
      </c>
      <c r="D302" s="9" t="s">
        <v>1</v>
      </c>
      <c r="E302" s="10" t="s">
        <v>9</v>
      </c>
      <c r="F302" s="10" t="s">
        <v>15</v>
      </c>
      <c r="G302" s="4">
        <v>0.15609999999999999</v>
      </c>
      <c r="H302" s="5">
        <v>2.98E-2</v>
      </c>
      <c r="I302" s="6">
        <v>0.25540000000000002</v>
      </c>
      <c r="J302" s="7">
        <v>9.3703000000000003</v>
      </c>
      <c r="K302" s="6">
        <v>1.4905999999999999</v>
      </c>
      <c r="L302" s="6">
        <v>12.7729</v>
      </c>
    </row>
    <row r="303" spans="1:12" ht="15" customHeight="1" x14ac:dyDescent="0.3">
      <c r="A303" s="8" t="s">
        <v>327</v>
      </c>
      <c r="B303" s="8" t="s">
        <v>593</v>
      </c>
      <c r="C303" s="14" t="s">
        <v>712</v>
      </c>
      <c r="D303" s="9" t="s">
        <v>1</v>
      </c>
      <c r="E303" s="10" t="s">
        <v>2</v>
      </c>
      <c r="F303" s="10" t="s">
        <v>84</v>
      </c>
      <c r="G303" s="4">
        <v>1.8445</v>
      </c>
      <c r="H303" s="5"/>
      <c r="I303" s="6"/>
      <c r="J303" s="7">
        <v>41.871899999999997</v>
      </c>
      <c r="K303" s="6"/>
      <c r="L303" s="6"/>
    </row>
    <row r="304" spans="1:12" ht="15" customHeight="1" x14ac:dyDescent="0.3">
      <c r="A304" s="8" t="s">
        <v>328</v>
      </c>
      <c r="B304" s="8" t="s">
        <v>593</v>
      </c>
      <c r="C304" s="14" t="s">
        <v>712</v>
      </c>
      <c r="D304" s="9" t="s">
        <v>1</v>
      </c>
      <c r="E304" s="10" t="s">
        <v>9</v>
      </c>
      <c r="F304" s="10" t="s">
        <v>31</v>
      </c>
      <c r="G304" s="4">
        <v>0.57199999999999995</v>
      </c>
      <c r="H304" s="5"/>
      <c r="I304" s="6"/>
      <c r="J304" s="7">
        <v>34.318100000000001</v>
      </c>
      <c r="K304" s="6"/>
      <c r="L304" s="6"/>
    </row>
    <row r="305" spans="1:12" ht="15" customHeight="1" x14ac:dyDescent="0.3">
      <c r="A305" s="8" t="s">
        <v>329</v>
      </c>
      <c r="B305" s="8" t="s">
        <v>593</v>
      </c>
      <c r="C305" s="14" t="s">
        <v>712</v>
      </c>
      <c r="D305" s="9" t="s">
        <v>1</v>
      </c>
      <c r="E305" s="10" t="s">
        <v>9</v>
      </c>
      <c r="F305" s="10" t="s">
        <v>31</v>
      </c>
      <c r="G305" s="4">
        <v>10.123900000000001</v>
      </c>
      <c r="H305" s="5">
        <v>4.3895</v>
      </c>
      <c r="I305" s="6"/>
      <c r="J305" s="7">
        <v>617.78060000000005</v>
      </c>
      <c r="K305" s="6">
        <v>241.07740000000001</v>
      </c>
      <c r="L305" s="6"/>
    </row>
    <row r="306" spans="1:12" ht="15" customHeight="1" x14ac:dyDescent="0.3">
      <c r="A306" s="8" t="s">
        <v>330</v>
      </c>
      <c r="B306" s="8" t="s">
        <v>593</v>
      </c>
      <c r="C306" s="14" t="s">
        <v>713</v>
      </c>
      <c r="D306" s="9" t="s">
        <v>1</v>
      </c>
      <c r="E306" s="10" t="s">
        <v>52</v>
      </c>
      <c r="F306" s="10" t="s">
        <v>13</v>
      </c>
      <c r="G306" s="4"/>
      <c r="H306" s="5">
        <v>56.203800000000001</v>
      </c>
      <c r="I306" s="6">
        <v>22.180299999999999</v>
      </c>
      <c r="J306" s="7"/>
      <c r="K306" s="6">
        <v>3259.8697999999999</v>
      </c>
      <c r="L306" s="6">
        <v>1260.6195</v>
      </c>
    </row>
    <row r="307" spans="1:12" ht="15" customHeight="1" x14ac:dyDescent="0.3">
      <c r="A307" s="8" t="s">
        <v>331</v>
      </c>
      <c r="B307" s="8" t="s">
        <v>593</v>
      </c>
      <c r="C307" s="14" t="s">
        <v>713</v>
      </c>
      <c r="D307" s="9" t="s">
        <v>1</v>
      </c>
      <c r="E307" s="10" t="s">
        <v>52</v>
      </c>
      <c r="F307" s="10" t="s">
        <v>31</v>
      </c>
      <c r="G307" s="4"/>
      <c r="H307" s="5">
        <v>15.356400000000001</v>
      </c>
      <c r="I307" s="6">
        <v>10.720599999999999</v>
      </c>
      <c r="J307" s="7"/>
      <c r="K307" s="6">
        <v>847.21910000000003</v>
      </c>
      <c r="L307" s="6">
        <v>534.71069999999997</v>
      </c>
    </row>
    <row r="308" spans="1:12" ht="15" customHeight="1" x14ac:dyDescent="0.3">
      <c r="A308" s="8" t="s">
        <v>332</v>
      </c>
      <c r="B308" s="8" t="s">
        <v>593</v>
      </c>
      <c r="C308" s="14" t="s">
        <v>714</v>
      </c>
      <c r="D308" s="9" t="s">
        <v>1</v>
      </c>
      <c r="E308" s="10" t="s">
        <v>2</v>
      </c>
      <c r="F308" s="10" t="s">
        <v>6</v>
      </c>
      <c r="G308" s="4">
        <v>1.0731999999999999</v>
      </c>
      <c r="H308" s="5"/>
      <c r="I308" s="6"/>
      <c r="J308" s="7">
        <v>47.075600000000001</v>
      </c>
      <c r="K308" s="6"/>
      <c r="L308" s="6"/>
    </row>
    <row r="309" spans="1:12" ht="15" customHeight="1" x14ac:dyDescent="0.3">
      <c r="A309" s="8" t="s">
        <v>333</v>
      </c>
      <c r="B309" s="8" t="s">
        <v>593</v>
      </c>
      <c r="C309" s="14" t="s">
        <v>715</v>
      </c>
      <c r="D309" s="9" t="s">
        <v>1</v>
      </c>
      <c r="E309" s="10" t="s">
        <v>52</v>
      </c>
      <c r="F309" s="10" t="s">
        <v>334</v>
      </c>
      <c r="G309" s="4">
        <v>2.6486999999999998</v>
      </c>
      <c r="H309" s="5"/>
      <c r="I309" s="6"/>
      <c r="J309" s="7">
        <v>124.62050000000001</v>
      </c>
      <c r="K309" s="6"/>
      <c r="L309" s="6"/>
    </row>
    <row r="310" spans="1:12" ht="15" customHeight="1" x14ac:dyDescent="0.3">
      <c r="A310" s="8" t="s">
        <v>335</v>
      </c>
      <c r="B310" s="8" t="s">
        <v>593</v>
      </c>
      <c r="C310" s="14" t="s">
        <v>716</v>
      </c>
      <c r="D310" s="9" t="s">
        <v>1</v>
      </c>
      <c r="E310" s="10" t="s">
        <v>9</v>
      </c>
      <c r="F310" s="10" t="s">
        <v>13</v>
      </c>
      <c r="G310" s="4">
        <v>84.095799999999997</v>
      </c>
      <c r="H310" s="5">
        <v>151.49979999999999</v>
      </c>
      <c r="I310" s="6">
        <v>39.488900000000001</v>
      </c>
      <c r="J310" s="7">
        <v>4863.5491000000002</v>
      </c>
      <c r="K310" s="6">
        <v>8687.4974999999995</v>
      </c>
      <c r="L310" s="6">
        <v>2240.9688000000001</v>
      </c>
    </row>
    <row r="311" spans="1:12" ht="15" customHeight="1" x14ac:dyDescent="0.3">
      <c r="A311" s="8" t="s">
        <v>336</v>
      </c>
      <c r="B311" s="8" t="s">
        <v>593</v>
      </c>
      <c r="C311" s="14" t="s">
        <v>716</v>
      </c>
      <c r="D311" s="9" t="s">
        <v>1</v>
      </c>
      <c r="E311" s="10" t="s">
        <v>9</v>
      </c>
      <c r="F311" s="10" t="s">
        <v>31</v>
      </c>
      <c r="G311" s="4">
        <v>24.440899999999999</v>
      </c>
      <c r="H311" s="5">
        <v>13.931900000000001</v>
      </c>
      <c r="I311" s="6">
        <v>5.4257</v>
      </c>
      <c r="J311" s="7">
        <v>1419.3269</v>
      </c>
      <c r="K311" s="6">
        <v>757.8877</v>
      </c>
      <c r="L311" s="6">
        <v>289.12630000000001</v>
      </c>
    </row>
    <row r="312" spans="1:12" ht="15" customHeight="1" x14ac:dyDescent="0.3">
      <c r="A312" s="8" t="s">
        <v>337</v>
      </c>
      <c r="B312" s="8" t="s">
        <v>593</v>
      </c>
      <c r="C312" s="14" t="s">
        <v>716</v>
      </c>
      <c r="D312" s="9" t="s">
        <v>1</v>
      </c>
      <c r="E312" s="10" t="s">
        <v>9</v>
      </c>
      <c r="F312" s="10" t="s">
        <v>31</v>
      </c>
      <c r="G312" s="4">
        <v>2.0893000000000002</v>
      </c>
      <c r="H312" s="5">
        <v>2.5973000000000002</v>
      </c>
      <c r="I312" s="6">
        <v>0.1109</v>
      </c>
      <c r="J312" s="7">
        <v>135.5565</v>
      </c>
      <c r="K312" s="6">
        <v>141.02850000000001</v>
      </c>
      <c r="L312" s="6">
        <v>6.4691999999999998</v>
      </c>
    </row>
    <row r="313" spans="1:12" ht="15" customHeight="1" x14ac:dyDescent="0.3">
      <c r="A313" s="8" t="s">
        <v>338</v>
      </c>
      <c r="B313" s="8" t="s">
        <v>594</v>
      </c>
      <c r="C313" s="14" t="s">
        <v>712</v>
      </c>
      <c r="D313" s="9" t="s">
        <v>1</v>
      </c>
      <c r="E313" s="10" t="s">
        <v>9</v>
      </c>
      <c r="F313" s="10" t="s">
        <v>13</v>
      </c>
      <c r="G313" s="4">
        <v>6.1833</v>
      </c>
      <c r="H313" s="5">
        <v>0.61119999999999997</v>
      </c>
      <c r="I313" s="6"/>
      <c r="J313" s="7">
        <v>392.1592</v>
      </c>
      <c r="K313" s="6">
        <v>31.181999999999999</v>
      </c>
      <c r="L313" s="6"/>
    </row>
    <row r="314" spans="1:12" ht="15" customHeight="1" x14ac:dyDescent="0.3">
      <c r="A314" s="8" t="s">
        <v>339</v>
      </c>
      <c r="B314" s="8" t="s">
        <v>594</v>
      </c>
      <c r="C314" s="14" t="s">
        <v>790</v>
      </c>
      <c r="D314" s="9" t="s">
        <v>1</v>
      </c>
      <c r="E314" s="10" t="s">
        <v>9</v>
      </c>
      <c r="F314" s="10" t="s">
        <v>13</v>
      </c>
      <c r="G314" s="4">
        <v>2.5480999999999998</v>
      </c>
      <c r="H314" s="5">
        <v>2.6009000000000002</v>
      </c>
      <c r="I314" s="6"/>
      <c r="J314" s="7">
        <v>132.16820000000001</v>
      </c>
      <c r="K314" s="6">
        <v>141.76490000000001</v>
      </c>
      <c r="L314" s="6"/>
    </row>
    <row r="315" spans="1:12" ht="15" customHeight="1" x14ac:dyDescent="0.3">
      <c r="A315" s="8" t="s">
        <v>340</v>
      </c>
      <c r="B315" s="8" t="s">
        <v>595</v>
      </c>
      <c r="C315" s="14" t="s">
        <v>717</v>
      </c>
      <c r="D315" s="9" t="s">
        <v>1</v>
      </c>
      <c r="E315" s="10" t="s">
        <v>57</v>
      </c>
      <c r="F315" s="10" t="s">
        <v>3</v>
      </c>
      <c r="G315" s="4">
        <v>0.15809999999999999</v>
      </c>
      <c r="H315" s="5">
        <v>2E-3</v>
      </c>
      <c r="I315" s="6">
        <v>1E-3</v>
      </c>
      <c r="J315" s="7">
        <v>2.1</v>
      </c>
      <c r="K315" s="6">
        <v>0.02</v>
      </c>
      <c r="L315" s="6">
        <v>0.02</v>
      </c>
    </row>
    <row r="316" spans="1:12" ht="15" customHeight="1" x14ac:dyDescent="0.3">
      <c r="A316" s="8" t="s">
        <v>341</v>
      </c>
      <c r="B316" s="8" t="s">
        <v>596</v>
      </c>
      <c r="C316" s="14" t="s">
        <v>718</v>
      </c>
      <c r="D316" s="9" t="s">
        <v>1</v>
      </c>
      <c r="E316" s="10" t="s">
        <v>19</v>
      </c>
      <c r="F316" s="10" t="s">
        <v>23</v>
      </c>
      <c r="G316" s="4">
        <v>6.0000000000000001E-3</v>
      </c>
      <c r="H316" s="5">
        <v>0.35439999999999999</v>
      </c>
      <c r="I316" s="6"/>
      <c r="J316" s="7">
        <v>0.33839999999999998</v>
      </c>
      <c r="K316" s="6">
        <v>16.541699999999999</v>
      </c>
      <c r="L316" s="6"/>
    </row>
    <row r="317" spans="1:12" ht="15" customHeight="1" x14ac:dyDescent="0.3">
      <c r="A317" s="8" t="s">
        <v>633</v>
      </c>
      <c r="B317" s="8" t="s">
        <v>597</v>
      </c>
      <c r="C317" s="14" t="s">
        <v>719</v>
      </c>
      <c r="D317" s="9" t="s">
        <v>1</v>
      </c>
      <c r="E317" s="10" t="s">
        <v>9</v>
      </c>
      <c r="F317" s="10" t="s">
        <v>31</v>
      </c>
      <c r="G317" s="4"/>
      <c r="H317" s="5"/>
      <c r="I317" s="6">
        <v>9.8000000000000004E-2</v>
      </c>
      <c r="J317" s="7"/>
      <c r="K317" s="6"/>
      <c r="L317" s="6">
        <v>3.3592</v>
      </c>
    </row>
    <row r="318" spans="1:12" ht="15" customHeight="1" x14ac:dyDescent="0.3">
      <c r="A318" s="8" t="s">
        <v>342</v>
      </c>
      <c r="B318" s="8" t="s">
        <v>598</v>
      </c>
      <c r="C318" s="14" t="s">
        <v>720</v>
      </c>
      <c r="D318" s="9" t="s">
        <v>1</v>
      </c>
      <c r="E318" s="10" t="s">
        <v>2</v>
      </c>
      <c r="F318" s="10" t="s">
        <v>31</v>
      </c>
      <c r="G318" s="4"/>
      <c r="H318" s="5">
        <v>0.79349999999999998</v>
      </c>
      <c r="I318" s="6">
        <v>0.7298</v>
      </c>
      <c r="J318" s="7"/>
      <c r="K318" s="6">
        <v>47.268799999999999</v>
      </c>
      <c r="L318" s="6">
        <v>43.602699999999999</v>
      </c>
    </row>
    <row r="319" spans="1:12" ht="15" customHeight="1" x14ac:dyDescent="0.3">
      <c r="A319" s="8" t="s">
        <v>343</v>
      </c>
      <c r="B319" s="8" t="s">
        <v>599</v>
      </c>
      <c r="C319" s="14" t="s">
        <v>721</v>
      </c>
      <c r="D319" s="9" t="s">
        <v>1</v>
      </c>
      <c r="E319" s="10" t="s">
        <v>9</v>
      </c>
      <c r="F319" s="10" t="s">
        <v>56</v>
      </c>
      <c r="G319" s="4">
        <v>0.36020000000000002</v>
      </c>
      <c r="H319" s="5">
        <v>5.21E-2</v>
      </c>
      <c r="I319" s="6">
        <v>9.4000000000000004E-3</v>
      </c>
      <c r="J319" s="7">
        <v>19.065100000000001</v>
      </c>
      <c r="K319" s="6">
        <v>2.6206</v>
      </c>
      <c r="L319" s="6">
        <v>0.48</v>
      </c>
    </row>
    <row r="320" spans="1:12" ht="15" customHeight="1" x14ac:dyDescent="0.3">
      <c r="A320" s="8" t="s">
        <v>344</v>
      </c>
      <c r="B320" s="8" t="s">
        <v>600</v>
      </c>
      <c r="C320" s="14" t="s">
        <v>722</v>
      </c>
      <c r="D320" s="9" t="s">
        <v>1</v>
      </c>
      <c r="E320" s="10" t="s">
        <v>9</v>
      </c>
      <c r="F320" s="10" t="s">
        <v>6</v>
      </c>
      <c r="G320" s="4"/>
      <c r="H320" s="5"/>
      <c r="I320" s="6">
        <v>2.0999999999999999E-3</v>
      </c>
      <c r="J320" s="7"/>
      <c r="K320" s="6"/>
      <c r="L320" s="6">
        <v>0.17710000000000001</v>
      </c>
    </row>
    <row r="321" spans="1:12" ht="15" customHeight="1" x14ac:dyDescent="0.3">
      <c r="A321" s="8" t="s">
        <v>345</v>
      </c>
      <c r="B321" s="8" t="s">
        <v>601</v>
      </c>
      <c r="C321" s="14" t="s">
        <v>723</v>
      </c>
      <c r="D321" s="9" t="s">
        <v>1</v>
      </c>
      <c r="E321" s="10" t="s">
        <v>19</v>
      </c>
      <c r="F321" s="10" t="s">
        <v>103</v>
      </c>
      <c r="G321" s="4">
        <v>1.4545999999999999</v>
      </c>
      <c r="H321" s="5">
        <v>0.15629999999999999</v>
      </c>
      <c r="I321" s="6">
        <v>5.8099999999999999E-2</v>
      </c>
      <c r="J321" s="7">
        <v>31.957999999999998</v>
      </c>
      <c r="K321" s="6">
        <v>3.1030000000000002</v>
      </c>
      <c r="L321" s="6">
        <v>1.1613</v>
      </c>
    </row>
    <row r="322" spans="1:12" ht="15" customHeight="1" x14ac:dyDescent="0.3">
      <c r="A322" s="8" t="s">
        <v>346</v>
      </c>
      <c r="B322" s="8" t="s">
        <v>601</v>
      </c>
      <c r="C322" s="14" t="s">
        <v>723</v>
      </c>
      <c r="D322" s="9" t="s">
        <v>1</v>
      </c>
      <c r="E322" s="10" t="s">
        <v>19</v>
      </c>
      <c r="F322" s="10" t="s">
        <v>31</v>
      </c>
      <c r="G322" s="4">
        <v>0.69610000000000005</v>
      </c>
      <c r="H322" s="5"/>
      <c r="I322" s="6"/>
      <c r="J322" s="7">
        <v>23.8918</v>
      </c>
      <c r="K322" s="6"/>
      <c r="L322" s="6"/>
    </row>
    <row r="323" spans="1:12" ht="15" customHeight="1" x14ac:dyDescent="0.3">
      <c r="A323" s="8" t="s">
        <v>347</v>
      </c>
      <c r="B323" s="8" t="s">
        <v>602</v>
      </c>
      <c r="C323" s="14" t="s">
        <v>724</v>
      </c>
      <c r="D323" s="9" t="s">
        <v>1</v>
      </c>
      <c r="E323" s="10" t="s">
        <v>19</v>
      </c>
      <c r="F323" s="10" t="s">
        <v>74</v>
      </c>
      <c r="G323" s="4">
        <v>0.83640000000000003</v>
      </c>
      <c r="H323" s="5">
        <v>0.55679999999999996</v>
      </c>
      <c r="I323" s="6">
        <v>0.16950000000000001</v>
      </c>
      <c r="J323" s="7">
        <v>3.2871000000000001</v>
      </c>
      <c r="K323" s="6">
        <v>1.9970000000000001</v>
      </c>
      <c r="L323" s="6">
        <v>0.75749999999999995</v>
      </c>
    </row>
    <row r="324" spans="1:12" ht="15" customHeight="1" x14ac:dyDescent="0.3">
      <c r="A324" s="8" t="s">
        <v>348</v>
      </c>
      <c r="B324" s="8" t="s">
        <v>602</v>
      </c>
      <c r="C324" s="14" t="s">
        <v>724</v>
      </c>
      <c r="D324" s="9" t="s">
        <v>1</v>
      </c>
      <c r="E324" s="10" t="s">
        <v>19</v>
      </c>
      <c r="F324" s="10" t="s">
        <v>88</v>
      </c>
      <c r="G324" s="4">
        <v>1.8599999999999998E-2</v>
      </c>
      <c r="H324" s="5"/>
      <c r="I324" s="6"/>
      <c r="J324" s="7">
        <v>0.14000000000000001</v>
      </c>
      <c r="K324" s="6"/>
      <c r="L324" s="6"/>
    </row>
    <row r="325" spans="1:12" ht="15" customHeight="1" x14ac:dyDescent="0.3">
      <c r="A325" s="8" t="s">
        <v>349</v>
      </c>
      <c r="B325" s="8" t="s">
        <v>602</v>
      </c>
      <c r="C325" s="14" t="s">
        <v>724</v>
      </c>
      <c r="D325" s="9" t="s">
        <v>1</v>
      </c>
      <c r="E325" s="10" t="s">
        <v>19</v>
      </c>
      <c r="F325" s="10" t="s">
        <v>88</v>
      </c>
      <c r="G325" s="4">
        <v>0.34599999999999997</v>
      </c>
      <c r="H325" s="5">
        <v>0.3881</v>
      </c>
      <c r="I325" s="6">
        <v>0.2717</v>
      </c>
      <c r="J325" s="7">
        <v>2.4157999999999999</v>
      </c>
      <c r="K325" s="6">
        <v>2.4979</v>
      </c>
      <c r="L325" s="6">
        <v>1.68</v>
      </c>
    </row>
    <row r="326" spans="1:12" ht="15" customHeight="1" x14ac:dyDescent="0.3">
      <c r="A326" s="8" t="s">
        <v>350</v>
      </c>
      <c r="B326" s="8" t="s">
        <v>602</v>
      </c>
      <c r="C326" s="14" t="s">
        <v>724</v>
      </c>
      <c r="D326" s="9" t="s">
        <v>1</v>
      </c>
      <c r="E326" s="10" t="s">
        <v>19</v>
      </c>
      <c r="F326" s="10" t="s">
        <v>88</v>
      </c>
      <c r="G326" s="4">
        <v>0.25569999999999998</v>
      </c>
      <c r="H326" s="5">
        <v>2.6200000000000001E-2</v>
      </c>
      <c r="I326" s="6"/>
      <c r="J326" s="7">
        <v>2.27</v>
      </c>
      <c r="K326" s="6">
        <v>0.31</v>
      </c>
      <c r="L326" s="6"/>
    </row>
    <row r="327" spans="1:12" ht="15" customHeight="1" x14ac:dyDescent="0.3">
      <c r="A327" s="8" t="s">
        <v>351</v>
      </c>
      <c r="B327" s="8" t="s">
        <v>603</v>
      </c>
      <c r="C327" s="14" t="s">
        <v>712</v>
      </c>
      <c r="D327" s="9" t="s">
        <v>1</v>
      </c>
      <c r="E327" s="10" t="s">
        <v>9</v>
      </c>
      <c r="F327" s="10" t="s">
        <v>84</v>
      </c>
      <c r="G327" s="4">
        <v>4.2514000000000003</v>
      </c>
      <c r="H327" s="5">
        <v>9.5349000000000004</v>
      </c>
      <c r="I327" s="6">
        <v>4.3247999999999998</v>
      </c>
      <c r="J327" s="7">
        <v>118.9742</v>
      </c>
      <c r="K327" s="6">
        <v>264.43900000000002</v>
      </c>
      <c r="L327" s="6">
        <v>116.2043</v>
      </c>
    </row>
    <row r="328" spans="1:12" ht="15" customHeight="1" x14ac:dyDescent="0.3">
      <c r="A328" s="8" t="s">
        <v>352</v>
      </c>
      <c r="B328" s="8" t="s">
        <v>603</v>
      </c>
      <c r="C328" s="14" t="s">
        <v>712</v>
      </c>
      <c r="D328" s="9" t="s">
        <v>1</v>
      </c>
      <c r="E328" s="10" t="s">
        <v>9</v>
      </c>
      <c r="F328" s="10" t="s">
        <v>84</v>
      </c>
      <c r="G328" s="4"/>
      <c r="H328" s="5">
        <v>3.1814</v>
      </c>
      <c r="I328" s="6">
        <v>1.8621000000000001</v>
      </c>
      <c r="J328" s="7"/>
      <c r="K328" s="6">
        <v>84.536500000000004</v>
      </c>
      <c r="L328" s="6">
        <v>48.9773</v>
      </c>
    </row>
    <row r="329" spans="1:12" ht="15" customHeight="1" x14ac:dyDescent="0.3">
      <c r="A329" s="8" t="s">
        <v>353</v>
      </c>
      <c r="B329" s="8" t="s">
        <v>603</v>
      </c>
      <c r="C329" s="14" t="s">
        <v>712</v>
      </c>
      <c r="D329" s="9" t="s">
        <v>1</v>
      </c>
      <c r="E329" s="10" t="s">
        <v>2</v>
      </c>
      <c r="F329" s="10" t="s">
        <v>84</v>
      </c>
      <c r="G329" s="4">
        <v>9.6434999999999995</v>
      </c>
      <c r="H329" s="5"/>
      <c r="I329" s="6"/>
      <c r="J329" s="7">
        <v>280.5643</v>
      </c>
      <c r="K329" s="6"/>
      <c r="L329" s="6"/>
    </row>
    <row r="330" spans="1:12" ht="15" customHeight="1" x14ac:dyDescent="0.3">
      <c r="A330" s="8" t="s">
        <v>354</v>
      </c>
      <c r="B330" s="8" t="s">
        <v>603</v>
      </c>
      <c r="C330" s="14" t="s">
        <v>712</v>
      </c>
      <c r="D330" s="9" t="s">
        <v>1</v>
      </c>
      <c r="E330" s="10" t="s">
        <v>2</v>
      </c>
      <c r="F330" s="10" t="s">
        <v>84</v>
      </c>
      <c r="G330" s="4">
        <v>12.711499999999999</v>
      </c>
      <c r="H330" s="5"/>
      <c r="I330" s="6"/>
      <c r="J330" s="7">
        <v>374.43990000000002</v>
      </c>
      <c r="K330" s="6"/>
      <c r="L330" s="6"/>
    </row>
    <row r="331" spans="1:12" ht="15" customHeight="1" x14ac:dyDescent="0.3">
      <c r="A331" s="8" t="s">
        <v>355</v>
      </c>
      <c r="B331" s="8" t="s">
        <v>604</v>
      </c>
      <c r="C331" s="14" t="s">
        <v>725</v>
      </c>
      <c r="D331" s="9" t="s">
        <v>1</v>
      </c>
      <c r="E331" s="10" t="s">
        <v>52</v>
      </c>
      <c r="F331" s="10" t="s">
        <v>13</v>
      </c>
      <c r="G331" s="4"/>
      <c r="H331" s="5"/>
      <c r="I331" s="6">
        <v>0.624</v>
      </c>
      <c r="J331" s="7"/>
      <c r="K331" s="6"/>
      <c r="L331" s="6">
        <v>34.035699999999999</v>
      </c>
    </row>
    <row r="332" spans="1:12" ht="15" customHeight="1" x14ac:dyDescent="0.3">
      <c r="A332" s="8" t="s">
        <v>356</v>
      </c>
      <c r="B332" s="8" t="s">
        <v>605</v>
      </c>
      <c r="C332" s="14" t="s">
        <v>726</v>
      </c>
      <c r="D332" s="9" t="s">
        <v>1</v>
      </c>
      <c r="E332" s="10" t="s">
        <v>2</v>
      </c>
      <c r="F332" s="10" t="s">
        <v>26</v>
      </c>
      <c r="G332" s="4">
        <v>192.72300000000001</v>
      </c>
      <c r="H332" s="5">
        <v>183.24340000000001</v>
      </c>
      <c r="I332" s="6">
        <v>97.209599999999995</v>
      </c>
      <c r="J332" s="7">
        <v>7900.9691000000003</v>
      </c>
      <c r="K332" s="6">
        <v>6838.8454000000002</v>
      </c>
      <c r="L332" s="6">
        <v>3264.5805999999998</v>
      </c>
    </row>
    <row r="333" spans="1:12" ht="15" customHeight="1" x14ac:dyDescent="0.3">
      <c r="A333" s="8" t="s">
        <v>357</v>
      </c>
      <c r="B333" s="8" t="s">
        <v>606</v>
      </c>
      <c r="C333" s="14" t="s">
        <v>777</v>
      </c>
      <c r="D333" s="9" t="s">
        <v>1</v>
      </c>
      <c r="E333" s="10" t="s">
        <v>19</v>
      </c>
      <c r="F333" s="10" t="s">
        <v>302</v>
      </c>
      <c r="G333" s="4">
        <v>6.59E-2</v>
      </c>
      <c r="H333" s="5">
        <v>0.95820000000000005</v>
      </c>
      <c r="I333" s="6"/>
      <c r="J333" s="7">
        <v>0.18509999999999999</v>
      </c>
      <c r="K333" s="6">
        <v>3.0327999999999999</v>
      </c>
      <c r="L333" s="6"/>
    </row>
    <row r="334" spans="1:12" ht="15" customHeight="1" x14ac:dyDescent="0.3">
      <c r="A334" s="8" t="s">
        <v>358</v>
      </c>
      <c r="B334" s="8" t="s">
        <v>606</v>
      </c>
      <c r="C334" s="14" t="s">
        <v>777</v>
      </c>
      <c r="D334" s="9" t="s">
        <v>1</v>
      </c>
      <c r="E334" s="10" t="s">
        <v>19</v>
      </c>
      <c r="F334" s="10" t="s">
        <v>302</v>
      </c>
      <c r="G334" s="4">
        <v>5.1000000000000004E-3</v>
      </c>
      <c r="H334" s="5">
        <v>0.40570000000000001</v>
      </c>
      <c r="I334" s="6"/>
      <c r="J334" s="7">
        <v>1.37E-2</v>
      </c>
      <c r="K334" s="6">
        <v>1.3527</v>
      </c>
      <c r="L334" s="6"/>
    </row>
    <row r="335" spans="1:12" ht="15" customHeight="1" x14ac:dyDescent="0.3">
      <c r="A335" s="8" t="s">
        <v>359</v>
      </c>
      <c r="B335" s="8" t="s">
        <v>606</v>
      </c>
      <c r="C335" s="14" t="s">
        <v>777</v>
      </c>
      <c r="D335" s="9" t="s">
        <v>1</v>
      </c>
      <c r="E335" s="10" t="s">
        <v>19</v>
      </c>
      <c r="F335" s="10" t="s">
        <v>302</v>
      </c>
      <c r="G335" s="4">
        <v>0.1182</v>
      </c>
      <c r="H335" s="5">
        <v>1.0884</v>
      </c>
      <c r="I335" s="6"/>
      <c r="J335" s="7">
        <v>0.31890000000000002</v>
      </c>
      <c r="K335" s="6">
        <v>3.3033999999999999</v>
      </c>
      <c r="L335" s="6"/>
    </row>
    <row r="336" spans="1:12" ht="15" customHeight="1" x14ac:dyDescent="0.3">
      <c r="A336" s="8" t="s">
        <v>360</v>
      </c>
      <c r="B336" s="8" t="s">
        <v>606</v>
      </c>
      <c r="C336" s="14" t="s">
        <v>777</v>
      </c>
      <c r="D336" s="9" t="s">
        <v>1</v>
      </c>
      <c r="E336" s="10" t="s">
        <v>52</v>
      </c>
      <c r="F336" s="10" t="s">
        <v>302</v>
      </c>
      <c r="G336" s="4">
        <v>0.87180000000000002</v>
      </c>
      <c r="H336" s="5">
        <v>4.3999999999999997E-2</v>
      </c>
      <c r="I336" s="6"/>
      <c r="J336" s="7">
        <v>8.5823999999999998</v>
      </c>
      <c r="K336" s="6">
        <v>0.58599999999999997</v>
      </c>
      <c r="L336" s="6"/>
    </row>
    <row r="337" spans="1:12" ht="15" customHeight="1" x14ac:dyDescent="0.3">
      <c r="A337" s="8" t="s">
        <v>361</v>
      </c>
      <c r="B337" s="8" t="s">
        <v>606</v>
      </c>
      <c r="C337" s="14" t="s">
        <v>777</v>
      </c>
      <c r="D337" s="9" t="s">
        <v>1</v>
      </c>
      <c r="E337" s="10" t="s">
        <v>52</v>
      </c>
      <c r="F337" s="10" t="s">
        <v>302</v>
      </c>
      <c r="G337" s="4">
        <v>5.4508000000000001</v>
      </c>
      <c r="H337" s="5">
        <v>2.1189</v>
      </c>
      <c r="I337" s="6">
        <v>0.77749999999999997</v>
      </c>
      <c r="J337" s="7">
        <v>70.866600000000005</v>
      </c>
      <c r="K337" s="6">
        <v>26.7118</v>
      </c>
      <c r="L337" s="6">
        <v>8.9403000000000006</v>
      </c>
    </row>
    <row r="338" spans="1:12" ht="15" customHeight="1" x14ac:dyDescent="0.3">
      <c r="A338" s="8" t="s">
        <v>362</v>
      </c>
      <c r="B338" s="8" t="s">
        <v>606</v>
      </c>
      <c r="C338" s="14" t="s">
        <v>777</v>
      </c>
      <c r="D338" s="9" t="s">
        <v>1</v>
      </c>
      <c r="E338" s="10" t="s">
        <v>19</v>
      </c>
      <c r="F338" s="10" t="s">
        <v>103</v>
      </c>
      <c r="G338" s="4">
        <v>9.06E-2</v>
      </c>
      <c r="H338" s="5"/>
      <c r="I338" s="6"/>
      <c r="J338" s="7">
        <v>1.3372999999999999</v>
      </c>
      <c r="K338" s="6"/>
      <c r="L338" s="6"/>
    </row>
    <row r="339" spans="1:12" ht="15" customHeight="1" x14ac:dyDescent="0.3">
      <c r="A339" s="8" t="s">
        <v>363</v>
      </c>
      <c r="B339" s="8" t="s">
        <v>606</v>
      </c>
      <c r="C339" s="14" t="s">
        <v>777</v>
      </c>
      <c r="D339" s="9" t="s">
        <v>1</v>
      </c>
      <c r="E339" s="10" t="s">
        <v>2</v>
      </c>
      <c r="F339" s="10" t="s">
        <v>364</v>
      </c>
      <c r="G339" s="4">
        <v>1.3827</v>
      </c>
      <c r="H339" s="5">
        <v>0.7681</v>
      </c>
      <c r="I339" s="6">
        <v>2.3199999999999998E-2</v>
      </c>
      <c r="J339" s="7">
        <v>23.328099999999999</v>
      </c>
      <c r="K339" s="6">
        <v>13.2523</v>
      </c>
      <c r="L339" s="6">
        <v>0.52669999999999995</v>
      </c>
    </row>
    <row r="340" spans="1:12" ht="15" customHeight="1" x14ac:dyDescent="0.3">
      <c r="A340" s="8" t="s">
        <v>365</v>
      </c>
      <c r="B340" s="8" t="s">
        <v>606</v>
      </c>
      <c r="C340" s="14" t="s">
        <v>777</v>
      </c>
      <c r="D340" s="9" t="s">
        <v>1</v>
      </c>
      <c r="E340" s="10" t="s">
        <v>19</v>
      </c>
      <c r="F340" s="10" t="s">
        <v>366</v>
      </c>
      <c r="G340" s="4"/>
      <c r="H340" s="5"/>
      <c r="I340" s="6">
        <v>20.740400000000001</v>
      </c>
      <c r="J340" s="7"/>
      <c r="K340" s="6"/>
      <c r="L340" s="6">
        <v>310.0301</v>
      </c>
    </row>
    <row r="341" spans="1:12" ht="15" customHeight="1" x14ac:dyDescent="0.3">
      <c r="A341" s="8" t="s">
        <v>367</v>
      </c>
      <c r="B341" s="8" t="s">
        <v>606</v>
      </c>
      <c r="C341" s="14" t="s">
        <v>777</v>
      </c>
      <c r="D341" s="9" t="s">
        <v>1</v>
      </c>
      <c r="E341" s="10" t="s">
        <v>19</v>
      </c>
      <c r="F341" s="10" t="s">
        <v>366</v>
      </c>
      <c r="G341" s="4"/>
      <c r="H341" s="5"/>
      <c r="I341" s="6">
        <v>1.2435</v>
      </c>
      <c r="J341" s="7"/>
      <c r="K341" s="6"/>
      <c r="L341" s="6">
        <v>17.1813</v>
      </c>
    </row>
    <row r="342" spans="1:12" ht="15" customHeight="1" x14ac:dyDescent="0.3">
      <c r="A342" s="8" t="s">
        <v>368</v>
      </c>
      <c r="B342" s="8" t="s">
        <v>606</v>
      </c>
      <c r="C342" s="14" t="s">
        <v>777</v>
      </c>
      <c r="D342" s="9" t="s">
        <v>1</v>
      </c>
      <c r="E342" s="10" t="s">
        <v>19</v>
      </c>
      <c r="F342" s="10" t="s">
        <v>366</v>
      </c>
      <c r="G342" s="4">
        <v>4.0780000000000003</v>
      </c>
      <c r="H342" s="5">
        <v>35.126199999999997</v>
      </c>
      <c r="I342" s="6">
        <v>26.273900000000001</v>
      </c>
      <c r="J342" s="7">
        <v>71.718599999999995</v>
      </c>
      <c r="K342" s="6">
        <v>592.5693</v>
      </c>
      <c r="L342" s="6">
        <v>441.30500000000001</v>
      </c>
    </row>
    <row r="343" spans="1:12" ht="15" customHeight="1" x14ac:dyDescent="0.3">
      <c r="A343" s="8" t="s">
        <v>369</v>
      </c>
      <c r="B343" s="8" t="s">
        <v>606</v>
      </c>
      <c r="C343" s="14" t="s">
        <v>777</v>
      </c>
      <c r="D343" s="9" t="s">
        <v>1</v>
      </c>
      <c r="E343" s="10" t="s">
        <v>19</v>
      </c>
      <c r="F343" s="10" t="s">
        <v>366</v>
      </c>
      <c r="G343" s="4">
        <v>264.06810000000002</v>
      </c>
      <c r="H343" s="5">
        <v>329.44319999999999</v>
      </c>
      <c r="I343" s="6">
        <v>205.9486</v>
      </c>
      <c r="J343" s="7">
        <v>3958.0279</v>
      </c>
      <c r="K343" s="6">
        <v>5113.9928</v>
      </c>
      <c r="L343" s="6">
        <v>2876.5592000000001</v>
      </c>
    </row>
    <row r="344" spans="1:12" ht="15" customHeight="1" x14ac:dyDescent="0.3">
      <c r="A344" s="8" t="s">
        <v>370</v>
      </c>
      <c r="B344" s="8" t="s">
        <v>606</v>
      </c>
      <c r="C344" s="14" t="s">
        <v>777</v>
      </c>
      <c r="D344" s="9" t="s">
        <v>1</v>
      </c>
      <c r="E344" s="10" t="s">
        <v>19</v>
      </c>
      <c r="F344" s="10" t="s">
        <v>209</v>
      </c>
      <c r="G344" s="4">
        <v>8.5046999999999997</v>
      </c>
      <c r="H344" s="5">
        <v>12.872299999999999</v>
      </c>
      <c r="I344" s="6">
        <v>4.3821000000000003</v>
      </c>
      <c r="J344" s="7">
        <v>194.4057</v>
      </c>
      <c r="K344" s="6">
        <v>338.25259999999997</v>
      </c>
      <c r="L344" s="6">
        <v>110.48520000000001</v>
      </c>
    </row>
    <row r="345" spans="1:12" ht="15" customHeight="1" x14ac:dyDescent="0.3">
      <c r="A345" s="8" t="s">
        <v>371</v>
      </c>
      <c r="B345" s="8" t="s">
        <v>606</v>
      </c>
      <c r="C345" s="14" t="s">
        <v>777</v>
      </c>
      <c r="D345" s="9" t="s">
        <v>1</v>
      </c>
      <c r="E345" s="10" t="s">
        <v>19</v>
      </c>
      <c r="F345" s="10" t="s">
        <v>209</v>
      </c>
      <c r="G345" s="4">
        <v>171.4581</v>
      </c>
      <c r="H345" s="5">
        <v>146.56880000000001</v>
      </c>
      <c r="I345" s="6">
        <v>94.527100000000004</v>
      </c>
      <c r="J345" s="7">
        <v>5827.8176999999996</v>
      </c>
      <c r="K345" s="6">
        <v>5036.4476000000004</v>
      </c>
      <c r="L345" s="6">
        <v>3121.8564000000001</v>
      </c>
    </row>
    <row r="346" spans="1:12" ht="15" customHeight="1" x14ac:dyDescent="0.3">
      <c r="A346" s="8" t="s">
        <v>372</v>
      </c>
      <c r="B346" s="8" t="s">
        <v>606</v>
      </c>
      <c r="C346" s="14" t="s">
        <v>777</v>
      </c>
      <c r="D346" s="9" t="s">
        <v>1</v>
      </c>
      <c r="E346" s="10" t="s">
        <v>19</v>
      </c>
      <c r="F346" s="10" t="s">
        <v>209</v>
      </c>
      <c r="G346" s="4">
        <v>195.73400000000001</v>
      </c>
      <c r="H346" s="5">
        <v>242.5813</v>
      </c>
      <c r="I346" s="6">
        <v>163.20820000000001</v>
      </c>
      <c r="J346" s="7">
        <v>3936.1988000000001</v>
      </c>
      <c r="K346" s="6">
        <v>5003.2757000000001</v>
      </c>
      <c r="L346" s="6">
        <v>3062.0891000000001</v>
      </c>
    </row>
    <row r="347" spans="1:12" ht="15" customHeight="1" x14ac:dyDescent="0.3">
      <c r="A347" s="8" t="s">
        <v>373</v>
      </c>
      <c r="B347" s="8" t="s">
        <v>606</v>
      </c>
      <c r="C347" s="14" t="s">
        <v>777</v>
      </c>
      <c r="D347" s="9" t="s">
        <v>1</v>
      </c>
      <c r="E347" s="10" t="s">
        <v>19</v>
      </c>
      <c r="F347" s="10" t="s">
        <v>209</v>
      </c>
      <c r="G347" s="4">
        <v>0.2492</v>
      </c>
      <c r="H347" s="5">
        <v>5.8500000000000003E-2</v>
      </c>
      <c r="I347" s="6"/>
      <c r="J347" s="7">
        <v>4.6970000000000001</v>
      </c>
      <c r="K347" s="6">
        <v>1.1557999999999999</v>
      </c>
      <c r="L347" s="6"/>
    </row>
    <row r="348" spans="1:12" ht="15" customHeight="1" x14ac:dyDescent="0.3">
      <c r="A348" s="8" t="s">
        <v>374</v>
      </c>
      <c r="B348" s="8" t="s">
        <v>606</v>
      </c>
      <c r="C348" s="14" t="s">
        <v>777</v>
      </c>
      <c r="D348" s="9" t="s">
        <v>1</v>
      </c>
      <c r="E348" s="10" t="s">
        <v>19</v>
      </c>
      <c r="F348" s="10" t="s">
        <v>209</v>
      </c>
      <c r="G348" s="4">
        <v>0.97950000000000004</v>
      </c>
      <c r="H348" s="5"/>
      <c r="I348" s="6"/>
      <c r="J348" s="7">
        <v>23.239000000000001</v>
      </c>
      <c r="K348" s="6"/>
      <c r="L348" s="6"/>
    </row>
    <row r="349" spans="1:12" ht="15" customHeight="1" x14ac:dyDescent="0.3">
      <c r="A349" s="8" t="s">
        <v>375</v>
      </c>
      <c r="B349" s="8" t="s">
        <v>606</v>
      </c>
      <c r="C349" s="14" t="s">
        <v>777</v>
      </c>
      <c r="D349" s="9" t="s">
        <v>1</v>
      </c>
      <c r="E349" s="10" t="s">
        <v>19</v>
      </c>
      <c r="F349" s="10" t="s">
        <v>209</v>
      </c>
      <c r="G349" s="4">
        <v>1.0518000000000001</v>
      </c>
      <c r="H349" s="5"/>
      <c r="I349" s="6"/>
      <c r="J349" s="7">
        <v>15.4772</v>
      </c>
      <c r="K349" s="6"/>
      <c r="L349" s="6"/>
    </row>
    <row r="350" spans="1:12" ht="15" customHeight="1" x14ac:dyDescent="0.3">
      <c r="A350" s="8" t="s">
        <v>376</v>
      </c>
      <c r="B350" s="8" t="s">
        <v>606</v>
      </c>
      <c r="C350" s="14" t="s">
        <v>777</v>
      </c>
      <c r="D350" s="9" t="s">
        <v>1</v>
      </c>
      <c r="E350" s="10" t="s">
        <v>19</v>
      </c>
      <c r="F350" s="10" t="s">
        <v>209</v>
      </c>
      <c r="G350" s="4">
        <v>1.23</v>
      </c>
      <c r="H350" s="5">
        <v>5.5100000000000003E-2</v>
      </c>
      <c r="I350" s="6"/>
      <c r="J350" s="7">
        <v>22.518699999999999</v>
      </c>
      <c r="K350" s="6">
        <v>1.0911</v>
      </c>
      <c r="L350" s="6"/>
    </row>
    <row r="351" spans="1:12" ht="15" customHeight="1" x14ac:dyDescent="0.3">
      <c r="A351" s="8" t="s">
        <v>377</v>
      </c>
      <c r="B351" s="8" t="s">
        <v>606</v>
      </c>
      <c r="C351" s="14" t="s">
        <v>777</v>
      </c>
      <c r="D351" s="9" t="s">
        <v>1</v>
      </c>
      <c r="E351" s="10" t="s">
        <v>19</v>
      </c>
      <c r="F351" s="10" t="s">
        <v>209</v>
      </c>
      <c r="G351" s="4">
        <v>0.64070000000000005</v>
      </c>
      <c r="H351" s="5"/>
      <c r="I351" s="6"/>
      <c r="J351" s="7">
        <v>15.170299999999999</v>
      </c>
      <c r="K351" s="6"/>
      <c r="L351" s="6"/>
    </row>
    <row r="352" spans="1:12" ht="15" customHeight="1" x14ac:dyDescent="0.3">
      <c r="A352" s="8" t="s">
        <v>378</v>
      </c>
      <c r="B352" s="8" t="s">
        <v>606</v>
      </c>
      <c r="C352" s="14" t="s">
        <v>777</v>
      </c>
      <c r="D352" s="9" t="s">
        <v>1</v>
      </c>
      <c r="E352" s="10" t="s">
        <v>19</v>
      </c>
      <c r="F352" s="10" t="s">
        <v>209</v>
      </c>
      <c r="G352" s="4">
        <v>0.8125</v>
      </c>
      <c r="H352" s="5">
        <v>2.2100000000000002E-2</v>
      </c>
      <c r="I352" s="6"/>
      <c r="J352" s="7">
        <v>14.451000000000001</v>
      </c>
      <c r="K352" s="6">
        <v>0.38290000000000002</v>
      </c>
      <c r="L352" s="6"/>
    </row>
    <row r="353" spans="1:12" ht="15" customHeight="1" x14ac:dyDescent="0.3">
      <c r="A353" s="8" t="s">
        <v>379</v>
      </c>
      <c r="B353" s="8" t="s">
        <v>606</v>
      </c>
      <c r="C353" s="14" t="s">
        <v>777</v>
      </c>
      <c r="D353" s="9" t="s">
        <v>1</v>
      </c>
      <c r="E353" s="10" t="s">
        <v>19</v>
      </c>
      <c r="F353" s="10" t="s">
        <v>209</v>
      </c>
      <c r="G353" s="4">
        <v>0.40889999999999999</v>
      </c>
      <c r="H353" s="5">
        <v>7.7899999999999997E-2</v>
      </c>
      <c r="I353" s="6"/>
      <c r="J353" s="7">
        <v>9.6999999999999993</v>
      </c>
      <c r="K353" s="6">
        <v>1.9962</v>
      </c>
      <c r="L353" s="6"/>
    </row>
    <row r="354" spans="1:12" ht="15" customHeight="1" x14ac:dyDescent="0.3">
      <c r="A354" s="8" t="s">
        <v>380</v>
      </c>
      <c r="B354" s="8" t="s">
        <v>606</v>
      </c>
      <c r="C354" s="14" t="s">
        <v>777</v>
      </c>
      <c r="D354" s="9" t="s">
        <v>1</v>
      </c>
      <c r="E354" s="10" t="s">
        <v>19</v>
      </c>
      <c r="F354" s="10" t="s">
        <v>209</v>
      </c>
      <c r="G354" s="4">
        <v>1.716</v>
      </c>
      <c r="H354" s="5"/>
      <c r="I354" s="6"/>
      <c r="J354" s="7">
        <v>43.815600000000003</v>
      </c>
      <c r="K354" s="6"/>
      <c r="L354" s="6"/>
    </row>
    <row r="355" spans="1:12" ht="15" customHeight="1" x14ac:dyDescent="0.3">
      <c r="A355" s="8" t="s">
        <v>381</v>
      </c>
      <c r="B355" s="8" t="s">
        <v>606</v>
      </c>
      <c r="C355" s="14" t="s">
        <v>777</v>
      </c>
      <c r="D355" s="9" t="s">
        <v>1</v>
      </c>
      <c r="E355" s="10" t="s">
        <v>19</v>
      </c>
      <c r="F355" s="10" t="s">
        <v>209</v>
      </c>
      <c r="G355" s="4">
        <v>0.17050000000000001</v>
      </c>
      <c r="H355" s="5">
        <v>7.7700000000000005E-2</v>
      </c>
      <c r="I355" s="6"/>
      <c r="J355" s="7">
        <v>3.5674000000000001</v>
      </c>
      <c r="K355" s="6">
        <v>1.7087000000000001</v>
      </c>
      <c r="L355" s="6"/>
    </row>
    <row r="356" spans="1:12" ht="15" customHeight="1" x14ac:dyDescent="0.3">
      <c r="A356" s="8" t="s">
        <v>382</v>
      </c>
      <c r="B356" s="8" t="s">
        <v>606</v>
      </c>
      <c r="C356" s="14" t="s">
        <v>777</v>
      </c>
      <c r="D356" s="9" t="s">
        <v>1</v>
      </c>
      <c r="E356" s="10" t="s">
        <v>19</v>
      </c>
      <c r="F356" s="10" t="s">
        <v>209</v>
      </c>
      <c r="G356" s="4">
        <v>1.5501</v>
      </c>
      <c r="H356" s="5">
        <v>0.42659999999999998</v>
      </c>
      <c r="I356" s="6">
        <v>0.12859999999999999</v>
      </c>
      <c r="J356" s="7">
        <v>28.959800000000001</v>
      </c>
      <c r="K356" s="6">
        <v>8.7736999999999998</v>
      </c>
      <c r="L356" s="6">
        <v>2.5320999999999998</v>
      </c>
    </row>
    <row r="357" spans="1:12" ht="15" customHeight="1" x14ac:dyDescent="0.3">
      <c r="A357" s="8" t="s">
        <v>383</v>
      </c>
      <c r="B357" s="8" t="s">
        <v>606</v>
      </c>
      <c r="C357" s="14" t="s">
        <v>777</v>
      </c>
      <c r="D357" s="9" t="s">
        <v>1</v>
      </c>
      <c r="E357" s="10" t="s">
        <v>19</v>
      </c>
      <c r="F357" s="10" t="s">
        <v>209</v>
      </c>
      <c r="G357" s="4">
        <v>0.83640000000000003</v>
      </c>
      <c r="H357" s="5">
        <v>0.51139999999999997</v>
      </c>
      <c r="I357" s="6"/>
      <c r="J357" s="7">
        <v>18.6389</v>
      </c>
      <c r="K357" s="6">
        <v>9.5508000000000006</v>
      </c>
      <c r="L357" s="6"/>
    </row>
    <row r="358" spans="1:12" ht="15" customHeight="1" x14ac:dyDescent="0.3">
      <c r="A358" s="8" t="s">
        <v>384</v>
      </c>
      <c r="B358" s="8" t="s">
        <v>606</v>
      </c>
      <c r="C358" s="14" t="s">
        <v>777</v>
      </c>
      <c r="D358" s="9" t="s">
        <v>1</v>
      </c>
      <c r="E358" s="10" t="s">
        <v>19</v>
      </c>
      <c r="F358" s="10" t="s">
        <v>209</v>
      </c>
      <c r="G358" s="4">
        <v>0.72089999999999999</v>
      </c>
      <c r="H358" s="5"/>
      <c r="I358" s="6"/>
      <c r="J358" s="7">
        <v>9.8262</v>
      </c>
      <c r="K358" s="6"/>
      <c r="L358" s="6"/>
    </row>
    <row r="359" spans="1:12" ht="15" customHeight="1" x14ac:dyDescent="0.3">
      <c r="A359" s="8" t="s">
        <v>385</v>
      </c>
      <c r="B359" s="8" t="s">
        <v>606</v>
      </c>
      <c r="C359" s="14" t="s">
        <v>777</v>
      </c>
      <c r="D359" s="9" t="s">
        <v>1</v>
      </c>
      <c r="E359" s="10" t="s">
        <v>19</v>
      </c>
      <c r="F359" s="10" t="s">
        <v>209</v>
      </c>
      <c r="G359" s="4">
        <v>0.48470000000000002</v>
      </c>
      <c r="H359" s="5"/>
      <c r="I359" s="6"/>
      <c r="J359" s="7">
        <v>10.088699999999999</v>
      </c>
      <c r="K359" s="6"/>
      <c r="L359" s="6"/>
    </row>
    <row r="360" spans="1:12" ht="15" customHeight="1" x14ac:dyDescent="0.3">
      <c r="A360" s="8" t="s">
        <v>386</v>
      </c>
      <c r="B360" s="8" t="s">
        <v>606</v>
      </c>
      <c r="C360" s="14" t="s">
        <v>777</v>
      </c>
      <c r="D360" s="9" t="s">
        <v>1</v>
      </c>
      <c r="E360" s="10" t="s">
        <v>19</v>
      </c>
      <c r="F360" s="10" t="s">
        <v>209</v>
      </c>
      <c r="G360" s="4">
        <v>1.3634999999999999</v>
      </c>
      <c r="H360" s="5">
        <v>2.1999999999999999E-2</v>
      </c>
      <c r="I360" s="6"/>
      <c r="J360" s="7">
        <v>21.971299999999999</v>
      </c>
      <c r="K360" s="6">
        <v>0.34660000000000002</v>
      </c>
      <c r="L360" s="6"/>
    </row>
    <row r="361" spans="1:12" ht="15" customHeight="1" x14ac:dyDescent="0.3">
      <c r="A361" s="8" t="s">
        <v>387</v>
      </c>
      <c r="B361" s="8" t="s">
        <v>606</v>
      </c>
      <c r="C361" s="14" t="s">
        <v>777</v>
      </c>
      <c r="D361" s="9" t="s">
        <v>1</v>
      </c>
      <c r="E361" s="10" t="s">
        <v>19</v>
      </c>
      <c r="F361" s="10" t="s">
        <v>209</v>
      </c>
      <c r="G361" s="4">
        <v>0.2001</v>
      </c>
      <c r="H361" s="5"/>
      <c r="I361" s="6"/>
      <c r="J361" s="7">
        <v>3.1530999999999998</v>
      </c>
      <c r="K361" s="6"/>
      <c r="L361" s="6"/>
    </row>
    <row r="362" spans="1:12" ht="15" customHeight="1" x14ac:dyDescent="0.3">
      <c r="A362" s="8" t="s">
        <v>388</v>
      </c>
      <c r="B362" s="8" t="s">
        <v>606</v>
      </c>
      <c r="C362" s="14" t="s">
        <v>777</v>
      </c>
      <c r="D362" s="9" t="s">
        <v>1</v>
      </c>
      <c r="E362" s="10" t="s">
        <v>19</v>
      </c>
      <c r="F362" s="10" t="s">
        <v>209</v>
      </c>
      <c r="G362" s="4">
        <v>0.30409999999999998</v>
      </c>
      <c r="H362" s="5"/>
      <c r="I362" s="6"/>
      <c r="J362" s="7">
        <v>4.4311999999999996</v>
      </c>
      <c r="K362" s="6"/>
      <c r="L362" s="6"/>
    </row>
    <row r="363" spans="1:12" ht="15" customHeight="1" x14ac:dyDescent="0.3">
      <c r="A363" s="8" t="s">
        <v>389</v>
      </c>
      <c r="B363" s="8" t="s">
        <v>606</v>
      </c>
      <c r="C363" s="14" t="s">
        <v>777</v>
      </c>
      <c r="D363" s="9" t="s">
        <v>1</v>
      </c>
      <c r="E363" s="10" t="s">
        <v>19</v>
      </c>
      <c r="F363" s="10" t="s">
        <v>209</v>
      </c>
      <c r="G363" s="4">
        <v>1.4756</v>
      </c>
      <c r="H363" s="5">
        <v>0.29549999999999998</v>
      </c>
      <c r="I363" s="6">
        <v>0.13869999999999999</v>
      </c>
      <c r="J363" s="7">
        <v>38.575499999999998</v>
      </c>
      <c r="K363" s="6">
        <v>5.6929999999999996</v>
      </c>
      <c r="L363" s="6">
        <v>2.5320999999999998</v>
      </c>
    </row>
    <row r="364" spans="1:12" ht="15" customHeight="1" x14ac:dyDescent="0.3">
      <c r="A364" s="8" t="s">
        <v>390</v>
      </c>
      <c r="B364" s="8" t="s">
        <v>606</v>
      </c>
      <c r="C364" s="14" t="s">
        <v>777</v>
      </c>
      <c r="D364" s="9" t="s">
        <v>1</v>
      </c>
      <c r="E364" s="10" t="s">
        <v>19</v>
      </c>
      <c r="F364" s="10" t="s">
        <v>209</v>
      </c>
      <c r="G364" s="4">
        <v>0.92279999999999995</v>
      </c>
      <c r="H364" s="5"/>
      <c r="I364" s="6"/>
      <c r="J364" s="7">
        <v>21.822199999999999</v>
      </c>
      <c r="K364" s="6"/>
      <c r="L364" s="6"/>
    </row>
    <row r="365" spans="1:12" ht="15" customHeight="1" x14ac:dyDescent="0.3">
      <c r="A365" s="8" t="s">
        <v>391</v>
      </c>
      <c r="B365" s="8" t="s">
        <v>606</v>
      </c>
      <c r="C365" s="14" t="s">
        <v>777</v>
      </c>
      <c r="D365" s="9" t="s">
        <v>1</v>
      </c>
      <c r="E365" s="10" t="s">
        <v>19</v>
      </c>
      <c r="F365" s="10" t="s">
        <v>209</v>
      </c>
      <c r="G365" s="4">
        <v>105.723</v>
      </c>
      <c r="H365" s="5">
        <v>231.39109999999999</v>
      </c>
      <c r="I365" s="6">
        <v>190.30779999999999</v>
      </c>
      <c r="J365" s="7">
        <v>3632.1455999999998</v>
      </c>
      <c r="K365" s="6">
        <v>7878.6941999999999</v>
      </c>
      <c r="L365" s="6">
        <v>6167.0902999999998</v>
      </c>
    </row>
    <row r="366" spans="1:12" ht="15" customHeight="1" x14ac:dyDescent="0.3">
      <c r="A366" s="8" t="s">
        <v>392</v>
      </c>
      <c r="B366" s="8" t="s">
        <v>606</v>
      </c>
      <c r="C366" s="14" t="s">
        <v>777</v>
      </c>
      <c r="D366" s="9" t="s">
        <v>1</v>
      </c>
      <c r="E366" s="10" t="s">
        <v>19</v>
      </c>
      <c r="F366" s="10" t="s">
        <v>209</v>
      </c>
      <c r="G366" s="4">
        <v>0.97140000000000004</v>
      </c>
      <c r="H366" s="5">
        <v>3.1E-2</v>
      </c>
      <c r="I366" s="6"/>
      <c r="J366" s="7">
        <v>22.952100000000002</v>
      </c>
      <c r="K366" s="6">
        <v>0.70540000000000003</v>
      </c>
      <c r="L366" s="6"/>
    </row>
    <row r="367" spans="1:12" ht="15" customHeight="1" x14ac:dyDescent="0.3">
      <c r="A367" s="8" t="s">
        <v>393</v>
      </c>
      <c r="B367" s="8" t="s">
        <v>606</v>
      </c>
      <c r="C367" s="14" t="s">
        <v>777</v>
      </c>
      <c r="D367" s="9" t="s">
        <v>1</v>
      </c>
      <c r="E367" s="10" t="s">
        <v>19</v>
      </c>
      <c r="F367" s="10" t="s">
        <v>209</v>
      </c>
      <c r="G367" s="4">
        <v>0.23680000000000001</v>
      </c>
      <c r="H367" s="5"/>
      <c r="I367" s="6"/>
      <c r="J367" s="7">
        <v>4.3052000000000001</v>
      </c>
      <c r="K367" s="6"/>
      <c r="L367" s="6"/>
    </row>
    <row r="368" spans="1:12" ht="15" customHeight="1" x14ac:dyDescent="0.3">
      <c r="A368" s="8" t="s">
        <v>394</v>
      </c>
      <c r="B368" s="8" t="s">
        <v>606</v>
      </c>
      <c r="C368" s="14" t="s">
        <v>777</v>
      </c>
      <c r="D368" s="9" t="s">
        <v>1</v>
      </c>
      <c r="E368" s="10" t="s">
        <v>52</v>
      </c>
      <c r="F368" s="10" t="s">
        <v>209</v>
      </c>
      <c r="G368" s="4">
        <v>40.155500000000004</v>
      </c>
      <c r="H368" s="5">
        <v>53.039099999999998</v>
      </c>
      <c r="I368" s="6">
        <v>19.640599999999999</v>
      </c>
      <c r="J368" s="7">
        <v>809.24120000000005</v>
      </c>
      <c r="K368" s="6">
        <v>1117.5988</v>
      </c>
      <c r="L368" s="6">
        <v>353.57029999999997</v>
      </c>
    </row>
    <row r="369" spans="1:12" ht="15" customHeight="1" x14ac:dyDescent="0.3">
      <c r="A369" s="8" t="s">
        <v>395</v>
      </c>
      <c r="B369" s="8" t="s">
        <v>606</v>
      </c>
      <c r="C369" s="14" t="s">
        <v>777</v>
      </c>
      <c r="D369" s="9" t="s">
        <v>1</v>
      </c>
      <c r="E369" s="10" t="s">
        <v>52</v>
      </c>
      <c r="F369" s="10" t="s">
        <v>209</v>
      </c>
      <c r="G369" s="4">
        <v>124.0141</v>
      </c>
      <c r="H369" s="5">
        <v>119.1621</v>
      </c>
      <c r="I369" s="6">
        <v>72.991100000000003</v>
      </c>
      <c r="J369" s="7">
        <v>4179.8078999999998</v>
      </c>
      <c r="K369" s="6">
        <v>4057.9854</v>
      </c>
      <c r="L369" s="6">
        <v>2439.5360000000001</v>
      </c>
    </row>
    <row r="370" spans="1:12" ht="15" customHeight="1" x14ac:dyDescent="0.3">
      <c r="A370" s="8" t="s">
        <v>396</v>
      </c>
      <c r="B370" s="8" t="s">
        <v>606</v>
      </c>
      <c r="C370" s="14" t="s">
        <v>777</v>
      </c>
      <c r="D370" s="9" t="s">
        <v>1</v>
      </c>
      <c r="E370" s="10" t="s">
        <v>52</v>
      </c>
      <c r="F370" s="10" t="s">
        <v>209</v>
      </c>
      <c r="G370" s="4">
        <v>126.2456</v>
      </c>
      <c r="H370" s="5">
        <v>161.7927</v>
      </c>
      <c r="I370" s="6">
        <v>82.616799999999998</v>
      </c>
      <c r="J370" s="7">
        <v>2585.6873000000001</v>
      </c>
      <c r="K370" s="6">
        <v>3416.431</v>
      </c>
      <c r="L370" s="6">
        <v>1611.8206</v>
      </c>
    </row>
    <row r="371" spans="1:12" ht="15" customHeight="1" x14ac:dyDescent="0.3">
      <c r="A371" s="8" t="s">
        <v>397</v>
      </c>
      <c r="B371" s="8" t="s">
        <v>606</v>
      </c>
      <c r="C371" s="14" t="s">
        <v>777</v>
      </c>
      <c r="D371" s="9" t="s">
        <v>1</v>
      </c>
      <c r="E371" s="10" t="s">
        <v>52</v>
      </c>
      <c r="F371" s="10" t="s">
        <v>209</v>
      </c>
      <c r="G371" s="4">
        <v>95.148099999999999</v>
      </c>
      <c r="H371" s="5">
        <v>213.16730000000001</v>
      </c>
      <c r="I371" s="6">
        <v>155.60400000000001</v>
      </c>
      <c r="J371" s="7">
        <v>3171.4767999999999</v>
      </c>
      <c r="K371" s="6">
        <v>7264.2154</v>
      </c>
      <c r="L371" s="6">
        <v>5013.7686000000003</v>
      </c>
    </row>
    <row r="372" spans="1:12" ht="15" customHeight="1" x14ac:dyDescent="0.3">
      <c r="A372" s="8" t="s">
        <v>398</v>
      </c>
      <c r="B372" s="8" t="s">
        <v>606</v>
      </c>
      <c r="C372" s="14" t="s">
        <v>777</v>
      </c>
      <c r="D372" s="9" t="s">
        <v>1</v>
      </c>
      <c r="E372" s="10" t="s">
        <v>52</v>
      </c>
      <c r="F372" s="10" t="s">
        <v>293</v>
      </c>
      <c r="G372" s="4">
        <v>19.249199999999998</v>
      </c>
      <c r="H372" s="5">
        <v>1.4004000000000001</v>
      </c>
      <c r="I372" s="6"/>
      <c r="J372" s="7">
        <v>316.69850000000002</v>
      </c>
      <c r="K372" s="6">
        <v>25.215900000000001</v>
      </c>
      <c r="L372" s="6"/>
    </row>
    <row r="373" spans="1:12" ht="15" customHeight="1" x14ac:dyDescent="0.3">
      <c r="A373" s="8" t="s">
        <v>399</v>
      </c>
      <c r="B373" s="8" t="s">
        <v>606</v>
      </c>
      <c r="C373" s="14" t="s">
        <v>777</v>
      </c>
      <c r="D373" s="9" t="s">
        <v>1</v>
      </c>
      <c r="E373" s="10" t="s">
        <v>52</v>
      </c>
      <c r="F373" s="10" t="s">
        <v>23</v>
      </c>
      <c r="G373" s="4">
        <v>0.76639999999999997</v>
      </c>
      <c r="H373" s="5">
        <v>3.6499999999999998E-2</v>
      </c>
      <c r="I373" s="6"/>
      <c r="J373" s="7">
        <v>14.48</v>
      </c>
      <c r="K373" s="6">
        <v>0.67200000000000004</v>
      </c>
      <c r="L373" s="6"/>
    </row>
    <row r="374" spans="1:12" ht="15" customHeight="1" x14ac:dyDescent="0.3">
      <c r="A374" s="8" t="s">
        <v>400</v>
      </c>
      <c r="B374" s="8" t="s">
        <v>606</v>
      </c>
      <c r="C374" s="14" t="s">
        <v>777</v>
      </c>
      <c r="D374" s="9" t="s">
        <v>1</v>
      </c>
      <c r="E374" s="10" t="s">
        <v>52</v>
      </c>
      <c r="F374" s="10" t="s">
        <v>23</v>
      </c>
      <c r="G374" s="4">
        <v>0.17649999999999999</v>
      </c>
      <c r="H374" s="5"/>
      <c r="I374" s="6"/>
      <c r="J374" s="7">
        <v>2.9144999999999999</v>
      </c>
      <c r="K374" s="6"/>
      <c r="L374" s="6"/>
    </row>
    <row r="375" spans="1:12" ht="15" customHeight="1" x14ac:dyDescent="0.3">
      <c r="A375" s="8" t="s">
        <v>401</v>
      </c>
      <c r="B375" s="8" t="s">
        <v>606</v>
      </c>
      <c r="C375" s="14" t="s">
        <v>777</v>
      </c>
      <c r="D375" s="9" t="s">
        <v>1</v>
      </c>
      <c r="E375" s="10" t="s">
        <v>52</v>
      </c>
      <c r="F375" s="10" t="s">
        <v>23</v>
      </c>
      <c r="G375" s="4">
        <v>3.9998</v>
      </c>
      <c r="H375" s="5">
        <v>2.0327000000000002</v>
      </c>
      <c r="I375" s="6">
        <v>0.44619999999999999</v>
      </c>
      <c r="J375" s="7">
        <v>76.599100000000007</v>
      </c>
      <c r="K375" s="6">
        <v>45.206499999999998</v>
      </c>
      <c r="L375" s="6">
        <v>9.7993000000000006</v>
      </c>
    </row>
    <row r="376" spans="1:12" ht="15" customHeight="1" x14ac:dyDescent="0.3">
      <c r="A376" s="8" t="s">
        <v>402</v>
      </c>
      <c r="B376" s="8" t="s">
        <v>606</v>
      </c>
      <c r="C376" s="14" t="s">
        <v>777</v>
      </c>
      <c r="D376" s="9" t="s">
        <v>1</v>
      </c>
      <c r="E376" s="10" t="s">
        <v>52</v>
      </c>
      <c r="F376" s="10" t="s">
        <v>23</v>
      </c>
      <c r="G376" s="4">
        <v>3.4256000000000002</v>
      </c>
      <c r="H376" s="5">
        <v>0.1051</v>
      </c>
      <c r="I376" s="6"/>
      <c r="J376" s="7">
        <v>52.9163</v>
      </c>
      <c r="K376" s="6">
        <v>1.5987</v>
      </c>
      <c r="L376" s="6"/>
    </row>
    <row r="377" spans="1:12" ht="15" customHeight="1" x14ac:dyDescent="0.3">
      <c r="A377" s="8" t="s">
        <v>403</v>
      </c>
      <c r="B377" s="8" t="s">
        <v>606</v>
      </c>
      <c r="C377" s="14" t="s">
        <v>777</v>
      </c>
      <c r="D377" s="9" t="s">
        <v>1</v>
      </c>
      <c r="E377" s="10" t="s">
        <v>52</v>
      </c>
      <c r="F377" s="10" t="s">
        <v>23</v>
      </c>
      <c r="G377" s="4">
        <v>2.7799999999999998E-2</v>
      </c>
      <c r="H377" s="5"/>
      <c r="I377" s="6"/>
      <c r="J377" s="7">
        <v>0.59</v>
      </c>
      <c r="K377" s="6"/>
      <c r="L377" s="6"/>
    </row>
    <row r="378" spans="1:12" ht="15" customHeight="1" x14ac:dyDescent="0.3">
      <c r="A378" s="8" t="s">
        <v>404</v>
      </c>
      <c r="B378" s="8" t="s">
        <v>606</v>
      </c>
      <c r="C378" s="14" t="s">
        <v>777</v>
      </c>
      <c r="D378" s="9" t="s">
        <v>1</v>
      </c>
      <c r="E378" s="10" t="s">
        <v>52</v>
      </c>
      <c r="F378" s="10" t="s">
        <v>23</v>
      </c>
      <c r="G378" s="4">
        <v>2.0205000000000002</v>
      </c>
      <c r="H378" s="5">
        <v>6.1100000000000002E-2</v>
      </c>
      <c r="I378" s="6">
        <v>4.3E-3</v>
      </c>
      <c r="J378" s="7">
        <v>30.746600000000001</v>
      </c>
      <c r="K378" s="6">
        <v>0.89600000000000002</v>
      </c>
      <c r="L378" s="6">
        <v>5.6000000000000001E-2</v>
      </c>
    </row>
    <row r="379" spans="1:12" ht="15" customHeight="1" x14ac:dyDescent="0.3">
      <c r="A379" s="8" t="s">
        <v>405</v>
      </c>
      <c r="B379" s="8" t="s">
        <v>606</v>
      </c>
      <c r="C379" s="14" t="s">
        <v>777</v>
      </c>
      <c r="D379" s="9" t="s">
        <v>1</v>
      </c>
      <c r="E379" s="10" t="s">
        <v>52</v>
      </c>
      <c r="F379" s="10" t="s">
        <v>23</v>
      </c>
      <c r="G379" s="4">
        <v>2.1128999999999998</v>
      </c>
      <c r="H379" s="5">
        <v>3.0200000000000001E-2</v>
      </c>
      <c r="I379" s="6"/>
      <c r="J379" s="7">
        <v>32.116500000000002</v>
      </c>
      <c r="K379" s="6">
        <v>0.44800000000000001</v>
      </c>
      <c r="L379" s="6"/>
    </row>
    <row r="380" spans="1:12" ht="15" customHeight="1" x14ac:dyDescent="0.3">
      <c r="A380" s="8" t="s">
        <v>406</v>
      </c>
      <c r="B380" s="8" t="s">
        <v>606</v>
      </c>
      <c r="C380" s="14" t="s">
        <v>777</v>
      </c>
      <c r="D380" s="9" t="s">
        <v>1</v>
      </c>
      <c r="E380" s="10" t="s">
        <v>52</v>
      </c>
      <c r="F380" s="10" t="s">
        <v>23</v>
      </c>
      <c r="G380" s="4">
        <v>0.03</v>
      </c>
      <c r="H380" s="5">
        <v>5.8999999999999999E-3</v>
      </c>
      <c r="I380" s="6"/>
      <c r="J380" s="7">
        <v>0.67200000000000004</v>
      </c>
      <c r="K380" s="6">
        <v>0.16800000000000001</v>
      </c>
      <c r="L380" s="6"/>
    </row>
    <row r="381" spans="1:12" ht="15" customHeight="1" x14ac:dyDescent="0.3">
      <c r="A381" s="8" t="s">
        <v>407</v>
      </c>
      <c r="B381" s="8" t="s">
        <v>606</v>
      </c>
      <c r="C381" s="14" t="s">
        <v>777</v>
      </c>
      <c r="D381" s="9" t="s">
        <v>1</v>
      </c>
      <c r="E381" s="10" t="s">
        <v>52</v>
      </c>
      <c r="F381" s="10" t="s">
        <v>23</v>
      </c>
      <c r="G381" s="4">
        <v>3.5200000000000002E-2</v>
      </c>
      <c r="H381" s="5"/>
      <c r="I381" s="6"/>
      <c r="J381" s="7">
        <v>0.65949999999999998</v>
      </c>
      <c r="K381" s="6"/>
      <c r="L381" s="6"/>
    </row>
    <row r="382" spans="1:12" ht="15" customHeight="1" x14ac:dyDescent="0.3">
      <c r="A382" s="8" t="s">
        <v>408</v>
      </c>
      <c r="B382" s="8" t="s">
        <v>606</v>
      </c>
      <c r="C382" s="14" t="s">
        <v>777</v>
      </c>
      <c r="D382" s="9" t="s">
        <v>1</v>
      </c>
      <c r="E382" s="10" t="s">
        <v>52</v>
      </c>
      <c r="F382" s="10" t="s">
        <v>23</v>
      </c>
      <c r="G382" s="4">
        <v>0.17460000000000001</v>
      </c>
      <c r="H382" s="5">
        <v>5.2699999999999997E-2</v>
      </c>
      <c r="I382" s="6">
        <v>1.09E-2</v>
      </c>
      <c r="J382" s="7">
        <v>3.8159000000000001</v>
      </c>
      <c r="K382" s="6">
        <v>1.4</v>
      </c>
      <c r="L382" s="6">
        <v>0.28000000000000003</v>
      </c>
    </row>
    <row r="383" spans="1:12" ht="15" customHeight="1" x14ac:dyDescent="0.3">
      <c r="A383" s="8" t="s">
        <v>409</v>
      </c>
      <c r="B383" s="8" t="s">
        <v>606</v>
      </c>
      <c r="C383" s="14" t="s">
        <v>777</v>
      </c>
      <c r="D383" s="9" t="s">
        <v>1</v>
      </c>
      <c r="E383" s="10" t="s">
        <v>52</v>
      </c>
      <c r="F383" s="10" t="s">
        <v>23</v>
      </c>
      <c r="G383" s="4">
        <v>1.0412999999999999</v>
      </c>
      <c r="H383" s="5"/>
      <c r="I383" s="6"/>
      <c r="J383" s="7">
        <v>23.5031</v>
      </c>
      <c r="K383" s="6"/>
      <c r="L383" s="6"/>
    </row>
    <row r="384" spans="1:12" ht="15" customHeight="1" x14ac:dyDescent="0.3">
      <c r="A384" s="8" t="s">
        <v>410</v>
      </c>
      <c r="B384" s="8" t="s">
        <v>606</v>
      </c>
      <c r="C384" s="14" t="s">
        <v>777</v>
      </c>
      <c r="D384" s="9" t="s">
        <v>1</v>
      </c>
      <c r="E384" s="10" t="s">
        <v>52</v>
      </c>
      <c r="F384" s="10" t="s">
        <v>23</v>
      </c>
      <c r="G384" s="4">
        <v>3.8100000000000002E-2</v>
      </c>
      <c r="H384" s="5">
        <v>7.4000000000000003E-3</v>
      </c>
      <c r="I384" s="6">
        <v>1.11E-2</v>
      </c>
      <c r="J384" s="7">
        <v>0.67200000000000004</v>
      </c>
      <c r="K384" s="6">
        <v>0.112</v>
      </c>
      <c r="L384" s="6">
        <v>0.16800000000000001</v>
      </c>
    </row>
    <row r="385" spans="1:12" ht="15" customHeight="1" x14ac:dyDescent="0.3">
      <c r="A385" s="8" t="s">
        <v>411</v>
      </c>
      <c r="B385" s="8" t="s">
        <v>606</v>
      </c>
      <c r="C385" s="14" t="s">
        <v>777</v>
      </c>
      <c r="D385" s="9" t="s">
        <v>1</v>
      </c>
      <c r="E385" s="10" t="s">
        <v>52</v>
      </c>
      <c r="F385" s="10" t="s">
        <v>23</v>
      </c>
      <c r="G385" s="4">
        <v>1.0855999999999999</v>
      </c>
      <c r="H385" s="5">
        <v>0.58120000000000005</v>
      </c>
      <c r="I385" s="6"/>
      <c r="J385" s="7">
        <v>19.170200000000001</v>
      </c>
      <c r="K385" s="6">
        <v>10.2963</v>
      </c>
      <c r="L385" s="6"/>
    </row>
    <row r="386" spans="1:12" ht="15" customHeight="1" x14ac:dyDescent="0.3">
      <c r="A386" s="8" t="s">
        <v>412</v>
      </c>
      <c r="B386" s="8" t="s">
        <v>606</v>
      </c>
      <c r="C386" s="14" t="s">
        <v>777</v>
      </c>
      <c r="D386" s="9" t="s">
        <v>1</v>
      </c>
      <c r="E386" s="10" t="s">
        <v>52</v>
      </c>
      <c r="F386" s="10" t="s">
        <v>23</v>
      </c>
      <c r="G386" s="4">
        <v>0.72109999999999996</v>
      </c>
      <c r="H386" s="5">
        <v>5.3105000000000002</v>
      </c>
      <c r="I386" s="6"/>
      <c r="J386" s="7">
        <v>13.8162</v>
      </c>
      <c r="K386" s="6">
        <v>130.43450000000001</v>
      </c>
      <c r="L386" s="6"/>
    </row>
    <row r="387" spans="1:12" ht="15" customHeight="1" x14ac:dyDescent="0.3">
      <c r="A387" s="8" t="s">
        <v>413</v>
      </c>
      <c r="B387" s="8" t="s">
        <v>606</v>
      </c>
      <c r="C387" s="14" t="s">
        <v>777</v>
      </c>
      <c r="D387" s="9" t="s">
        <v>1</v>
      </c>
      <c r="E387" s="10" t="s">
        <v>52</v>
      </c>
      <c r="F387" s="10" t="s">
        <v>23</v>
      </c>
      <c r="G387" s="4">
        <v>0.80620000000000003</v>
      </c>
      <c r="H387" s="5"/>
      <c r="I387" s="6"/>
      <c r="J387" s="7">
        <v>18.060500000000001</v>
      </c>
      <c r="K387" s="6"/>
      <c r="L387" s="6"/>
    </row>
    <row r="388" spans="1:12" ht="15" customHeight="1" x14ac:dyDescent="0.3">
      <c r="A388" s="8" t="s">
        <v>414</v>
      </c>
      <c r="B388" s="8" t="s">
        <v>606</v>
      </c>
      <c r="C388" s="14" t="s">
        <v>777</v>
      </c>
      <c r="D388" s="9" t="s">
        <v>1</v>
      </c>
      <c r="E388" s="10" t="s">
        <v>19</v>
      </c>
      <c r="F388" s="10" t="s">
        <v>26</v>
      </c>
      <c r="G388" s="4">
        <v>15.5359</v>
      </c>
      <c r="H388" s="5">
        <v>0.67789999999999995</v>
      </c>
      <c r="I388" s="6"/>
      <c r="J388" s="7">
        <v>345.3125</v>
      </c>
      <c r="K388" s="6">
        <v>13.0631</v>
      </c>
      <c r="L388" s="6"/>
    </row>
    <row r="389" spans="1:12" ht="15" customHeight="1" x14ac:dyDescent="0.3">
      <c r="A389" s="8" t="s">
        <v>415</v>
      </c>
      <c r="B389" s="8" t="s">
        <v>606</v>
      </c>
      <c r="C389" s="14" t="s">
        <v>777</v>
      </c>
      <c r="D389" s="9" t="s">
        <v>1</v>
      </c>
      <c r="E389" s="10" t="s">
        <v>2</v>
      </c>
      <c r="F389" s="10" t="s">
        <v>26</v>
      </c>
      <c r="G389" s="4">
        <v>0.33579999999999999</v>
      </c>
      <c r="H389" s="5"/>
      <c r="I389" s="6"/>
      <c r="J389" s="7">
        <v>9.1472999999999995</v>
      </c>
      <c r="K389" s="6"/>
      <c r="L389" s="6"/>
    </row>
    <row r="390" spans="1:12" ht="15" customHeight="1" x14ac:dyDescent="0.3">
      <c r="A390" s="8" t="s">
        <v>416</v>
      </c>
      <c r="B390" s="8" t="s">
        <v>606</v>
      </c>
      <c r="C390" s="14" t="s">
        <v>777</v>
      </c>
      <c r="D390" s="9" t="s">
        <v>1</v>
      </c>
      <c r="E390" s="10" t="s">
        <v>2</v>
      </c>
      <c r="F390" s="10" t="s">
        <v>26</v>
      </c>
      <c r="G390" s="4">
        <v>27.901900000000001</v>
      </c>
      <c r="H390" s="5">
        <v>8.1903000000000006</v>
      </c>
      <c r="I390" s="6">
        <v>0.88470000000000004</v>
      </c>
      <c r="J390" s="7">
        <v>618.1096</v>
      </c>
      <c r="K390" s="6">
        <v>185.2071</v>
      </c>
      <c r="L390" s="6">
        <v>18.353999999999999</v>
      </c>
    </row>
    <row r="391" spans="1:12" ht="15" customHeight="1" x14ac:dyDescent="0.3">
      <c r="A391" s="8" t="s">
        <v>417</v>
      </c>
      <c r="B391" s="8" t="s">
        <v>606</v>
      </c>
      <c r="C391" s="14" t="s">
        <v>777</v>
      </c>
      <c r="D391" s="9" t="s">
        <v>1</v>
      </c>
      <c r="E391" s="10" t="s">
        <v>2</v>
      </c>
      <c r="F391" s="10" t="s">
        <v>26</v>
      </c>
      <c r="G391" s="4">
        <v>2.58E-2</v>
      </c>
      <c r="H391" s="5">
        <v>7.9000000000000008E-3</v>
      </c>
      <c r="I391" s="6"/>
      <c r="J391" s="7">
        <v>0.57599999999999996</v>
      </c>
      <c r="K391" s="6">
        <v>0.38400000000000001</v>
      </c>
      <c r="L391" s="6"/>
    </row>
    <row r="392" spans="1:12" ht="15" customHeight="1" x14ac:dyDescent="0.3">
      <c r="A392" s="8" t="s">
        <v>418</v>
      </c>
      <c r="B392" s="8" t="s">
        <v>606</v>
      </c>
      <c r="C392" s="14" t="s">
        <v>777</v>
      </c>
      <c r="D392" s="9" t="s">
        <v>1</v>
      </c>
      <c r="E392" s="10" t="s">
        <v>2</v>
      </c>
      <c r="F392" s="10" t="s">
        <v>26</v>
      </c>
      <c r="G392" s="4">
        <v>0.55289999999999995</v>
      </c>
      <c r="H392" s="5">
        <v>0.47820000000000001</v>
      </c>
      <c r="I392" s="6">
        <v>8.14E-2</v>
      </c>
      <c r="J392" s="7">
        <v>17.2395</v>
      </c>
      <c r="K392" s="6">
        <v>16.416799999999999</v>
      </c>
      <c r="L392" s="6">
        <v>2.5183</v>
      </c>
    </row>
    <row r="393" spans="1:12" ht="15" customHeight="1" x14ac:dyDescent="0.3">
      <c r="A393" s="8" t="s">
        <v>419</v>
      </c>
      <c r="B393" s="8" t="s">
        <v>606</v>
      </c>
      <c r="C393" s="14" t="s">
        <v>777</v>
      </c>
      <c r="D393" s="9" t="s">
        <v>1</v>
      </c>
      <c r="E393" s="10" t="s">
        <v>2</v>
      </c>
      <c r="F393" s="10" t="s">
        <v>26</v>
      </c>
      <c r="G393" s="4">
        <v>3.53</v>
      </c>
      <c r="H393" s="5">
        <v>1.6247</v>
      </c>
      <c r="I393" s="6"/>
      <c r="J393" s="7">
        <v>92.468000000000004</v>
      </c>
      <c r="K393" s="6">
        <v>38.321599999999997</v>
      </c>
      <c r="L393" s="6"/>
    </row>
    <row r="394" spans="1:12" ht="15" customHeight="1" x14ac:dyDescent="0.3">
      <c r="A394" s="8" t="s">
        <v>420</v>
      </c>
      <c r="B394" s="8" t="s">
        <v>606</v>
      </c>
      <c r="C394" s="14" t="s">
        <v>777</v>
      </c>
      <c r="D394" s="9" t="s">
        <v>1</v>
      </c>
      <c r="E394" s="10" t="s">
        <v>19</v>
      </c>
      <c r="F394" s="10" t="s">
        <v>26</v>
      </c>
      <c r="G394" s="4">
        <v>0.42930000000000001</v>
      </c>
      <c r="H394" s="5">
        <v>0.67159999999999997</v>
      </c>
      <c r="I394" s="6"/>
      <c r="J394" s="7">
        <v>9.3439999999999994</v>
      </c>
      <c r="K394" s="6">
        <v>12.986599999999999</v>
      </c>
      <c r="L394" s="6"/>
    </row>
    <row r="395" spans="1:12" ht="15" customHeight="1" x14ac:dyDescent="0.3">
      <c r="A395" s="8" t="s">
        <v>421</v>
      </c>
      <c r="B395" s="8" t="s">
        <v>606</v>
      </c>
      <c r="C395" s="14" t="s">
        <v>777</v>
      </c>
      <c r="D395" s="9" t="s">
        <v>1</v>
      </c>
      <c r="E395" s="10" t="s">
        <v>2</v>
      </c>
      <c r="F395" s="10" t="s">
        <v>26</v>
      </c>
      <c r="G395" s="4">
        <v>0.48170000000000002</v>
      </c>
      <c r="H395" s="5"/>
      <c r="I395" s="6"/>
      <c r="J395" s="7">
        <v>13.007199999999999</v>
      </c>
      <c r="K395" s="6"/>
      <c r="L395" s="6"/>
    </row>
    <row r="396" spans="1:12" ht="15" customHeight="1" x14ac:dyDescent="0.3">
      <c r="A396" s="8" t="s">
        <v>422</v>
      </c>
      <c r="B396" s="8" t="s">
        <v>606</v>
      </c>
      <c r="C396" s="14" t="s">
        <v>777</v>
      </c>
      <c r="D396" s="9" t="s">
        <v>1</v>
      </c>
      <c r="E396" s="10" t="s">
        <v>2</v>
      </c>
      <c r="F396" s="10" t="s">
        <v>26</v>
      </c>
      <c r="G396" s="4"/>
      <c r="H396" s="5"/>
      <c r="I396" s="6">
        <v>8.9800000000000005E-2</v>
      </c>
      <c r="J396" s="7"/>
      <c r="K396" s="6"/>
      <c r="L396" s="6">
        <v>1.9842</v>
      </c>
    </row>
    <row r="397" spans="1:12" ht="15" customHeight="1" x14ac:dyDescent="0.3">
      <c r="A397" s="8" t="s">
        <v>423</v>
      </c>
      <c r="B397" s="8" t="s">
        <v>606</v>
      </c>
      <c r="C397" s="14" t="s">
        <v>777</v>
      </c>
      <c r="D397" s="9" t="s">
        <v>1</v>
      </c>
      <c r="E397" s="10" t="s">
        <v>2</v>
      </c>
      <c r="F397" s="10" t="s">
        <v>26</v>
      </c>
      <c r="G397" s="4"/>
      <c r="H397" s="5"/>
      <c r="I397" s="6">
        <v>0.16889999999999999</v>
      </c>
      <c r="J397" s="7"/>
      <c r="K397" s="6"/>
      <c r="L397" s="6">
        <v>4.3247</v>
      </c>
    </row>
    <row r="398" spans="1:12" ht="15" customHeight="1" x14ac:dyDescent="0.3">
      <c r="A398" s="8" t="s">
        <v>424</v>
      </c>
      <c r="B398" s="8" t="s">
        <v>606</v>
      </c>
      <c r="C398" s="14" t="s">
        <v>777</v>
      </c>
      <c r="D398" s="9" t="s">
        <v>1</v>
      </c>
      <c r="E398" s="10" t="s">
        <v>2</v>
      </c>
      <c r="F398" s="10" t="s">
        <v>26</v>
      </c>
      <c r="G398" s="4">
        <v>4.2949000000000002</v>
      </c>
      <c r="H398" s="5">
        <v>0.33839999999999998</v>
      </c>
      <c r="I398" s="6"/>
      <c r="J398" s="7">
        <v>87.926599999999993</v>
      </c>
      <c r="K398" s="6">
        <v>6.2496999999999998</v>
      </c>
      <c r="L398" s="6"/>
    </row>
    <row r="399" spans="1:12" ht="15" customHeight="1" x14ac:dyDescent="0.3">
      <c r="A399" s="8" t="s">
        <v>425</v>
      </c>
      <c r="B399" s="8" t="s">
        <v>606</v>
      </c>
      <c r="C399" s="14" t="s">
        <v>777</v>
      </c>
      <c r="D399" s="9" t="s">
        <v>1</v>
      </c>
      <c r="E399" s="10" t="s">
        <v>2</v>
      </c>
      <c r="F399" s="10" t="s">
        <v>26</v>
      </c>
      <c r="G399" s="4">
        <v>13.5303</v>
      </c>
      <c r="H399" s="5">
        <v>2.3972000000000002</v>
      </c>
      <c r="I399" s="6">
        <v>0.73670000000000002</v>
      </c>
      <c r="J399" s="7">
        <v>272.4522</v>
      </c>
      <c r="K399" s="6">
        <v>43.2258</v>
      </c>
      <c r="L399" s="6">
        <v>13.669700000000001</v>
      </c>
    </row>
    <row r="400" spans="1:12" ht="15" customHeight="1" x14ac:dyDescent="0.3">
      <c r="A400" s="8" t="s">
        <v>426</v>
      </c>
      <c r="B400" s="8" t="s">
        <v>606</v>
      </c>
      <c r="C400" s="14" t="s">
        <v>777</v>
      </c>
      <c r="D400" s="9" t="s">
        <v>1</v>
      </c>
      <c r="E400" s="10" t="s">
        <v>2</v>
      </c>
      <c r="F400" s="10" t="s">
        <v>26</v>
      </c>
      <c r="G400" s="4">
        <v>8.9724000000000004</v>
      </c>
      <c r="H400" s="5">
        <v>2.3250000000000002</v>
      </c>
      <c r="I400" s="6">
        <v>9.6000000000000002E-2</v>
      </c>
      <c r="J400" s="7">
        <v>202.00700000000001</v>
      </c>
      <c r="K400" s="6">
        <v>55.267699999999998</v>
      </c>
      <c r="L400" s="6">
        <v>2.0488</v>
      </c>
    </row>
    <row r="401" spans="1:12" ht="15" customHeight="1" x14ac:dyDescent="0.3">
      <c r="A401" s="8" t="s">
        <v>427</v>
      </c>
      <c r="B401" s="8" t="s">
        <v>606</v>
      </c>
      <c r="C401" s="14" t="s">
        <v>777</v>
      </c>
      <c r="D401" s="9" t="s">
        <v>1</v>
      </c>
      <c r="E401" s="10" t="s">
        <v>2</v>
      </c>
      <c r="F401" s="10" t="s">
        <v>26</v>
      </c>
      <c r="G401" s="4">
        <v>0.24310000000000001</v>
      </c>
      <c r="H401" s="5">
        <v>0.1048</v>
      </c>
      <c r="I401" s="6"/>
      <c r="J401" s="7">
        <v>5.5039999999999996</v>
      </c>
      <c r="K401" s="6">
        <v>2.3589000000000002</v>
      </c>
      <c r="L401" s="6"/>
    </row>
    <row r="402" spans="1:12" ht="15" customHeight="1" x14ac:dyDescent="0.3">
      <c r="A402" s="8" t="s">
        <v>428</v>
      </c>
      <c r="B402" s="8" t="s">
        <v>606</v>
      </c>
      <c r="C402" s="14" t="s">
        <v>777</v>
      </c>
      <c r="D402" s="9" t="s">
        <v>1</v>
      </c>
      <c r="E402" s="10" t="s">
        <v>19</v>
      </c>
      <c r="F402" s="10" t="s">
        <v>6</v>
      </c>
      <c r="G402" s="4">
        <v>299.24509999999998</v>
      </c>
      <c r="H402" s="5">
        <v>239.40260000000001</v>
      </c>
      <c r="I402" s="6">
        <v>70.132900000000006</v>
      </c>
      <c r="J402" s="7">
        <v>8505.4575000000004</v>
      </c>
      <c r="K402" s="6">
        <v>6543.0663999999997</v>
      </c>
      <c r="L402" s="6">
        <v>1626.3281999999999</v>
      </c>
    </row>
    <row r="403" spans="1:12" ht="15" customHeight="1" x14ac:dyDescent="0.3">
      <c r="A403" s="8" t="s">
        <v>429</v>
      </c>
      <c r="B403" s="8" t="s">
        <v>606</v>
      </c>
      <c r="C403" s="14" t="s">
        <v>777</v>
      </c>
      <c r="D403" s="9" t="s">
        <v>1</v>
      </c>
      <c r="E403" s="10" t="s">
        <v>52</v>
      </c>
      <c r="F403" s="10" t="s">
        <v>6</v>
      </c>
      <c r="G403" s="4">
        <v>228.9504</v>
      </c>
      <c r="H403" s="5">
        <v>220.107</v>
      </c>
      <c r="I403" s="6">
        <v>99.616699999999994</v>
      </c>
      <c r="J403" s="7">
        <v>6068.1558999999997</v>
      </c>
      <c r="K403" s="6">
        <v>5788.4287000000004</v>
      </c>
      <c r="L403" s="6">
        <v>2377.8838000000001</v>
      </c>
    </row>
    <row r="404" spans="1:12" ht="15" customHeight="1" x14ac:dyDescent="0.3">
      <c r="A404" s="8" t="s">
        <v>430</v>
      </c>
      <c r="B404" s="8" t="s">
        <v>606</v>
      </c>
      <c r="C404" s="14" t="s">
        <v>777</v>
      </c>
      <c r="D404" s="9" t="s">
        <v>1</v>
      </c>
      <c r="E404" s="10" t="s">
        <v>19</v>
      </c>
      <c r="F404" s="10" t="s">
        <v>431</v>
      </c>
      <c r="G404" s="4"/>
      <c r="H404" s="5"/>
      <c r="I404" s="6">
        <v>4.2099999999999999E-2</v>
      </c>
      <c r="J404" s="7"/>
      <c r="K404" s="6"/>
      <c r="L404" s="6">
        <v>0.45</v>
      </c>
    </row>
    <row r="405" spans="1:12" ht="15" customHeight="1" x14ac:dyDescent="0.3">
      <c r="A405" s="8" t="s">
        <v>432</v>
      </c>
      <c r="B405" s="8" t="s">
        <v>606</v>
      </c>
      <c r="C405" s="14" t="s">
        <v>777</v>
      </c>
      <c r="D405" s="9" t="s">
        <v>1</v>
      </c>
      <c r="E405" s="10" t="s">
        <v>19</v>
      </c>
      <c r="F405" s="10" t="s">
        <v>431</v>
      </c>
      <c r="G405" s="4"/>
      <c r="H405" s="5"/>
      <c r="I405" s="6">
        <v>0.3543</v>
      </c>
      <c r="J405" s="7"/>
      <c r="K405" s="6"/>
      <c r="L405" s="6">
        <v>4.1279000000000003</v>
      </c>
    </row>
    <row r="406" spans="1:12" ht="15" customHeight="1" x14ac:dyDescent="0.3">
      <c r="A406" s="8" t="s">
        <v>433</v>
      </c>
      <c r="B406" s="8" t="s">
        <v>606</v>
      </c>
      <c r="C406" s="14" t="s">
        <v>777</v>
      </c>
      <c r="D406" s="9" t="s">
        <v>1</v>
      </c>
      <c r="E406" s="10" t="s">
        <v>19</v>
      </c>
      <c r="F406" s="10" t="s">
        <v>431</v>
      </c>
      <c r="G406" s="4">
        <v>9.0039999999999996</v>
      </c>
      <c r="H406" s="5">
        <v>27.005199999999999</v>
      </c>
      <c r="I406" s="6">
        <v>7.3737000000000004</v>
      </c>
      <c r="J406" s="7">
        <v>168.55369999999999</v>
      </c>
      <c r="K406" s="6">
        <v>470.04379999999998</v>
      </c>
      <c r="L406" s="6">
        <v>117.492</v>
      </c>
    </row>
    <row r="407" spans="1:12" ht="15" customHeight="1" x14ac:dyDescent="0.3">
      <c r="A407" s="8" t="s">
        <v>434</v>
      </c>
      <c r="B407" s="8" t="s">
        <v>606</v>
      </c>
      <c r="C407" s="14" t="s">
        <v>777</v>
      </c>
      <c r="D407" s="9" t="s">
        <v>1</v>
      </c>
      <c r="E407" s="10" t="s">
        <v>19</v>
      </c>
      <c r="F407" s="10" t="s">
        <v>431</v>
      </c>
      <c r="G407" s="4">
        <v>9.5648</v>
      </c>
      <c r="H407" s="5">
        <v>36.633899999999997</v>
      </c>
      <c r="I407" s="6">
        <v>14.959</v>
      </c>
      <c r="J407" s="7">
        <v>136.73179999999999</v>
      </c>
      <c r="K407" s="6">
        <v>512.46489999999994</v>
      </c>
      <c r="L407" s="6">
        <v>178.05029999999999</v>
      </c>
    </row>
    <row r="408" spans="1:12" ht="15" customHeight="1" x14ac:dyDescent="0.3">
      <c r="A408" s="8" t="s">
        <v>435</v>
      </c>
      <c r="B408" s="8" t="s">
        <v>606</v>
      </c>
      <c r="C408" s="14" t="s">
        <v>777</v>
      </c>
      <c r="D408" s="9" t="s">
        <v>1</v>
      </c>
      <c r="E408" s="10" t="s">
        <v>2</v>
      </c>
      <c r="F408" s="10" t="s">
        <v>31</v>
      </c>
      <c r="G408" s="4">
        <v>0.18679999999999999</v>
      </c>
      <c r="H408" s="5"/>
      <c r="I408" s="6"/>
      <c r="J408" s="7">
        <v>4.4957000000000003</v>
      </c>
      <c r="K408" s="6"/>
      <c r="L408" s="6"/>
    </row>
    <row r="409" spans="1:12" ht="15" customHeight="1" x14ac:dyDescent="0.3">
      <c r="A409" s="8" t="s">
        <v>436</v>
      </c>
      <c r="B409" s="8" t="s">
        <v>606</v>
      </c>
      <c r="C409" s="14" t="s">
        <v>777</v>
      </c>
      <c r="D409" s="9" t="s">
        <v>437</v>
      </c>
      <c r="E409" s="10" t="s">
        <v>52</v>
      </c>
      <c r="F409" s="10" t="s">
        <v>23</v>
      </c>
      <c r="G409" s="4">
        <v>0.2319</v>
      </c>
      <c r="H409" s="5"/>
      <c r="I409" s="6"/>
      <c r="J409" s="7">
        <v>3.4005999999999998</v>
      </c>
      <c r="K409" s="6"/>
      <c r="L409" s="6"/>
    </row>
    <row r="410" spans="1:12" ht="15" customHeight="1" x14ac:dyDescent="0.3">
      <c r="A410" s="8" t="s">
        <v>438</v>
      </c>
      <c r="B410" s="8" t="s">
        <v>606</v>
      </c>
      <c r="C410" s="14" t="s">
        <v>727</v>
      </c>
      <c r="D410" s="9" t="s">
        <v>1</v>
      </c>
      <c r="E410" s="10" t="s">
        <v>52</v>
      </c>
      <c r="F410" s="10" t="s">
        <v>23</v>
      </c>
      <c r="G410" s="4">
        <v>0.2671</v>
      </c>
      <c r="H410" s="5"/>
      <c r="I410" s="6"/>
      <c r="J410" s="7">
        <v>5.0296000000000003</v>
      </c>
      <c r="K410" s="6"/>
      <c r="L410" s="6"/>
    </row>
    <row r="411" spans="1:12" ht="15" customHeight="1" x14ac:dyDescent="0.3">
      <c r="A411" s="8" t="s">
        <v>634</v>
      </c>
      <c r="B411" s="8" t="s">
        <v>606</v>
      </c>
      <c r="C411" s="14" t="s">
        <v>727</v>
      </c>
      <c r="D411" s="9" t="s">
        <v>1</v>
      </c>
      <c r="E411" s="10" t="s">
        <v>2</v>
      </c>
      <c r="F411" s="10" t="s">
        <v>26</v>
      </c>
      <c r="G411" s="4">
        <v>0.10589999999999999</v>
      </c>
      <c r="H411" s="5">
        <v>1.12E-2</v>
      </c>
      <c r="I411" s="6"/>
      <c r="J411" s="7">
        <v>2.2591999999999999</v>
      </c>
      <c r="K411" s="6">
        <v>0.2389</v>
      </c>
      <c r="L411" s="6"/>
    </row>
    <row r="412" spans="1:12" ht="15" customHeight="1" x14ac:dyDescent="0.3">
      <c r="A412" s="8" t="s">
        <v>439</v>
      </c>
      <c r="B412" s="8" t="s">
        <v>607</v>
      </c>
      <c r="C412" s="14" t="s">
        <v>728</v>
      </c>
      <c r="D412" s="9" t="s">
        <v>1</v>
      </c>
      <c r="E412" s="10" t="s">
        <v>203</v>
      </c>
      <c r="F412" s="10" t="s">
        <v>88</v>
      </c>
      <c r="G412" s="4">
        <v>2.1598999999999999</v>
      </c>
      <c r="H412" s="5">
        <v>5.1025</v>
      </c>
      <c r="I412" s="6">
        <v>6.3079000000000001</v>
      </c>
      <c r="J412" s="7">
        <v>36.4</v>
      </c>
      <c r="K412" s="6">
        <v>77.862799999999993</v>
      </c>
      <c r="L412" s="6">
        <v>91.042100000000005</v>
      </c>
    </row>
    <row r="413" spans="1:12" ht="15" customHeight="1" x14ac:dyDescent="0.3">
      <c r="A413" s="8" t="s">
        <v>440</v>
      </c>
      <c r="B413" s="8" t="s">
        <v>607</v>
      </c>
      <c r="C413" s="14" t="s">
        <v>728</v>
      </c>
      <c r="D413" s="9" t="s">
        <v>1</v>
      </c>
      <c r="E413" s="10" t="s">
        <v>203</v>
      </c>
      <c r="F413" s="10" t="s">
        <v>88</v>
      </c>
      <c r="G413" s="4">
        <v>10.1408</v>
      </c>
      <c r="H413" s="5">
        <v>7.4416000000000002</v>
      </c>
      <c r="I413" s="6">
        <v>2.3571</v>
      </c>
      <c r="J413" s="7">
        <v>91.191500000000005</v>
      </c>
      <c r="K413" s="6">
        <v>64.807599999999994</v>
      </c>
      <c r="L413" s="6">
        <v>19.349299999999999</v>
      </c>
    </row>
    <row r="414" spans="1:12" ht="15" customHeight="1" x14ac:dyDescent="0.3">
      <c r="A414" s="8" t="s">
        <v>441</v>
      </c>
      <c r="B414" s="8" t="s">
        <v>608</v>
      </c>
      <c r="C414" s="14" t="s">
        <v>729</v>
      </c>
      <c r="D414" s="9" t="s">
        <v>1</v>
      </c>
      <c r="E414" s="10" t="s">
        <v>9</v>
      </c>
      <c r="F414" s="10" t="s">
        <v>6</v>
      </c>
      <c r="G414" s="4">
        <v>2.9045000000000001</v>
      </c>
      <c r="H414" s="5"/>
      <c r="I414" s="6"/>
      <c r="J414" s="7">
        <v>116.9823</v>
      </c>
      <c r="K414" s="6"/>
      <c r="L414" s="6"/>
    </row>
    <row r="415" spans="1:12" ht="15" customHeight="1" x14ac:dyDescent="0.3">
      <c r="A415" s="8" t="s">
        <v>442</v>
      </c>
      <c r="B415" s="8" t="s">
        <v>608</v>
      </c>
      <c r="C415" s="14" t="s">
        <v>729</v>
      </c>
      <c r="D415" s="9" t="s">
        <v>1</v>
      </c>
      <c r="E415" s="10" t="s">
        <v>2</v>
      </c>
      <c r="F415" s="10" t="s">
        <v>6</v>
      </c>
      <c r="G415" s="4">
        <v>2.9113000000000002</v>
      </c>
      <c r="H415" s="5"/>
      <c r="I415" s="6"/>
      <c r="J415" s="7">
        <v>119.83880000000001</v>
      </c>
      <c r="K415" s="6"/>
      <c r="L415" s="6"/>
    </row>
    <row r="416" spans="1:12" ht="15" customHeight="1" x14ac:dyDescent="0.3">
      <c r="A416" s="8" t="s">
        <v>443</v>
      </c>
      <c r="B416" s="8" t="s">
        <v>608</v>
      </c>
      <c r="C416" s="14" t="s">
        <v>729</v>
      </c>
      <c r="D416" s="9" t="s">
        <v>1</v>
      </c>
      <c r="E416" s="10" t="s">
        <v>2</v>
      </c>
      <c r="F416" s="10" t="s">
        <v>6</v>
      </c>
      <c r="G416" s="4">
        <v>4.2324000000000002</v>
      </c>
      <c r="H416" s="5"/>
      <c r="I416" s="6"/>
      <c r="J416" s="7">
        <v>171.05330000000001</v>
      </c>
      <c r="K416" s="6"/>
      <c r="L416" s="6"/>
    </row>
    <row r="417" spans="1:12" ht="15" customHeight="1" x14ac:dyDescent="0.3">
      <c r="A417" s="8" t="s">
        <v>444</v>
      </c>
      <c r="B417" s="8" t="s">
        <v>608</v>
      </c>
      <c r="C417" s="14" t="s">
        <v>729</v>
      </c>
      <c r="D417" s="9" t="s">
        <v>1</v>
      </c>
      <c r="E417" s="10" t="s">
        <v>9</v>
      </c>
      <c r="F417" s="10" t="s">
        <v>6</v>
      </c>
      <c r="G417" s="4">
        <v>2.6360000000000001</v>
      </c>
      <c r="H417" s="5"/>
      <c r="I417" s="6"/>
      <c r="J417" s="7">
        <v>103.9999</v>
      </c>
      <c r="K417" s="6"/>
      <c r="L417" s="6"/>
    </row>
    <row r="418" spans="1:12" ht="15" customHeight="1" x14ac:dyDescent="0.3">
      <c r="A418" s="8" t="s">
        <v>445</v>
      </c>
      <c r="B418" s="8" t="s">
        <v>608</v>
      </c>
      <c r="C418" s="14" t="s">
        <v>730</v>
      </c>
      <c r="D418" s="9" t="s">
        <v>1</v>
      </c>
      <c r="E418" s="10" t="s">
        <v>9</v>
      </c>
      <c r="F418" s="10" t="s">
        <v>446</v>
      </c>
      <c r="G418" s="4">
        <v>59.2014</v>
      </c>
      <c r="H418" s="5">
        <v>82.022099999999995</v>
      </c>
      <c r="I418" s="6">
        <v>31.495899999999999</v>
      </c>
      <c r="J418" s="7">
        <v>4163.6220999999996</v>
      </c>
      <c r="K418" s="6">
        <v>5172.0583999999999</v>
      </c>
      <c r="L418" s="6">
        <v>1931.7985000000001</v>
      </c>
    </row>
    <row r="419" spans="1:12" ht="15" customHeight="1" x14ac:dyDescent="0.3">
      <c r="A419" s="8" t="s">
        <v>447</v>
      </c>
      <c r="B419" s="8" t="s">
        <v>608</v>
      </c>
      <c r="C419" s="14" t="s">
        <v>730</v>
      </c>
      <c r="D419" s="9" t="s">
        <v>1</v>
      </c>
      <c r="E419" s="10" t="s">
        <v>9</v>
      </c>
      <c r="F419" s="10" t="s">
        <v>446</v>
      </c>
      <c r="G419" s="4">
        <v>6.7272999999999996</v>
      </c>
      <c r="H419" s="5">
        <v>1.7110000000000001</v>
      </c>
      <c r="I419" s="6">
        <v>1.5649999999999999</v>
      </c>
      <c r="J419" s="7">
        <v>473.34</v>
      </c>
      <c r="K419" s="6">
        <v>112.14570000000001</v>
      </c>
      <c r="L419" s="6">
        <v>108.86020000000001</v>
      </c>
    </row>
    <row r="420" spans="1:12" ht="15" customHeight="1" x14ac:dyDescent="0.3">
      <c r="A420" s="8" t="s">
        <v>448</v>
      </c>
      <c r="B420" s="8" t="s">
        <v>609</v>
      </c>
      <c r="C420" s="14" t="s">
        <v>731</v>
      </c>
      <c r="D420" s="9" t="s">
        <v>1</v>
      </c>
      <c r="E420" s="10" t="s">
        <v>52</v>
      </c>
      <c r="F420" s="10" t="s">
        <v>13</v>
      </c>
      <c r="G420" s="4">
        <v>53.944000000000003</v>
      </c>
      <c r="H420" s="5">
        <v>41.741</v>
      </c>
      <c r="I420" s="6">
        <v>12.7791</v>
      </c>
      <c r="J420" s="7">
        <v>3422.2186000000002</v>
      </c>
      <c r="K420" s="6">
        <v>2176.2671999999998</v>
      </c>
      <c r="L420" s="6">
        <v>723.71550000000002</v>
      </c>
    </row>
    <row r="421" spans="1:12" ht="15" customHeight="1" x14ac:dyDescent="0.3">
      <c r="A421" s="8" t="s">
        <v>449</v>
      </c>
      <c r="B421" s="8" t="s">
        <v>609</v>
      </c>
      <c r="C421" s="14" t="s">
        <v>731</v>
      </c>
      <c r="D421" s="9" t="s">
        <v>1</v>
      </c>
      <c r="E421" s="10" t="s">
        <v>52</v>
      </c>
      <c r="F421" s="10" t="s">
        <v>31</v>
      </c>
      <c r="G421" s="4">
        <v>10.5024</v>
      </c>
      <c r="H421" s="5">
        <v>1.2988</v>
      </c>
      <c r="I421" s="6">
        <v>0.38090000000000002</v>
      </c>
      <c r="J421" s="7">
        <v>626.13580000000002</v>
      </c>
      <c r="K421" s="6">
        <v>67.750100000000003</v>
      </c>
      <c r="L421" s="6">
        <v>17.785299999999999</v>
      </c>
    </row>
    <row r="422" spans="1:12" ht="15" customHeight="1" x14ac:dyDescent="0.3">
      <c r="A422" s="8" t="s">
        <v>450</v>
      </c>
      <c r="B422" s="8" t="s">
        <v>609</v>
      </c>
      <c r="C422" s="14" t="s">
        <v>732</v>
      </c>
      <c r="D422" s="9" t="s">
        <v>1</v>
      </c>
      <c r="E422" s="10" t="s">
        <v>9</v>
      </c>
      <c r="F422" s="10" t="s">
        <v>70</v>
      </c>
      <c r="G422" s="4">
        <v>1.4174</v>
      </c>
      <c r="H422" s="5">
        <v>2.3006000000000002</v>
      </c>
      <c r="I422" s="6"/>
      <c r="J422" s="7">
        <v>78.384500000000003</v>
      </c>
      <c r="K422" s="6">
        <v>113.29300000000001</v>
      </c>
      <c r="L422" s="6"/>
    </row>
    <row r="423" spans="1:12" ht="15" customHeight="1" x14ac:dyDescent="0.3">
      <c r="A423" s="8" t="s">
        <v>451</v>
      </c>
      <c r="B423" s="8" t="s">
        <v>610</v>
      </c>
      <c r="C423" s="14" t="s">
        <v>733</v>
      </c>
      <c r="D423" s="9" t="s">
        <v>1</v>
      </c>
      <c r="E423" s="10" t="s">
        <v>57</v>
      </c>
      <c r="F423" s="10" t="s">
        <v>31</v>
      </c>
      <c r="G423" s="4">
        <v>2.9096000000000002</v>
      </c>
      <c r="H423" s="5">
        <v>6.0198</v>
      </c>
      <c r="I423" s="6">
        <v>5.5109000000000004</v>
      </c>
      <c r="J423" s="7">
        <v>55.366500000000002</v>
      </c>
      <c r="K423" s="6">
        <v>108.4705</v>
      </c>
      <c r="L423" s="6">
        <v>98.710099999999997</v>
      </c>
    </row>
    <row r="424" spans="1:12" ht="15" customHeight="1" x14ac:dyDescent="0.3">
      <c r="A424" s="8" t="s">
        <v>452</v>
      </c>
      <c r="B424" s="8" t="s">
        <v>611</v>
      </c>
      <c r="C424" s="14" t="s">
        <v>734</v>
      </c>
      <c r="D424" s="9" t="s">
        <v>1</v>
      </c>
      <c r="E424" s="10" t="s">
        <v>9</v>
      </c>
      <c r="F424" s="10" t="s">
        <v>31</v>
      </c>
      <c r="G424" s="4"/>
      <c r="H424" s="5"/>
      <c r="I424" s="6">
        <v>9.1999999999999998E-3</v>
      </c>
      <c r="J424" s="7"/>
      <c r="K424" s="6"/>
      <c r="L424" s="6">
        <v>0.30320000000000003</v>
      </c>
    </row>
    <row r="425" spans="1:12" ht="15" customHeight="1" x14ac:dyDescent="0.3">
      <c r="A425" s="8" t="s">
        <v>453</v>
      </c>
      <c r="B425" s="8" t="s">
        <v>612</v>
      </c>
      <c r="C425" s="14" t="s">
        <v>776</v>
      </c>
      <c r="D425" s="9" t="s">
        <v>1</v>
      </c>
      <c r="E425" s="10" t="s">
        <v>9</v>
      </c>
      <c r="F425" s="10" t="s">
        <v>84</v>
      </c>
      <c r="G425" s="4">
        <v>0.35610000000000003</v>
      </c>
      <c r="H425" s="5"/>
      <c r="I425" s="6"/>
      <c r="J425" s="7">
        <v>5.6227</v>
      </c>
      <c r="K425" s="6"/>
      <c r="L425" s="6"/>
    </row>
    <row r="426" spans="1:12" ht="15" customHeight="1" x14ac:dyDescent="0.3">
      <c r="A426" s="8" t="s">
        <v>454</v>
      </c>
      <c r="B426" s="8" t="s">
        <v>612</v>
      </c>
      <c r="C426" s="14" t="s">
        <v>776</v>
      </c>
      <c r="D426" s="9" t="s">
        <v>1</v>
      </c>
      <c r="E426" s="10" t="s">
        <v>2</v>
      </c>
      <c r="F426" s="10" t="s">
        <v>31</v>
      </c>
      <c r="G426" s="4">
        <v>1.3764000000000001</v>
      </c>
      <c r="H426" s="5">
        <v>2.7699999999999999E-2</v>
      </c>
      <c r="I426" s="6"/>
      <c r="J426" s="7">
        <v>28.943100000000001</v>
      </c>
      <c r="K426" s="6">
        <v>0.64290000000000003</v>
      </c>
      <c r="L426" s="6"/>
    </row>
    <row r="427" spans="1:12" ht="15" customHeight="1" x14ac:dyDescent="0.3">
      <c r="A427" s="8" t="s">
        <v>455</v>
      </c>
      <c r="B427" s="8" t="s">
        <v>612</v>
      </c>
      <c r="C427" s="15" t="s">
        <v>735</v>
      </c>
      <c r="D427" s="9" t="s">
        <v>1</v>
      </c>
      <c r="E427" s="10" t="s">
        <v>19</v>
      </c>
      <c r="F427" s="10" t="s">
        <v>103</v>
      </c>
      <c r="G427" s="4">
        <v>6.7664999999999997</v>
      </c>
      <c r="H427" s="5">
        <v>0.54779999999999995</v>
      </c>
      <c r="I427" s="6"/>
      <c r="J427" s="7">
        <v>162.6651</v>
      </c>
      <c r="K427" s="6">
        <v>12.7288</v>
      </c>
      <c r="L427" s="6"/>
    </row>
    <row r="428" spans="1:12" ht="15" customHeight="1" x14ac:dyDescent="0.3">
      <c r="A428" s="8" t="s">
        <v>456</v>
      </c>
      <c r="B428" s="8" t="s">
        <v>612</v>
      </c>
      <c r="C428" s="15" t="s">
        <v>735</v>
      </c>
      <c r="D428" s="9" t="s">
        <v>1</v>
      </c>
      <c r="E428" s="10" t="s">
        <v>19</v>
      </c>
      <c r="F428" s="10" t="s">
        <v>84</v>
      </c>
      <c r="G428" s="4">
        <v>14.513400000000001</v>
      </c>
      <c r="H428" s="5">
        <v>11.551399999999999</v>
      </c>
      <c r="I428" s="6">
        <v>8.6715</v>
      </c>
      <c r="J428" s="7">
        <v>383.46769999999998</v>
      </c>
      <c r="K428" s="6">
        <v>307.81580000000002</v>
      </c>
      <c r="L428" s="6">
        <v>255.3304</v>
      </c>
    </row>
    <row r="429" spans="1:12" ht="15" customHeight="1" x14ac:dyDescent="0.3">
      <c r="A429" s="8" t="s">
        <v>457</v>
      </c>
      <c r="B429" s="8" t="s">
        <v>612</v>
      </c>
      <c r="C429" s="15" t="s">
        <v>735</v>
      </c>
      <c r="D429" s="9" t="s">
        <v>1</v>
      </c>
      <c r="E429" s="10" t="s">
        <v>19</v>
      </c>
      <c r="F429" s="10" t="s">
        <v>84</v>
      </c>
      <c r="G429" s="4">
        <v>17.654699999999998</v>
      </c>
      <c r="H429" s="5">
        <v>12.539</v>
      </c>
      <c r="I429" s="6">
        <v>4.6113</v>
      </c>
      <c r="J429" s="7">
        <v>482.61590000000001</v>
      </c>
      <c r="K429" s="6">
        <v>340.10579999999999</v>
      </c>
      <c r="L429" s="6">
        <v>153.12389999999999</v>
      </c>
    </row>
    <row r="430" spans="1:12" ht="15" customHeight="1" x14ac:dyDescent="0.3">
      <c r="A430" s="8" t="s">
        <v>635</v>
      </c>
      <c r="B430" s="8" t="s">
        <v>612</v>
      </c>
      <c r="C430" s="14" t="s">
        <v>736</v>
      </c>
      <c r="D430" s="9" t="s">
        <v>1</v>
      </c>
      <c r="E430" s="10" t="s">
        <v>2</v>
      </c>
      <c r="F430" s="10" t="s">
        <v>13</v>
      </c>
      <c r="G430" s="4">
        <v>20.231999999999999</v>
      </c>
      <c r="H430" s="5">
        <v>11.313700000000001</v>
      </c>
      <c r="I430" s="6"/>
      <c r="J430" s="7">
        <v>583.67819999999995</v>
      </c>
      <c r="K430" s="6">
        <v>345.19709999999998</v>
      </c>
      <c r="L430" s="6"/>
    </row>
    <row r="431" spans="1:12" ht="15" customHeight="1" x14ac:dyDescent="0.3">
      <c r="A431" s="8" t="s">
        <v>458</v>
      </c>
      <c r="B431" s="8" t="s">
        <v>613</v>
      </c>
      <c r="C431" s="14" t="s">
        <v>737</v>
      </c>
      <c r="D431" s="9" t="s">
        <v>1</v>
      </c>
      <c r="E431" s="10" t="s">
        <v>9</v>
      </c>
      <c r="F431" s="10" t="s">
        <v>13</v>
      </c>
      <c r="G431" s="4"/>
      <c r="H431" s="5">
        <v>20.586300000000001</v>
      </c>
      <c r="I431" s="6">
        <v>29.262499999999999</v>
      </c>
      <c r="J431" s="7"/>
      <c r="K431" s="6">
        <v>1265.0245</v>
      </c>
      <c r="L431" s="6">
        <v>1657.2372</v>
      </c>
    </row>
    <row r="432" spans="1:12" ht="15" customHeight="1" x14ac:dyDescent="0.3">
      <c r="A432" s="8" t="s">
        <v>459</v>
      </c>
      <c r="B432" s="8" t="s">
        <v>613</v>
      </c>
      <c r="C432" s="14" t="s">
        <v>737</v>
      </c>
      <c r="D432" s="9" t="s">
        <v>1</v>
      </c>
      <c r="E432" s="10" t="s">
        <v>9</v>
      </c>
      <c r="F432" s="10" t="s">
        <v>31</v>
      </c>
      <c r="G432" s="4">
        <v>26.3474</v>
      </c>
      <c r="H432" s="5">
        <v>52.005499999999998</v>
      </c>
      <c r="I432" s="6">
        <v>32.744900000000001</v>
      </c>
      <c r="J432" s="7">
        <v>920.46799999999996</v>
      </c>
      <c r="K432" s="6">
        <v>1819.1769999999999</v>
      </c>
      <c r="L432" s="6">
        <v>1062.7058999999999</v>
      </c>
    </row>
    <row r="433" spans="1:12" ht="15" customHeight="1" x14ac:dyDescent="0.3">
      <c r="A433" s="8" t="s">
        <v>460</v>
      </c>
      <c r="B433" s="8" t="s">
        <v>614</v>
      </c>
      <c r="C433" s="14" t="s">
        <v>738</v>
      </c>
      <c r="D433" s="9" t="s">
        <v>1</v>
      </c>
      <c r="E433" s="10" t="s">
        <v>2</v>
      </c>
      <c r="F433" s="10" t="s">
        <v>31</v>
      </c>
      <c r="G433" s="4">
        <v>0.1701</v>
      </c>
      <c r="H433" s="5">
        <v>0.71989999999999998</v>
      </c>
      <c r="I433" s="6">
        <v>4.9299999999999997E-2</v>
      </c>
      <c r="J433" s="7">
        <v>1.008</v>
      </c>
      <c r="K433" s="6">
        <v>3.8765000000000001</v>
      </c>
      <c r="L433" s="6">
        <v>0.28799999999999998</v>
      </c>
    </row>
    <row r="434" spans="1:12" ht="15" customHeight="1" x14ac:dyDescent="0.3">
      <c r="A434" s="8" t="s">
        <v>461</v>
      </c>
      <c r="B434" s="8" t="s">
        <v>614</v>
      </c>
      <c r="C434" s="14" t="s">
        <v>738</v>
      </c>
      <c r="D434" s="9" t="s">
        <v>437</v>
      </c>
      <c r="E434" s="10" t="s">
        <v>2</v>
      </c>
      <c r="F434" s="10" t="s">
        <v>88</v>
      </c>
      <c r="G434" s="4">
        <v>0.8034</v>
      </c>
      <c r="H434" s="5">
        <v>0.64690000000000003</v>
      </c>
      <c r="I434" s="6">
        <v>0.2069</v>
      </c>
      <c r="J434" s="7">
        <v>3.92</v>
      </c>
      <c r="K434" s="6">
        <v>3.48</v>
      </c>
      <c r="L434" s="6">
        <v>1.1399999999999999</v>
      </c>
    </row>
    <row r="435" spans="1:12" ht="15" customHeight="1" x14ac:dyDescent="0.3">
      <c r="A435" s="8" t="s">
        <v>462</v>
      </c>
      <c r="B435" s="8" t="s">
        <v>615</v>
      </c>
      <c r="C435" s="14" t="s">
        <v>739</v>
      </c>
      <c r="D435" s="9" t="s">
        <v>1</v>
      </c>
      <c r="E435" s="10" t="s">
        <v>9</v>
      </c>
      <c r="F435" s="10" t="s">
        <v>31</v>
      </c>
      <c r="G435" s="4">
        <v>16.393699999999999</v>
      </c>
      <c r="H435" s="5">
        <v>13.5199</v>
      </c>
      <c r="I435" s="6">
        <v>5.5843999999999996</v>
      </c>
      <c r="J435" s="7">
        <v>841.14940000000001</v>
      </c>
      <c r="K435" s="6">
        <v>693.07759999999996</v>
      </c>
      <c r="L435" s="6">
        <v>305.17070000000001</v>
      </c>
    </row>
    <row r="436" spans="1:12" ht="15" customHeight="1" x14ac:dyDescent="0.3">
      <c r="A436" s="8" t="s">
        <v>463</v>
      </c>
      <c r="B436" s="8" t="s">
        <v>615</v>
      </c>
      <c r="C436" s="14" t="s">
        <v>739</v>
      </c>
      <c r="D436" s="9" t="s">
        <v>1</v>
      </c>
      <c r="E436" s="10" t="s">
        <v>9</v>
      </c>
      <c r="F436" s="10" t="s">
        <v>31</v>
      </c>
      <c r="G436" s="4">
        <v>2.1175000000000002</v>
      </c>
      <c r="H436" s="5">
        <v>0.66620000000000001</v>
      </c>
      <c r="I436" s="6"/>
      <c r="J436" s="7">
        <v>137.34479999999999</v>
      </c>
      <c r="K436" s="6">
        <v>41.348700000000001</v>
      </c>
      <c r="L436" s="6"/>
    </row>
    <row r="437" spans="1:12" ht="15" customHeight="1" x14ac:dyDescent="0.3">
      <c r="A437" s="8" t="s">
        <v>464</v>
      </c>
      <c r="B437" s="8" t="s">
        <v>616</v>
      </c>
      <c r="C437" s="14" t="s">
        <v>740</v>
      </c>
      <c r="D437" s="9" t="s">
        <v>1</v>
      </c>
      <c r="E437" s="10" t="s">
        <v>9</v>
      </c>
      <c r="F437" s="10" t="s">
        <v>13</v>
      </c>
      <c r="G437" s="4">
        <v>1.9984999999999999</v>
      </c>
      <c r="H437" s="5">
        <v>3.2300000000000002E-2</v>
      </c>
      <c r="I437" s="6"/>
      <c r="J437" s="7">
        <v>141.71469999999999</v>
      </c>
      <c r="K437" s="6">
        <v>1.9971000000000001</v>
      </c>
      <c r="L437" s="6"/>
    </row>
    <row r="438" spans="1:12" ht="15" customHeight="1" x14ac:dyDescent="0.3">
      <c r="A438" s="8" t="s">
        <v>465</v>
      </c>
      <c r="B438" s="8" t="s">
        <v>616</v>
      </c>
      <c r="C438" s="14" t="s">
        <v>741</v>
      </c>
      <c r="D438" s="9" t="s">
        <v>1</v>
      </c>
      <c r="E438" s="10" t="s">
        <v>19</v>
      </c>
      <c r="F438" s="10" t="s">
        <v>10</v>
      </c>
      <c r="G438" s="4">
        <v>136.17420000000001</v>
      </c>
      <c r="H438" s="5">
        <v>152.24180000000001</v>
      </c>
      <c r="I438" s="6">
        <v>70.924899999999994</v>
      </c>
      <c r="J438" s="7">
        <v>7155.8876</v>
      </c>
      <c r="K438" s="6">
        <v>7606.2596000000003</v>
      </c>
      <c r="L438" s="6">
        <v>3236.7058000000002</v>
      </c>
    </row>
    <row r="439" spans="1:12" ht="15" customHeight="1" x14ac:dyDescent="0.3">
      <c r="A439" s="8" t="s">
        <v>466</v>
      </c>
      <c r="B439" s="8" t="s">
        <v>616</v>
      </c>
      <c r="C439" s="14" t="s">
        <v>741</v>
      </c>
      <c r="D439" s="9" t="s">
        <v>1</v>
      </c>
      <c r="E439" s="10" t="s">
        <v>9</v>
      </c>
      <c r="F439" s="10" t="s">
        <v>13</v>
      </c>
      <c r="G439" s="4">
        <v>166.38550000000001</v>
      </c>
      <c r="H439" s="5">
        <v>154.19909999999999</v>
      </c>
      <c r="I439" s="6">
        <v>78.409199999999998</v>
      </c>
      <c r="J439" s="7">
        <v>8805.9477000000006</v>
      </c>
      <c r="K439" s="6">
        <v>8032.0802000000003</v>
      </c>
      <c r="L439" s="6">
        <v>3983.7687000000001</v>
      </c>
    </row>
    <row r="440" spans="1:12" ht="15" customHeight="1" x14ac:dyDescent="0.3">
      <c r="A440" s="8" t="s">
        <v>467</v>
      </c>
      <c r="B440" s="8" t="s">
        <v>616</v>
      </c>
      <c r="C440" s="14" t="s">
        <v>741</v>
      </c>
      <c r="D440" s="9" t="s">
        <v>1</v>
      </c>
      <c r="E440" s="10" t="s">
        <v>9</v>
      </c>
      <c r="F440" s="10" t="s">
        <v>31</v>
      </c>
      <c r="G440" s="4">
        <v>7.4499999999999997E-2</v>
      </c>
      <c r="H440" s="5"/>
      <c r="I440" s="6"/>
      <c r="J440" s="7">
        <v>5.2851999999999997</v>
      </c>
      <c r="K440" s="6"/>
      <c r="L440" s="6"/>
    </row>
    <row r="441" spans="1:12" ht="15" customHeight="1" x14ac:dyDescent="0.3">
      <c r="A441" s="8" t="s">
        <v>468</v>
      </c>
      <c r="B441" s="8" t="s">
        <v>616</v>
      </c>
      <c r="C441" s="14" t="s">
        <v>741</v>
      </c>
      <c r="D441" s="9" t="s">
        <v>1</v>
      </c>
      <c r="E441" s="10" t="s">
        <v>2</v>
      </c>
      <c r="F441" s="10" t="s">
        <v>31</v>
      </c>
      <c r="G441" s="4">
        <v>4.2912999999999997</v>
      </c>
      <c r="H441" s="5">
        <v>3.2158000000000002</v>
      </c>
      <c r="I441" s="6">
        <v>0.39529999999999998</v>
      </c>
      <c r="J441" s="7">
        <v>253.55109999999999</v>
      </c>
      <c r="K441" s="6">
        <v>179.24690000000001</v>
      </c>
      <c r="L441" s="6">
        <v>19.092600000000001</v>
      </c>
    </row>
    <row r="442" spans="1:12" ht="15" customHeight="1" x14ac:dyDescent="0.3">
      <c r="A442" s="8" t="s">
        <v>469</v>
      </c>
      <c r="B442" s="8" t="s">
        <v>616</v>
      </c>
      <c r="C442" s="14" t="s">
        <v>742</v>
      </c>
      <c r="D442" s="9" t="s">
        <v>1</v>
      </c>
      <c r="E442" s="10" t="s">
        <v>52</v>
      </c>
      <c r="F442" s="10" t="s">
        <v>13</v>
      </c>
      <c r="G442" s="4">
        <v>12.5473</v>
      </c>
      <c r="H442" s="5">
        <v>21.5989</v>
      </c>
      <c r="I442" s="6">
        <v>10.3498</v>
      </c>
      <c r="J442" s="7">
        <v>734.85479999999995</v>
      </c>
      <c r="K442" s="6">
        <v>1234.4389000000001</v>
      </c>
      <c r="L442" s="6">
        <v>587.04769999999996</v>
      </c>
    </row>
    <row r="443" spans="1:12" ht="15" customHeight="1" x14ac:dyDescent="0.3">
      <c r="A443" s="8" t="s">
        <v>470</v>
      </c>
      <c r="B443" s="8" t="s">
        <v>616</v>
      </c>
      <c r="C443" s="14" t="s">
        <v>742</v>
      </c>
      <c r="D443" s="9" t="s">
        <v>1</v>
      </c>
      <c r="E443" s="10" t="s">
        <v>52</v>
      </c>
      <c r="F443" s="10" t="s">
        <v>88</v>
      </c>
      <c r="G443" s="4">
        <v>0.68669999999999998</v>
      </c>
      <c r="H443" s="5"/>
      <c r="I443" s="6"/>
      <c r="J443" s="7">
        <v>52.465899999999998</v>
      </c>
      <c r="K443" s="6"/>
      <c r="L443" s="6"/>
    </row>
    <row r="444" spans="1:12" ht="15" customHeight="1" x14ac:dyDescent="0.3">
      <c r="A444" s="8" t="s">
        <v>471</v>
      </c>
      <c r="B444" s="8" t="s">
        <v>616</v>
      </c>
      <c r="C444" s="14" t="s">
        <v>742</v>
      </c>
      <c r="D444" s="9" t="s">
        <v>1</v>
      </c>
      <c r="E444" s="10" t="s">
        <v>52</v>
      </c>
      <c r="F444" s="10" t="s">
        <v>31</v>
      </c>
      <c r="G444" s="4">
        <v>37.213999999999999</v>
      </c>
      <c r="H444" s="5">
        <v>7.2126999999999999</v>
      </c>
      <c r="I444" s="6"/>
      <c r="J444" s="7">
        <v>2501.2190000000001</v>
      </c>
      <c r="K444" s="6">
        <v>451.55340000000001</v>
      </c>
      <c r="L444" s="6"/>
    </row>
    <row r="445" spans="1:12" ht="15" customHeight="1" x14ac:dyDescent="0.3">
      <c r="A445" s="8" t="s">
        <v>472</v>
      </c>
      <c r="B445" s="8" t="s">
        <v>616</v>
      </c>
      <c r="C445" s="14" t="s">
        <v>742</v>
      </c>
      <c r="D445" s="9" t="s">
        <v>1</v>
      </c>
      <c r="E445" s="10" t="s">
        <v>52</v>
      </c>
      <c r="F445" s="10" t="s">
        <v>56</v>
      </c>
      <c r="G445" s="4">
        <v>2.7111999999999998</v>
      </c>
      <c r="H445" s="5"/>
      <c r="I445" s="6"/>
      <c r="J445" s="7">
        <v>136.8194</v>
      </c>
      <c r="K445" s="6"/>
      <c r="L445" s="6"/>
    </row>
    <row r="446" spans="1:12" ht="15" customHeight="1" x14ac:dyDescent="0.3">
      <c r="A446" s="8" t="s">
        <v>473</v>
      </c>
      <c r="B446" s="8" t="s">
        <v>616</v>
      </c>
      <c r="C446" s="14" t="s">
        <v>743</v>
      </c>
      <c r="D446" s="9" t="s">
        <v>1</v>
      </c>
      <c r="E446" s="10" t="s">
        <v>52</v>
      </c>
      <c r="F446" s="10" t="s">
        <v>88</v>
      </c>
      <c r="G446" s="4"/>
      <c r="H446" s="5">
        <v>19.032699999999998</v>
      </c>
      <c r="I446" s="6">
        <v>19.713699999999999</v>
      </c>
      <c r="J446" s="7"/>
      <c r="K446" s="6">
        <v>1111.0531000000001</v>
      </c>
      <c r="L446" s="6">
        <v>1063.3096</v>
      </c>
    </row>
    <row r="447" spans="1:12" ht="15" customHeight="1" x14ac:dyDescent="0.3">
      <c r="A447" s="8" t="s">
        <v>474</v>
      </c>
      <c r="B447" s="8" t="s">
        <v>616</v>
      </c>
      <c r="C447" s="14" t="s">
        <v>775</v>
      </c>
      <c r="D447" s="9" t="s">
        <v>1</v>
      </c>
      <c r="E447" s="10" t="s">
        <v>19</v>
      </c>
      <c r="F447" s="10" t="s">
        <v>10</v>
      </c>
      <c r="G447" s="4">
        <v>1.0042</v>
      </c>
      <c r="H447" s="5"/>
      <c r="I447" s="6"/>
      <c r="J447" s="7">
        <v>76.638000000000005</v>
      </c>
      <c r="K447" s="6"/>
      <c r="L447" s="6"/>
    </row>
    <row r="448" spans="1:12" ht="15" customHeight="1" x14ac:dyDescent="0.3">
      <c r="A448" s="8" t="s">
        <v>475</v>
      </c>
      <c r="B448" s="8" t="s">
        <v>616</v>
      </c>
      <c r="C448" s="14" t="s">
        <v>775</v>
      </c>
      <c r="D448" s="9" t="s">
        <v>1</v>
      </c>
      <c r="E448" s="10" t="s">
        <v>9</v>
      </c>
      <c r="F448" s="10" t="s">
        <v>13</v>
      </c>
      <c r="G448" s="4">
        <v>251.465</v>
      </c>
      <c r="H448" s="5">
        <v>145.75579999999999</v>
      </c>
      <c r="I448" s="6">
        <v>77.822699999999998</v>
      </c>
      <c r="J448" s="7">
        <v>15122.0514</v>
      </c>
      <c r="K448" s="6">
        <v>8717.0684000000001</v>
      </c>
      <c r="L448" s="6">
        <v>4462.7493999999997</v>
      </c>
    </row>
    <row r="449" spans="1:12" ht="15" customHeight="1" x14ac:dyDescent="0.3">
      <c r="A449" s="8" t="s">
        <v>476</v>
      </c>
      <c r="B449" s="8" t="s">
        <v>616</v>
      </c>
      <c r="C449" s="14" t="s">
        <v>775</v>
      </c>
      <c r="D449" s="9" t="s">
        <v>1</v>
      </c>
      <c r="E449" s="10" t="s">
        <v>19</v>
      </c>
      <c r="F449" s="10" t="s">
        <v>446</v>
      </c>
      <c r="G449" s="4">
        <v>15.856</v>
      </c>
      <c r="H449" s="5">
        <v>22.015000000000001</v>
      </c>
      <c r="I449" s="6">
        <v>3.4060000000000001</v>
      </c>
      <c r="J449" s="7">
        <v>1023.9475</v>
      </c>
      <c r="K449" s="6">
        <v>1391.8684000000001</v>
      </c>
      <c r="L449" s="6">
        <v>229.50649999999999</v>
      </c>
    </row>
    <row r="450" spans="1:12" ht="15" customHeight="1" x14ac:dyDescent="0.3">
      <c r="A450" s="8" t="s">
        <v>477</v>
      </c>
      <c r="B450" s="8" t="s">
        <v>616</v>
      </c>
      <c r="C450" s="14" t="s">
        <v>775</v>
      </c>
      <c r="D450" s="9" t="s">
        <v>1</v>
      </c>
      <c r="E450" s="10" t="s">
        <v>9</v>
      </c>
      <c r="F450" s="10" t="s">
        <v>84</v>
      </c>
      <c r="G450" s="4"/>
      <c r="H450" s="5"/>
      <c r="I450" s="6">
        <v>0.28920000000000001</v>
      </c>
      <c r="J450" s="7"/>
      <c r="K450" s="6"/>
      <c r="L450" s="6">
        <v>17.3521</v>
      </c>
    </row>
    <row r="451" spans="1:12" ht="15" customHeight="1" x14ac:dyDescent="0.3">
      <c r="A451" s="8" t="s">
        <v>478</v>
      </c>
      <c r="B451" s="8" t="s">
        <v>616</v>
      </c>
      <c r="C451" s="14" t="s">
        <v>775</v>
      </c>
      <c r="D451" s="9" t="s">
        <v>1</v>
      </c>
      <c r="E451" s="10" t="s">
        <v>9</v>
      </c>
      <c r="F451" s="10" t="s">
        <v>31</v>
      </c>
      <c r="G451" s="4">
        <v>2.5535999999999999</v>
      </c>
      <c r="H451" s="5">
        <v>3.8500999999999999</v>
      </c>
      <c r="I451" s="6">
        <v>0.82650000000000001</v>
      </c>
      <c r="J451" s="7">
        <v>126.3817</v>
      </c>
      <c r="K451" s="6">
        <v>174.249</v>
      </c>
      <c r="L451" s="6">
        <v>46.762</v>
      </c>
    </row>
    <row r="452" spans="1:12" ht="15" customHeight="1" x14ac:dyDescent="0.3">
      <c r="A452" s="8" t="s">
        <v>479</v>
      </c>
      <c r="B452" s="8" t="s">
        <v>616</v>
      </c>
      <c r="C452" s="14" t="s">
        <v>775</v>
      </c>
      <c r="D452" s="9" t="s">
        <v>1</v>
      </c>
      <c r="E452" s="10" t="s">
        <v>9</v>
      </c>
      <c r="F452" s="10" t="s">
        <v>31</v>
      </c>
      <c r="G452" s="4"/>
      <c r="H452" s="5">
        <v>0.25659999999999999</v>
      </c>
      <c r="I452" s="6"/>
      <c r="J452" s="7"/>
      <c r="K452" s="6">
        <v>13.196899999999999</v>
      </c>
      <c r="L452" s="6"/>
    </row>
    <row r="453" spans="1:12" ht="15" customHeight="1" x14ac:dyDescent="0.3">
      <c r="A453" s="8" t="s">
        <v>480</v>
      </c>
      <c r="B453" s="8" t="s">
        <v>617</v>
      </c>
      <c r="C453" s="14" t="s">
        <v>744</v>
      </c>
      <c r="D453" s="9" t="s">
        <v>1</v>
      </c>
      <c r="E453" s="10" t="s">
        <v>19</v>
      </c>
      <c r="F453" s="10" t="s">
        <v>302</v>
      </c>
      <c r="G453" s="4"/>
      <c r="H453" s="5">
        <v>0.5504</v>
      </c>
      <c r="I453" s="6">
        <v>0.74670000000000003</v>
      </c>
      <c r="J453" s="7"/>
      <c r="K453" s="6">
        <v>6.7556000000000003</v>
      </c>
      <c r="L453" s="6">
        <v>9.0073000000000008</v>
      </c>
    </row>
    <row r="454" spans="1:12" ht="15" customHeight="1" x14ac:dyDescent="0.3">
      <c r="A454" s="8" t="s">
        <v>481</v>
      </c>
      <c r="B454" s="8" t="s">
        <v>617</v>
      </c>
      <c r="C454" s="14" t="s">
        <v>744</v>
      </c>
      <c r="D454" s="9" t="s">
        <v>1</v>
      </c>
      <c r="E454" s="10" t="s">
        <v>19</v>
      </c>
      <c r="F454" s="10" t="s">
        <v>3</v>
      </c>
      <c r="G454" s="4">
        <v>4.7511999999999999</v>
      </c>
      <c r="H454" s="5">
        <v>3.7549000000000001</v>
      </c>
      <c r="I454" s="6">
        <v>1.1405000000000001</v>
      </c>
      <c r="J454" s="7">
        <v>70.328999999999994</v>
      </c>
      <c r="K454" s="6">
        <v>55.465600000000002</v>
      </c>
      <c r="L454" s="6">
        <v>16.475899999999999</v>
      </c>
    </row>
    <row r="455" spans="1:12" ht="15" customHeight="1" x14ac:dyDescent="0.3">
      <c r="A455" s="8" t="s">
        <v>482</v>
      </c>
      <c r="B455" s="8" t="s">
        <v>617</v>
      </c>
      <c r="C455" s="14" t="s">
        <v>744</v>
      </c>
      <c r="D455" s="9" t="s">
        <v>1</v>
      </c>
      <c r="E455" s="10" t="s">
        <v>2</v>
      </c>
      <c r="F455" s="10" t="s">
        <v>3</v>
      </c>
      <c r="G455" s="4">
        <v>1.23E-2</v>
      </c>
      <c r="H455" s="5">
        <v>2.7799999999999998E-2</v>
      </c>
      <c r="I455" s="6"/>
      <c r="J455" s="7">
        <v>0.18</v>
      </c>
      <c r="K455" s="6">
        <v>0.46179999999999999</v>
      </c>
      <c r="L455" s="6"/>
    </row>
    <row r="456" spans="1:12" ht="15" customHeight="1" x14ac:dyDescent="0.3">
      <c r="A456" s="8" t="s">
        <v>483</v>
      </c>
      <c r="B456" s="8" t="s">
        <v>617</v>
      </c>
      <c r="C456" s="14" t="s">
        <v>744</v>
      </c>
      <c r="D456" s="9" t="s">
        <v>1</v>
      </c>
      <c r="E456" s="10" t="s">
        <v>52</v>
      </c>
      <c r="F456" s="10" t="s">
        <v>3</v>
      </c>
      <c r="G456" s="4">
        <v>11.1968</v>
      </c>
      <c r="H456" s="5">
        <v>6.3734000000000002</v>
      </c>
      <c r="I456" s="6">
        <v>1.3038000000000001</v>
      </c>
      <c r="J456" s="7">
        <v>170.3914</v>
      </c>
      <c r="K456" s="6">
        <v>94.576999999999998</v>
      </c>
      <c r="L456" s="6">
        <v>19.252400000000002</v>
      </c>
    </row>
    <row r="457" spans="1:12" ht="15" customHeight="1" x14ac:dyDescent="0.3">
      <c r="A457" s="8" t="s">
        <v>484</v>
      </c>
      <c r="B457" s="8" t="s">
        <v>617</v>
      </c>
      <c r="C457" s="14" t="s">
        <v>744</v>
      </c>
      <c r="D457" s="9" t="s">
        <v>1</v>
      </c>
      <c r="E457" s="10" t="s">
        <v>52</v>
      </c>
      <c r="F457" s="10" t="s">
        <v>293</v>
      </c>
      <c r="G457" s="4"/>
      <c r="H457" s="5">
        <v>0.89970000000000006</v>
      </c>
      <c r="I457" s="6">
        <v>2.4813999999999998</v>
      </c>
      <c r="J457" s="7"/>
      <c r="K457" s="6">
        <v>21.057300000000001</v>
      </c>
      <c r="L457" s="6">
        <v>55.505499999999998</v>
      </c>
    </row>
    <row r="458" spans="1:12" ht="15" customHeight="1" x14ac:dyDescent="0.3">
      <c r="A458" s="8" t="s">
        <v>485</v>
      </c>
      <c r="B458" s="8" t="s">
        <v>617</v>
      </c>
      <c r="C458" s="14" t="s">
        <v>744</v>
      </c>
      <c r="D458" s="9" t="s">
        <v>1</v>
      </c>
      <c r="E458" s="10" t="s">
        <v>19</v>
      </c>
      <c r="F458" s="10" t="s">
        <v>486</v>
      </c>
      <c r="G458" s="4">
        <v>2.3999999999999998E-3</v>
      </c>
      <c r="H458" s="5"/>
      <c r="I458" s="6"/>
      <c r="J458" s="7">
        <v>5.7000000000000002E-2</v>
      </c>
      <c r="K458" s="6"/>
      <c r="L458" s="6"/>
    </row>
    <row r="459" spans="1:12" ht="15" customHeight="1" x14ac:dyDescent="0.3">
      <c r="A459" s="8" t="s">
        <v>487</v>
      </c>
      <c r="B459" s="8" t="s">
        <v>617</v>
      </c>
      <c r="C459" s="14" t="s">
        <v>744</v>
      </c>
      <c r="D459" s="9" t="s">
        <v>1</v>
      </c>
      <c r="E459" s="10" t="s">
        <v>2</v>
      </c>
      <c r="F459" s="10" t="s">
        <v>26</v>
      </c>
      <c r="G459" s="4">
        <v>0.22650000000000001</v>
      </c>
      <c r="H459" s="5"/>
      <c r="I459" s="6"/>
      <c r="J459" s="7">
        <v>7.2465999999999999</v>
      </c>
      <c r="K459" s="6"/>
      <c r="L459" s="6"/>
    </row>
    <row r="460" spans="1:12" ht="15" customHeight="1" x14ac:dyDescent="0.3">
      <c r="A460" s="8" t="s">
        <v>488</v>
      </c>
      <c r="B460" s="8" t="s">
        <v>617</v>
      </c>
      <c r="C460" s="14" t="s">
        <v>744</v>
      </c>
      <c r="D460" s="9" t="s">
        <v>1</v>
      </c>
      <c r="E460" s="10" t="s">
        <v>9</v>
      </c>
      <c r="F460" s="10" t="s">
        <v>26</v>
      </c>
      <c r="G460" s="4">
        <v>0.74809999999999999</v>
      </c>
      <c r="H460" s="5"/>
      <c r="I460" s="6"/>
      <c r="J460" s="7">
        <v>25.650500000000001</v>
      </c>
      <c r="K460" s="6"/>
      <c r="L460" s="6"/>
    </row>
    <row r="461" spans="1:12" ht="15" customHeight="1" x14ac:dyDescent="0.3">
      <c r="A461" s="8" t="s">
        <v>489</v>
      </c>
      <c r="B461" s="8" t="s">
        <v>617</v>
      </c>
      <c r="C461" s="14" t="s">
        <v>744</v>
      </c>
      <c r="D461" s="9" t="s">
        <v>1</v>
      </c>
      <c r="E461" s="10" t="s">
        <v>9</v>
      </c>
      <c r="F461" s="10" t="s">
        <v>26</v>
      </c>
      <c r="G461" s="4">
        <v>7.1352000000000002</v>
      </c>
      <c r="H461" s="5">
        <v>0.98229999999999995</v>
      </c>
      <c r="I461" s="6">
        <v>0.17499999999999999</v>
      </c>
      <c r="J461" s="7">
        <v>199.79089999999999</v>
      </c>
      <c r="K461" s="6">
        <v>31.398199999999999</v>
      </c>
      <c r="L461" s="6">
        <v>5.5553999999999997</v>
      </c>
    </row>
    <row r="462" spans="1:12" ht="15" customHeight="1" x14ac:dyDescent="0.3">
      <c r="A462" s="8" t="s">
        <v>490</v>
      </c>
      <c r="B462" s="8" t="s">
        <v>617</v>
      </c>
      <c r="C462" s="14" t="s">
        <v>744</v>
      </c>
      <c r="D462" s="9" t="s">
        <v>1</v>
      </c>
      <c r="E462" s="10" t="s">
        <v>9</v>
      </c>
      <c r="F462" s="10" t="s">
        <v>26</v>
      </c>
      <c r="G462" s="4">
        <v>38.636499999999998</v>
      </c>
      <c r="H462" s="5">
        <v>25.403500000000001</v>
      </c>
      <c r="I462" s="6">
        <v>9.4920000000000009</v>
      </c>
      <c r="J462" s="7">
        <v>1064.7156</v>
      </c>
      <c r="K462" s="6">
        <v>712.85350000000005</v>
      </c>
      <c r="L462" s="6">
        <v>244.268</v>
      </c>
    </row>
    <row r="463" spans="1:12" ht="15" customHeight="1" x14ac:dyDescent="0.3">
      <c r="A463" s="8" t="s">
        <v>491</v>
      </c>
      <c r="B463" s="8" t="s">
        <v>617</v>
      </c>
      <c r="C463" s="14" t="s">
        <v>744</v>
      </c>
      <c r="D463" s="9" t="s">
        <v>1</v>
      </c>
      <c r="E463" s="10" t="s">
        <v>52</v>
      </c>
      <c r="F463" s="10" t="s">
        <v>26</v>
      </c>
      <c r="G463" s="4">
        <v>3.0739999999999998</v>
      </c>
      <c r="H463" s="5">
        <v>0.314</v>
      </c>
      <c r="I463" s="6">
        <v>6.4199999999999993E-2</v>
      </c>
      <c r="J463" s="7">
        <v>79.571700000000007</v>
      </c>
      <c r="K463" s="6">
        <v>7.3994999999999997</v>
      </c>
      <c r="L463" s="6">
        <v>1.5809</v>
      </c>
    </row>
    <row r="464" spans="1:12" ht="15" customHeight="1" x14ac:dyDescent="0.3">
      <c r="A464" s="8" t="s">
        <v>492</v>
      </c>
      <c r="B464" s="8" t="s">
        <v>617</v>
      </c>
      <c r="C464" s="14" t="s">
        <v>744</v>
      </c>
      <c r="D464" s="9" t="s">
        <v>1</v>
      </c>
      <c r="E464" s="10" t="s">
        <v>52</v>
      </c>
      <c r="F464" s="10" t="s">
        <v>26</v>
      </c>
      <c r="G464" s="4">
        <v>57.373899999999999</v>
      </c>
      <c r="H464" s="5">
        <v>28.978999999999999</v>
      </c>
      <c r="I464" s="6">
        <v>4.5244999999999997</v>
      </c>
      <c r="J464" s="7">
        <v>1605.2121</v>
      </c>
      <c r="K464" s="6">
        <v>798.29169999999999</v>
      </c>
      <c r="L464" s="6">
        <v>128.11799999999999</v>
      </c>
    </row>
    <row r="465" spans="1:12" ht="15" customHeight="1" x14ac:dyDescent="0.3">
      <c r="A465" s="8" t="s">
        <v>493</v>
      </c>
      <c r="B465" s="8" t="s">
        <v>617</v>
      </c>
      <c r="C465" s="14" t="s">
        <v>744</v>
      </c>
      <c r="D465" s="9" t="s">
        <v>1</v>
      </c>
      <c r="E465" s="10" t="s">
        <v>19</v>
      </c>
      <c r="F465" s="10" t="s">
        <v>31</v>
      </c>
      <c r="G465" s="4">
        <v>0.84319999999999995</v>
      </c>
      <c r="H465" s="5"/>
      <c r="I465" s="6"/>
      <c r="J465" s="7">
        <v>38.896500000000003</v>
      </c>
      <c r="K465" s="6"/>
      <c r="L465" s="6"/>
    </row>
    <row r="466" spans="1:12" ht="15" customHeight="1" x14ac:dyDescent="0.3">
      <c r="A466" s="8" t="s">
        <v>494</v>
      </c>
      <c r="B466" s="8" t="s">
        <v>617</v>
      </c>
      <c r="C466" s="14" t="s">
        <v>744</v>
      </c>
      <c r="D466" s="9" t="s">
        <v>1</v>
      </c>
      <c r="E466" s="10" t="s">
        <v>19</v>
      </c>
      <c r="F466" s="10" t="s">
        <v>495</v>
      </c>
      <c r="G466" s="4">
        <v>0.32700000000000001</v>
      </c>
      <c r="H466" s="5">
        <v>7.9399999999999998E-2</v>
      </c>
      <c r="I466" s="6"/>
      <c r="J466" s="7">
        <v>8.1380999999999997</v>
      </c>
      <c r="K466" s="6">
        <v>2.0009000000000001</v>
      </c>
      <c r="L466" s="6"/>
    </row>
    <row r="467" spans="1:12" ht="15" customHeight="1" x14ac:dyDescent="0.3">
      <c r="A467" s="8" t="s">
        <v>496</v>
      </c>
      <c r="B467" s="8" t="s">
        <v>617</v>
      </c>
      <c r="C467" s="14" t="s">
        <v>744</v>
      </c>
      <c r="D467" s="9" t="s">
        <v>1</v>
      </c>
      <c r="E467" s="10" t="s">
        <v>19</v>
      </c>
      <c r="F467" s="10" t="s">
        <v>6</v>
      </c>
      <c r="G467" s="4">
        <v>30.607399999999998</v>
      </c>
      <c r="H467" s="5">
        <v>87.617999999999995</v>
      </c>
      <c r="I467" s="6">
        <v>25.586099999999998</v>
      </c>
      <c r="J467" s="7">
        <v>1468.2443000000001</v>
      </c>
      <c r="K467" s="6">
        <v>4062.0709999999999</v>
      </c>
      <c r="L467" s="6">
        <v>1119.9051999999999</v>
      </c>
    </row>
    <row r="468" spans="1:12" ht="15" customHeight="1" x14ac:dyDescent="0.3">
      <c r="A468" s="8" t="s">
        <v>497</v>
      </c>
      <c r="B468" s="8" t="s">
        <v>618</v>
      </c>
      <c r="C468" s="14" t="s">
        <v>745</v>
      </c>
      <c r="D468" s="9" t="s">
        <v>1</v>
      </c>
      <c r="E468" s="10" t="s">
        <v>9</v>
      </c>
      <c r="F468" s="10" t="s">
        <v>31</v>
      </c>
      <c r="G468" s="4">
        <v>0.26200000000000001</v>
      </c>
      <c r="H468" s="5">
        <v>0.1656</v>
      </c>
      <c r="I468" s="6"/>
      <c r="J468" s="7">
        <v>18.860299999999999</v>
      </c>
      <c r="K468" s="6">
        <v>11.920500000000001</v>
      </c>
      <c r="L468" s="6"/>
    </row>
    <row r="469" spans="1:12" ht="15" customHeight="1" x14ac:dyDescent="0.3">
      <c r="A469" s="8" t="s">
        <v>498</v>
      </c>
      <c r="B469" s="8" t="s">
        <v>618</v>
      </c>
      <c r="C469" s="14" t="s">
        <v>746</v>
      </c>
      <c r="D469" s="9" t="s">
        <v>1</v>
      </c>
      <c r="E469" s="10" t="s">
        <v>52</v>
      </c>
      <c r="F469" s="10" t="s">
        <v>13</v>
      </c>
      <c r="G469" s="4">
        <v>8.2482000000000006</v>
      </c>
      <c r="H469" s="5">
        <v>0.97330000000000005</v>
      </c>
      <c r="I469" s="6"/>
      <c r="J469" s="7">
        <v>505.78250000000003</v>
      </c>
      <c r="K469" s="6">
        <v>58.400799999999997</v>
      </c>
      <c r="L469" s="6"/>
    </row>
    <row r="470" spans="1:12" ht="15" customHeight="1" x14ac:dyDescent="0.3">
      <c r="A470" s="8" t="s">
        <v>499</v>
      </c>
      <c r="B470" s="8" t="s">
        <v>618</v>
      </c>
      <c r="C470" s="14" t="s">
        <v>747</v>
      </c>
      <c r="D470" s="9" t="s">
        <v>1</v>
      </c>
      <c r="E470" s="10" t="s">
        <v>19</v>
      </c>
      <c r="F470" s="10" t="s">
        <v>13</v>
      </c>
      <c r="G470" s="4">
        <v>5.7763</v>
      </c>
      <c r="H470" s="5">
        <v>9.2917000000000005</v>
      </c>
      <c r="I470" s="6">
        <v>0.95250000000000001</v>
      </c>
      <c r="J470" s="7">
        <v>311.05720000000002</v>
      </c>
      <c r="K470" s="6">
        <v>539.97619999999995</v>
      </c>
      <c r="L470" s="6">
        <v>61.781700000000001</v>
      </c>
    </row>
    <row r="471" spans="1:12" ht="15" customHeight="1" x14ac:dyDescent="0.3">
      <c r="A471" s="8" t="s">
        <v>500</v>
      </c>
      <c r="B471" s="8" t="s">
        <v>618</v>
      </c>
      <c r="C471" s="14" t="s">
        <v>748</v>
      </c>
      <c r="D471" s="9" t="s">
        <v>1</v>
      </c>
      <c r="E471" s="10" t="s">
        <v>9</v>
      </c>
      <c r="F471" s="10" t="s">
        <v>10</v>
      </c>
      <c r="G471" s="4">
        <v>55.7286</v>
      </c>
      <c r="H471" s="5">
        <v>53.311300000000003</v>
      </c>
      <c r="I471" s="6">
        <v>19.850100000000001</v>
      </c>
      <c r="J471" s="7">
        <v>3644.6801999999998</v>
      </c>
      <c r="K471" s="6">
        <v>3675.9913999999999</v>
      </c>
      <c r="L471" s="6">
        <v>1253.7541000000001</v>
      </c>
    </row>
    <row r="472" spans="1:12" ht="15" customHeight="1" x14ac:dyDescent="0.3">
      <c r="A472" s="8" t="s">
        <v>501</v>
      </c>
      <c r="B472" s="8" t="s">
        <v>618</v>
      </c>
      <c r="C472" s="14" t="s">
        <v>748</v>
      </c>
      <c r="D472" s="9" t="s">
        <v>1</v>
      </c>
      <c r="E472" s="10" t="s">
        <v>19</v>
      </c>
      <c r="F472" s="10" t="s">
        <v>13</v>
      </c>
      <c r="G472" s="4"/>
      <c r="H472" s="5">
        <v>4.4955999999999996</v>
      </c>
      <c r="I472" s="6"/>
      <c r="J472" s="7"/>
      <c r="K472" s="6">
        <v>365.2654</v>
      </c>
      <c r="L472" s="6"/>
    </row>
    <row r="473" spans="1:12" ht="15" customHeight="1" x14ac:dyDescent="0.3">
      <c r="A473" s="8" t="s">
        <v>502</v>
      </c>
      <c r="B473" s="8" t="s">
        <v>618</v>
      </c>
      <c r="C473" s="14" t="s">
        <v>748</v>
      </c>
      <c r="D473" s="9" t="s">
        <v>1</v>
      </c>
      <c r="E473" s="10" t="s">
        <v>9</v>
      </c>
      <c r="F473" s="10" t="s">
        <v>88</v>
      </c>
      <c r="G473" s="4">
        <v>5.5199999999999999E-2</v>
      </c>
      <c r="H473" s="5"/>
      <c r="I473" s="6"/>
      <c r="J473" s="7">
        <v>3.36</v>
      </c>
      <c r="K473" s="6"/>
      <c r="L473" s="6"/>
    </row>
    <row r="474" spans="1:12" ht="15" customHeight="1" x14ac:dyDescent="0.3">
      <c r="A474" s="8" t="s">
        <v>503</v>
      </c>
      <c r="B474" s="8" t="s">
        <v>618</v>
      </c>
      <c r="C474" s="14" t="s">
        <v>749</v>
      </c>
      <c r="D474" s="9" t="s">
        <v>1</v>
      </c>
      <c r="E474" s="10" t="s">
        <v>9</v>
      </c>
      <c r="F474" s="10" t="s">
        <v>13</v>
      </c>
      <c r="G474" s="4">
        <v>5.3959999999999999</v>
      </c>
      <c r="H474" s="5">
        <v>7.0095999999999998</v>
      </c>
      <c r="I474" s="6">
        <v>3.0608</v>
      </c>
      <c r="J474" s="7">
        <v>290.08819999999997</v>
      </c>
      <c r="K474" s="6">
        <v>393.84969999999998</v>
      </c>
      <c r="L474" s="6">
        <v>158.0343</v>
      </c>
    </row>
    <row r="475" spans="1:12" ht="15" customHeight="1" x14ac:dyDescent="0.3">
      <c r="A475" s="8" t="s">
        <v>504</v>
      </c>
      <c r="B475" s="8" t="s">
        <v>618</v>
      </c>
      <c r="C475" s="14" t="s">
        <v>749</v>
      </c>
      <c r="D475" s="9" t="s">
        <v>1</v>
      </c>
      <c r="E475" s="10" t="s">
        <v>19</v>
      </c>
      <c r="F475" s="10" t="s">
        <v>505</v>
      </c>
      <c r="G475" s="4">
        <v>39.775100000000002</v>
      </c>
      <c r="H475" s="5">
        <v>29.160399999999999</v>
      </c>
      <c r="I475" s="6">
        <v>6.0876999999999999</v>
      </c>
      <c r="J475" s="7">
        <v>2342.4566</v>
      </c>
      <c r="K475" s="6">
        <v>1534.7882999999999</v>
      </c>
      <c r="L475" s="6">
        <v>287.5865</v>
      </c>
    </row>
    <row r="476" spans="1:12" ht="15" customHeight="1" x14ac:dyDescent="0.3">
      <c r="A476" s="8" t="s">
        <v>506</v>
      </c>
      <c r="B476" s="8" t="s">
        <v>618</v>
      </c>
      <c r="C476" s="14" t="s">
        <v>749</v>
      </c>
      <c r="D476" s="9" t="s">
        <v>1</v>
      </c>
      <c r="E476" s="10" t="s">
        <v>9</v>
      </c>
      <c r="F476" s="10" t="s">
        <v>31</v>
      </c>
      <c r="G476" s="4">
        <v>73.361099999999993</v>
      </c>
      <c r="H476" s="5">
        <v>57.603700000000003</v>
      </c>
      <c r="I476" s="6">
        <v>12.2355</v>
      </c>
      <c r="J476" s="7">
        <v>4307.2969000000003</v>
      </c>
      <c r="K476" s="6">
        <v>3235.6705999999999</v>
      </c>
      <c r="L476" s="6">
        <v>650.06870000000004</v>
      </c>
    </row>
    <row r="477" spans="1:12" ht="15" customHeight="1" x14ac:dyDescent="0.3">
      <c r="A477" s="8" t="s">
        <v>507</v>
      </c>
      <c r="B477" s="8" t="s">
        <v>618</v>
      </c>
      <c r="C477" s="14" t="s">
        <v>749</v>
      </c>
      <c r="D477" s="9" t="s">
        <v>1</v>
      </c>
      <c r="E477" s="10" t="s">
        <v>9</v>
      </c>
      <c r="F477" s="10" t="s">
        <v>31</v>
      </c>
      <c r="G477" s="4">
        <v>7.6637000000000004</v>
      </c>
      <c r="H477" s="5">
        <v>5.7187999999999999</v>
      </c>
      <c r="I477" s="6">
        <v>3.4293999999999998</v>
      </c>
      <c r="J477" s="7">
        <v>412.75630000000001</v>
      </c>
      <c r="K477" s="6">
        <v>314.68810000000002</v>
      </c>
      <c r="L477" s="6">
        <v>185.42320000000001</v>
      </c>
    </row>
    <row r="478" spans="1:12" ht="15" customHeight="1" x14ac:dyDescent="0.3">
      <c r="A478" s="8" t="s">
        <v>508</v>
      </c>
      <c r="B478" s="8" t="s">
        <v>618</v>
      </c>
      <c r="C478" s="14" t="s">
        <v>749</v>
      </c>
      <c r="D478" s="9" t="s">
        <v>1</v>
      </c>
      <c r="E478" s="10" t="s">
        <v>9</v>
      </c>
      <c r="F478" s="10" t="s">
        <v>31</v>
      </c>
      <c r="G478" s="4">
        <v>97.800700000000006</v>
      </c>
      <c r="H478" s="5">
        <v>61.680799999999998</v>
      </c>
      <c r="I478" s="6">
        <v>23.825800000000001</v>
      </c>
      <c r="J478" s="7">
        <v>4426.3535000000002</v>
      </c>
      <c r="K478" s="6">
        <v>2861.6763999999998</v>
      </c>
      <c r="L478" s="6">
        <v>975.65369999999996</v>
      </c>
    </row>
    <row r="479" spans="1:12" ht="15" customHeight="1" x14ac:dyDescent="0.3">
      <c r="A479" s="8" t="s">
        <v>509</v>
      </c>
      <c r="B479" s="8" t="s">
        <v>618</v>
      </c>
      <c r="C479" s="14" t="s">
        <v>749</v>
      </c>
      <c r="D479" s="9" t="s">
        <v>1</v>
      </c>
      <c r="E479" s="10" t="s">
        <v>9</v>
      </c>
      <c r="F479" s="10" t="s">
        <v>6</v>
      </c>
      <c r="G479" s="4">
        <v>137.74010000000001</v>
      </c>
      <c r="H479" s="5">
        <v>71.2029</v>
      </c>
      <c r="I479" s="6">
        <v>36.735799999999998</v>
      </c>
      <c r="J479" s="7">
        <v>9592.0316999999995</v>
      </c>
      <c r="K479" s="6">
        <v>4713.7775000000001</v>
      </c>
      <c r="L479" s="6">
        <v>2155.8667</v>
      </c>
    </row>
    <row r="480" spans="1:12" ht="15" customHeight="1" x14ac:dyDescent="0.3">
      <c r="A480" s="8" t="s">
        <v>510</v>
      </c>
      <c r="B480" s="8" t="s">
        <v>618</v>
      </c>
      <c r="C480" s="14" t="s">
        <v>749</v>
      </c>
      <c r="D480" s="9" t="s">
        <v>1</v>
      </c>
      <c r="E480" s="10" t="s">
        <v>19</v>
      </c>
      <c r="F480" s="10" t="s">
        <v>6</v>
      </c>
      <c r="G480" s="4">
        <v>34.508099999999999</v>
      </c>
      <c r="H480" s="5">
        <v>21.348800000000001</v>
      </c>
      <c r="I480" s="6">
        <v>13.753299999999999</v>
      </c>
      <c r="J480" s="7">
        <v>2073.3334</v>
      </c>
      <c r="K480" s="6">
        <v>1342.2397000000001</v>
      </c>
      <c r="L480" s="6">
        <v>736.28099999999995</v>
      </c>
    </row>
    <row r="481" spans="1:12" ht="15" customHeight="1" x14ac:dyDescent="0.3">
      <c r="A481" s="8" t="s">
        <v>511</v>
      </c>
      <c r="B481" s="8" t="s">
        <v>618</v>
      </c>
      <c r="C481" s="14" t="s">
        <v>774</v>
      </c>
      <c r="D481" s="9" t="s">
        <v>1</v>
      </c>
      <c r="E481" s="10" t="s">
        <v>9</v>
      </c>
      <c r="F481" s="10" t="s">
        <v>31</v>
      </c>
      <c r="G481" s="4"/>
      <c r="H481" s="5">
        <v>3.1300000000000001E-2</v>
      </c>
      <c r="I481" s="6"/>
      <c r="J481" s="7"/>
      <c r="K481" s="6">
        <v>1.2579</v>
      </c>
      <c r="L481" s="6"/>
    </row>
    <row r="482" spans="1:12" ht="15" customHeight="1" x14ac:dyDescent="0.3">
      <c r="A482" s="8" t="s">
        <v>512</v>
      </c>
      <c r="B482" s="8" t="s">
        <v>619</v>
      </c>
      <c r="C482" s="14" t="s">
        <v>750</v>
      </c>
      <c r="D482" s="9" t="s">
        <v>1</v>
      </c>
      <c r="E482" s="10" t="s">
        <v>52</v>
      </c>
      <c r="F482" s="10" t="s">
        <v>84</v>
      </c>
      <c r="G482" s="4">
        <v>7.7399999999999997E-2</v>
      </c>
      <c r="H482" s="5">
        <v>0.20100000000000001</v>
      </c>
      <c r="I482" s="6">
        <v>1.1599999999999999E-2</v>
      </c>
      <c r="J482" s="7">
        <v>1.2943</v>
      </c>
      <c r="K482" s="6">
        <v>3.8485999999999998</v>
      </c>
      <c r="L482" s="6">
        <v>0.1971</v>
      </c>
    </row>
    <row r="483" spans="1:12" ht="15" customHeight="1" x14ac:dyDescent="0.3">
      <c r="A483" s="8" t="s">
        <v>513</v>
      </c>
      <c r="B483" s="8" t="s">
        <v>619</v>
      </c>
      <c r="C483" s="14" t="s">
        <v>750</v>
      </c>
      <c r="D483" s="9" t="s">
        <v>1</v>
      </c>
      <c r="E483" s="10" t="s">
        <v>9</v>
      </c>
      <c r="F483" s="10" t="s">
        <v>31</v>
      </c>
      <c r="G483" s="4">
        <v>6.8400000000000002E-2</v>
      </c>
      <c r="H483" s="5">
        <v>9.8500000000000004E-2</v>
      </c>
      <c r="I483" s="6">
        <v>3.8800000000000001E-2</v>
      </c>
      <c r="J483" s="7">
        <v>1.5943000000000001</v>
      </c>
      <c r="K483" s="6">
        <v>2.7256999999999998</v>
      </c>
      <c r="L483" s="6">
        <v>0.93600000000000005</v>
      </c>
    </row>
    <row r="484" spans="1:12" ht="15" customHeight="1" x14ac:dyDescent="0.3">
      <c r="A484" s="8" t="s">
        <v>514</v>
      </c>
      <c r="B484" s="8" t="s">
        <v>620</v>
      </c>
      <c r="C484" s="14" t="s">
        <v>751</v>
      </c>
      <c r="D484" s="9" t="s">
        <v>1</v>
      </c>
      <c r="E484" s="10" t="s">
        <v>9</v>
      </c>
      <c r="F484" s="10" t="s">
        <v>10</v>
      </c>
      <c r="G484" s="4">
        <v>1.2095</v>
      </c>
      <c r="H484" s="5"/>
      <c r="I484" s="6"/>
      <c r="J484" s="7">
        <v>58.601599999999998</v>
      </c>
      <c r="K484" s="6"/>
      <c r="L484" s="6"/>
    </row>
    <row r="485" spans="1:12" ht="15" customHeight="1" x14ac:dyDescent="0.3">
      <c r="A485" s="8" t="s">
        <v>515</v>
      </c>
      <c r="B485" s="8" t="s">
        <v>620</v>
      </c>
      <c r="C485" s="14" t="s">
        <v>751</v>
      </c>
      <c r="D485" s="9" t="s">
        <v>1</v>
      </c>
      <c r="E485" s="10" t="s">
        <v>9</v>
      </c>
      <c r="F485" s="10" t="s">
        <v>13</v>
      </c>
      <c r="G485" s="4">
        <v>3.4049</v>
      </c>
      <c r="H485" s="5"/>
      <c r="I485" s="6"/>
      <c r="J485" s="7">
        <v>181.5942</v>
      </c>
      <c r="K485" s="6"/>
      <c r="L485" s="6"/>
    </row>
    <row r="486" spans="1:12" ht="15" customHeight="1" x14ac:dyDescent="0.3">
      <c r="A486" s="8" t="s">
        <v>516</v>
      </c>
      <c r="B486" s="8" t="s">
        <v>620</v>
      </c>
      <c r="C486" s="14" t="s">
        <v>751</v>
      </c>
      <c r="D486" s="9" t="s">
        <v>1</v>
      </c>
      <c r="E486" s="10" t="s">
        <v>9</v>
      </c>
      <c r="F486" s="10" t="s">
        <v>31</v>
      </c>
      <c r="G486" s="4">
        <v>0.27539999999999998</v>
      </c>
      <c r="H486" s="5"/>
      <c r="I486" s="6"/>
      <c r="J486" s="7">
        <v>11.6632</v>
      </c>
      <c r="K486" s="6"/>
      <c r="L486" s="6"/>
    </row>
    <row r="487" spans="1:12" ht="15" customHeight="1" x14ac:dyDescent="0.3">
      <c r="A487" s="8" t="s">
        <v>517</v>
      </c>
      <c r="B487" s="8" t="s">
        <v>620</v>
      </c>
      <c r="C487" s="14" t="s">
        <v>751</v>
      </c>
      <c r="D487" s="9" t="s">
        <v>1</v>
      </c>
      <c r="E487" s="10" t="s">
        <v>9</v>
      </c>
      <c r="F487" s="10" t="s">
        <v>31</v>
      </c>
      <c r="G487" s="4">
        <v>0.36249999999999999</v>
      </c>
      <c r="H487" s="5"/>
      <c r="I487" s="6"/>
      <c r="J487" s="7">
        <v>17.400500000000001</v>
      </c>
      <c r="K487" s="6"/>
      <c r="L487" s="6"/>
    </row>
    <row r="488" spans="1:12" ht="15" customHeight="1" x14ac:dyDescent="0.3">
      <c r="A488" s="8" t="s">
        <v>636</v>
      </c>
      <c r="B488" s="8" t="s">
        <v>621</v>
      </c>
      <c r="C488" s="14" t="s">
        <v>752</v>
      </c>
      <c r="D488" s="9" t="s">
        <v>1</v>
      </c>
      <c r="E488" s="10" t="s">
        <v>9</v>
      </c>
      <c r="F488" s="10" t="s">
        <v>13</v>
      </c>
      <c r="G488" s="4"/>
      <c r="H488" s="5"/>
      <c r="I488" s="6">
        <v>3.1633</v>
      </c>
      <c r="J488" s="7"/>
      <c r="K488" s="6"/>
      <c r="L488" s="6">
        <v>171.71680000000001</v>
      </c>
    </row>
    <row r="489" spans="1:12" ht="15" customHeight="1" x14ac:dyDescent="0.3">
      <c r="A489" s="8" t="s">
        <v>518</v>
      </c>
      <c r="B489" s="8" t="s">
        <v>622</v>
      </c>
      <c r="C489" s="14" t="s">
        <v>753</v>
      </c>
      <c r="D489" s="9" t="s">
        <v>1</v>
      </c>
      <c r="E489" s="10" t="s">
        <v>9</v>
      </c>
      <c r="F489" s="10" t="s">
        <v>13</v>
      </c>
      <c r="G489" s="4"/>
      <c r="H489" s="5">
        <v>10.313499999999999</v>
      </c>
      <c r="I489" s="6">
        <v>10.635400000000001</v>
      </c>
      <c r="J489" s="7"/>
      <c r="K489" s="6">
        <v>475.9119</v>
      </c>
      <c r="L489" s="6">
        <v>461.80500000000001</v>
      </c>
    </row>
    <row r="490" spans="1:12" ht="15" customHeight="1" x14ac:dyDescent="0.3">
      <c r="A490" s="8" t="s">
        <v>519</v>
      </c>
      <c r="B490" s="8" t="s">
        <v>622</v>
      </c>
      <c r="C490" s="14" t="s">
        <v>753</v>
      </c>
      <c r="D490" s="9" t="s">
        <v>1</v>
      </c>
      <c r="E490" s="10" t="s">
        <v>9</v>
      </c>
      <c r="F490" s="10" t="s">
        <v>31</v>
      </c>
      <c r="G490" s="4">
        <v>54.988799999999998</v>
      </c>
      <c r="H490" s="5">
        <v>32.909799999999997</v>
      </c>
      <c r="I490" s="6">
        <v>13.822900000000001</v>
      </c>
      <c r="J490" s="7">
        <v>1994.8981000000001</v>
      </c>
      <c r="K490" s="6">
        <v>1164.6792</v>
      </c>
      <c r="L490" s="6">
        <v>463.84859999999998</v>
      </c>
    </row>
    <row r="491" spans="1:12" ht="15" customHeight="1" x14ac:dyDescent="0.3">
      <c r="A491" s="8" t="s">
        <v>520</v>
      </c>
      <c r="B491" s="8" t="s">
        <v>622</v>
      </c>
      <c r="C491" s="14" t="s">
        <v>754</v>
      </c>
      <c r="D491" s="9" t="s">
        <v>1</v>
      </c>
      <c r="E491" s="10" t="s">
        <v>9</v>
      </c>
      <c r="F491" s="10" t="s">
        <v>31</v>
      </c>
      <c r="G491" s="4">
        <v>0.1076</v>
      </c>
      <c r="H491" s="5">
        <v>0.1249</v>
      </c>
      <c r="I491" s="6">
        <v>7.1900000000000006E-2</v>
      </c>
      <c r="J491" s="7">
        <v>5.5374999999999996</v>
      </c>
      <c r="K491" s="6">
        <v>6.4203000000000001</v>
      </c>
      <c r="L491" s="6">
        <v>3.698</v>
      </c>
    </row>
    <row r="492" spans="1:12" ht="15" customHeight="1" x14ac:dyDescent="0.3">
      <c r="A492" s="8" t="s">
        <v>521</v>
      </c>
      <c r="B492" s="8" t="s">
        <v>623</v>
      </c>
      <c r="C492" s="14" t="s">
        <v>773</v>
      </c>
      <c r="D492" s="9" t="s">
        <v>1</v>
      </c>
      <c r="E492" s="10" t="s">
        <v>19</v>
      </c>
      <c r="F492" s="10" t="s">
        <v>84</v>
      </c>
      <c r="G492" s="4">
        <v>0.30349999999999999</v>
      </c>
      <c r="H492" s="5">
        <v>7.7100000000000002E-2</v>
      </c>
      <c r="I492" s="6"/>
      <c r="J492" s="7">
        <v>10.7111</v>
      </c>
      <c r="K492" s="6">
        <v>2.9864999999999999</v>
      </c>
      <c r="L492" s="6"/>
    </row>
    <row r="493" spans="1:12" ht="15" customHeight="1" x14ac:dyDescent="0.3">
      <c r="A493" s="8" t="s">
        <v>522</v>
      </c>
      <c r="B493" s="8" t="s">
        <v>623</v>
      </c>
      <c r="C493" s="14" t="s">
        <v>773</v>
      </c>
      <c r="D493" s="9" t="s">
        <v>1</v>
      </c>
      <c r="E493" s="10" t="s">
        <v>19</v>
      </c>
      <c r="F493" s="10" t="s">
        <v>31</v>
      </c>
      <c r="G493" s="4">
        <v>34.620800000000003</v>
      </c>
      <c r="H493" s="5">
        <v>13.6218</v>
      </c>
      <c r="I493" s="6">
        <v>2.1793999999999998</v>
      </c>
      <c r="J493" s="7">
        <v>2351.0409</v>
      </c>
      <c r="K493" s="6">
        <v>917.37919999999997</v>
      </c>
      <c r="L493" s="6">
        <v>151.65029999999999</v>
      </c>
    </row>
    <row r="494" spans="1:12" ht="15" customHeight="1" x14ac:dyDescent="0.3">
      <c r="A494" s="8" t="s">
        <v>523</v>
      </c>
      <c r="B494" s="8" t="s">
        <v>624</v>
      </c>
      <c r="C494" s="14" t="s">
        <v>755</v>
      </c>
      <c r="D494" s="9" t="s">
        <v>1</v>
      </c>
      <c r="E494" s="10" t="s">
        <v>2</v>
      </c>
      <c r="F494" s="10" t="s">
        <v>13</v>
      </c>
      <c r="G494" s="4"/>
      <c r="H494" s="5"/>
      <c r="I494" s="6">
        <v>1.9407000000000001</v>
      </c>
      <c r="J494" s="7"/>
      <c r="K494" s="6"/>
      <c r="L494" s="6">
        <v>110.1146</v>
      </c>
    </row>
    <row r="495" spans="1:12" ht="15" customHeight="1" x14ac:dyDescent="0.3">
      <c r="A495" s="8" t="s">
        <v>524</v>
      </c>
      <c r="B495" s="8" t="s">
        <v>625</v>
      </c>
      <c r="C495" s="14" t="s">
        <v>756</v>
      </c>
      <c r="D495" s="9" t="s">
        <v>1</v>
      </c>
      <c r="E495" s="10" t="s">
        <v>9</v>
      </c>
      <c r="F495" s="10" t="s">
        <v>31</v>
      </c>
      <c r="G495" s="4">
        <v>2.0785999999999998</v>
      </c>
      <c r="H495" s="5">
        <v>7.1199999999999999E-2</v>
      </c>
      <c r="I495" s="6"/>
      <c r="J495" s="7">
        <v>104.04649999999999</v>
      </c>
      <c r="K495" s="6">
        <v>3.8216000000000001</v>
      </c>
      <c r="L495" s="6"/>
    </row>
    <row r="496" spans="1:12" ht="15" customHeight="1" x14ac:dyDescent="0.3">
      <c r="A496" s="8" t="s">
        <v>525</v>
      </c>
      <c r="B496" s="8" t="s">
        <v>626</v>
      </c>
      <c r="C496" s="14" t="s">
        <v>757</v>
      </c>
      <c r="D496" s="9" t="s">
        <v>1</v>
      </c>
      <c r="E496" s="10" t="s">
        <v>19</v>
      </c>
      <c r="F496" s="10" t="s">
        <v>13</v>
      </c>
      <c r="G496" s="4"/>
      <c r="H496" s="5"/>
      <c r="I496" s="6">
        <v>0.1532</v>
      </c>
      <c r="J496" s="7"/>
      <c r="K496" s="6"/>
      <c r="L496" s="6">
        <v>9.1946999999999992</v>
      </c>
    </row>
    <row r="497" spans="1:12" ht="15" customHeight="1" x14ac:dyDescent="0.3">
      <c r="A497" s="8" t="s">
        <v>526</v>
      </c>
      <c r="B497" s="8" t="s">
        <v>626</v>
      </c>
      <c r="C497" s="14" t="s">
        <v>758</v>
      </c>
      <c r="D497" s="9" t="s">
        <v>1</v>
      </c>
      <c r="E497" s="10" t="s">
        <v>19</v>
      </c>
      <c r="F497" s="10" t="s">
        <v>31</v>
      </c>
      <c r="G497" s="4"/>
      <c r="H497" s="5">
        <v>2.8000000000000001E-2</v>
      </c>
      <c r="I497" s="6">
        <v>14.061199999999999</v>
      </c>
      <c r="J497" s="7"/>
      <c r="K497" s="6">
        <v>1.8513999999999999</v>
      </c>
      <c r="L497" s="6">
        <v>850.57989999999995</v>
      </c>
    </row>
    <row r="498" spans="1:12" ht="15" customHeight="1" x14ac:dyDescent="0.3">
      <c r="A498" s="8" t="s">
        <v>527</v>
      </c>
      <c r="B498" s="8" t="s">
        <v>626</v>
      </c>
      <c r="C498" s="14" t="s">
        <v>758</v>
      </c>
      <c r="D498" s="9" t="s">
        <v>1</v>
      </c>
      <c r="E498" s="10" t="s">
        <v>19</v>
      </c>
      <c r="F498" s="10" t="s">
        <v>31</v>
      </c>
      <c r="G498" s="4"/>
      <c r="H498" s="5">
        <v>3.1899999999999998E-2</v>
      </c>
      <c r="I498" s="6">
        <v>8.1054999999999993</v>
      </c>
      <c r="J498" s="7"/>
      <c r="K498" s="6">
        <v>2.1086</v>
      </c>
      <c r="L498" s="6">
        <v>502.96</v>
      </c>
    </row>
    <row r="499" spans="1:12" ht="15" customHeight="1" x14ac:dyDescent="0.3">
      <c r="A499" s="8" t="s">
        <v>528</v>
      </c>
      <c r="B499" s="8" t="s">
        <v>627</v>
      </c>
      <c r="C499" s="14" t="s">
        <v>759</v>
      </c>
      <c r="D499" s="9" t="s">
        <v>1</v>
      </c>
      <c r="E499" s="10" t="s">
        <v>19</v>
      </c>
      <c r="F499" s="10" t="s">
        <v>13</v>
      </c>
      <c r="G499" s="4">
        <v>25.839099999999998</v>
      </c>
      <c r="H499" s="5">
        <v>9.0121000000000002</v>
      </c>
      <c r="I499" s="6">
        <v>10.0204</v>
      </c>
      <c r="J499" s="7">
        <v>1539.4739</v>
      </c>
      <c r="K499" s="6">
        <v>509.45670000000001</v>
      </c>
      <c r="L499" s="6">
        <v>585.52229999999997</v>
      </c>
    </row>
    <row r="500" spans="1:12" ht="15" customHeight="1" x14ac:dyDescent="0.3">
      <c r="A500" s="8" t="s">
        <v>529</v>
      </c>
      <c r="B500" s="8" t="s">
        <v>628</v>
      </c>
      <c r="C500" s="14" t="s">
        <v>760</v>
      </c>
      <c r="D500" s="9" t="s">
        <v>1</v>
      </c>
      <c r="E500" s="10" t="s">
        <v>203</v>
      </c>
      <c r="F500" s="10" t="s">
        <v>5</v>
      </c>
      <c r="G500" s="4">
        <v>9.0969999999999995</v>
      </c>
      <c r="H500" s="5">
        <v>13.0891</v>
      </c>
      <c r="I500" s="6">
        <v>4.6460999999999997</v>
      </c>
      <c r="J500" s="7">
        <v>134.3818</v>
      </c>
      <c r="K500" s="6">
        <v>186.4109</v>
      </c>
      <c r="L500" s="6">
        <v>56.316099999999999</v>
      </c>
    </row>
    <row r="501" spans="1:12" ht="15" customHeight="1" x14ac:dyDescent="0.3">
      <c r="A501" s="8" t="s">
        <v>530</v>
      </c>
      <c r="B501" s="8" t="s">
        <v>628</v>
      </c>
      <c r="C501" s="14" t="s">
        <v>760</v>
      </c>
      <c r="D501" s="9" t="s">
        <v>1</v>
      </c>
      <c r="E501" s="10" t="s">
        <v>52</v>
      </c>
      <c r="F501" s="10" t="s">
        <v>5</v>
      </c>
      <c r="G501" s="4">
        <v>10.3986</v>
      </c>
      <c r="H501" s="5">
        <v>26.6724</v>
      </c>
      <c r="I501" s="6">
        <v>21.6234</v>
      </c>
      <c r="J501" s="7">
        <v>151.6679</v>
      </c>
      <c r="K501" s="6">
        <v>465.6979</v>
      </c>
      <c r="L501" s="6">
        <v>443.52179999999998</v>
      </c>
    </row>
    <row r="502" spans="1:12" ht="15" customHeight="1" x14ac:dyDescent="0.3">
      <c r="A502" s="8" t="s">
        <v>531</v>
      </c>
      <c r="B502" s="8" t="s">
        <v>629</v>
      </c>
      <c r="C502" s="14" t="s">
        <v>756</v>
      </c>
      <c r="D502" s="9" t="s">
        <v>1</v>
      </c>
      <c r="E502" s="10" t="s">
        <v>9</v>
      </c>
      <c r="F502" s="10" t="s">
        <v>31</v>
      </c>
      <c r="G502" s="4">
        <v>1.8396999999999999</v>
      </c>
      <c r="H502" s="5">
        <v>4.3616000000000001</v>
      </c>
      <c r="I502" s="6"/>
      <c r="J502" s="7">
        <v>115.49760000000001</v>
      </c>
      <c r="K502" s="6">
        <v>300.46589999999998</v>
      </c>
      <c r="L502"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0F28-0380-449B-BA0A-80CB104F6BE5}">
  <dimension ref="A3:G102"/>
  <sheetViews>
    <sheetView workbookViewId="0">
      <selection activeCell="A4" sqref="A4"/>
    </sheetView>
  </sheetViews>
  <sheetFormatPr defaultRowHeight="14.4" x14ac:dyDescent="0.3"/>
  <cols>
    <col min="1" max="1" width="35.44140625" bestFit="1" customWidth="1"/>
    <col min="2" max="3" width="19.33203125" bestFit="1" customWidth="1"/>
    <col min="4" max="4" width="21.109375" bestFit="1" customWidth="1"/>
    <col min="5" max="6" width="17.44140625" bestFit="1" customWidth="1"/>
    <col min="7" max="7" width="19.33203125" bestFit="1" customWidth="1"/>
    <col min="8" max="416" width="16.33203125" bestFit="1" customWidth="1"/>
    <col min="417" max="417" width="11.33203125" bestFit="1" customWidth="1"/>
  </cols>
  <sheetData>
    <row r="3" spans="1:7" x14ac:dyDescent="0.3">
      <c r="A3" s="16" t="s">
        <v>796</v>
      </c>
      <c r="B3" t="s">
        <v>797</v>
      </c>
      <c r="C3" t="s">
        <v>798</v>
      </c>
      <c r="D3" t="s">
        <v>799</v>
      </c>
      <c r="E3" t="s">
        <v>800</v>
      </c>
      <c r="F3" t="s">
        <v>801</v>
      </c>
      <c r="G3" t="s">
        <v>802</v>
      </c>
    </row>
    <row r="4" spans="1:7" x14ac:dyDescent="0.3">
      <c r="A4" s="17" t="s">
        <v>547</v>
      </c>
      <c r="B4">
        <v>1483.433</v>
      </c>
      <c r="C4">
        <v>1045.7730999999999</v>
      </c>
      <c r="D4">
        <v>598.3963</v>
      </c>
      <c r="E4">
        <v>113.3091</v>
      </c>
      <c r="F4">
        <v>81.313800000000015</v>
      </c>
      <c r="G4">
        <v>48.297300000000007</v>
      </c>
    </row>
    <row r="5" spans="1:7" x14ac:dyDescent="0.3">
      <c r="A5" s="17" t="s">
        <v>537</v>
      </c>
      <c r="B5">
        <v>47.325299999999999</v>
      </c>
      <c r="E5">
        <v>0.70520000000000005</v>
      </c>
    </row>
    <row r="6" spans="1:7" x14ac:dyDescent="0.3">
      <c r="A6" s="17" t="s">
        <v>539</v>
      </c>
      <c r="B6">
        <v>71.357399999999998</v>
      </c>
      <c r="C6">
        <v>96.843099999999993</v>
      </c>
      <c r="D6">
        <v>27.710999999999999</v>
      </c>
      <c r="E6">
        <v>1.5393000000000001</v>
      </c>
      <c r="F6">
        <v>2.0579000000000001</v>
      </c>
      <c r="G6">
        <v>0.68209999999999993</v>
      </c>
    </row>
    <row r="7" spans="1:7" x14ac:dyDescent="0.3">
      <c r="A7" s="17" t="s">
        <v>538</v>
      </c>
      <c r="B7">
        <v>5728.6424000000006</v>
      </c>
      <c r="C7">
        <v>5002.3732</v>
      </c>
      <c r="D7">
        <v>2228.9191000000001</v>
      </c>
      <c r="E7">
        <v>104.6661</v>
      </c>
      <c r="F7">
        <v>94.425000000000011</v>
      </c>
      <c r="G7">
        <v>45.948399999999999</v>
      </c>
    </row>
    <row r="8" spans="1:7" x14ac:dyDescent="0.3">
      <c r="A8" s="17" t="s">
        <v>541</v>
      </c>
      <c r="B8">
        <v>603.27649999999994</v>
      </c>
      <c r="C8">
        <v>937.45159999999987</v>
      </c>
      <c r="D8">
        <v>454.77449999999999</v>
      </c>
      <c r="E8">
        <v>11.963200000000001</v>
      </c>
      <c r="F8">
        <v>18.136400000000002</v>
      </c>
      <c r="G8">
        <v>9.0268999999999995</v>
      </c>
    </row>
    <row r="9" spans="1:7" x14ac:dyDescent="0.3">
      <c r="A9" s="17" t="s">
        <v>544</v>
      </c>
      <c r="D9">
        <v>1.7425999999999999</v>
      </c>
      <c r="G9">
        <v>5.57E-2</v>
      </c>
    </row>
    <row r="10" spans="1:7" x14ac:dyDescent="0.3">
      <c r="A10" s="17" t="s">
        <v>565</v>
      </c>
      <c r="B10">
        <v>430.16890000000001</v>
      </c>
      <c r="E10">
        <v>9.1873000000000005</v>
      </c>
    </row>
    <row r="11" spans="1:7" x14ac:dyDescent="0.3">
      <c r="A11" s="17" t="s">
        <v>545</v>
      </c>
      <c r="B11">
        <v>13724.1564</v>
      </c>
      <c r="C11">
        <v>13181.3513</v>
      </c>
      <c r="D11">
        <v>8823.5240000000013</v>
      </c>
      <c r="E11">
        <v>471.64439999999991</v>
      </c>
      <c r="F11">
        <v>448.00139999999999</v>
      </c>
      <c r="G11">
        <v>276.14019999999999</v>
      </c>
    </row>
    <row r="12" spans="1:7" x14ac:dyDescent="0.3">
      <c r="A12" s="17" t="s">
        <v>533</v>
      </c>
      <c r="B12">
        <v>0.16</v>
      </c>
      <c r="E12">
        <v>1.09E-2</v>
      </c>
    </row>
    <row r="13" spans="1:7" x14ac:dyDescent="0.3">
      <c r="A13" s="17" t="s">
        <v>548</v>
      </c>
      <c r="B13">
        <v>10.5198</v>
      </c>
      <c r="C13">
        <v>34.4998</v>
      </c>
      <c r="D13">
        <v>3.1461000000000001</v>
      </c>
      <c r="E13">
        <v>0.52039999999999997</v>
      </c>
      <c r="F13">
        <v>1.6072</v>
      </c>
      <c r="G13">
        <v>0.16420000000000001</v>
      </c>
    </row>
    <row r="14" spans="1:7" x14ac:dyDescent="0.3">
      <c r="A14" s="17" t="s">
        <v>622</v>
      </c>
      <c r="B14">
        <v>2000.4356</v>
      </c>
      <c r="C14">
        <v>1647.0114000000001</v>
      </c>
      <c r="D14">
        <v>929.35159999999996</v>
      </c>
      <c r="E14">
        <v>55.096399999999996</v>
      </c>
      <c r="F14">
        <v>43.348199999999991</v>
      </c>
      <c r="G14">
        <v>24.530200000000001</v>
      </c>
    </row>
    <row r="15" spans="1:7" x14ac:dyDescent="0.3">
      <c r="A15" s="17" t="s">
        <v>536</v>
      </c>
      <c r="C15">
        <v>231.33420000000001</v>
      </c>
      <c r="D15">
        <v>348.19820000000004</v>
      </c>
      <c r="F15">
        <v>4.4634999999999998</v>
      </c>
      <c r="G15">
        <v>5.9010000000000007</v>
      </c>
    </row>
    <row r="16" spans="1:7" x14ac:dyDescent="0.3">
      <c r="A16" s="17" t="s">
        <v>577</v>
      </c>
      <c r="B16">
        <v>16.585699999999999</v>
      </c>
      <c r="C16">
        <v>2.2242999999999999</v>
      </c>
      <c r="D16">
        <v>35.560600000000001</v>
      </c>
      <c r="E16">
        <v>0.33289999999999997</v>
      </c>
      <c r="F16">
        <v>2.7199999999999998E-2</v>
      </c>
      <c r="G16">
        <v>1.4401999999999999</v>
      </c>
    </row>
    <row r="17" spans="1:7" x14ac:dyDescent="0.3">
      <c r="A17" s="17" t="s">
        <v>576</v>
      </c>
      <c r="B17">
        <v>0.14000000000000001</v>
      </c>
      <c r="E17">
        <v>1.1900000000000001E-2</v>
      </c>
    </row>
    <row r="18" spans="1:7" x14ac:dyDescent="0.3">
      <c r="A18" s="17" t="s">
        <v>572</v>
      </c>
      <c r="B18">
        <v>1748.9223999999999</v>
      </c>
      <c r="C18">
        <v>2358.5311999999999</v>
      </c>
      <c r="D18">
        <v>1240.7412999999999</v>
      </c>
      <c r="E18">
        <v>220.27779999999998</v>
      </c>
      <c r="F18">
        <v>271.9984</v>
      </c>
      <c r="G18">
        <v>141.2388</v>
      </c>
    </row>
    <row r="19" spans="1:7" x14ac:dyDescent="0.3">
      <c r="A19" s="17" t="s">
        <v>552</v>
      </c>
      <c r="C19">
        <v>127.6024</v>
      </c>
      <c r="D19">
        <v>2956.24</v>
      </c>
      <c r="F19">
        <v>1.8077000000000001</v>
      </c>
      <c r="G19">
        <v>54.250700000000002</v>
      </c>
    </row>
    <row r="20" spans="1:7" x14ac:dyDescent="0.3">
      <c r="A20" s="17" t="s">
        <v>567</v>
      </c>
      <c r="B20">
        <v>11792.6654</v>
      </c>
      <c r="C20">
        <v>15544.817700000001</v>
      </c>
      <c r="D20">
        <v>7126.6585000000005</v>
      </c>
      <c r="E20">
        <v>230.7483</v>
      </c>
      <c r="F20">
        <v>302.06579999999997</v>
      </c>
      <c r="G20">
        <v>144.00239999999999</v>
      </c>
    </row>
    <row r="21" spans="1:7" x14ac:dyDescent="0.3">
      <c r="A21" s="17" t="s">
        <v>550</v>
      </c>
      <c r="B21">
        <v>1024.5518</v>
      </c>
      <c r="C21">
        <v>1623.7086999999999</v>
      </c>
      <c r="D21">
        <v>2439.0853000000002</v>
      </c>
      <c r="E21">
        <v>36.026000000000003</v>
      </c>
      <c r="F21">
        <v>55.229700000000001</v>
      </c>
      <c r="G21">
        <v>85.139499999999998</v>
      </c>
    </row>
    <row r="22" spans="1:7" x14ac:dyDescent="0.3">
      <c r="A22" s="17" t="s">
        <v>551</v>
      </c>
      <c r="B22">
        <v>0.3876</v>
      </c>
      <c r="E22">
        <v>1.03E-2</v>
      </c>
    </row>
    <row r="23" spans="1:7" x14ac:dyDescent="0.3">
      <c r="A23" s="17" t="s">
        <v>609</v>
      </c>
      <c r="B23">
        <v>4126.7389000000003</v>
      </c>
      <c r="C23">
        <v>2357.3103000000001</v>
      </c>
      <c r="D23">
        <v>741.50080000000003</v>
      </c>
      <c r="E23">
        <v>65.863799999999998</v>
      </c>
      <c r="F23">
        <v>45.340400000000002</v>
      </c>
      <c r="G23">
        <v>13.16</v>
      </c>
    </row>
    <row r="24" spans="1:7" x14ac:dyDescent="0.3">
      <c r="A24" s="17" t="s">
        <v>581</v>
      </c>
      <c r="B24">
        <v>586.38080000000002</v>
      </c>
      <c r="C24">
        <v>752.94479999999999</v>
      </c>
      <c r="D24">
        <v>438.76389999999998</v>
      </c>
      <c r="E24">
        <v>11.181699999999999</v>
      </c>
      <c r="F24">
        <v>15.1816</v>
      </c>
      <c r="G24">
        <v>9.6165000000000003</v>
      </c>
    </row>
    <row r="25" spans="1:7" x14ac:dyDescent="0.3">
      <c r="A25" s="17" t="s">
        <v>553</v>
      </c>
      <c r="C25">
        <v>2.4085999999999999</v>
      </c>
      <c r="F25">
        <v>0.1202</v>
      </c>
    </row>
    <row r="26" spans="1:7" x14ac:dyDescent="0.3">
      <c r="A26" s="17" t="s">
        <v>554</v>
      </c>
      <c r="B26">
        <v>11963.1037</v>
      </c>
      <c r="C26">
        <v>6284.8911999999991</v>
      </c>
      <c r="D26">
        <v>1340.7376999999999</v>
      </c>
      <c r="E26">
        <v>212.4264</v>
      </c>
      <c r="F26">
        <v>118.9335</v>
      </c>
      <c r="G26">
        <v>32.277000000000001</v>
      </c>
    </row>
    <row r="27" spans="1:7" x14ac:dyDescent="0.3">
      <c r="A27" s="17" t="s">
        <v>542</v>
      </c>
      <c r="C27">
        <v>565.53910000000008</v>
      </c>
      <c r="D27">
        <v>2091.2260999999999</v>
      </c>
      <c r="F27">
        <v>13.192</v>
      </c>
      <c r="G27">
        <v>52.811099999999996</v>
      </c>
    </row>
    <row r="28" spans="1:7" x14ac:dyDescent="0.3">
      <c r="A28" s="17" t="s">
        <v>597</v>
      </c>
      <c r="D28">
        <v>3.3592</v>
      </c>
      <c r="G28">
        <v>9.8000000000000004E-2</v>
      </c>
    </row>
    <row r="29" spans="1:7" x14ac:dyDescent="0.3">
      <c r="A29" s="17" t="s">
        <v>543</v>
      </c>
      <c r="B29">
        <v>65.203199999999995</v>
      </c>
      <c r="C29">
        <v>50.370399999999997</v>
      </c>
      <c r="D29">
        <v>10.166499999999999</v>
      </c>
      <c r="E29">
        <v>3.1665000000000001</v>
      </c>
      <c r="F29">
        <v>2.1886999999999999</v>
      </c>
      <c r="G29">
        <v>0.46299999999999997</v>
      </c>
    </row>
    <row r="30" spans="1:7" x14ac:dyDescent="0.3">
      <c r="A30" s="17" t="s">
        <v>599</v>
      </c>
      <c r="B30">
        <v>19.065100000000001</v>
      </c>
      <c r="C30">
        <v>2.6206</v>
      </c>
      <c r="D30">
        <v>0.48</v>
      </c>
      <c r="E30">
        <v>0.36020000000000002</v>
      </c>
      <c r="F30">
        <v>5.21E-2</v>
      </c>
      <c r="G30">
        <v>9.4000000000000004E-3</v>
      </c>
    </row>
    <row r="31" spans="1:7" x14ac:dyDescent="0.3">
      <c r="A31" s="17" t="s">
        <v>555</v>
      </c>
      <c r="B31">
        <v>618.46879999999999</v>
      </c>
      <c r="E31">
        <v>8.9794</v>
      </c>
    </row>
    <row r="32" spans="1:7" x14ac:dyDescent="0.3">
      <c r="A32" s="17" t="s">
        <v>556</v>
      </c>
      <c r="B32">
        <v>1283.3091999999999</v>
      </c>
      <c r="C32">
        <v>13602.248999999998</v>
      </c>
      <c r="D32">
        <v>3938.0097999999998</v>
      </c>
      <c r="E32">
        <v>28.101299999999998</v>
      </c>
      <c r="F32">
        <v>242.19460000000001</v>
      </c>
      <c r="G32">
        <v>67.606300000000005</v>
      </c>
    </row>
    <row r="33" spans="1:7" x14ac:dyDescent="0.3">
      <c r="A33" s="17" t="s">
        <v>557</v>
      </c>
      <c r="C33">
        <v>10947.355800000001</v>
      </c>
      <c r="D33">
        <v>5713.8588</v>
      </c>
      <c r="F33">
        <v>170.66500000000002</v>
      </c>
      <c r="G33">
        <v>101.533</v>
      </c>
    </row>
    <row r="34" spans="1:7" x14ac:dyDescent="0.3">
      <c r="A34" s="17" t="s">
        <v>559</v>
      </c>
      <c r="B34">
        <v>161.0712</v>
      </c>
      <c r="C34">
        <v>29.083500000000001</v>
      </c>
      <c r="D34">
        <v>1.4401999999999999</v>
      </c>
      <c r="E34">
        <v>8.6898999999999997</v>
      </c>
      <c r="F34">
        <v>1.198</v>
      </c>
      <c r="G34">
        <v>0.1404</v>
      </c>
    </row>
    <row r="35" spans="1:7" x14ac:dyDescent="0.3">
      <c r="A35" s="17" t="s">
        <v>612</v>
      </c>
      <c r="B35">
        <v>1646.9926999999998</v>
      </c>
      <c r="C35">
        <v>1006.4904</v>
      </c>
      <c r="D35">
        <v>408.45429999999999</v>
      </c>
      <c r="E35">
        <v>60.899099999999997</v>
      </c>
      <c r="F35">
        <v>35.979600000000005</v>
      </c>
      <c r="G35">
        <v>13.2828</v>
      </c>
    </row>
    <row r="36" spans="1:7" x14ac:dyDescent="0.3">
      <c r="A36" s="17" t="s">
        <v>560</v>
      </c>
      <c r="B36">
        <v>709.86449999999991</v>
      </c>
      <c r="C36">
        <v>1422.4409000000001</v>
      </c>
      <c r="D36">
        <v>440.1789</v>
      </c>
      <c r="E36">
        <v>15.6526</v>
      </c>
      <c r="F36">
        <v>38.264299999999999</v>
      </c>
      <c r="G36">
        <v>12.5625</v>
      </c>
    </row>
    <row r="37" spans="1:7" x14ac:dyDescent="0.3">
      <c r="A37" s="17" t="s">
        <v>602</v>
      </c>
      <c r="B37">
        <v>8.1128999999999998</v>
      </c>
      <c r="C37">
        <v>4.8048999999999999</v>
      </c>
      <c r="D37">
        <v>2.4375</v>
      </c>
      <c r="E37">
        <v>1.4567000000000001</v>
      </c>
      <c r="F37">
        <v>0.97109999999999996</v>
      </c>
      <c r="G37">
        <v>0.44120000000000004</v>
      </c>
    </row>
    <row r="38" spans="1:7" x14ac:dyDescent="0.3">
      <c r="A38" s="17" t="s">
        <v>561</v>
      </c>
      <c r="B38">
        <v>358.95989999999995</v>
      </c>
      <c r="C38">
        <v>4.9572000000000003</v>
      </c>
      <c r="D38">
        <v>7.1999999999999995E-2</v>
      </c>
      <c r="E38">
        <v>9.2643000000000004</v>
      </c>
      <c r="F38">
        <v>0.1729</v>
      </c>
      <c r="G38">
        <v>3.0000000000000001E-3</v>
      </c>
    </row>
    <row r="39" spans="1:7" x14ac:dyDescent="0.3">
      <c r="A39" s="17" t="s">
        <v>625</v>
      </c>
      <c r="B39">
        <v>104.04649999999999</v>
      </c>
      <c r="C39">
        <v>3.8216000000000001</v>
      </c>
      <c r="E39">
        <v>2.0785999999999998</v>
      </c>
      <c r="F39">
        <v>7.1199999999999999E-2</v>
      </c>
    </row>
    <row r="40" spans="1:7" x14ac:dyDescent="0.3">
      <c r="A40" s="17" t="s">
        <v>540</v>
      </c>
      <c r="B40">
        <v>0.36759999999999998</v>
      </c>
      <c r="C40">
        <v>0.48380000000000001</v>
      </c>
      <c r="E40">
        <v>4.4499999999999998E-2</v>
      </c>
      <c r="F40">
        <v>6.2E-2</v>
      </c>
    </row>
    <row r="41" spans="1:7" x14ac:dyDescent="0.3">
      <c r="A41" s="17" t="s">
        <v>562</v>
      </c>
      <c r="B41">
        <v>57405.587099999997</v>
      </c>
      <c r="C41">
        <v>44546.771699999998</v>
      </c>
      <c r="D41">
        <v>18766.2333</v>
      </c>
      <c r="E41">
        <v>1012.9229999999999</v>
      </c>
      <c r="F41">
        <v>822.98120000000029</v>
      </c>
      <c r="G41">
        <v>367.98779999999999</v>
      </c>
    </row>
    <row r="42" spans="1:7" x14ac:dyDescent="0.3">
      <c r="A42" s="17" t="s">
        <v>588</v>
      </c>
      <c r="B42">
        <v>10226.7706</v>
      </c>
      <c r="C42">
        <v>9928.9133000000002</v>
      </c>
      <c r="D42">
        <v>3640.5187000000001</v>
      </c>
      <c r="E42">
        <v>336.51569999999992</v>
      </c>
      <c r="F42">
        <v>318.62270000000001</v>
      </c>
      <c r="G42">
        <v>125.76550000000002</v>
      </c>
    </row>
    <row r="43" spans="1:7" x14ac:dyDescent="0.3">
      <c r="A43" s="17" t="s">
        <v>586</v>
      </c>
      <c r="B43">
        <v>713.0412</v>
      </c>
      <c r="C43">
        <v>960.05749999999989</v>
      </c>
      <c r="D43">
        <v>372.1223</v>
      </c>
      <c r="E43">
        <v>23.7456</v>
      </c>
      <c r="F43">
        <v>29.356499999999997</v>
      </c>
      <c r="G43">
        <v>11.906700000000001</v>
      </c>
    </row>
    <row r="44" spans="1:7" x14ac:dyDescent="0.3">
      <c r="A44" s="17" t="s">
        <v>563</v>
      </c>
      <c r="B44">
        <v>761.61429999999996</v>
      </c>
      <c r="C44">
        <v>1129.7994000000001</v>
      </c>
      <c r="D44">
        <v>412.24349999999998</v>
      </c>
      <c r="E44">
        <v>14.2293</v>
      </c>
      <c r="F44">
        <v>21.789000000000001</v>
      </c>
      <c r="G44">
        <v>7.9466000000000001</v>
      </c>
    </row>
    <row r="45" spans="1:7" x14ac:dyDescent="0.3">
      <c r="A45" s="17" t="s">
        <v>629</v>
      </c>
      <c r="B45">
        <v>115.49760000000001</v>
      </c>
      <c r="C45">
        <v>300.46589999999998</v>
      </c>
      <c r="E45">
        <v>1.8396999999999999</v>
      </c>
      <c r="F45">
        <v>4.3616000000000001</v>
      </c>
    </row>
    <row r="46" spans="1:7" x14ac:dyDescent="0.3">
      <c r="A46" s="17" t="s">
        <v>620</v>
      </c>
      <c r="B46">
        <v>269.2595</v>
      </c>
      <c r="E46">
        <v>5.2523</v>
      </c>
    </row>
    <row r="47" spans="1:7" x14ac:dyDescent="0.3">
      <c r="A47" s="17" t="s">
        <v>600</v>
      </c>
      <c r="D47">
        <v>0.17710000000000001</v>
      </c>
      <c r="G47">
        <v>2.0999999999999999E-3</v>
      </c>
    </row>
    <row r="48" spans="1:7" x14ac:dyDescent="0.3">
      <c r="A48" s="17" t="s">
        <v>571</v>
      </c>
      <c r="B48">
        <v>0.504</v>
      </c>
      <c r="C48">
        <v>0.91539999999999999</v>
      </c>
      <c r="D48">
        <v>0.52459999999999996</v>
      </c>
      <c r="E48">
        <v>6.6299999999999998E-2</v>
      </c>
      <c r="F48">
        <v>0.12959999999999999</v>
      </c>
      <c r="G48">
        <v>7.1499999999999994E-2</v>
      </c>
    </row>
    <row r="49" spans="1:7" x14ac:dyDescent="0.3">
      <c r="A49" s="17" t="s">
        <v>535</v>
      </c>
      <c r="B49">
        <v>23199.702200000003</v>
      </c>
      <c r="C49">
        <v>21680.5389</v>
      </c>
      <c r="D49">
        <v>11434.483999999997</v>
      </c>
      <c r="E49">
        <v>511.78090000000003</v>
      </c>
      <c r="F49">
        <v>507.30459999999999</v>
      </c>
      <c r="G49">
        <v>295.71350000000001</v>
      </c>
    </row>
    <row r="50" spans="1:7" x14ac:dyDescent="0.3">
      <c r="A50" s="17" t="s">
        <v>573</v>
      </c>
      <c r="C50">
        <v>7.1882999999999999</v>
      </c>
      <c r="D50">
        <v>2.9676</v>
      </c>
      <c r="F50">
        <v>0.44869999999999999</v>
      </c>
      <c r="G50">
        <v>0.18529999999999999</v>
      </c>
    </row>
    <row r="51" spans="1:7" x14ac:dyDescent="0.3">
      <c r="A51" s="17" t="s">
        <v>575</v>
      </c>
      <c r="C51">
        <v>569.2527</v>
      </c>
      <c r="D51">
        <v>716.4248</v>
      </c>
      <c r="F51">
        <v>10.2052</v>
      </c>
      <c r="G51">
        <v>14.4321</v>
      </c>
    </row>
    <row r="52" spans="1:7" x14ac:dyDescent="0.3">
      <c r="A52" s="17" t="s">
        <v>579</v>
      </c>
      <c r="B52">
        <v>4051.7896999999994</v>
      </c>
      <c r="C52">
        <v>4420.8852000000006</v>
      </c>
      <c r="D52">
        <v>2421.1072999999997</v>
      </c>
      <c r="E52">
        <v>168.57929999999996</v>
      </c>
      <c r="F52">
        <v>187.82539999999997</v>
      </c>
      <c r="G52">
        <v>100.92089999999999</v>
      </c>
    </row>
    <row r="53" spans="1:7" x14ac:dyDescent="0.3">
      <c r="A53" s="17" t="s">
        <v>582</v>
      </c>
      <c r="B53">
        <v>116.04810000000001</v>
      </c>
      <c r="C53">
        <v>107.194</v>
      </c>
      <c r="D53">
        <v>44.347099999999998</v>
      </c>
      <c r="E53">
        <v>20.5806</v>
      </c>
      <c r="F53">
        <v>16.885899999999999</v>
      </c>
      <c r="G53">
        <v>8.2624999999999993</v>
      </c>
    </row>
    <row r="54" spans="1:7" x14ac:dyDescent="0.3">
      <c r="A54" s="17" t="s">
        <v>583</v>
      </c>
      <c r="B54">
        <v>0.08</v>
      </c>
      <c r="E54">
        <v>7.0000000000000001E-3</v>
      </c>
    </row>
    <row r="55" spans="1:7" x14ac:dyDescent="0.3">
      <c r="A55" s="17" t="s">
        <v>584</v>
      </c>
      <c r="B55">
        <v>18974.913400000005</v>
      </c>
      <c r="C55">
        <v>19732.122499999998</v>
      </c>
      <c r="D55">
        <v>15809.170200000002</v>
      </c>
      <c r="E55">
        <v>394.68370000000004</v>
      </c>
      <c r="F55">
        <v>409.49670000000009</v>
      </c>
      <c r="G55">
        <v>321.26349999999996</v>
      </c>
    </row>
    <row r="56" spans="1:7" x14ac:dyDescent="0.3">
      <c r="A56" s="17" t="s">
        <v>585</v>
      </c>
      <c r="B56">
        <v>7.7868000000000004</v>
      </c>
      <c r="C56">
        <v>27.705500000000001</v>
      </c>
      <c r="D56">
        <v>6.8449999999999998</v>
      </c>
      <c r="E56">
        <v>0.17230000000000001</v>
      </c>
      <c r="F56">
        <v>0.6331</v>
      </c>
      <c r="G56">
        <v>0.15670000000000001</v>
      </c>
    </row>
    <row r="57" spans="1:7" x14ac:dyDescent="0.3">
      <c r="A57" s="17" t="s">
        <v>568</v>
      </c>
      <c r="B57">
        <v>9811.9588999999996</v>
      </c>
      <c r="C57">
        <v>12002.1489</v>
      </c>
      <c r="D57">
        <v>5143.8026999999993</v>
      </c>
      <c r="E57">
        <v>332.01659999999998</v>
      </c>
      <c r="F57">
        <v>406.09359999999998</v>
      </c>
      <c r="G57">
        <v>185.50480000000002</v>
      </c>
    </row>
    <row r="58" spans="1:7" x14ac:dyDescent="0.3">
      <c r="A58" s="17" t="s">
        <v>618</v>
      </c>
      <c r="B58">
        <v>27928.056800000002</v>
      </c>
      <c r="C58">
        <v>19049.502499999999</v>
      </c>
      <c r="D58">
        <v>6464.4499000000005</v>
      </c>
      <c r="E58">
        <v>466.31510000000003</v>
      </c>
      <c r="F58">
        <v>321.99379999999996</v>
      </c>
      <c r="G58">
        <v>119.93089999999999</v>
      </c>
    </row>
    <row r="59" spans="1:7" x14ac:dyDescent="0.3">
      <c r="A59" s="17" t="s">
        <v>589</v>
      </c>
      <c r="C59">
        <v>384.83499999999998</v>
      </c>
      <c r="D59">
        <v>5.7408999999999999</v>
      </c>
      <c r="F59">
        <v>6.2138</v>
      </c>
      <c r="G59">
        <v>8.77E-2</v>
      </c>
    </row>
    <row r="60" spans="1:7" x14ac:dyDescent="0.3">
      <c r="A60" s="17" t="s">
        <v>590</v>
      </c>
      <c r="B60">
        <v>4142.5167000000001</v>
      </c>
      <c r="C60">
        <v>3738.1193999999996</v>
      </c>
      <c r="D60">
        <v>966.62200000000007</v>
      </c>
      <c r="E60">
        <v>62.723399999999998</v>
      </c>
      <c r="F60">
        <v>72.770799999999994</v>
      </c>
      <c r="G60">
        <v>17.9863</v>
      </c>
    </row>
    <row r="61" spans="1:7" x14ac:dyDescent="0.3">
      <c r="A61" s="17" t="s">
        <v>591</v>
      </c>
      <c r="B61">
        <v>1705.1169</v>
      </c>
      <c r="C61">
        <v>4625.1880000000001</v>
      </c>
      <c r="D61">
        <v>3467.3734000000004</v>
      </c>
      <c r="E61">
        <v>27.204999999999998</v>
      </c>
      <c r="F61">
        <v>84.962299999999999</v>
      </c>
      <c r="G61">
        <v>67.934899999999999</v>
      </c>
    </row>
    <row r="62" spans="1:7" x14ac:dyDescent="0.3">
      <c r="A62" s="17" t="s">
        <v>569</v>
      </c>
      <c r="B62">
        <v>83.552000000000007</v>
      </c>
      <c r="C62">
        <v>115.5257</v>
      </c>
      <c r="E62">
        <v>4.01</v>
      </c>
      <c r="F62">
        <v>6.6558000000000002</v>
      </c>
    </row>
    <row r="63" spans="1:7" x14ac:dyDescent="0.3">
      <c r="A63" s="17" t="s">
        <v>592</v>
      </c>
      <c r="B63">
        <v>2.3519999999999999</v>
      </c>
      <c r="C63">
        <v>0.30399999999999999</v>
      </c>
      <c r="E63">
        <v>0.31309999999999999</v>
      </c>
      <c r="F63">
        <v>4.0300000000000002E-2</v>
      </c>
    </row>
    <row r="64" spans="1:7" x14ac:dyDescent="0.3">
      <c r="A64" s="17" t="s">
        <v>532</v>
      </c>
      <c r="B64">
        <v>24.822900000000001</v>
      </c>
      <c r="C64">
        <v>9.4085999999999999</v>
      </c>
      <c r="E64">
        <v>1.9350000000000001</v>
      </c>
      <c r="F64">
        <v>0.624</v>
      </c>
    </row>
    <row r="65" spans="1:7" x14ac:dyDescent="0.3">
      <c r="A65" s="17" t="s">
        <v>594</v>
      </c>
      <c r="B65">
        <v>524.32740000000001</v>
      </c>
      <c r="C65">
        <v>172.9469</v>
      </c>
      <c r="E65">
        <v>8.7314000000000007</v>
      </c>
      <c r="F65">
        <v>3.2121000000000004</v>
      </c>
    </row>
    <row r="66" spans="1:7" x14ac:dyDescent="0.3">
      <c r="A66" s="17" t="s">
        <v>580</v>
      </c>
      <c r="B66">
        <v>422.25490000000002</v>
      </c>
      <c r="C66">
        <v>3.4649000000000001</v>
      </c>
      <c r="E66">
        <v>6.1032999999999999</v>
      </c>
      <c r="F66">
        <v>8.2299999999999998E-2</v>
      </c>
    </row>
    <row r="67" spans="1:7" x14ac:dyDescent="0.3">
      <c r="A67" s="17" t="s">
        <v>596</v>
      </c>
      <c r="B67">
        <v>0.33839999999999998</v>
      </c>
      <c r="C67">
        <v>16.541699999999999</v>
      </c>
      <c r="E67">
        <v>6.0000000000000001E-3</v>
      </c>
      <c r="F67">
        <v>0.35439999999999999</v>
      </c>
    </row>
    <row r="68" spans="1:7" x14ac:dyDescent="0.3">
      <c r="A68" s="17" t="s">
        <v>595</v>
      </c>
      <c r="B68">
        <v>2.1</v>
      </c>
      <c r="C68">
        <v>0.02</v>
      </c>
      <c r="D68">
        <v>0.02</v>
      </c>
      <c r="E68">
        <v>0.15809999999999999</v>
      </c>
      <c r="F68">
        <v>2E-3</v>
      </c>
      <c r="G68">
        <v>1E-3</v>
      </c>
    </row>
    <row r="69" spans="1:7" x14ac:dyDescent="0.3">
      <c r="A69" s="17" t="s">
        <v>598</v>
      </c>
      <c r="C69">
        <v>47.268799999999999</v>
      </c>
      <c r="D69">
        <v>43.602699999999999</v>
      </c>
      <c r="F69">
        <v>0.79349999999999998</v>
      </c>
      <c r="G69">
        <v>0.7298</v>
      </c>
    </row>
    <row r="70" spans="1:7" x14ac:dyDescent="0.3">
      <c r="A70" s="17" t="s">
        <v>601</v>
      </c>
      <c r="B70">
        <v>55.849800000000002</v>
      </c>
      <c r="C70">
        <v>3.1030000000000002</v>
      </c>
      <c r="D70">
        <v>1.1613</v>
      </c>
      <c r="E70">
        <v>2.1507000000000001</v>
      </c>
      <c r="F70">
        <v>0.15629999999999999</v>
      </c>
      <c r="G70">
        <v>5.8099999999999999E-2</v>
      </c>
    </row>
    <row r="71" spans="1:7" x14ac:dyDescent="0.3">
      <c r="A71" s="17" t="s">
        <v>604</v>
      </c>
      <c r="D71">
        <v>34.035699999999999</v>
      </c>
      <c r="G71">
        <v>0.624</v>
      </c>
    </row>
    <row r="72" spans="1:7" x14ac:dyDescent="0.3">
      <c r="A72" s="17" t="s">
        <v>587</v>
      </c>
      <c r="B72">
        <v>3.2519</v>
      </c>
      <c r="E72">
        <v>0.13550000000000001</v>
      </c>
    </row>
    <row r="73" spans="1:7" x14ac:dyDescent="0.3">
      <c r="A73" s="17" t="s">
        <v>606</v>
      </c>
      <c r="B73">
        <v>45983.128800000006</v>
      </c>
      <c r="C73">
        <v>53803.277899999994</v>
      </c>
      <c r="D73">
        <v>29897.358499999995</v>
      </c>
      <c r="E73">
        <v>1818.5406000000007</v>
      </c>
      <c r="F73">
        <v>2101.7048</v>
      </c>
      <c r="G73">
        <v>1233.5608</v>
      </c>
    </row>
    <row r="74" spans="1:7" x14ac:dyDescent="0.3">
      <c r="A74" s="17" t="s">
        <v>605</v>
      </c>
      <c r="B74">
        <v>7900.9691000000003</v>
      </c>
      <c r="C74">
        <v>6838.8454000000002</v>
      </c>
      <c r="D74">
        <v>3264.5805999999998</v>
      </c>
      <c r="E74">
        <v>192.72300000000001</v>
      </c>
      <c r="F74">
        <v>183.24340000000001</v>
      </c>
      <c r="G74">
        <v>97.209599999999995</v>
      </c>
    </row>
    <row r="75" spans="1:7" x14ac:dyDescent="0.3">
      <c r="A75" s="17" t="s">
        <v>607</v>
      </c>
      <c r="B75">
        <v>127.5915</v>
      </c>
      <c r="C75">
        <v>142.67039999999997</v>
      </c>
      <c r="D75">
        <v>110.3914</v>
      </c>
      <c r="E75">
        <v>12.300700000000001</v>
      </c>
      <c r="F75">
        <v>12.5441</v>
      </c>
      <c r="G75">
        <v>8.6649999999999991</v>
      </c>
    </row>
    <row r="76" spans="1:7" x14ac:dyDescent="0.3">
      <c r="A76" s="17" t="s">
        <v>546</v>
      </c>
      <c r="B76">
        <v>12.2155</v>
      </c>
      <c r="C76">
        <v>49.151600000000002</v>
      </c>
      <c r="D76">
        <v>44.717399999999998</v>
      </c>
      <c r="E76">
        <v>0.22359999999999999</v>
      </c>
      <c r="F76">
        <v>1.0136000000000001</v>
      </c>
      <c r="G76">
        <v>1.0571999999999999</v>
      </c>
    </row>
    <row r="77" spans="1:7" x14ac:dyDescent="0.3">
      <c r="A77" s="17" t="s">
        <v>603</v>
      </c>
      <c r="B77">
        <v>773.97839999999997</v>
      </c>
      <c r="C77">
        <v>348.97550000000001</v>
      </c>
      <c r="D77">
        <v>165.1816</v>
      </c>
      <c r="E77">
        <v>26.606400000000001</v>
      </c>
      <c r="F77">
        <v>12.7163</v>
      </c>
      <c r="G77">
        <v>6.1868999999999996</v>
      </c>
    </row>
    <row r="78" spans="1:7" x14ac:dyDescent="0.3">
      <c r="A78" s="17" t="s">
        <v>619</v>
      </c>
      <c r="B78">
        <v>2.8886000000000003</v>
      </c>
      <c r="C78">
        <v>6.5742999999999991</v>
      </c>
      <c r="D78">
        <v>1.1331</v>
      </c>
      <c r="E78">
        <v>0.14579999999999999</v>
      </c>
      <c r="F78">
        <v>0.29949999999999999</v>
      </c>
      <c r="G78">
        <v>5.04E-2</v>
      </c>
    </row>
    <row r="79" spans="1:7" x14ac:dyDescent="0.3">
      <c r="A79" s="17" t="s">
        <v>621</v>
      </c>
      <c r="D79">
        <v>171.71680000000001</v>
      </c>
      <c r="G79">
        <v>3.1633</v>
      </c>
    </row>
    <row r="80" spans="1:7" x14ac:dyDescent="0.3">
      <c r="A80" s="17" t="s">
        <v>608</v>
      </c>
      <c r="B80">
        <v>5148.8364000000001</v>
      </c>
      <c r="C80">
        <v>5284.2040999999999</v>
      </c>
      <c r="D80">
        <v>2040.6587000000002</v>
      </c>
      <c r="E80">
        <v>78.612899999999996</v>
      </c>
      <c r="F80">
        <v>83.733099999999993</v>
      </c>
      <c r="G80">
        <v>33.060899999999997</v>
      </c>
    </row>
    <row r="81" spans="1:7" x14ac:dyDescent="0.3">
      <c r="A81" s="17" t="s">
        <v>566</v>
      </c>
      <c r="B81">
        <v>3136.2814000000003</v>
      </c>
      <c r="C81">
        <v>1512.1393</v>
      </c>
      <c r="D81">
        <v>684.81539999999995</v>
      </c>
      <c r="E81">
        <v>77.652300000000011</v>
      </c>
      <c r="F81">
        <v>36.366199999999999</v>
      </c>
      <c r="G81">
        <v>17.4221</v>
      </c>
    </row>
    <row r="82" spans="1:7" x14ac:dyDescent="0.3">
      <c r="A82" s="17" t="s">
        <v>610</v>
      </c>
      <c r="B82">
        <v>55.366500000000002</v>
      </c>
      <c r="C82">
        <v>108.4705</v>
      </c>
      <c r="D82">
        <v>98.710099999999997</v>
      </c>
      <c r="E82">
        <v>2.9096000000000002</v>
      </c>
      <c r="F82">
        <v>6.0198</v>
      </c>
      <c r="G82">
        <v>5.5109000000000004</v>
      </c>
    </row>
    <row r="83" spans="1:7" x14ac:dyDescent="0.3">
      <c r="A83" s="17" t="s">
        <v>611</v>
      </c>
      <c r="D83">
        <v>0.30320000000000003</v>
      </c>
      <c r="G83">
        <v>9.1999999999999998E-3</v>
      </c>
    </row>
    <row r="84" spans="1:7" x14ac:dyDescent="0.3">
      <c r="A84" s="17" t="s">
        <v>558</v>
      </c>
      <c r="B84">
        <v>10.8056</v>
      </c>
      <c r="E84">
        <v>0.24010000000000001</v>
      </c>
    </row>
    <row r="85" spans="1:7" x14ac:dyDescent="0.3">
      <c r="A85" s="17" t="s">
        <v>614</v>
      </c>
      <c r="B85">
        <v>4.9279999999999999</v>
      </c>
      <c r="C85">
        <v>7.3565000000000005</v>
      </c>
      <c r="D85">
        <v>1.4279999999999999</v>
      </c>
      <c r="E85">
        <v>0.97350000000000003</v>
      </c>
      <c r="F85">
        <v>1.3668</v>
      </c>
      <c r="G85">
        <v>0.25619999999999998</v>
      </c>
    </row>
    <row r="86" spans="1:7" x14ac:dyDescent="0.3">
      <c r="A86" s="17" t="s">
        <v>616</v>
      </c>
      <c r="B86">
        <v>36136.764000000003</v>
      </c>
      <c r="C86">
        <v>28913.011900000001</v>
      </c>
      <c r="D86">
        <v>13646.294400000001</v>
      </c>
      <c r="E86">
        <v>632.96199999999999</v>
      </c>
      <c r="F86">
        <v>529.41079999999999</v>
      </c>
      <c r="G86">
        <v>262.13729999999998</v>
      </c>
    </row>
    <row r="87" spans="1:7" x14ac:dyDescent="0.3">
      <c r="A87" s="17" t="s">
        <v>617</v>
      </c>
      <c r="B87">
        <v>4738.4237000000003</v>
      </c>
      <c r="C87">
        <v>5792.3320999999996</v>
      </c>
      <c r="D87">
        <v>1599.6686</v>
      </c>
      <c r="E87">
        <v>154.93450000000001</v>
      </c>
      <c r="F87">
        <v>154.98239999999998</v>
      </c>
      <c r="G87">
        <v>45.514200000000002</v>
      </c>
    </row>
    <row r="88" spans="1:7" x14ac:dyDescent="0.3">
      <c r="A88" s="17" t="s">
        <v>613</v>
      </c>
      <c r="B88">
        <v>920.46799999999996</v>
      </c>
      <c r="C88">
        <v>3084.2015000000001</v>
      </c>
      <c r="D88">
        <v>2719.9431</v>
      </c>
      <c r="E88">
        <v>26.3474</v>
      </c>
      <c r="F88">
        <v>72.591800000000006</v>
      </c>
      <c r="G88">
        <v>62.007400000000004</v>
      </c>
    </row>
    <row r="89" spans="1:7" x14ac:dyDescent="0.3">
      <c r="A89" s="17" t="s">
        <v>615</v>
      </c>
      <c r="B89">
        <v>978.49419999999998</v>
      </c>
      <c r="C89">
        <v>734.42629999999997</v>
      </c>
      <c r="D89">
        <v>305.17070000000001</v>
      </c>
      <c r="E89">
        <v>18.511199999999999</v>
      </c>
      <c r="F89">
        <v>14.1861</v>
      </c>
      <c r="G89">
        <v>5.5843999999999996</v>
      </c>
    </row>
    <row r="90" spans="1:7" x14ac:dyDescent="0.3">
      <c r="A90" s="17" t="s">
        <v>578</v>
      </c>
      <c r="B90">
        <v>1547.7049999999999</v>
      </c>
      <c r="C90">
        <v>1096.4468000000002</v>
      </c>
      <c r="D90">
        <v>817.30310000000009</v>
      </c>
      <c r="E90">
        <v>41.451899999999995</v>
      </c>
      <c r="F90">
        <v>23.849699999999999</v>
      </c>
      <c r="G90">
        <v>14.791499999999999</v>
      </c>
    </row>
    <row r="91" spans="1:7" x14ac:dyDescent="0.3">
      <c r="A91" s="17" t="s">
        <v>564</v>
      </c>
      <c r="B91">
        <v>509.18150000000003</v>
      </c>
      <c r="C91">
        <v>0.77590000000000003</v>
      </c>
      <c r="E91">
        <v>7.4866999999999999</v>
      </c>
      <c r="F91">
        <v>1.5100000000000001E-2</v>
      </c>
    </row>
    <row r="92" spans="1:7" x14ac:dyDescent="0.3">
      <c r="A92" s="17" t="s">
        <v>570</v>
      </c>
      <c r="B92">
        <v>2663.5763000000002</v>
      </c>
      <c r="C92">
        <v>1050.6374999999998</v>
      </c>
      <c r="D92">
        <v>244.387</v>
      </c>
      <c r="E92">
        <v>113.4866</v>
      </c>
      <c r="F92">
        <v>49.046300000000002</v>
      </c>
      <c r="G92">
        <v>12.3329</v>
      </c>
    </row>
    <row r="93" spans="1:7" x14ac:dyDescent="0.3">
      <c r="A93" s="17" t="s">
        <v>623</v>
      </c>
      <c r="B93">
        <v>2361.752</v>
      </c>
      <c r="C93">
        <v>920.36569999999995</v>
      </c>
      <c r="D93">
        <v>151.65029999999999</v>
      </c>
      <c r="E93">
        <v>34.924300000000002</v>
      </c>
      <c r="F93">
        <v>13.6989</v>
      </c>
      <c r="G93">
        <v>2.1793999999999998</v>
      </c>
    </row>
    <row r="94" spans="1:7" x14ac:dyDescent="0.3">
      <c r="A94" s="17" t="s">
        <v>624</v>
      </c>
      <c r="D94">
        <v>110.1146</v>
      </c>
      <c r="G94">
        <v>1.9407000000000001</v>
      </c>
    </row>
    <row r="95" spans="1:7" x14ac:dyDescent="0.3">
      <c r="A95" s="17" t="s">
        <v>574</v>
      </c>
      <c r="B95">
        <v>1027.0906</v>
      </c>
      <c r="C95">
        <v>44.666600000000003</v>
      </c>
      <c r="D95">
        <v>0.51659999999999995</v>
      </c>
      <c r="E95">
        <v>34.405900000000003</v>
      </c>
      <c r="F95">
        <v>2.0082999999999998</v>
      </c>
      <c r="G95">
        <v>5.9499999999999997E-2</v>
      </c>
    </row>
    <row r="96" spans="1:7" x14ac:dyDescent="0.3">
      <c r="A96" s="17" t="s">
        <v>549</v>
      </c>
      <c r="C96">
        <v>2.3294000000000001</v>
      </c>
      <c r="D96">
        <v>4.2670000000000003</v>
      </c>
      <c r="F96">
        <v>3.7900000000000003E-2</v>
      </c>
      <c r="G96">
        <v>6.93E-2</v>
      </c>
    </row>
    <row r="97" spans="1:7" x14ac:dyDescent="0.3">
      <c r="A97" s="17" t="s">
        <v>626</v>
      </c>
      <c r="C97">
        <v>3.96</v>
      </c>
      <c r="D97">
        <v>1362.7346</v>
      </c>
      <c r="F97">
        <v>5.9899999999999995E-2</v>
      </c>
      <c r="G97">
        <v>22.319899999999997</v>
      </c>
    </row>
    <row r="98" spans="1:7" x14ac:dyDescent="0.3">
      <c r="A98" s="17" t="s">
        <v>627</v>
      </c>
      <c r="B98">
        <v>1539.4739</v>
      </c>
      <c r="C98">
        <v>509.45670000000001</v>
      </c>
      <c r="D98">
        <v>585.52229999999997</v>
      </c>
      <c r="E98">
        <v>25.839099999999998</v>
      </c>
      <c r="F98">
        <v>9.0121000000000002</v>
      </c>
      <c r="G98">
        <v>10.0204</v>
      </c>
    </row>
    <row r="99" spans="1:7" x14ac:dyDescent="0.3">
      <c r="A99" s="17" t="s">
        <v>628</v>
      </c>
      <c r="B99">
        <v>286.04970000000003</v>
      </c>
      <c r="C99">
        <v>652.10879999999997</v>
      </c>
      <c r="D99">
        <v>499.83789999999999</v>
      </c>
      <c r="E99">
        <v>19.4956</v>
      </c>
      <c r="F99">
        <v>39.761499999999998</v>
      </c>
      <c r="G99">
        <v>26.269500000000001</v>
      </c>
    </row>
    <row r="100" spans="1:7" x14ac:dyDescent="0.3">
      <c r="A100" s="17" t="s">
        <v>534</v>
      </c>
      <c r="B100">
        <v>125970.2506</v>
      </c>
      <c r="C100">
        <v>127615.61489999999</v>
      </c>
      <c r="D100">
        <v>64977.618299999995</v>
      </c>
      <c r="E100">
        <v>3341.5013000000004</v>
      </c>
      <c r="F100">
        <v>3428.0433000000003</v>
      </c>
      <c r="G100">
        <v>1852.1966</v>
      </c>
    </row>
    <row r="101" spans="1:7" x14ac:dyDescent="0.3">
      <c r="A101" s="17" t="s">
        <v>593</v>
      </c>
      <c r="B101">
        <v>7528.2013999999999</v>
      </c>
      <c r="C101">
        <v>14073.580099999999</v>
      </c>
      <c r="D101">
        <v>4344.6673999999994</v>
      </c>
      <c r="E101">
        <v>131.4905</v>
      </c>
      <c r="F101">
        <v>246.0711</v>
      </c>
      <c r="G101">
        <v>78.18180000000001</v>
      </c>
    </row>
    <row r="102" spans="1:7" x14ac:dyDescent="0.3">
      <c r="A102" s="17" t="s">
        <v>794</v>
      </c>
      <c r="B102">
        <v>470247.92700000014</v>
      </c>
      <c r="C102">
        <v>475047.06149999989</v>
      </c>
      <c r="D102">
        <v>239949.39960000003</v>
      </c>
      <c r="E102">
        <v>11880.1589</v>
      </c>
      <c r="F102">
        <v>12264.847400000004</v>
      </c>
      <c r="G102">
        <v>6590.0513000000037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162F8-0695-4984-9F40-7938FE81CB60}">
  <dimension ref="B1:K103"/>
  <sheetViews>
    <sheetView tabSelected="1" workbookViewId="0">
      <selection activeCell="B1" sqref="B1"/>
    </sheetView>
  </sheetViews>
  <sheetFormatPr defaultColWidth="9.109375" defaultRowHeight="11.4" x14ac:dyDescent="0.2"/>
  <cols>
    <col min="1" max="1" width="2" style="19" customWidth="1"/>
    <col min="2" max="2" width="22.88671875" style="19" bestFit="1" customWidth="1"/>
    <col min="3" max="3" width="10" style="19" bestFit="1" customWidth="1"/>
    <col min="4" max="4" width="11.5546875" style="19" bestFit="1" customWidth="1"/>
    <col min="5" max="5" width="12.33203125" style="19" bestFit="1" customWidth="1"/>
    <col min="6" max="6" width="10" style="19" bestFit="1" customWidth="1"/>
    <col min="7" max="7" width="11.5546875" style="19" bestFit="1" customWidth="1"/>
    <col min="8" max="8" width="12.33203125" style="19" bestFit="1" customWidth="1"/>
    <col min="9" max="9" width="11.5546875" style="19" bestFit="1" customWidth="1"/>
    <col min="10" max="10" width="13.33203125" style="19" bestFit="1" customWidth="1"/>
    <col min="11" max="11" width="12.33203125" style="19" bestFit="1" customWidth="1"/>
    <col min="12" max="12" width="11.44140625" style="19" bestFit="1" customWidth="1"/>
    <col min="13" max="13" width="13.33203125" style="19" bestFit="1" customWidth="1"/>
    <col min="14" max="16384" width="9.109375" style="19"/>
  </cols>
  <sheetData>
    <row r="1" spans="2:11" ht="15.6" x14ac:dyDescent="0.3">
      <c r="B1" s="18" t="s">
        <v>803</v>
      </c>
    </row>
    <row r="4" spans="2:11" ht="12" x14ac:dyDescent="0.25">
      <c r="B4" s="20" t="s">
        <v>804</v>
      </c>
      <c r="C4" s="21" t="s">
        <v>644</v>
      </c>
      <c r="D4" s="21" t="s">
        <v>647</v>
      </c>
      <c r="E4" s="22" t="s">
        <v>805</v>
      </c>
      <c r="F4" s="21" t="s">
        <v>645</v>
      </c>
      <c r="G4" s="21" t="s">
        <v>648</v>
      </c>
      <c r="H4" s="22" t="s">
        <v>805</v>
      </c>
      <c r="I4" s="21" t="s">
        <v>646</v>
      </c>
      <c r="J4" s="21" t="s">
        <v>649</v>
      </c>
      <c r="K4" s="22" t="s">
        <v>805</v>
      </c>
    </row>
    <row r="5" spans="2:11" x14ac:dyDescent="0.2">
      <c r="B5" s="19" t="s">
        <v>532</v>
      </c>
      <c r="C5" s="24">
        <f>IFERROR(GETPIVOTDATA("Sum of "&amp;C$4,Pivot!$A$3,"Manufacturer",$B5),0)</f>
        <v>1.9350000000000001</v>
      </c>
      <c r="D5" s="24">
        <f>IFERROR(GETPIVOTDATA("Sum of "&amp;D$4,Pivot!$A$3,"Manufacturer",$B5),0)</f>
        <v>24.822900000000001</v>
      </c>
      <c r="E5" s="25">
        <f>IFERROR(C5/D5*1000,"n.a.")</f>
        <v>77.952213480294404</v>
      </c>
      <c r="F5" s="24">
        <f>IFERROR(GETPIVOTDATA("Sum of "&amp;F$4,Pivot!$A$3,"Manufacturer",$B5),0)</f>
        <v>0.624</v>
      </c>
      <c r="G5" s="24">
        <f>IFERROR(GETPIVOTDATA("Sum of "&amp;G$4,Pivot!$A$3,"Manufacturer",$B5),0)</f>
        <v>9.4085999999999999</v>
      </c>
      <c r="H5" s="25">
        <f t="shared" ref="H5:H68" si="0">IFERROR(F5/G5*1000,"n.a.")</f>
        <v>66.32230087366878</v>
      </c>
      <c r="I5" s="24">
        <f>IFERROR(GETPIVOTDATA("Sum of "&amp;I$4,Pivot!$A$3,"Manufacturer",$B5),0)</f>
        <v>0</v>
      </c>
      <c r="J5" s="24">
        <f>IFERROR(GETPIVOTDATA("Sum of "&amp;J$4,Pivot!$A$3,"Manufacturer",$B5),0)</f>
        <v>0</v>
      </c>
      <c r="K5" s="25" t="str">
        <f t="shared" ref="K5:K68" si="1">IFERROR(I5/J5*1000,"n.a.")</f>
        <v>n.a.</v>
      </c>
    </row>
    <row r="6" spans="2:11" x14ac:dyDescent="0.2">
      <c r="B6" s="19" t="s">
        <v>533</v>
      </c>
      <c r="C6" s="24">
        <f>IFERROR(GETPIVOTDATA("Sum of "&amp;C$4,Pivot!$A$3,"Manufacturer",$B6),0)</f>
        <v>1.09E-2</v>
      </c>
      <c r="D6" s="24">
        <f>IFERROR(GETPIVOTDATA("Sum of "&amp;D$4,Pivot!$A$3,"Manufacturer",$B6),0)</f>
        <v>0.16</v>
      </c>
      <c r="E6" s="25">
        <f t="shared" ref="E6:E69" si="2">IFERROR(C6/D6*1000,"n.a.")</f>
        <v>68.125</v>
      </c>
      <c r="F6" s="24">
        <f>IFERROR(GETPIVOTDATA("Sum of "&amp;F$4,Pivot!$A$3,"Manufacturer",$B6),0)</f>
        <v>0</v>
      </c>
      <c r="G6" s="24">
        <f>IFERROR(GETPIVOTDATA("Sum of "&amp;G$4,Pivot!$A$3,"Manufacturer",$B6),0)</f>
        <v>0</v>
      </c>
      <c r="H6" s="25" t="str">
        <f t="shared" si="0"/>
        <v>n.a.</v>
      </c>
      <c r="I6" s="24">
        <f>IFERROR(GETPIVOTDATA("Sum of "&amp;I$4,Pivot!$A$3,"Manufacturer",$B6),0)</f>
        <v>0</v>
      </c>
      <c r="J6" s="24">
        <f>IFERROR(GETPIVOTDATA("Sum of "&amp;J$4,Pivot!$A$3,"Manufacturer",$B6),0)</f>
        <v>0</v>
      </c>
      <c r="K6" s="25" t="str">
        <f t="shared" si="1"/>
        <v>n.a.</v>
      </c>
    </row>
    <row r="7" spans="2:11" x14ac:dyDescent="0.2">
      <c r="B7" s="19" t="s">
        <v>534</v>
      </c>
      <c r="C7" s="24">
        <f>IFERROR(GETPIVOTDATA("Sum of "&amp;C$4,Pivot!$A$3,"Manufacturer",$B7),0)</f>
        <v>3341.5013000000004</v>
      </c>
      <c r="D7" s="24">
        <f>IFERROR(GETPIVOTDATA("Sum of "&amp;D$4,Pivot!$A$3,"Manufacturer",$B7),0)</f>
        <v>125970.2506</v>
      </c>
      <c r="E7" s="25">
        <f t="shared" si="2"/>
        <v>26.526114571371664</v>
      </c>
      <c r="F7" s="24">
        <f>IFERROR(GETPIVOTDATA("Sum of "&amp;F$4,Pivot!$A$3,"Manufacturer",$B7),0)</f>
        <v>3428.0433000000003</v>
      </c>
      <c r="G7" s="24">
        <f>IFERROR(GETPIVOTDATA("Sum of "&amp;G$4,Pivot!$A$3,"Manufacturer",$B7),0)</f>
        <v>127615.61489999999</v>
      </c>
      <c r="H7" s="25">
        <f t="shared" si="0"/>
        <v>26.862255866464508</v>
      </c>
      <c r="I7" s="24">
        <f>IFERROR(GETPIVOTDATA("Sum of "&amp;I$4,Pivot!$A$3,"Manufacturer",$B7),0)</f>
        <v>1852.1966</v>
      </c>
      <c r="J7" s="24">
        <f>IFERROR(GETPIVOTDATA("Sum of "&amp;J$4,Pivot!$A$3,"Manufacturer",$B7),0)</f>
        <v>64977.618299999995</v>
      </c>
      <c r="K7" s="25">
        <f t="shared" si="1"/>
        <v>28.50514759479881</v>
      </c>
    </row>
    <row r="8" spans="2:11" x14ac:dyDescent="0.2">
      <c r="B8" s="19" t="s">
        <v>535</v>
      </c>
      <c r="C8" s="24">
        <f>IFERROR(GETPIVOTDATA("Sum of "&amp;C$4,Pivot!$A$3,"Manufacturer",$B8),0)</f>
        <v>511.78090000000003</v>
      </c>
      <c r="D8" s="24">
        <f>IFERROR(GETPIVOTDATA("Sum of "&amp;D$4,Pivot!$A$3,"Manufacturer",$B8),0)</f>
        <v>23199.702200000003</v>
      </c>
      <c r="E8" s="25">
        <f t="shared" si="2"/>
        <v>22.059804715941567</v>
      </c>
      <c r="F8" s="24">
        <f>IFERROR(GETPIVOTDATA("Sum of "&amp;F$4,Pivot!$A$3,"Manufacturer",$B8),0)</f>
        <v>507.30459999999999</v>
      </c>
      <c r="G8" s="24">
        <f>IFERROR(GETPIVOTDATA("Sum of "&amp;G$4,Pivot!$A$3,"Manufacturer",$B8),0)</f>
        <v>21680.5389</v>
      </c>
      <c r="H8" s="25">
        <f t="shared" si="0"/>
        <v>23.399077040469692</v>
      </c>
      <c r="I8" s="24">
        <f>IFERROR(GETPIVOTDATA("Sum of "&amp;I$4,Pivot!$A$3,"Manufacturer",$B8),0)</f>
        <v>295.71350000000001</v>
      </c>
      <c r="J8" s="24">
        <f>IFERROR(GETPIVOTDATA("Sum of "&amp;J$4,Pivot!$A$3,"Manufacturer",$B8),0)</f>
        <v>11434.483999999997</v>
      </c>
      <c r="K8" s="25">
        <f t="shared" si="1"/>
        <v>25.861551776188595</v>
      </c>
    </row>
    <row r="9" spans="2:11" x14ac:dyDescent="0.2">
      <c r="B9" s="23" t="s">
        <v>536</v>
      </c>
      <c r="C9" s="24">
        <f>IFERROR(GETPIVOTDATA("Sum of "&amp;C$4,Pivot!$A$3,"Manufacturer",$B9),0)</f>
        <v>0</v>
      </c>
      <c r="D9" s="24">
        <f>IFERROR(GETPIVOTDATA("Sum of "&amp;D$4,Pivot!$A$3,"Manufacturer",$B9),0)</f>
        <v>0</v>
      </c>
      <c r="E9" s="25" t="str">
        <f t="shared" si="2"/>
        <v>n.a.</v>
      </c>
      <c r="F9" s="24">
        <f>IFERROR(GETPIVOTDATA("Sum of "&amp;F$4,Pivot!$A$3,"Manufacturer",$B9),0)</f>
        <v>4.4634999999999998</v>
      </c>
      <c r="G9" s="24">
        <f>IFERROR(GETPIVOTDATA("Sum of "&amp;G$4,Pivot!$A$3,"Manufacturer",$B9),0)</f>
        <v>231.33420000000001</v>
      </c>
      <c r="H9" s="25">
        <f t="shared" si="0"/>
        <v>19.294596302665148</v>
      </c>
      <c r="I9" s="24">
        <f>IFERROR(GETPIVOTDATA("Sum of "&amp;I$4,Pivot!$A$3,"Manufacturer",$B9),0)</f>
        <v>5.9010000000000007</v>
      </c>
      <c r="J9" s="24">
        <f>IFERROR(GETPIVOTDATA("Sum of "&amp;J$4,Pivot!$A$3,"Manufacturer",$B9),0)</f>
        <v>348.19820000000004</v>
      </c>
      <c r="K9" s="25">
        <f t="shared" si="1"/>
        <v>16.94724441424453</v>
      </c>
    </row>
    <row r="10" spans="2:11" x14ac:dyDescent="0.2">
      <c r="B10" s="19" t="s">
        <v>537</v>
      </c>
      <c r="C10" s="24">
        <f>IFERROR(GETPIVOTDATA("Sum of "&amp;C$4,Pivot!$A$3,"Manufacturer",$B10),0)</f>
        <v>0.70520000000000005</v>
      </c>
      <c r="D10" s="24">
        <f>IFERROR(GETPIVOTDATA("Sum of "&amp;D$4,Pivot!$A$3,"Manufacturer",$B10),0)</f>
        <v>47.325299999999999</v>
      </c>
      <c r="E10" s="25">
        <f t="shared" si="2"/>
        <v>14.90112054228922</v>
      </c>
      <c r="F10" s="24">
        <f>IFERROR(GETPIVOTDATA("Sum of "&amp;F$4,Pivot!$A$3,"Manufacturer",$B10),0)</f>
        <v>0</v>
      </c>
      <c r="G10" s="24">
        <f>IFERROR(GETPIVOTDATA("Sum of "&amp;G$4,Pivot!$A$3,"Manufacturer",$B10),0)</f>
        <v>0</v>
      </c>
      <c r="H10" s="25" t="str">
        <f t="shared" si="0"/>
        <v>n.a.</v>
      </c>
      <c r="I10" s="24">
        <f>IFERROR(GETPIVOTDATA("Sum of "&amp;I$4,Pivot!$A$3,"Manufacturer",$B10),0)</f>
        <v>0</v>
      </c>
      <c r="J10" s="24">
        <f>IFERROR(GETPIVOTDATA("Sum of "&amp;J$4,Pivot!$A$3,"Manufacturer",$B10),0)</f>
        <v>0</v>
      </c>
      <c r="K10" s="25" t="str">
        <f t="shared" si="1"/>
        <v>n.a.</v>
      </c>
    </row>
    <row r="11" spans="2:11" x14ac:dyDescent="0.2">
      <c r="B11" s="19" t="s">
        <v>538</v>
      </c>
      <c r="C11" s="24">
        <f>IFERROR(GETPIVOTDATA("Sum of "&amp;C$4,Pivot!$A$3,"Manufacturer",$B11),0)</f>
        <v>104.6661</v>
      </c>
      <c r="D11" s="24">
        <f>IFERROR(GETPIVOTDATA("Sum of "&amp;D$4,Pivot!$A$3,"Manufacturer",$B11),0)</f>
        <v>5728.6424000000006</v>
      </c>
      <c r="E11" s="25">
        <f t="shared" si="2"/>
        <v>18.270663918557737</v>
      </c>
      <c r="F11" s="24">
        <f>IFERROR(GETPIVOTDATA("Sum of "&amp;F$4,Pivot!$A$3,"Manufacturer",$B11),0)</f>
        <v>94.425000000000011</v>
      </c>
      <c r="G11" s="24">
        <f>IFERROR(GETPIVOTDATA("Sum of "&amp;G$4,Pivot!$A$3,"Manufacturer",$B11),0)</f>
        <v>5002.3732</v>
      </c>
      <c r="H11" s="25">
        <f t="shared" si="0"/>
        <v>18.87604067605352</v>
      </c>
      <c r="I11" s="24">
        <f>IFERROR(GETPIVOTDATA("Sum of "&amp;I$4,Pivot!$A$3,"Manufacturer",$B11),0)</f>
        <v>45.948399999999999</v>
      </c>
      <c r="J11" s="24">
        <f>IFERROR(GETPIVOTDATA("Sum of "&amp;J$4,Pivot!$A$3,"Manufacturer",$B11),0)</f>
        <v>2228.9191000000001</v>
      </c>
      <c r="K11" s="25">
        <f t="shared" si="1"/>
        <v>20.614655776425444</v>
      </c>
    </row>
    <row r="12" spans="2:11" x14ac:dyDescent="0.2">
      <c r="B12" s="19" t="s">
        <v>539</v>
      </c>
      <c r="C12" s="24">
        <f>IFERROR(GETPIVOTDATA("Sum of "&amp;C$4,Pivot!$A$3,"Manufacturer",$B12),0)</f>
        <v>1.5393000000000001</v>
      </c>
      <c r="D12" s="24">
        <f>IFERROR(GETPIVOTDATA("Sum of "&amp;D$4,Pivot!$A$3,"Manufacturer",$B12),0)</f>
        <v>71.357399999999998</v>
      </c>
      <c r="E12" s="25">
        <f t="shared" si="2"/>
        <v>21.571694035937412</v>
      </c>
      <c r="F12" s="24">
        <f>IFERROR(GETPIVOTDATA("Sum of "&amp;F$4,Pivot!$A$3,"Manufacturer",$B12),0)</f>
        <v>2.0579000000000001</v>
      </c>
      <c r="G12" s="24">
        <f>IFERROR(GETPIVOTDATA("Sum of "&amp;G$4,Pivot!$A$3,"Manufacturer",$B12),0)</f>
        <v>96.843099999999993</v>
      </c>
      <c r="H12" s="25">
        <f t="shared" si="0"/>
        <v>21.249836075053359</v>
      </c>
      <c r="I12" s="24">
        <f>IFERROR(GETPIVOTDATA("Sum of "&amp;I$4,Pivot!$A$3,"Manufacturer",$B12),0)</f>
        <v>0.68209999999999993</v>
      </c>
      <c r="J12" s="24">
        <f>IFERROR(GETPIVOTDATA("Sum of "&amp;J$4,Pivot!$A$3,"Manufacturer",$B12),0)</f>
        <v>27.710999999999999</v>
      </c>
      <c r="K12" s="25">
        <f t="shared" si="1"/>
        <v>24.614773916495253</v>
      </c>
    </row>
    <row r="13" spans="2:11" x14ac:dyDescent="0.2">
      <c r="B13" s="19" t="s">
        <v>540</v>
      </c>
      <c r="C13" s="24">
        <f>IFERROR(GETPIVOTDATA("Sum of "&amp;C$4,Pivot!$A$3,"Manufacturer",$B13),0)</f>
        <v>4.4499999999999998E-2</v>
      </c>
      <c r="D13" s="24">
        <f>IFERROR(GETPIVOTDATA("Sum of "&amp;D$4,Pivot!$A$3,"Manufacturer",$B13),0)</f>
        <v>0.36759999999999998</v>
      </c>
      <c r="E13" s="25">
        <f t="shared" si="2"/>
        <v>121.05549510337323</v>
      </c>
      <c r="F13" s="24">
        <f>IFERROR(GETPIVOTDATA("Sum of "&amp;F$4,Pivot!$A$3,"Manufacturer",$B13),0)</f>
        <v>6.2E-2</v>
      </c>
      <c r="G13" s="24">
        <f>IFERROR(GETPIVOTDATA("Sum of "&amp;G$4,Pivot!$A$3,"Manufacturer",$B13),0)</f>
        <v>0.48380000000000001</v>
      </c>
      <c r="H13" s="25">
        <f t="shared" si="0"/>
        <v>128.15212897891689</v>
      </c>
      <c r="I13" s="24">
        <f>IFERROR(GETPIVOTDATA("Sum of "&amp;I$4,Pivot!$A$3,"Manufacturer",$B13),0)</f>
        <v>0</v>
      </c>
      <c r="J13" s="24">
        <f>IFERROR(GETPIVOTDATA("Sum of "&amp;J$4,Pivot!$A$3,"Manufacturer",$B13),0)</f>
        <v>0</v>
      </c>
      <c r="K13" s="25" t="str">
        <f t="shared" si="1"/>
        <v>n.a.</v>
      </c>
    </row>
    <row r="14" spans="2:11" x14ac:dyDescent="0.2">
      <c r="B14" s="19" t="s">
        <v>541</v>
      </c>
      <c r="C14" s="24">
        <f>IFERROR(GETPIVOTDATA("Sum of "&amp;C$4,Pivot!$A$3,"Manufacturer",$B14),0)</f>
        <v>11.963200000000001</v>
      </c>
      <c r="D14" s="24">
        <f>IFERROR(GETPIVOTDATA("Sum of "&amp;D$4,Pivot!$A$3,"Manufacturer",$B14),0)</f>
        <v>603.27649999999994</v>
      </c>
      <c r="E14" s="25">
        <f t="shared" si="2"/>
        <v>19.830376286827022</v>
      </c>
      <c r="F14" s="24">
        <f>IFERROR(GETPIVOTDATA("Sum of "&amp;F$4,Pivot!$A$3,"Manufacturer",$B14),0)</f>
        <v>18.136400000000002</v>
      </c>
      <c r="G14" s="24">
        <f>IFERROR(GETPIVOTDATA("Sum of "&amp;G$4,Pivot!$A$3,"Manufacturer",$B14),0)</f>
        <v>937.45159999999987</v>
      </c>
      <c r="H14" s="25">
        <f t="shared" si="0"/>
        <v>19.34649212823361</v>
      </c>
      <c r="I14" s="24">
        <f>IFERROR(GETPIVOTDATA("Sum of "&amp;I$4,Pivot!$A$3,"Manufacturer",$B14),0)</f>
        <v>9.0268999999999995</v>
      </c>
      <c r="J14" s="24">
        <f>IFERROR(GETPIVOTDATA("Sum of "&amp;J$4,Pivot!$A$3,"Manufacturer",$B14),0)</f>
        <v>454.77449999999999</v>
      </c>
      <c r="K14" s="25">
        <f t="shared" si="1"/>
        <v>19.849177999206198</v>
      </c>
    </row>
    <row r="15" spans="2:11" x14ac:dyDescent="0.2">
      <c r="B15" s="19" t="s">
        <v>542</v>
      </c>
      <c r="C15" s="24">
        <f>IFERROR(GETPIVOTDATA("Sum of "&amp;C$4,Pivot!$A$3,"Manufacturer",$B15),0)</f>
        <v>0</v>
      </c>
      <c r="D15" s="24">
        <f>IFERROR(GETPIVOTDATA("Sum of "&amp;D$4,Pivot!$A$3,"Manufacturer",$B15),0)</f>
        <v>0</v>
      </c>
      <c r="E15" s="25" t="str">
        <f t="shared" si="2"/>
        <v>n.a.</v>
      </c>
      <c r="F15" s="24">
        <f>IFERROR(GETPIVOTDATA("Sum of "&amp;F$4,Pivot!$A$3,"Manufacturer",$B15),0)</f>
        <v>13.192</v>
      </c>
      <c r="G15" s="24">
        <f>IFERROR(GETPIVOTDATA("Sum of "&amp;G$4,Pivot!$A$3,"Manufacturer",$B15),0)</f>
        <v>565.53910000000008</v>
      </c>
      <c r="H15" s="25">
        <f t="shared" si="0"/>
        <v>23.326415450319878</v>
      </c>
      <c r="I15" s="24">
        <f>IFERROR(GETPIVOTDATA("Sum of "&amp;I$4,Pivot!$A$3,"Manufacturer",$B15),0)</f>
        <v>52.811099999999996</v>
      </c>
      <c r="J15" s="24">
        <f>IFERROR(GETPIVOTDATA("Sum of "&amp;J$4,Pivot!$A$3,"Manufacturer",$B15),0)</f>
        <v>2091.2260999999999</v>
      </c>
      <c r="K15" s="25">
        <f t="shared" si="1"/>
        <v>25.253653825380241</v>
      </c>
    </row>
    <row r="16" spans="2:11" x14ac:dyDescent="0.2">
      <c r="B16" s="19" t="s">
        <v>543</v>
      </c>
      <c r="C16" s="24">
        <f>IFERROR(GETPIVOTDATA("Sum of "&amp;C$4,Pivot!$A$3,"Manufacturer",$B16),0)</f>
        <v>3.1665000000000001</v>
      </c>
      <c r="D16" s="24">
        <f>IFERROR(GETPIVOTDATA("Sum of "&amp;D$4,Pivot!$A$3,"Manufacturer",$B16),0)</f>
        <v>65.203199999999995</v>
      </c>
      <c r="E16" s="25">
        <f t="shared" si="2"/>
        <v>48.563567432273267</v>
      </c>
      <c r="F16" s="24">
        <f>IFERROR(GETPIVOTDATA("Sum of "&amp;F$4,Pivot!$A$3,"Manufacturer",$B16),0)</f>
        <v>2.1886999999999999</v>
      </c>
      <c r="G16" s="24">
        <f>IFERROR(GETPIVOTDATA("Sum of "&amp;G$4,Pivot!$A$3,"Manufacturer",$B16),0)</f>
        <v>50.370399999999997</v>
      </c>
      <c r="H16" s="25">
        <f t="shared" si="0"/>
        <v>43.452106792878361</v>
      </c>
      <c r="I16" s="24">
        <f>IFERROR(GETPIVOTDATA("Sum of "&amp;I$4,Pivot!$A$3,"Manufacturer",$B16),0)</f>
        <v>0.46299999999999997</v>
      </c>
      <c r="J16" s="24">
        <f>IFERROR(GETPIVOTDATA("Sum of "&amp;J$4,Pivot!$A$3,"Manufacturer",$B16),0)</f>
        <v>10.166499999999999</v>
      </c>
      <c r="K16" s="25">
        <f t="shared" si="1"/>
        <v>45.541730192298232</v>
      </c>
    </row>
    <row r="17" spans="2:11" x14ac:dyDescent="0.2">
      <c r="B17" s="19" t="s">
        <v>544</v>
      </c>
      <c r="C17" s="24">
        <f>IFERROR(GETPIVOTDATA("Sum of "&amp;C$4,Pivot!$A$3,"Manufacturer",$B17),0)</f>
        <v>0</v>
      </c>
      <c r="D17" s="24">
        <f>IFERROR(GETPIVOTDATA("Sum of "&amp;D$4,Pivot!$A$3,"Manufacturer",$B17),0)</f>
        <v>0</v>
      </c>
      <c r="E17" s="25" t="str">
        <f t="shared" si="2"/>
        <v>n.a.</v>
      </c>
      <c r="F17" s="24">
        <f>IFERROR(GETPIVOTDATA("Sum of "&amp;F$4,Pivot!$A$3,"Manufacturer",$B17),0)</f>
        <v>0</v>
      </c>
      <c r="G17" s="24">
        <f>IFERROR(GETPIVOTDATA("Sum of "&amp;G$4,Pivot!$A$3,"Manufacturer",$B17),0)</f>
        <v>0</v>
      </c>
      <c r="H17" s="25" t="str">
        <f t="shared" si="0"/>
        <v>n.a.</v>
      </c>
      <c r="I17" s="24">
        <f>IFERROR(GETPIVOTDATA("Sum of "&amp;I$4,Pivot!$A$3,"Manufacturer",$B17),0)</f>
        <v>5.57E-2</v>
      </c>
      <c r="J17" s="24">
        <f>IFERROR(GETPIVOTDATA("Sum of "&amp;J$4,Pivot!$A$3,"Manufacturer",$B17),0)</f>
        <v>1.7425999999999999</v>
      </c>
      <c r="K17" s="25">
        <f t="shared" si="1"/>
        <v>31.963732353953862</v>
      </c>
    </row>
    <row r="18" spans="2:11" x14ac:dyDescent="0.2">
      <c r="B18" s="19" t="s">
        <v>545</v>
      </c>
      <c r="C18" s="24">
        <f>IFERROR(GETPIVOTDATA("Sum of "&amp;C$4,Pivot!$A$3,"Manufacturer",$B18),0)</f>
        <v>471.64439999999991</v>
      </c>
      <c r="D18" s="24">
        <f>IFERROR(GETPIVOTDATA("Sum of "&amp;D$4,Pivot!$A$3,"Manufacturer",$B18),0)</f>
        <v>13724.1564</v>
      </c>
      <c r="E18" s="25">
        <f t="shared" si="2"/>
        <v>34.366002998916564</v>
      </c>
      <c r="F18" s="24">
        <f>IFERROR(GETPIVOTDATA("Sum of "&amp;F$4,Pivot!$A$3,"Manufacturer",$B18),0)</f>
        <v>448.00139999999999</v>
      </c>
      <c r="G18" s="24">
        <f>IFERROR(GETPIVOTDATA("Sum of "&amp;G$4,Pivot!$A$3,"Manufacturer",$B18),0)</f>
        <v>13181.3513</v>
      </c>
      <c r="H18" s="25">
        <f t="shared" si="0"/>
        <v>33.98751689441734</v>
      </c>
      <c r="I18" s="24">
        <f>IFERROR(GETPIVOTDATA("Sum of "&amp;I$4,Pivot!$A$3,"Manufacturer",$B18),0)</f>
        <v>276.14019999999999</v>
      </c>
      <c r="J18" s="24">
        <f>IFERROR(GETPIVOTDATA("Sum of "&amp;J$4,Pivot!$A$3,"Manufacturer",$B18),0)</f>
        <v>8823.5240000000013</v>
      </c>
      <c r="K18" s="25">
        <f t="shared" si="1"/>
        <v>31.295908528157224</v>
      </c>
    </row>
    <row r="19" spans="2:11" x14ac:dyDescent="0.2">
      <c r="B19" s="19" t="s">
        <v>546</v>
      </c>
      <c r="C19" s="24">
        <f>IFERROR(GETPIVOTDATA("Sum of "&amp;C$4,Pivot!$A$3,"Manufacturer",$B19),0)</f>
        <v>0.22359999999999999</v>
      </c>
      <c r="D19" s="24">
        <f>IFERROR(GETPIVOTDATA("Sum of "&amp;D$4,Pivot!$A$3,"Manufacturer",$B19),0)</f>
        <v>12.2155</v>
      </c>
      <c r="E19" s="25">
        <f t="shared" si="2"/>
        <v>18.304612991690885</v>
      </c>
      <c r="F19" s="24">
        <f>IFERROR(GETPIVOTDATA("Sum of "&amp;F$4,Pivot!$A$3,"Manufacturer",$B19),0)</f>
        <v>1.0136000000000001</v>
      </c>
      <c r="G19" s="24">
        <f>IFERROR(GETPIVOTDATA("Sum of "&amp;G$4,Pivot!$A$3,"Manufacturer",$B19),0)</f>
        <v>49.151600000000002</v>
      </c>
      <c r="H19" s="25">
        <f t="shared" si="0"/>
        <v>20.621912613221138</v>
      </c>
      <c r="I19" s="24">
        <f>IFERROR(GETPIVOTDATA("Sum of "&amp;I$4,Pivot!$A$3,"Manufacturer",$B19),0)</f>
        <v>1.0571999999999999</v>
      </c>
      <c r="J19" s="24">
        <f>IFERROR(GETPIVOTDATA("Sum of "&amp;J$4,Pivot!$A$3,"Manufacturer",$B19),0)</f>
        <v>44.717399999999998</v>
      </c>
      <c r="K19" s="25">
        <f t="shared" si="1"/>
        <v>23.64180386158408</v>
      </c>
    </row>
    <row r="20" spans="2:11" x14ac:dyDescent="0.2">
      <c r="B20" s="19" t="s">
        <v>547</v>
      </c>
      <c r="C20" s="24">
        <f>IFERROR(GETPIVOTDATA("Sum of "&amp;C$4,Pivot!$A$3,"Manufacturer",$B20),0)</f>
        <v>113.3091</v>
      </c>
      <c r="D20" s="24">
        <f>IFERROR(GETPIVOTDATA("Sum of "&amp;D$4,Pivot!$A$3,"Manufacturer",$B20),0)</f>
        <v>1483.433</v>
      </c>
      <c r="E20" s="25">
        <f t="shared" si="2"/>
        <v>76.383025050676366</v>
      </c>
      <c r="F20" s="24">
        <f>IFERROR(GETPIVOTDATA("Sum of "&amp;F$4,Pivot!$A$3,"Manufacturer",$B20),0)</f>
        <v>81.313800000000015</v>
      </c>
      <c r="G20" s="24">
        <f>IFERROR(GETPIVOTDATA("Sum of "&amp;G$4,Pivot!$A$3,"Manufacturer",$B20),0)</f>
        <v>1045.7730999999999</v>
      </c>
      <c r="H20" s="25">
        <f t="shared" si="0"/>
        <v>77.754725188475419</v>
      </c>
      <c r="I20" s="24">
        <f>IFERROR(GETPIVOTDATA("Sum of "&amp;I$4,Pivot!$A$3,"Manufacturer",$B20),0)</f>
        <v>48.297300000000007</v>
      </c>
      <c r="J20" s="24">
        <f>IFERROR(GETPIVOTDATA("Sum of "&amp;J$4,Pivot!$A$3,"Manufacturer",$B20),0)</f>
        <v>598.3963</v>
      </c>
      <c r="K20" s="25">
        <f t="shared" si="1"/>
        <v>80.71122765966301</v>
      </c>
    </row>
    <row r="21" spans="2:11" x14ac:dyDescent="0.2">
      <c r="B21" s="19" t="s">
        <v>548</v>
      </c>
      <c r="C21" s="24">
        <f>IFERROR(GETPIVOTDATA("Sum of "&amp;C$4,Pivot!$A$3,"Manufacturer",$B21),0)</f>
        <v>0.52039999999999997</v>
      </c>
      <c r="D21" s="24">
        <f>IFERROR(GETPIVOTDATA("Sum of "&amp;D$4,Pivot!$A$3,"Manufacturer",$B21),0)</f>
        <v>10.5198</v>
      </c>
      <c r="E21" s="25">
        <f t="shared" si="2"/>
        <v>49.468621076446318</v>
      </c>
      <c r="F21" s="24">
        <f>IFERROR(GETPIVOTDATA("Sum of "&amp;F$4,Pivot!$A$3,"Manufacturer",$B21),0)</f>
        <v>1.6072</v>
      </c>
      <c r="G21" s="24">
        <f>IFERROR(GETPIVOTDATA("Sum of "&amp;G$4,Pivot!$A$3,"Manufacturer",$B21),0)</f>
        <v>34.4998</v>
      </c>
      <c r="H21" s="25">
        <f t="shared" si="0"/>
        <v>46.585777308853963</v>
      </c>
      <c r="I21" s="24">
        <f>IFERROR(GETPIVOTDATA("Sum of "&amp;I$4,Pivot!$A$3,"Manufacturer",$B21),0)</f>
        <v>0.16420000000000001</v>
      </c>
      <c r="J21" s="24">
        <f>IFERROR(GETPIVOTDATA("Sum of "&amp;J$4,Pivot!$A$3,"Manufacturer",$B21),0)</f>
        <v>3.1461000000000001</v>
      </c>
      <c r="K21" s="25">
        <f t="shared" si="1"/>
        <v>52.191602301261881</v>
      </c>
    </row>
    <row r="22" spans="2:11" x14ac:dyDescent="0.2">
      <c r="B22" s="19" t="s">
        <v>549</v>
      </c>
      <c r="C22" s="24">
        <f>IFERROR(GETPIVOTDATA("Sum of "&amp;C$4,Pivot!$A$3,"Manufacturer",$B22),0)</f>
        <v>0</v>
      </c>
      <c r="D22" s="24">
        <f>IFERROR(GETPIVOTDATA("Sum of "&amp;D$4,Pivot!$A$3,"Manufacturer",$B22),0)</f>
        <v>0</v>
      </c>
      <c r="E22" s="25" t="str">
        <f t="shared" si="2"/>
        <v>n.a.</v>
      </c>
      <c r="F22" s="24">
        <f>IFERROR(GETPIVOTDATA("Sum of "&amp;F$4,Pivot!$A$3,"Manufacturer",$B22),0)</f>
        <v>3.7900000000000003E-2</v>
      </c>
      <c r="G22" s="24">
        <f>IFERROR(GETPIVOTDATA("Sum of "&amp;G$4,Pivot!$A$3,"Manufacturer",$B22),0)</f>
        <v>2.3294000000000001</v>
      </c>
      <c r="H22" s="25">
        <f t="shared" si="0"/>
        <v>16.270284193354513</v>
      </c>
      <c r="I22" s="24">
        <f>IFERROR(GETPIVOTDATA("Sum of "&amp;I$4,Pivot!$A$3,"Manufacturer",$B22),0)</f>
        <v>6.93E-2</v>
      </c>
      <c r="J22" s="24">
        <f>IFERROR(GETPIVOTDATA("Sum of "&amp;J$4,Pivot!$A$3,"Manufacturer",$B22),0)</f>
        <v>4.2670000000000003</v>
      </c>
      <c r="K22" s="25">
        <f t="shared" si="1"/>
        <v>16.240918678228262</v>
      </c>
    </row>
    <row r="23" spans="2:11" x14ac:dyDescent="0.2">
      <c r="B23" s="19" t="s">
        <v>550</v>
      </c>
      <c r="C23" s="24">
        <f>IFERROR(GETPIVOTDATA("Sum of "&amp;C$4,Pivot!$A$3,"Manufacturer",$B23),0)</f>
        <v>36.026000000000003</v>
      </c>
      <c r="D23" s="24">
        <f>IFERROR(GETPIVOTDATA("Sum of "&amp;D$4,Pivot!$A$3,"Manufacturer",$B23),0)</f>
        <v>1024.5518</v>
      </c>
      <c r="E23" s="25">
        <f t="shared" si="2"/>
        <v>35.162692603731706</v>
      </c>
      <c r="F23" s="24">
        <f>IFERROR(GETPIVOTDATA("Sum of "&amp;F$4,Pivot!$A$3,"Manufacturer",$B23),0)</f>
        <v>55.229700000000001</v>
      </c>
      <c r="G23" s="24">
        <f>IFERROR(GETPIVOTDATA("Sum of "&amp;G$4,Pivot!$A$3,"Manufacturer",$B23),0)</f>
        <v>1623.7086999999999</v>
      </c>
      <c r="H23" s="25">
        <f t="shared" si="0"/>
        <v>34.014537213479244</v>
      </c>
      <c r="I23" s="24">
        <f>IFERROR(GETPIVOTDATA("Sum of "&amp;I$4,Pivot!$A$3,"Manufacturer",$B23),0)</f>
        <v>85.139499999999998</v>
      </c>
      <c r="J23" s="24">
        <f>IFERROR(GETPIVOTDATA("Sum of "&amp;J$4,Pivot!$A$3,"Manufacturer",$B23),0)</f>
        <v>2439.0853000000002</v>
      </c>
      <c r="K23" s="25">
        <f t="shared" si="1"/>
        <v>34.906323284388613</v>
      </c>
    </row>
    <row r="24" spans="2:11" x14ac:dyDescent="0.2">
      <c r="B24" s="19" t="s">
        <v>551</v>
      </c>
      <c r="C24" s="24">
        <f>IFERROR(GETPIVOTDATA("Sum of "&amp;C$4,Pivot!$A$3,"Manufacturer",$B24),0)</f>
        <v>1.03E-2</v>
      </c>
      <c r="D24" s="24">
        <f>IFERROR(GETPIVOTDATA("Sum of "&amp;D$4,Pivot!$A$3,"Manufacturer",$B24),0)</f>
        <v>0.3876</v>
      </c>
      <c r="E24" s="25">
        <f t="shared" si="2"/>
        <v>26.573787409700724</v>
      </c>
      <c r="F24" s="24">
        <f>IFERROR(GETPIVOTDATA("Sum of "&amp;F$4,Pivot!$A$3,"Manufacturer",$B24),0)</f>
        <v>0</v>
      </c>
      <c r="G24" s="24">
        <f>IFERROR(GETPIVOTDATA("Sum of "&amp;G$4,Pivot!$A$3,"Manufacturer",$B24),0)</f>
        <v>0</v>
      </c>
      <c r="H24" s="25" t="str">
        <f t="shared" si="0"/>
        <v>n.a.</v>
      </c>
      <c r="I24" s="24">
        <f>IFERROR(GETPIVOTDATA("Sum of "&amp;I$4,Pivot!$A$3,"Manufacturer",$B24),0)</f>
        <v>0</v>
      </c>
      <c r="J24" s="24">
        <f>IFERROR(GETPIVOTDATA("Sum of "&amp;J$4,Pivot!$A$3,"Manufacturer",$B24),0)</f>
        <v>0</v>
      </c>
      <c r="K24" s="25" t="str">
        <f t="shared" si="1"/>
        <v>n.a.</v>
      </c>
    </row>
    <row r="25" spans="2:11" x14ac:dyDescent="0.2">
      <c r="B25" s="19" t="s">
        <v>552</v>
      </c>
      <c r="C25" s="24">
        <f>IFERROR(GETPIVOTDATA("Sum of "&amp;C$4,Pivot!$A$3,"Manufacturer",$B25),0)</f>
        <v>0</v>
      </c>
      <c r="D25" s="24">
        <f>IFERROR(GETPIVOTDATA("Sum of "&amp;D$4,Pivot!$A$3,"Manufacturer",$B25),0)</f>
        <v>0</v>
      </c>
      <c r="E25" s="25" t="str">
        <f t="shared" si="2"/>
        <v>n.a.</v>
      </c>
      <c r="F25" s="24">
        <f>IFERROR(GETPIVOTDATA("Sum of "&amp;F$4,Pivot!$A$3,"Manufacturer",$B25),0)</f>
        <v>1.8077000000000001</v>
      </c>
      <c r="G25" s="24">
        <f>IFERROR(GETPIVOTDATA("Sum of "&amp;G$4,Pivot!$A$3,"Manufacturer",$B25),0)</f>
        <v>127.6024</v>
      </c>
      <c r="H25" s="25">
        <f t="shared" si="0"/>
        <v>14.166661442104537</v>
      </c>
      <c r="I25" s="24">
        <f>IFERROR(GETPIVOTDATA("Sum of "&amp;I$4,Pivot!$A$3,"Manufacturer",$B25),0)</f>
        <v>54.250700000000002</v>
      </c>
      <c r="J25" s="24">
        <f>IFERROR(GETPIVOTDATA("Sum of "&amp;J$4,Pivot!$A$3,"Manufacturer",$B25),0)</f>
        <v>2956.24</v>
      </c>
      <c r="K25" s="25">
        <f t="shared" si="1"/>
        <v>18.351250236787273</v>
      </c>
    </row>
    <row r="26" spans="2:11" x14ac:dyDescent="0.2">
      <c r="B26" s="19" t="s">
        <v>553</v>
      </c>
      <c r="C26" s="24">
        <f>IFERROR(GETPIVOTDATA("Sum of "&amp;C$4,Pivot!$A$3,"Manufacturer",$B26),0)</f>
        <v>0</v>
      </c>
      <c r="D26" s="24">
        <f>IFERROR(GETPIVOTDATA("Sum of "&amp;D$4,Pivot!$A$3,"Manufacturer",$B26),0)</f>
        <v>0</v>
      </c>
      <c r="E26" s="25" t="str">
        <f t="shared" si="2"/>
        <v>n.a.</v>
      </c>
      <c r="F26" s="24">
        <f>IFERROR(GETPIVOTDATA("Sum of "&amp;F$4,Pivot!$A$3,"Manufacturer",$B26),0)</f>
        <v>0.1202</v>
      </c>
      <c r="G26" s="24">
        <f>IFERROR(GETPIVOTDATA("Sum of "&amp;G$4,Pivot!$A$3,"Manufacturer",$B26),0)</f>
        <v>2.4085999999999999</v>
      </c>
      <c r="H26" s="25">
        <f t="shared" si="0"/>
        <v>49.904508843311469</v>
      </c>
      <c r="I26" s="24">
        <f>IFERROR(GETPIVOTDATA("Sum of "&amp;I$4,Pivot!$A$3,"Manufacturer",$B26),0)</f>
        <v>0</v>
      </c>
      <c r="J26" s="24">
        <f>IFERROR(GETPIVOTDATA("Sum of "&amp;J$4,Pivot!$A$3,"Manufacturer",$B26),0)</f>
        <v>0</v>
      </c>
      <c r="K26" s="25" t="str">
        <f t="shared" si="1"/>
        <v>n.a.</v>
      </c>
    </row>
    <row r="27" spans="2:11" x14ac:dyDescent="0.2">
      <c r="B27" s="19" t="s">
        <v>554</v>
      </c>
      <c r="C27" s="24">
        <f>IFERROR(GETPIVOTDATA("Sum of "&amp;C$4,Pivot!$A$3,"Manufacturer",$B27),0)</f>
        <v>212.4264</v>
      </c>
      <c r="D27" s="24">
        <f>IFERROR(GETPIVOTDATA("Sum of "&amp;D$4,Pivot!$A$3,"Manufacturer",$B27),0)</f>
        <v>11963.1037</v>
      </c>
      <c r="E27" s="25">
        <f t="shared" si="2"/>
        <v>17.756796674762587</v>
      </c>
      <c r="F27" s="24">
        <f>IFERROR(GETPIVOTDATA("Sum of "&amp;F$4,Pivot!$A$3,"Manufacturer",$B27),0)</f>
        <v>118.9335</v>
      </c>
      <c r="G27" s="24">
        <f>IFERROR(GETPIVOTDATA("Sum of "&amp;G$4,Pivot!$A$3,"Manufacturer",$B27),0)</f>
        <v>6284.8911999999991</v>
      </c>
      <c r="H27" s="25">
        <f t="shared" si="0"/>
        <v>18.923716611036962</v>
      </c>
      <c r="I27" s="24">
        <f>IFERROR(GETPIVOTDATA("Sum of "&amp;I$4,Pivot!$A$3,"Manufacturer",$B27),0)</f>
        <v>32.277000000000001</v>
      </c>
      <c r="J27" s="24">
        <f>IFERROR(GETPIVOTDATA("Sum of "&amp;J$4,Pivot!$A$3,"Manufacturer",$B27),0)</f>
        <v>1340.7376999999999</v>
      </c>
      <c r="K27" s="25">
        <f t="shared" si="1"/>
        <v>24.074060123766195</v>
      </c>
    </row>
    <row r="28" spans="2:11" x14ac:dyDescent="0.2">
      <c r="B28" s="19" t="s">
        <v>555</v>
      </c>
      <c r="C28" s="24">
        <f>IFERROR(GETPIVOTDATA("Sum of "&amp;C$4,Pivot!$A$3,"Manufacturer",$B28),0)</f>
        <v>8.9794</v>
      </c>
      <c r="D28" s="24">
        <f>IFERROR(GETPIVOTDATA("Sum of "&amp;D$4,Pivot!$A$3,"Manufacturer",$B28),0)</f>
        <v>618.46879999999999</v>
      </c>
      <c r="E28" s="25">
        <f t="shared" si="2"/>
        <v>14.518759879237239</v>
      </c>
      <c r="F28" s="24">
        <f>IFERROR(GETPIVOTDATA("Sum of "&amp;F$4,Pivot!$A$3,"Manufacturer",$B28),0)</f>
        <v>0</v>
      </c>
      <c r="G28" s="24">
        <f>IFERROR(GETPIVOTDATA("Sum of "&amp;G$4,Pivot!$A$3,"Manufacturer",$B28),0)</f>
        <v>0</v>
      </c>
      <c r="H28" s="25" t="str">
        <f t="shared" si="0"/>
        <v>n.a.</v>
      </c>
      <c r="I28" s="24">
        <f>IFERROR(GETPIVOTDATA("Sum of "&amp;I$4,Pivot!$A$3,"Manufacturer",$B28),0)</f>
        <v>0</v>
      </c>
      <c r="J28" s="24">
        <f>IFERROR(GETPIVOTDATA("Sum of "&amp;J$4,Pivot!$A$3,"Manufacturer",$B28),0)</f>
        <v>0</v>
      </c>
      <c r="K28" s="25" t="str">
        <f t="shared" si="1"/>
        <v>n.a.</v>
      </c>
    </row>
    <row r="29" spans="2:11" x14ac:dyDescent="0.2">
      <c r="B29" s="19" t="s">
        <v>556</v>
      </c>
      <c r="C29" s="24">
        <f>IFERROR(GETPIVOTDATA("Sum of "&amp;C$4,Pivot!$A$3,"Manufacturer",$B29),0)</f>
        <v>28.101299999999998</v>
      </c>
      <c r="D29" s="24">
        <f>IFERROR(GETPIVOTDATA("Sum of "&amp;D$4,Pivot!$A$3,"Manufacturer",$B29),0)</f>
        <v>1283.3091999999999</v>
      </c>
      <c r="E29" s="25">
        <f t="shared" si="2"/>
        <v>21.897528670409283</v>
      </c>
      <c r="F29" s="24">
        <f>IFERROR(GETPIVOTDATA("Sum of "&amp;F$4,Pivot!$A$3,"Manufacturer",$B29),0)</f>
        <v>242.19460000000001</v>
      </c>
      <c r="G29" s="24">
        <f>IFERROR(GETPIVOTDATA("Sum of "&amp;G$4,Pivot!$A$3,"Manufacturer",$B29),0)</f>
        <v>13602.248999999998</v>
      </c>
      <c r="H29" s="25">
        <f t="shared" si="0"/>
        <v>17.805482019921858</v>
      </c>
      <c r="I29" s="24">
        <f>IFERROR(GETPIVOTDATA("Sum of "&amp;I$4,Pivot!$A$3,"Manufacturer",$B29),0)</f>
        <v>67.606300000000005</v>
      </c>
      <c r="J29" s="24">
        <f>IFERROR(GETPIVOTDATA("Sum of "&amp;J$4,Pivot!$A$3,"Manufacturer",$B29),0)</f>
        <v>3938.0097999999998</v>
      </c>
      <c r="K29" s="25">
        <f t="shared" si="1"/>
        <v>17.167631223264099</v>
      </c>
    </row>
    <row r="30" spans="2:11" x14ac:dyDescent="0.2">
      <c r="B30" s="19" t="s">
        <v>557</v>
      </c>
      <c r="C30" s="24">
        <f>IFERROR(GETPIVOTDATA("Sum of "&amp;C$4,Pivot!$A$3,"Manufacturer",$B30),0)</f>
        <v>0</v>
      </c>
      <c r="D30" s="24">
        <f>IFERROR(GETPIVOTDATA("Sum of "&amp;D$4,Pivot!$A$3,"Manufacturer",$B30),0)</f>
        <v>0</v>
      </c>
      <c r="E30" s="25" t="str">
        <f t="shared" si="2"/>
        <v>n.a.</v>
      </c>
      <c r="F30" s="24">
        <f>IFERROR(GETPIVOTDATA("Sum of "&amp;F$4,Pivot!$A$3,"Manufacturer",$B30),0)</f>
        <v>170.66500000000002</v>
      </c>
      <c r="G30" s="24">
        <f>IFERROR(GETPIVOTDATA("Sum of "&amp;G$4,Pivot!$A$3,"Manufacturer",$B30),0)</f>
        <v>10947.355800000001</v>
      </c>
      <c r="H30" s="25">
        <f t="shared" si="0"/>
        <v>15.58960931917459</v>
      </c>
      <c r="I30" s="24">
        <f>IFERROR(GETPIVOTDATA("Sum of "&amp;I$4,Pivot!$A$3,"Manufacturer",$B30),0)</f>
        <v>101.533</v>
      </c>
      <c r="J30" s="24">
        <f>IFERROR(GETPIVOTDATA("Sum of "&amp;J$4,Pivot!$A$3,"Manufacturer",$B30),0)</f>
        <v>5713.8588</v>
      </c>
      <c r="K30" s="25">
        <f t="shared" si="1"/>
        <v>17.76960256700778</v>
      </c>
    </row>
    <row r="31" spans="2:11" x14ac:dyDescent="0.2">
      <c r="B31" s="19" t="s">
        <v>558</v>
      </c>
      <c r="C31" s="24">
        <f>IFERROR(GETPIVOTDATA("Sum of "&amp;C$4,Pivot!$A$3,"Manufacturer",$B31),0)</f>
        <v>0.24010000000000001</v>
      </c>
      <c r="D31" s="24">
        <f>IFERROR(GETPIVOTDATA("Sum of "&amp;D$4,Pivot!$A$3,"Manufacturer",$B31),0)</f>
        <v>10.8056</v>
      </c>
      <c r="E31" s="25">
        <f t="shared" si="2"/>
        <v>22.219960020729992</v>
      </c>
      <c r="F31" s="24">
        <f>IFERROR(GETPIVOTDATA("Sum of "&amp;F$4,Pivot!$A$3,"Manufacturer",$B31),0)</f>
        <v>0</v>
      </c>
      <c r="G31" s="24">
        <f>IFERROR(GETPIVOTDATA("Sum of "&amp;G$4,Pivot!$A$3,"Manufacturer",$B31),0)</f>
        <v>0</v>
      </c>
      <c r="H31" s="25" t="str">
        <f t="shared" si="0"/>
        <v>n.a.</v>
      </c>
      <c r="I31" s="24">
        <f>IFERROR(GETPIVOTDATA("Sum of "&amp;I$4,Pivot!$A$3,"Manufacturer",$B31),0)</f>
        <v>0</v>
      </c>
      <c r="J31" s="24">
        <f>IFERROR(GETPIVOTDATA("Sum of "&amp;J$4,Pivot!$A$3,"Manufacturer",$B31),0)</f>
        <v>0</v>
      </c>
      <c r="K31" s="25" t="str">
        <f t="shared" si="1"/>
        <v>n.a.</v>
      </c>
    </row>
    <row r="32" spans="2:11" x14ac:dyDescent="0.2">
      <c r="B32" s="19" t="s">
        <v>559</v>
      </c>
      <c r="C32" s="24">
        <f>IFERROR(GETPIVOTDATA("Sum of "&amp;C$4,Pivot!$A$3,"Manufacturer",$B32),0)</f>
        <v>8.6898999999999997</v>
      </c>
      <c r="D32" s="24">
        <f>IFERROR(GETPIVOTDATA("Sum of "&amp;D$4,Pivot!$A$3,"Manufacturer",$B32),0)</f>
        <v>161.0712</v>
      </c>
      <c r="E32" s="25">
        <f t="shared" si="2"/>
        <v>53.950675229339573</v>
      </c>
      <c r="F32" s="24">
        <f>IFERROR(GETPIVOTDATA("Sum of "&amp;F$4,Pivot!$A$3,"Manufacturer",$B32),0)</f>
        <v>1.198</v>
      </c>
      <c r="G32" s="24">
        <f>IFERROR(GETPIVOTDATA("Sum of "&amp;G$4,Pivot!$A$3,"Manufacturer",$B32),0)</f>
        <v>29.083500000000001</v>
      </c>
      <c r="H32" s="25">
        <f t="shared" si="0"/>
        <v>41.191741021541418</v>
      </c>
      <c r="I32" s="24">
        <f>IFERROR(GETPIVOTDATA("Sum of "&amp;I$4,Pivot!$A$3,"Manufacturer",$B32),0)</f>
        <v>0.1404</v>
      </c>
      <c r="J32" s="24">
        <f>IFERROR(GETPIVOTDATA("Sum of "&amp;J$4,Pivot!$A$3,"Manufacturer",$B32),0)</f>
        <v>1.4401999999999999</v>
      </c>
      <c r="K32" s="25">
        <f t="shared" si="1"/>
        <v>97.486460213859189</v>
      </c>
    </row>
    <row r="33" spans="2:11" x14ac:dyDescent="0.2">
      <c r="B33" s="19" t="s">
        <v>560</v>
      </c>
      <c r="C33" s="24">
        <f>IFERROR(GETPIVOTDATA("Sum of "&amp;C$4,Pivot!$A$3,"Manufacturer",$B33),0)</f>
        <v>15.6526</v>
      </c>
      <c r="D33" s="24">
        <f>IFERROR(GETPIVOTDATA("Sum of "&amp;D$4,Pivot!$A$3,"Manufacturer",$B33),0)</f>
        <v>709.86449999999991</v>
      </c>
      <c r="E33" s="25">
        <f t="shared" si="2"/>
        <v>22.050123650358625</v>
      </c>
      <c r="F33" s="24">
        <f>IFERROR(GETPIVOTDATA("Sum of "&amp;F$4,Pivot!$A$3,"Manufacturer",$B33),0)</f>
        <v>38.264299999999999</v>
      </c>
      <c r="G33" s="24">
        <f>IFERROR(GETPIVOTDATA("Sum of "&amp;G$4,Pivot!$A$3,"Manufacturer",$B33),0)</f>
        <v>1422.4409000000001</v>
      </c>
      <c r="H33" s="25">
        <f t="shared" si="0"/>
        <v>26.900449783186069</v>
      </c>
      <c r="I33" s="24">
        <f>IFERROR(GETPIVOTDATA("Sum of "&amp;I$4,Pivot!$A$3,"Manufacturer",$B33),0)</f>
        <v>12.5625</v>
      </c>
      <c r="J33" s="24">
        <f>IFERROR(GETPIVOTDATA("Sum of "&amp;J$4,Pivot!$A$3,"Manufacturer",$B33),0)</f>
        <v>440.1789</v>
      </c>
      <c r="K33" s="25">
        <f t="shared" si="1"/>
        <v>28.539532449192819</v>
      </c>
    </row>
    <row r="34" spans="2:11" x14ac:dyDescent="0.2">
      <c r="B34" s="19" t="s">
        <v>561</v>
      </c>
      <c r="C34" s="24">
        <f>IFERROR(GETPIVOTDATA("Sum of "&amp;C$4,Pivot!$A$3,"Manufacturer",$B34),0)</f>
        <v>9.2643000000000004</v>
      </c>
      <c r="D34" s="24">
        <f>IFERROR(GETPIVOTDATA("Sum of "&amp;D$4,Pivot!$A$3,"Manufacturer",$B34),0)</f>
        <v>358.95989999999995</v>
      </c>
      <c r="E34" s="25">
        <f t="shared" si="2"/>
        <v>25.808732396014157</v>
      </c>
      <c r="F34" s="24">
        <f>IFERROR(GETPIVOTDATA("Sum of "&amp;F$4,Pivot!$A$3,"Manufacturer",$B34),0)</f>
        <v>0.1729</v>
      </c>
      <c r="G34" s="24">
        <f>IFERROR(GETPIVOTDATA("Sum of "&amp;G$4,Pivot!$A$3,"Manufacturer",$B34),0)</f>
        <v>4.9572000000000003</v>
      </c>
      <c r="H34" s="25">
        <f t="shared" si="0"/>
        <v>34.878560477689014</v>
      </c>
      <c r="I34" s="24">
        <f>IFERROR(GETPIVOTDATA("Sum of "&amp;I$4,Pivot!$A$3,"Manufacturer",$B34),0)</f>
        <v>3.0000000000000001E-3</v>
      </c>
      <c r="J34" s="24">
        <f>IFERROR(GETPIVOTDATA("Sum of "&amp;J$4,Pivot!$A$3,"Manufacturer",$B34),0)</f>
        <v>7.1999999999999995E-2</v>
      </c>
      <c r="K34" s="25">
        <f t="shared" si="1"/>
        <v>41.666666666666671</v>
      </c>
    </row>
    <row r="35" spans="2:11" x14ac:dyDescent="0.2">
      <c r="B35" s="19" t="s">
        <v>562</v>
      </c>
      <c r="C35" s="24">
        <f>IFERROR(GETPIVOTDATA("Sum of "&amp;C$4,Pivot!$A$3,"Manufacturer",$B35),0)</f>
        <v>1012.9229999999999</v>
      </c>
      <c r="D35" s="24">
        <f>IFERROR(GETPIVOTDATA("Sum of "&amp;D$4,Pivot!$A$3,"Manufacturer",$B35),0)</f>
        <v>57405.587099999997</v>
      </c>
      <c r="E35" s="25">
        <f t="shared" si="2"/>
        <v>17.645024659977739</v>
      </c>
      <c r="F35" s="24">
        <f>IFERROR(GETPIVOTDATA("Sum of "&amp;F$4,Pivot!$A$3,"Manufacturer",$B35),0)</f>
        <v>822.98120000000029</v>
      </c>
      <c r="G35" s="24">
        <f>IFERROR(GETPIVOTDATA("Sum of "&amp;G$4,Pivot!$A$3,"Manufacturer",$B35),0)</f>
        <v>44546.771699999998</v>
      </c>
      <c r="H35" s="25">
        <f t="shared" si="0"/>
        <v>18.474541893683405</v>
      </c>
      <c r="I35" s="24">
        <f>IFERROR(GETPIVOTDATA("Sum of "&amp;I$4,Pivot!$A$3,"Manufacturer",$B35),0)</f>
        <v>367.98779999999999</v>
      </c>
      <c r="J35" s="24">
        <f>IFERROR(GETPIVOTDATA("Sum of "&amp;J$4,Pivot!$A$3,"Manufacturer",$B35),0)</f>
        <v>18766.2333</v>
      </c>
      <c r="K35" s="25">
        <f t="shared" si="1"/>
        <v>19.609038964681314</v>
      </c>
    </row>
    <row r="36" spans="2:11" x14ac:dyDescent="0.2">
      <c r="B36" s="19" t="s">
        <v>563</v>
      </c>
      <c r="C36" s="24">
        <f>IFERROR(GETPIVOTDATA("Sum of "&amp;C$4,Pivot!$A$3,"Manufacturer",$B36),0)</f>
        <v>14.2293</v>
      </c>
      <c r="D36" s="24">
        <f>IFERROR(GETPIVOTDATA("Sum of "&amp;D$4,Pivot!$A$3,"Manufacturer",$B36),0)</f>
        <v>761.61429999999996</v>
      </c>
      <c r="E36" s="25">
        <f t="shared" si="2"/>
        <v>18.68307882349373</v>
      </c>
      <c r="F36" s="24">
        <f>IFERROR(GETPIVOTDATA("Sum of "&amp;F$4,Pivot!$A$3,"Manufacturer",$B36),0)</f>
        <v>21.789000000000001</v>
      </c>
      <c r="G36" s="24">
        <f>IFERROR(GETPIVOTDATA("Sum of "&amp;G$4,Pivot!$A$3,"Manufacturer",$B36),0)</f>
        <v>1129.7994000000001</v>
      </c>
      <c r="H36" s="25">
        <f t="shared" si="0"/>
        <v>19.285724527734747</v>
      </c>
      <c r="I36" s="24">
        <f>IFERROR(GETPIVOTDATA("Sum of "&amp;I$4,Pivot!$A$3,"Manufacturer",$B36),0)</f>
        <v>7.9466000000000001</v>
      </c>
      <c r="J36" s="24">
        <f>IFERROR(GETPIVOTDATA("Sum of "&amp;J$4,Pivot!$A$3,"Manufacturer",$B36),0)</f>
        <v>412.24349999999998</v>
      </c>
      <c r="K36" s="25">
        <f t="shared" si="1"/>
        <v>19.276471308825975</v>
      </c>
    </row>
    <row r="37" spans="2:11" x14ac:dyDescent="0.2">
      <c r="B37" s="19" t="s">
        <v>564</v>
      </c>
      <c r="C37" s="24">
        <f>IFERROR(GETPIVOTDATA("Sum of "&amp;C$4,Pivot!$A$3,"Manufacturer",$B37),0)</f>
        <v>7.4866999999999999</v>
      </c>
      <c r="D37" s="24">
        <f>IFERROR(GETPIVOTDATA("Sum of "&amp;D$4,Pivot!$A$3,"Manufacturer",$B37),0)</f>
        <v>509.18150000000003</v>
      </c>
      <c r="E37" s="25">
        <f t="shared" si="2"/>
        <v>14.70340143936887</v>
      </c>
      <c r="F37" s="24">
        <f>IFERROR(GETPIVOTDATA("Sum of "&amp;F$4,Pivot!$A$3,"Manufacturer",$B37),0)</f>
        <v>1.5100000000000001E-2</v>
      </c>
      <c r="G37" s="24">
        <f>IFERROR(GETPIVOTDATA("Sum of "&amp;G$4,Pivot!$A$3,"Manufacturer",$B37),0)</f>
        <v>0.77590000000000003</v>
      </c>
      <c r="H37" s="25">
        <f t="shared" si="0"/>
        <v>19.461270782317307</v>
      </c>
      <c r="I37" s="24">
        <f>IFERROR(GETPIVOTDATA("Sum of "&amp;I$4,Pivot!$A$3,"Manufacturer",$B37),0)</f>
        <v>0</v>
      </c>
      <c r="J37" s="24">
        <f>IFERROR(GETPIVOTDATA("Sum of "&amp;J$4,Pivot!$A$3,"Manufacturer",$B37),0)</f>
        <v>0</v>
      </c>
      <c r="K37" s="25" t="str">
        <f t="shared" si="1"/>
        <v>n.a.</v>
      </c>
    </row>
    <row r="38" spans="2:11" x14ac:dyDescent="0.2">
      <c r="B38" s="19" t="s">
        <v>565</v>
      </c>
      <c r="C38" s="24">
        <f>IFERROR(GETPIVOTDATA("Sum of "&amp;C$4,Pivot!$A$3,"Manufacturer",$B38),0)</f>
        <v>9.1873000000000005</v>
      </c>
      <c r="D38" s="24">
        <f>IFERROR(GETPIVOTDATA("Sum of "&amp;D$4,Pivot!$A$3,"Manufacturer",$B38),0)</f>
        <v>430.16890000000001</v>
      </c>
      <c r="E38" s="25">
        <f t="shared" si="2"/>
        <v>21.357424955639519</v>
      </c>
      <c r="F38" s="24">
        <f>IFERROR(GETPIVOTDATA("Sum of "&amp;F$4,Pivot!$A$3,"Manufacturer",$B38),0)</f>
        <v>0</v>
      </c>
      <c r="G38" s="24">
        <f>IFERROR(GETPIVOTDATA("Sum of "&amp;G$4,Pivot!$A$3,"Manufacturer",$B38),0)</f>
        <v>0</v>
      </c>
      <c r="H38" s="25" t="str">
        <f t="shared" si="0"/>
        <v>n.a.</v>
      </c>
      <c r="I38" s="24">
        <f>IFERROR(GETPIVOTDATA("Sum of "&amp;I$4,Pivot!$A$3,"Manufacturer",$B38),0)</f>
        <v>0</v>
      </c>
      <c r="J38" s="24">
        <f>IFERROR(GETPIVOTDATA("Sum of "&amp;J$4,Pivot!$A$3,"Manufacturer",$B38),0)</f>
        <v>0</v>
      </c>
      <c r="K38" s="25" t="str">
        <f t="shared" si="1"/>
        <v>n.a.</v>
      </c>
    </row>
    <row r="39" spans="2:11" x14ac:dyDescent="0.2">
      <c r="B39" s="19" t="s">
        <v>566</v>
      </c>
      <c r="C39" s="24">
        <f>IFERROR(GETPIVOTDATA("Sum of "&amp;C$4,Pivot!$A$3,"Manufacturer",$B39),0)</f>
        <v>77.652300000000011</v>
      </c>
      <c r="D39" s="24">
        <f>IFERROR(GETPIVOTDATA("Sum of "&amp;D$4,Pivot!$A$3,"Manufacturer",$B39),0)</f>
        <v>3136.2814000000003</v>
      </c>
      <c r="E39" s="25">
        <f t="shared" si="2"/>
        <v>24.759353545252669</v>
      </c>
      <c r="F39" s="24">
        <f>IFERROR(GETPIVOTDATA("Sum of "&amp;F$4,Pivot!$A$3,"Manufacturer",$B39),0)</f>
        <v>36.366199999999999</v>
      </c>
      <c r="G39" s="24">
        <f>IFERROR(GETPIVOTDATA("Sum of "&amp;G$4,Pivot!$A$3,"Manufacturer",$B39),0)</f>
        <v>1512.1393</v>
      </c>
      <c r="H39" s="25">
        <f t="shared" si="0"/>
        <v>24.049503904832047</v>
      </c>
      <c r="I39" s="24">
        <f>IFERROR(GETPIVOTDATA("Sum of "&amp;I$4,Pivot!$A$3,"Manufacturer",$B39),0)</f>
        <v>17.4221</v>
      </c>
      <c r="J39" s="24">
        <f>IFERROR(GETPIVOTDATA("Sum of "&amp;J$4,Pivot!$A$3,"Manufacturer",$B39),0)</f>
        <v>684.81539999999995</v>
      </c>
      <c r="K39" s="25">
        <f t="shared" si="1"/>
        <v>25.440578585119436</v>
      </c>
    </row>
    <row r="40" spans="2:11" x14ac:dyDescent="0.2">
      <c r="B40" s="19" t="s">
        <v>567</v>
      </c>
      <c r="C40" s="24">
        <f>IFERROR(GETPIVOTDATA("Sum of "&amp;C$4,Pivot!$A$3,"Manufacturer",$B40),0)</f>
        <v>230.7483</v>
      </c>
      <c r="D40" s="24">
        <f>IFERROR(GETPIVOTDATA("Sum of "&amp;D$4,Pivot!$A$3,"Manufacturer",$B40),0)</f>
        <v>11792.6654</v>
      </c>
      <c r="E40" s="25">
        <f t="shared" si="2"/>
        <v>19.567103124964436</v>
      </c>
      <c r="F40" s="24">
        <f>IFERROR(GETPIVOTDATA("Sum of "&amp;F$4,Pivot!$A$3,"Manufacturer",$B40),0)</f>
        <v>302.06579999999997</v>
      </c>
      <c r="G40" s="24">
        <f>IFERROR(GETPIVOTDATA("Sum of "&amp;G$4,Pivot!$A$3,"Manufacturer",$B40),0)</f>
        <v>15544.817700000001</v>
      </c>
      <c r="H40" s="25">
        <f t="shared" si="0"/>
        <v>19.431929394707531</v>
      </c>
      <c r="I40" s="24">
        <f>IFERROR(GETPIVOTDATA("Sum of "&amp;I$4,Pivot!$A$3,"Manufacturer",$B40),0)</f>
        <v>144.00239999999999</v>
      </c>
      <c r="J40" s="24">
        <f>IFERROR(GETPIVOTDATA("Sum of "&amp;J$4,Pivot!$A$3,"Manufacturer",$B40),0)</f>
        <v>7126.6585000000005</v>
      </c>
      <c r="K40" s="25">
        <f t="shared" si="1"/>
        <v>20.206159731099781</v>
      </c>
    </row>
    <row r="41" spans="2:11" x14ac:dyDescent="0.2">
      <c r="B41" s="19" t="s">
        <v>568</v>
      </c>
      <c r="C41" s="24">
        <f>IFERROR(GETPIVOTDATA("Sum of "&amp;C$4,Pivot!$A$3,"Manufacturer",$B41),0)</f>
        <v>332.01659999999998</v>
      </c>
      <c r="D41" s="24">
        <f>IFERROR(GETPIVOTDATA("Sum of "&amp;D$4,Pivot!$A$3,"Manufacturer",$B41),0)</f>
        <v>9811.9588999999996</v>
      </c>
      <c r="E41" s="25">
        <f t="shared" si="2"/>
        <v>33.837952582536808</v>
      </c>
      <c r="F41" s="24">
        <f>IFERROR(GETPIVOTDATA("Sum of "&amp;F$4,Pivot!$A$3,"Manufacturer",$B41),0)</f>
        <v>406.09359999999998</v>
      </c>
      <c r="G41" s="24">
        <f>IFERROR(GETPIVOTDATA("Sum of "&amp;G$4,Pivot!$A$3,"Manufacturer",$B41),0)</f>
        <v>12002.1489</v>
      </c>
      <c r="H41" s="25">
        <f t="shared" si="0"/>
        <v>33.835074317399943</v>
      </c>
      <c r="I41" s="24">
        <f>IFERROR(GETPIVOTDATA("Sum of "&amp;I$4,Pivot!$A$3,"Manufacturer",$B41),0)</f>
        <v>185.50480000000002</v>
      </c>
      <c r="J41" s="24">
        <f>IFERROR(GETPIVOTDATA("Sum of "&amp;J$4,Pivot!$A$3,"Manufacturer",$B41),0)</f>
        <v>5143.8026999999993</v>
      </c>
      <c r="K41" s="25">
        <f t="shared" si="1"/>
        <v>36.063747157331683</v>
      </c>
    </row>
    <row r="42" spans="2:11" x14ac:dyDescent="0.2">
      <c r="B42" s="19" t="s">
        <v>569</v>
      </c>
      <c r="C42" s="24">
        <f>IFERROR(GETPIVOTDATA("Sum of "&amp;C$4,Pivot!$A$3,"Manufacturer",$B42),0)</f>
        <v>4.01</v>
      </c>
      <c r="D42" s="24">
        <f>IFERROR(GETPIVOTDATA("Sum of "&amp;D$4,Pivot!$A$3,"Manufacturer",$B42),0)</f>
        <v>83.552000000000007</v>
      </c>
      <c r="E42" s="25">
        <f t="shared" si="2"/>
        <v>47.994063577173492</v>
      </c>
      <c r="F42" s="24">
        <f>IFERROR(GETPIVOTDATA("Sum of "&amp;F$4,Pivot!$A$3,"Manufacturer",$B42),0)</f>
        <v>6.6558000000000002</v>
      </c>
      <c r="G42" s="24">
        <f>IFERROR(GETPIVOTDATA("Sum of "&amp;G$4,Pivot!$A$3,"Manufacturer",$B42),0)</f>
        <v>115.5257</v>
      </c>
      <c r="H42" s="25">
        <f t="shared" si="0"/>
        <v>57.613154475584224</v>
      </c>
      <c r="I42" s="24">
        <f>IFERROR(GETPIVOTDATA("Sum of "&amp;I$4,Pivot!$A$3,"Manufacturer",$B42),0)</f>
        <v>0</v>
      </c>
      <c r="J42" s="24">
        <f>IFERROR(GETPIVOTDATA("Sum of "&amp;J$4,Pivot!$A$3,"Manufacturer",$B42),0)</f>
        <v>0</v>
      </c>
      <c r="K42" s="25" t="str">
        <f t="shared" si="1"/>
        <v>n.a.</v>
      </c>
    </row>
    <row r="43" spans="2:11" x14ac:dyDescent="0.2">
      <c r="B43" s="19" t="s">
        <v>570</v>
      </c>
      <c r="C43" s="24">
        <f>IFERROR(GETPIVOTDATA("Sum of "&amp;C$4,Pivot!$A$3,"Manufacturer",$B43),0)</f>
        <v>113.4866</v>
      </c>
      <c r="D43" s="24">
        <f>IFERROR(GETPIVOTDATA("Sum of "&amp;D$4,Pivot!$A$3,"Manufacturer",$B43),0)</f>
        <v>2663.5763000000002</v>
      </c>
      <c r="E43" s="25">
        <f t="shared" si="2"/>
        <v>42.606851547672953</v>
      </c>
      <c r="F43" s="24">
        <f>IFERROR(GETPIVOTDATA("Sum of "&amp;F$4,Pivot!$A$3,"Manufacturer",$B43),0)</f>
        <v>49.046300000000002</v>
      </c>
      <c r="G43" s="24">
        <f>IFERROR(GETPIVOTDATA("Sum of "&amp;G$4,Pivot!$A$3,"Manufacturer",$B43),0)</f>
        <v>1050.6374999999998</v>
      </c>
      <c r="H43" s="25">
        <f t="shared" si="0"/>
        <v>46.682419007507356</v>
      </c>
      <c r="I43" s="24">
        <f>IFERROR(GETPIVOTDATA("Sum of "&amp;I$4,Pivot!$A$3,"Manufacturer",$B43),0)</f>
        <v>12.3329</v>
      </c>
      <c r="J43" s="24">
        <f>IFERROR(GETPIVOTDATA("Sum of "&amp;J$4,Pivot!$A$3,"Manufacturer",$B43),0)</f>
        <v>244.387</v>
      </c>
      <c r="K43" s="25">
        <f t="shared" si="1"/>
        <v>50.464631915772934</v>
      </c>
    </row>
    <row r="44" spans="2:11" x14ac:dyDescent="0.2">
      <c r="B44" s="19" t="s">
        <v>571</v>
      </c>
      <c r="C44" s="24">
        <f>IFERROR(GETPIVOTDATA("Sum of "&amp;C$4,Pivot!$A$3,"Manufacturer",$B44),0)</f>
        <v>6.6299999999999998E-2</v>
      </c>
      <c r="D44" s="24">
        <f>IFERROR(GETPIVOTDATA("Sum of "&amp;D$4,Pivot!$A$3,"Manufacturer",$B44),0)</f>
        <v>0.504</v>
      </c>
      <c r="E44" s="25">
        <f t="shared" si="2"/>
        <v>131.54761904761907</v>
      </c>
      <c r="F44" s="24">
        <f>IFERROR(GETPIVOTDATA("Sum of "&amp;F$4,Pivot!$A$3,"Manufacturer",$B44),0)</f>
        <v>0.12959999999999999</v>
      </c>
      <c r="G44" s="24">
        <f>IFERROR(GETPIVOTDATA("Sum of "&amp;G$4,Pivot!$A$3,"Manufacturer",$B44),0)</f>
        <v>0.91539999999999999</v>
      </c>
      <c r="H44" s="25">
        <f t="shared" si="0"/>
        <v>141.57745247979025</v>
      </c>
      <c r="I44" s="24">
        <f>IFERROR(GETPIVOTDATA("Sum of "&amp;I$4,Pivot!$A$3,"Manufacturer",$B44),0)</f>
        <v>7.1499999999999994E-2</v>
      </c>
      <c r="J44" s="24">
        <f>IFERROR(GETPIVOTDATA("Sum of "&amp;J$4,Pivot!$A$3,"Manufacturer",$B44),0)</f>
        <v>0.52459999999999996</v>
      </c>
      <c r="K44" s="25">
        <f t="shared" si="1"/>
        <v>136.29431948150972</v>
      </c>
    </row>
    <row r="45" spans="2:11" x14ac:dyDescent="0.2">
      <c r="B45" s="19" t="s">
        <v>572</v>
      </c>
      <c r="C45" s="24">
        <f>IFERROR(GETPIVOTDATA("Sum of "&amp;C$4,Pivot!$A$3,"Manufacturer",$B45),0)</f>
        <v>220.27779999999998</v>
      </c>
      <c r="D45" s="24">
        <f>IFERROR(GETPIVOTDATA("Sum of "&amp;D$4,Pivot!$A$3,"Manufacturer",$B45),0)</f>
        <v>1748.9223999999999</v>
      </c>
      <c r="E45" s="25">
        <f t="shared" si="2"/>
        <v>125.95058534329482</v>
      </c>
      <c r="F45" s="24">
        <f>IFERROR(GETPIVOTDATA("Sum of "&amp;F$4,Pivot!$A$3,"Manufacturer",$B45),0)</f>
        <v>271.9984</v>
      </c>
      <c r="G45" s="24">
        <f>IFERROR(GETPIVOTDATA("Sum of "&amp;G$4,Pivot!$A$3,"Manufacturer",$B45),0)</f>
        <v>2358.5311999999999</v>
      </c>
      <c r="H45" s="25">
        <f t="shared" si="0"/>
        <v>115.32533468287383</v>
      </c>
      <c r="I45" s="24">
        <f>IFERROR(GETPIVOTDATA("Sum of "&amp;I$4,Pivot!$A$3,"Manufacturer",$B45),0)</f>
        <v>141.2388</v>
      </c>
      <c r="J45" s="24">
        <f>IFERROR(GETPIVOTDATA("Sum of "&amp;J$4,Pivot!$A$3,"Manufacturer",$B45),0)</f>
        <v>1240.7412999999999</v>
      </c>
      <c r="K45" s="25">
        <f t="shared" si="1"/>
        <v>113.83420540607459</v>
      </c>
    </row>
    <row r="46" spans="2:11" x14ac:dyDescent="0.2">
      <c r="B46" s="19" t="s">
        <v>573</v>
      </c>
      <c r="C46" s="24">
        <f>IFERROR(GETPIVOTDATA("Sum of "&amp;C$4,Pivot!$A$3,"Manufacturer",$B46),0)</f>
        <v>0</v>
      </c>
      <c r="D46" s="24">
        <f>IFERROR(GETPIVOTDATA("Sum of "&amp;D$4,Pivot!$A$3,"Manufacturer",$B46),0)</f>
        <v>0</v>
      </c>
      <c r="E46" s="25" t="str">
        <f t="shared" si="2"/>
        <v>n.a.</v>
      </c>
      <c r="F46" s="24">
        <f>IFERROR(GETPIVOTDATA("Sum of "&amp;F$4,Pivot!$A$3,"Manufacturer",$B46),0)</f>
        <v>0.44869999999999999</v>
      </c>
      <c r="G46" s="24">
        <f>IFERROR(GETPIVOTDATA("Sum of "&amp;G$4,Pivot!$A$3,"Manufacturer",$B46),0)</f>
        <v>7.1882999999999999</v>
      </c>
      <c r="H46" s="25">
        <f t="shared" si="0"/>
        <v>62.420878371798622</v>
      </c>
      <c r="I46" s="24">
        <f>IFERROR(GETPIVOTDATA("Sum of "&amp;I$4,Pivot!$A$3,"Manufacturer",$B46),0)</f>
        <v>0.18529999999999999</v>
      </c>
      <c r="J46" s="24">
        <f>IFERROR(GETPIVOTDATA("Sum of "&amp;J$4,Pivot!$A$3,"Manufacturer",$B46),0)</f>
        <v>2.9676</v>
      </c>
      <c r="K46" s="25">
        <f t="shared" si="1"/>
        <v>62.441029788381179</v>
      </c>
    </row>
    <row r="47" spans="2:11" x14ac:dyDescent="0.2">
      <c r="B47" s="19" t="s">
        <v>574</v>
      </c>
      <c r="C47" s="24">
        <f>IFERROR(GETPIVOTDATA("Sum of "&amp;C$4,Pivot!$A$3,"Manufacturer",$B47),0)</f>
        <v>34.405900000000003</v>
      </c>
      <c r="D47" s="24">
        <f>IFERROR(GETPIVOTDATA("Sum of "&amp;D$4,Pivot!$A$3,"Manufacturer",$B47),0)</f>
        <v>1027.0906</v>
      </c>
      <c r="E47" s="25">
        <f t="shared" si="2"/>
        <v>33.49840802749047</v>
      </c>
      <c r="F47" s="24">
        <f>IFERROR(GETPIVOTDATA("Sum of "&amp;F$4,Pivot!$A$3,"Manufacturer",$B47),0)</f>
        <v>2.0082999999999998</v>
      </c>
      <c r="G47" s="24">
        <f>IFERROR(GETPIVOTDATA("Sum of "&amp;G$4,Pivot!$A$3,"Manufacturer",$B47),0)</f>
        <v>44.666600000000003</v>
      </c>
      <c r="H47" s="25">
        <f t="shared" si="0"/>
        <v>44.962007405981197</v>
      </c>
      <c r="I47" s="24">
        <f>IFERROR(GETPIVOTDATA("Sum of "&amp;I$4,Pivot!$A$3,"Manufacturer",$B47),0)</f>
        <v>5.9499999999999997E-2</v>
      </c>
      <c r="J47" s="24">
        <f>IFERROR(GETPIVOTDATA("Sum of "&amp;J$4,Pivot!$A$3,"Manufacturer",$B47),0)</f>
        <v>0.51659999999999995</v>
      </c>
      <c r="K47" s="25">
        <f t="shared" si="1"/>
        <v>115.17615176151762</v>
      </c>
    </row>
    <row r="48" spans="2:11" x14ac:dyDescent="0.2">
      <c r="B48" s="19" t="s">
        <v>575</v>
      </c>
      <c r="C48" s="24">
        <f>IFERROR(GETPIVOTDATA("Sum of "&amp;C$4,Pivot!$A$3,"Manufacturer",$B48),0)</f>
        <v>0</v>
      </c>
      <c r="D48" s="24">
        <f>IFERROR(GETPIVOTDATA("Sum of "&amp;D$4,Pivot!$A$3,"Manufacturer",$B48),0)</f>
        <v>0</v>
      </c>
      <c r="E48" s="25" t="str">
        <f t="shared" si="2"/>
        <v>n.a.</v>
      </c>
      <c r="F48" s="24">
        <f>IFERROR(GETPIVOTDATA("Sum of "&amp;F$4,Pivot!$A$3,"Manufacturer",$B48),0)</f>
        <v>10.2052</v>
      </c>
      <c r="G48" s="24">
        <f>IFERROR(GETPIVOTDATA("Sum of "&amp;G$4,Pivot!$A$3,"Manufacturer",$B48),0)</f>
        <v>569.2527</v>
      </c>
      <c r="H48" s="25">
        <f t="shared" si="0"/>
        <v>17.927363366041128</v>
      </c>
      <c r="I48" s="24">
        <f>IFERROR(GETPIVOTDATA("Sum of "&amp;I$4,Pivot!$A$3,"Manufacturer",$B48),0)</f>
        <v>14.4321</v>
      </c>
      <c r="J48" s="24">
        <f>IFERROR(GETPIVOTDATA("Sum of "&amp;J$4,Pivot!$A$3,"Manufacturer",$B48),0)</f>
        <v>716.4248</v>
      </c>
      <c r="K48" s="25">
        <f t="shared" si="1"/>
        <v>20.144612525976211</v>
      </c>
    </row>
    <row r="49" spans="2:11" x14ac:dyDescent="0.2">
      <c r="B49" s="19" t="s">
        <v>576</v>
      </c>
      <c r="C49" s="24">
        <f>IFERROR(GETPIVOTDATA("Sum of "&amp;C$4,Pivot!$A$3,"Manufacturer",$B49),0)</f>
        <v>1.1900000000000001E-2</v>
      </c>
      <c r="D49" s="24">
        <f>IFERROR(GETPIVOTDATA("Sum of "&amp;D$4,Pivot!$A$3,"Manufacturer",$B49),0)</f>
        <v>0.14000000000000001</v>
      </c>
      <c r="E49" s="25">
        <f t="shared" si="2"/>
        <v>84.999999999999986</v>
      </c>
      <c r="F49" s="24">
        <f>IFERROR(GETPIVOTDATA("Sum of "&amp;F$4,Pivot!$A$3,"Manufacturer",$B49),0)</f>
        <v>0</v>
      </c>
      <c r="G49" s="24">
        <f>IFERROR(GETPIVOTDATA("Sum of "&amp;G$4,Pivot!$A$3,"Manufacturer",$B49),0)</f>
        <v>0</v>
      </c>
      <c r="H49" s="25" t="str">
        <f t="shared" si="0"/>
        <v>n.a.</v>
      </c>
      <c r="I49" s="24">
        <f>IFERROR(GETPIVOTDATA("Sum of "&amp;I$4,Pivot!$A$3,"Manufacturer",$B49),0)</f>
        <v>0</v>
      </c>
      <c r="J49" s="24">
        <f>IFERROR(GETPIVOTDATA("Sum of "&amp;J$4,Pivot!$A$3,"Manufacturer",$B49),0)</f>
        <v>0</v>
      </c>
      <c r="K49" s="25" t="str">
        <f t="shared" si="1"/>
        <v>n.a.</v>
      </c>
    </row>
    <row r="50" spans="2:11" x14ac:dyDescent="0.2">
      <c r="B50" s="19" t="s">
        <v>577</v>
      </c>
      <c r="C50" s="24">
        <f>IFERROR(GETPIVOTDATA("Sum of "&amp;C$4,Pivot!$A$3,"Manufacturer",$B50),0)</f>
        <v>0.33289999999999997</v>
      </c>
      <c r="D50" s="24">
        <f>IFERROR(GETPIVOTDATA("Sum of "&amp;D$4,Pivot!$A$3,"Manufacturer",$B50),0)</f>
        <v>16.585699999999999</v>
      </c>
      <c r="E50" s="25">
        <f t="shared" si="2"/>
        <v>20.071507382865963</v>
      </c>
      <c r="F50" s="24">
        <f>IFERROR(GETPIVOTDATA("Sum of "&amp;F$4,Pivot!$A$3,"Manufacturer",$B50),0)</f>
        <v>2.7199999999999998E-2</v>
      </c>
      <c r="G50" s="24">
        <f>IFERROR(GETPIVOTDATA("Sum of "&amp;G$4,Pivot!$A$3,"Manufacturer",$B50),0)</f>
        <v>2.2242999999999999</v>
      </c>
      <c r="H50" s="25">
        <f t="shared" si="0"/>
        <v>12.228566290518364</v>
      </c>
      <c r="I50" s="24">
        <f>IFERROR(GETPIVOTDATA("Sum of "&amp;I$4,Pivot!$A$3,"Manufacturer",$B50),0)</f>
        <v>1.4401999999999999</v>
      </c>
      <c r="J50" s="24">
        <f>IFERROR(GETPIVOTDATA("Sum of "&amp;J$4,Pivot!$A$3,"Manufacturer",$B50),0)</f>
        <v>35.560600000000001</v>
      </c>
      <c r="K50" s="25">
        <f t="shared" si="1"/>
        <v>40.499879079655571</v>
      </c>
    </row>
    <row r="51" spans="2:11" x14ac:dyDescent="0.2">
      <c r="B51" s="19" t="s">
        <v>578</v>
      </c>
      <c r="C51" s="24">
        <f>IFERROR(GETPIVOTDATA("Sum of "&amp;C$4,Pivot!$A$3,"Manufacturer",$B51),0)</f>
        <v>41.451899999999995</v>
      </c>
      <c r="D51" s="24">
        <f>IFERROR(GETPIVOTDATA("Sum of "&amp;D$4,Pivot!$A$3,"Manufacturer",$B51),0)</f>
        <v>1547.7049999999999</v>
      </c>
      <c r="E51" s="25">
        <f t="shared" si="2"/>
        <v>26.782817138925054</v>
      </c>
      <c r="F51" s="24">
        <f>IFERROR(GETPIVOTDATA("Sum of "&amp;F$4,Pivot!$A$3,"Manufacturer",$B51),0)</f>
        <v>23.849699999999999</v>
      </c>
      <c r="G51" s="24">
        <f>IFERROR(GETPIVOTDATA("Sum of "&amp;G$4,Pivot!$A$3,"Manufacturer",$B51),0)</f>
        <v>1096.4468000000002</v>
      </c>
      <c r="H51" s="25">
        <f t="shared" si="0"/>
        <v>21.751807748447071</v>
      </c>
      <c r="I51" s="24">
        <f>IFERROR(GETPIVOTDATA("Sum of "&amp;I$4,Pivot!$A$3,"Manufacturer",$B51),0)</f>
        <v>14.791499999999999</v>
      </c>
      <c r="J51" s="24">
        <f>IFERROR(GETPIVOTDATA("Sum of "&amp;J$4,Pivot!$A$3,"Manufacturer",$B51),0)</f>
        <v>817.30310000000009</v>
      </c>
      <c r="K51" s="25">
        <f t="shared" si="1"/>
        <v>18.097936983231801</v>
      </c>
    </row>
    <row r="52" spans="2:11" x14ac:dyDescent="0.2">
      <c r="B52" s="19" t="s">
        <v>579</v>
      </c>
      <c r="C52" s="24">
        <f>IFERROR(GETPIVOTDATA("Sum of "&amp;C$4,Pivot!$A$3,"Manufacturer",$B52),0)</f>
        <v>168.57929999999996</v>
      </c>
      <c r="D52" s="24">
        <f>IFERROR(GETPIVOTDATA("Sum of "&amp;D$4,Pivot!$A$3,"Manufacturer",$B52),0)</f>
        <v>4051.7896999999994</v>
      </c>
      <c r="E52" s="25">
        <f t="shared" si="2"/>
        <v>41.606132717105233</v>
      </c>
      <c r="F52" s="24">
        <f>IFERROR(GETPIVOTDATA("Sum of "&amp;F$4,Pivot!$A$3,"Manufacturer",$B52),0)</f>
        <v>187.82539999999997</v>
      </c>
      <c r="G52" s="24">
        <f>IFERROR(GETPIVOTDATA("Sum of "&amp;G$4,Pivot!$A$3,"Manufacturer",$B52),0)</f>
        <v>4420.8852000000006</v>
      </c>
      <c r="H52" s="25">
        <f t="shared" si="0"/>
        <v>42.485925669365933</v>
      </c>
      <c r="I52" s="24">
        <f>IFERROR(GETPIVOTDATA("Sum of "&amp;I$4,Pivot!$A$3,"Manufacturer",$B52),0)</f>
        <v>100.92089999999999</v>
      </c>
      <c r="J52" s="24">
        <f>IFERROR(GETPIVOTDATA("Sum of "&amp;J$4,Pivot!$A$3,"Manufacturer",$B52),0)</f>
        <v>2421.1072999999997</v>
      </c>
      <c r="K52" s="25">
        <f t="shared" si="1"/>
        <v>41.683778327379379</v>
      </c>
    </row>
    <row r="53" spans="2:11" x14ac:dyDescent="0.2">
      <c r="B53" s="19" t="s">
        <v>580</v>
      </c>
      <c r="C53" s="24">
        <f>IFERROR(GETPIVOTDATA("Sum of "&amp;C$4,Pivot!$A$3,"Manufacturer",$B53),0)</f>
        <v>6.1032999999999999</v>
      </c>
      <c r="D53" s="24">
        <f>IFERROR(GETPIVOTDATA("Sum of "&amp;D$4,Pivot!$A$3,"Manufacturer",$B53),0)</f>
        <v>422.25490000000002</v>
      </c>
      <c r="E53" s="25">
        <f t="shared" si="2"/>
        <v>14.454065541927399</v>
      </c>
      <c r="F53" s="24">
        <f>IFERROR(GETPIVOTDATA("Sum of "&amp;F$4,Pivot!$A$3,"Manufacturer",$B53),0)</f>
        <v>8.2299999999999998E-2</v>
      </c>
      <c r="G53" s="24">
        <f>IFERROR(GETPIVOTDATA("Sum of "&amp;G$4,Pivot!$A$3,"Manufacturer",$B53),0)</f>
        <v>3.4649000000000001</v>
      </c>
      <c r="H53" s="25">
        <f t="shared" si="0"/>
        <v>23.752489249328981</v>
      </c>
      <c r="I53" s="24">
        <f>IFERROR(GETPIVOTDATA("Sum of "&amp;I$4,Pivot!$A$3,"Manufacturer",$B53),0)</f>
        <v>0</v>
      </c>
      <c r="J53" s="24">
        <f>IFERROR(GETPIVOTDATA("Sum of "&amp;J$4,Pivot!$A$3,"Manufacturer",$B53),0)</f>
        <v>0</v>
      </c>
      <c r="K53" s="25" t="str">
        <f t="shared" si="1"/>
        <v>n.a.</v>
      </c>
    </row>
    <row r="54" spans="2:11" x14ac:dyDescent="0.2">
      <c r="B54" s="19" t="s">
        <v>581</v>
      </c>
      <c r="C54" s="24">
        <f>IFERROR(GETPIVOTDATA("Sum of "&amp;C$4,Pivot!$A$3,"Manufacturer",$B54),0)</f>
        <v>11.181699999999999</v>
      </c>
      <c r="D54" s="24">
        <f>IFERROR(GETPIVOTDATA("Sum of "&amp;D$4,Pivot!$A$3,"Manufacturer",$B54),0)</f>
        <v>586.38080000000002</v>
      </c>
      <c r="E54" s="25">
        <f t="shared" si="2"/>
        <v>19.069007716487306</v>
      </c>
      <c r="F54" s="24">
        <f>IFERROR(GETPIVOTDATA("Sum of "&amp;F$4,Pivot!$A$3,"Manufacturer",$B54),0)</f>
        <v>15.1816</v>
      </c>
      <c r="G54" s="24">
        <f>IFERROR(GETPIVOTDATA("Sum of "&amp;G$4,Pivot!$A$3,"Manufacturer",$B54),0)</f>
        <v>752.94479999999999</v>
      </c>
      <c r="H54" s="25">
        <f t="shared" si="0"/>
        <v>20.162965465728696</v>
      </c>
      <c r="I54" s="24">
        <f>IFERROR(GETPIVOTDATA("Sum of "&amp;I$4,Pivot!$A$3,"Manufacturer",$B54),0)</f>
        <v>9.6165000000000003</v>
      </c>
      <c r="J54" s="24">
        <f>IFERROR(GETPIVOTDATA("Sum of "&amp;J$4,Pivot!$A$3,"Manufacturer",$B54),0)</f>
        <v>438.76389999999998</v>
      </c>
      <c r="K54" s="25">
        <f t="shared" si="1"/>
        <v>21.917254359349073</v>
      </c>
    </row>
    <row r="55" spans="2:11" x14ac:dyDescent="0.2">
      <c r="B55" s="19" t="s">
        <v>582</v>
      </c>
      <c r="C55" s="24">
        <f>IFERROR(GETPIVOTDATA("Sum of "&amp;C$4,Pivot!$A$3,"Manufacturer",$B55),0)</f>
        <v>20.5806</v>
      </c>
      <c r="D55" s="24">
        <f>IFERROR(GETPIVOTDATA("Sum of "&amp;D$4,Pivot!$A$3,"Manufacturer",$B55),0)</f>
        <v>116.04810000000001</v>
      </c>
      <c r="E55" s="25">
        <f t="shared" si="2"/>
        <v>177.34542831808534</v>
      </c>
      <c r="F55" s="24">
        <f>IFERROR(GETPIVOTDATA("Sum of "&amp;F$4,Pivot!$A$3,"Manufacturer",$B55),0)</f>
        <v>16.885899999999999</v>
      </c>
      <c r="G55" s="24">
        <f>IFERROR(GETPIVOTDATA("Sum of "&amp;G$4,Pivot!$A$3,"Manufacturer",$B55),0)</f>
        <v>107.194</v>
      </c>
      <c r="H55" s="25">
        <f t="shared" si="0"/>
        <v>157.52654066458942</v>
      </c>
      <c r="I55" s="24">
        <f>IFERROR(GETPIVOTDATA("Sum of "&amp;I$4,Pivot!$A$3,"Manufacturer",$B55),0)</f>
        <v>8.2624999999999993</v>
      </c>
      <c r="J55" s="24">
        <f>IFERROR(GETPIVOTDATA("Sum of "&amp;J$4,Pivot!$A$3,"Manufacturer",$B55),0)</f>
        <v>44.347099999999998</v>
      </c>
      <c r="K55" s="25">
        <f t="shared" si="1"/>
        <v>186.31432495022221</v>
      </c>
    </row>
    <row r="56" spans="2:11" x14ac:dyDescent="0.2">
      <c r="B56" s="19" t="s">
        <v>583</v>
      </c>
      <c r="C56" s="24">
        <f>IFERROR(GETPIVOTDATA("Sum of "&amp;C$4,Pivot!$A$3,"Manufacturer",$B56),0)</f>
        <v>7.0000000000000001E-3</v>
      </c>
      <c r="D56" s="24">
        <f>IFERROR(GETPIVOTDATA("Sum of "&amp;D$4,Pivot!$A$3,"Manufacturer",$B56),0)</f>
        <v>0.08</v>
      </c>
      <c r="E56" s="25">
        <f t="shared" si="2"/>
        <v>87.5</v>
      </c>
      <c r="F56" s="24">
        <f>IFERROR(GETPIVOTDATA("Sum of "&amp;F$4,Pivot!$A$3,"Manufacturer",$B56),0)</f>
        <v>0</v>
      </c>
      <c r="G56" s="24">
        <f>IFERROR(GETPIVOTDATA("Sum of "&amp;G$4,Pivot!$A$3,"Manufacturer",$B56),0)</f>
        <v>0</v>
      </c>
      <c r="H56" s="25" t="str">
        <f t="shared" si="0"/>
        <v>n.a.</v>
      </c>
      <c r="I56" s="24">
        <f>IFERROR(GETPIVOTDATA("Sum of "&amp;I$4,Pivot!$A$3,"Manufacturer",$B56),0)</f>
        <v>0</v>
      </c>
      <c r="J56" s="24">
        <f>IFERROR(GETPIVOTDATA("Sum of "&amp;J$4,Pivot!$A$3,"Manufacturer",$B56),0)</f>
        <v>0</v>
      </c>
      <c r="K56" s="25" t="str">
        <f t="shared" si="1"/>
        <v>n.a.</v>
      </c>
    </row>
    <row r="57" spans="2:11" x14ac:dyDescent="0.2">
      <c r="B57" s="19" t="s">
        <v>584</v>
      </c>
      <c r="C57" s="24">
        <f>IFERROR(GETPIVOTDATA("Sum of "&amp;C$4,Pivot!$A$3,"Manufacturer",$B57),0)</f>
        <v>394.68370000000004</v>
      </c>
      <c r="D57" s="24">
        <f>IFERROR(GETPIVOTDATA("Sum of "&amp;D$4,Pivot!$A$3,"Manufacturer",$B57),0)</f>
        <v>18974.913400000005</v>
      </c>
      <c r="E57" s="25">
        <f t="shared" si="2"/>
        <v>20.800289923852823</v>
      </c>
      <c r="F57" s="24">
        <f>IFERROR(GETPIVOTDATA("Sum of "&amp;F$4,Pivot!$A$3,"Manufacturer",$B57),0)</f>
        <v>409.49670000000009</v>
      </c>
      <c r="G57" s="24">
        <f>IFERROR(GETPIVOTDATA("Sum of "&amp;G$4,Pivot!$A$3,"Manufacturer",$B57),0)</f>
        <v>19732.122499999998</v>
      </c>
      <c r="H57" s="25">
        <f t="shared" si="0"/>
        <v>20.752795346775297</v>
      </c>
      <c r="I57" s="24">
        <f>IFERROR(GETPIVOTDATA("Sum of "&amp;I$4,Pivot!$A$3,"Manufacturer",$B57),0)</f>
        <v>321.26349999999996</v>
      </c>
      <c r="J57" s="24">
        <f>IFERROR(GETPIVOTDATA("Sum of "&amp;J$4,Pivot!$A$3,"Manufacturer",$B57),0)</f>
        <v>15809.170200000002</v>
      </c>
      <c r="K57" s="25">
        <f t="shared" si="1"/>
        <v>20.321338560830974</v>
      </c>
    </row>
    <row r="58" spans="2:11" x14ac:dyDescent="0.2">
      <c r="B58" s="19" t="s">
        <v>585</v>
      </c>
      <c r="C58" s="24">
        <f>IFERROR(GETPIVOTDATA("Sum of "&amp;C$4,Pivot!$A$3,"Manufacturer",$B58),0)</f>
        <v>0.17230000000000001</v>
      </c>
      <c r="D58" s="24">
        <f>IFERROR(GETPIVOTDATA("Sum of "&amp;D$4,Pivot!$A$3,"Manufacturer",$B58),0)</f>
        <v>7.7868000000000004</v>
      </c>
      <c r="E58" s="25">
        <f t="shared" si="2"/>
        <v>22.12718960291776</v>
      </c>
      <c r="F58" s="24">
        <f>IFERROR(GETPIVOTDATA("Sum of "&amp;F$4,Pivot!$A$3,"Manufacturer",$B58),0)</f>
        <v>0.6331</v>
      </c>
      <c r="G58" s="24">
        <f>IFERROR(GETPIVOTDATA("Sum of "&amp;G$4,Pivot!$A$3,"Manufacturer",$B58),0)</f>
        <v>27.705500000000001</v>
      </c>
      <c r="H58" s="25">
        <f t="shared" si="0"/>
        <v>22.851058454097561</v>
      </c>
      <c r="I58" s="24">
        <f>IFERROR(GETPIVOTDATA("Sum of "&amp;I$4,Pivot!$A$3,"Manufacturer",$B58),0)</f>
        <v>0.15670000000000001</v>
      </c>
      <c r="J58" s="24">
        <f>IFERROR(GETPIVOTDATA("Sum of "&amp;J$4,Pivot!$A$3,"Manufacturer",$B58),0)</f>
        <v>6.8449999999999998</v>
      </c>
      <c r="K58" s="25">
        <f t="shared" si="1"/>
        <v>22.892622352081812</v>
      </c>
    </row>
    <row r="59" spans="2:11" x14ac:dyDescent="0.2">
      <c r="B59" s="19" t="s">
        <v>586</v>
      </c>
      <c r="C59" s="24">
        <f>IFERROR(GETPIVOTDATA("Sum of "&amp;C$4,Pivot!$A$3,"Manufacturer",$B59),0)</f>
        <v>23.7456</v>
      </c>
      <c r="D59" s="24">
        <f>IFERROR(GETPIVOTDATA("Sum of "&amp;D$4,Pivot!$A$3,"Manufacturer",$B59),0)</f>
        <v>713.0412</v>
      </c>
      <c r="E59" s="25">
        <f t="shared" si="2"/>
        <v>33.301862501072868</v>
      </c>
      <c r="F59" s="24">
        <f>IFERROR(GETPIVOTDATA("Sum of "&amp;F$4,Pivot!$A$3,"Manufacturer",$B59),0)</f>
        <v>29.356499999999997</v>
      </c>
      <c r="G59" s="24">
        <f>IFERROR(GETPIVOTDATA("Sum of "&amp;G$4,Pivot!$A$3,"Manufacturer",$B59),0)</f>
        <v>960.05749999999989</v>
      </c>
      <c r="H59" s="25">
        <f t="shared" si="0"/>
        <v>30.577856013832506</v>
      </c>
      <c r="I59" s="24">
        <f>IFERROR(GETPIVOTDATA("Sum of "&amp;I$4,Pivot!$A$3,"Manufacturer",$B59),0)</f>
        <v>11.906700000000001</v>
      </c>
      <c r="J59" s="24">
        <f>IFERROR(GETPIVOTDATA("Sum of "&amp;J$4,Pivot!$A$3,"Manufacturer",$B59),0)</f>
        <v>372.1223</v>
      </c>
      <c r="K59" s="25">
        <f t="shared" si="1"/>
        <v>31.996738706602642</v>
      </c>
    </row>
    <row r="60" spans="2:11" x14ac:dyDescent="0.2">
      <c r="B60" s="19" t="s">
        <v>587</v>
      </c>
      <c r="C60" s="24">
        <f>IFERROR(GETPIVOTDATA("Sum of "&amp;C$4,Pivot!$A$3,"Manufacturer",$B60),0)</f>
        <v>0.13550000000000001</v>
      </c>
      <c r="D60" s="24">
        <f>IFERROR(GETPIVOTDATA("Sum of "&amp;D$4,Pivot!$A$3,"Manufacturer",$B60),0)</f>
        <v>3.2519</v>
      </c>
      <c r="E60" s="25">
        <f t="shared" si="2"/>
        <v>41.667947968879737</v>
      </c>
      <c r="F60" s="24">
        <f>IFERROR(GETPIVOTDATA("Sum of "&amp;F$4,Pivot!$A$3,"Manufacturer",$B60),0)</f>
        <v>0</v>
      </c>
      <c r="G60" s="24">
        <f>IFERROR(GETPIVOTDATA("Sum of "&amp;G$4,Pivot!$A$3,"Manufacturer",$B60),0)</f>
        <v>0</v>
      </c>
      <c r="H60" s="25" t="str">
        <f t="shared" si="0"/>
        <v>n.a.</v>
      </c>
      <c r="I60" s="24">
        <f>IFERROR(GETPIVOTDATA("Sum of "&amp;I$4,Pivot!$A$3,"Manufacturer",$B60),0)</f>
        <v>0</v>
      </c>
      <c r="J60" s="24">
        <f>IFERROR(GETPIVOTDATA("Sum of "&amp;J$4,Pivot!$A$3,"Manufacturer",$B60),0)</f>
        <v>0</v>
      </c>
      <c r="K60" s="25" t="str">
        <f t="shared" si="1"/>
        <v>n.a.</v>
      </c>
    </row>
    <row r="61" spans="2:11" x14ac:dyDescent="0.2">
      <c r="B61" s="19" t="s">
        <v>588</v>
      </c>
      <c r="C61" s="24">
        <f>IFERROR(GETPIVOTDATA("Sum of "&amp;C$4,Pivot!$A$3,"Manufacturer",$B61),0)</f>
        <v>336.51569999999992</v>
      </c>
      <c r="D61" s="24">
        <f>IFERROR(GETPIVOTDATA("Sum of "&amp;D$4,Pivot!$A$3,"Manufacturer",$B61),0)</f>
        <v>10226.7706</v>
      </c>
      <c r="E61" s="25">
        <f t="shared" si="2"/>
        <v>32.905372884769697</v>
      </c>
      <c r="F61" s="24">
        <f>IFERROR(GETPIVOTDATA("Sum of "&amp;F$4,Pivot!$A$3,"Manufacturer",$B61),0)</f>
        <v>318.62270000000001</v>
      </c>
      <c r="G61" s="24">
        <f>IFERROR(GETPIVOTDATA("Sum of "&amp;G$4,Pivot!$A$3,"Manufacturer",$B61),0)</f>
        <v>9928.9133000000002</v>
      </c>
      <c r="H61" s="25">
        <f t="shared" si="0"/>
        <v>32.0903899926289</v>
      </c>
      <c r="I61" s="24">
        <f>IFERROR(GETPIVOTDATA("Sum of "&amp;I$4,Pivot!$A$3,"Manufacturer",$B61),0)</f>
        <v>125.76550000000002</v>
      </c>
      <c r="J61" s="24">
        <f>IFERROR(GETPIVOTDATA("Sum of "&amp;J$4,Pivot!$A$3,"Manufacturer",$B61),0)</f>
        <v>3640.5187000000001</v>
      </c>
      <c r="K61" s="25">
        <f t="shared" si="1"/>
        <v>34.546038727942815</v>
      </c>
    </row>
    <row r="62" spans="2:11" x14ac:dyDescent="0.2">
      <c r="B62" s="19" t="s">
        <v>589</v>
      </c>
      <c r="C62" s="24">
        <f>IFERROR(GETPIVOTDATA("Sum of "&amp;C$4,Pivot!$A$3,"Manufacturer",$B62),0)</f>
        <v>0</v>
      </c>
      <c r="D62" s="24">
        <f>IFERROR(GETPIVOTDATA("Sum of "&amp;D$4,Pivot!$A$3,"Manufacturer",$B62),0)</f>
        <v>0</v>
      </c>
      <c r="E62" s="25" t="str">
        <f t="shared" si="2"/>
        <v>n.a.</v>
      </c>
      <c r="F62" s="24">
        <f>IFERROR(GETPIVOTDATA("Sum of "&amp;F$4,Pivot!$A$3,"Manufacturer",$B62),0)</f>
        <v>6.2138</v>
      </c>
      <c r="G62" s="24">
        <f>IFERROR(GETPIVOTDATA("Sum of "&amp;G$4,Pivot!$A$3,"Manufacturer",$B62),0)</f>
        <v>384.83499999999998</v>
      </c>
      <c r="H62" s="25">
        <f t="shared" si="0"/>
        <v>16.146660256993258</v>
      </c>
      <c r="I62" s="24">
        <f>IFERROR(GETPIVOTDATA("Sum of "&amp;I$4,Pivot!$A$3,"Manufacturer",$B62),0)</f>
        <v>8.77E-2</v>
      </c>
      <c r="J62" s="24">
        <f>IFERROR(GETPIVOTDATA("Sum of "&amp;J$4,Pivot!$A$3,"Manufacturer",$B62),0)</f>
        <v>5.7408999999999999</v>
      </c>
      <c r="K62" s="25">
        <f t="shared" si="1"/>
        <v>15.276350398021217</v>
      </c>
    </row>
    <row r="63" spans="2:11" x14ac:dyDescent="0.2">
      <c r="B63" s="19" t="s">
        <v>590</v>
      </c>
      <c r="C63" s="24">
        <f>IFERROR(GETPIVOTDATA("Sum of "&amp;C$4,Pivot!$A$3,"Manufacturer",$B63),0)</f>
        <v>62.723399999999998</v>
      </c>
      <c r="D63" s="24">
        <f>IFERROR(GETPIVOTDATA("Sum of "&amp;D$4,Pivot!$A$3,"Manufacturer",$B63),0)</f>
        <v>4142.5167000000001</v>
      </c>
      <c r="E63" s="25">
        <f t="shared" si="2"/>
        <v>15.141375290050126</v>
      </c>
      <c r="F63" s="24">
        <f>IFERROR(GETPIVOTDATA("Sum of "&amp;F$4,Pivot!$A$3,"Manufacturer",$B63),0)</f>
        <v>72.770799999999994</v>
      </c>
      <c r="G63" s="24">
        <f>IFERROR(GETPIVOTDATA("Sum of "&amp;G$4,Pivot!$A$3,"Manufacturer",$B63),0)</f>
        <v>3738.1193999999996</v>
      </c>
      <c r="H63" s="25">
        <f t="shared" si="0"/>
        <v>19.467221940529775</v>
      </c>
      <c r="I63" s="24">
        <f>IFERROR(GETPIVOTDATA("Sum of "&amp;I$4,Pivot!$A$3,"Manufacturer",$B63),0)</f>
        <v>17.9863</v>
      </c>
      <c r="J63" s="24">
        <f>IFERROR(GETPIVOTDATA("Sum of "&amp;J$4,Pivot!$A$3,"Manufacturer",$B63),0)</f>
        <v>966.62200000000007</v>
      </c>
      <c r="K63" s="25">
        <f t="shared" si="1"/>
        <v>18.607377030524859</v>
      </c>
    </row>
    <row r="64" spans="2:11" x14ac:dyDescent="0.2">
      <c r="B64" s="19" t="s">
        <v>591</v>
      </c>
      <c r="C64" s="24">
        <f>IFERROR(GETPIVOTDATA("Sum of "&amp;C$4,Pivot!$A$3,"Manufacturer",$B64),0)</f>
        <v>27.204999999999998</v>
      </c>
      <c r="D64" s="24">
        <f>IFERROR(GETPIVOTDATA("Sum of "&amp;D$4,Pivot!$A$3,"Manufacturer",$B64),0)</f>
        <v>1705.1169</v>
      </c>
      <c r="E64" s="25">
        <f t="shared" si="2"/>
        <v>15.954917812379902</v>
      </c>
      <c r="F64" s="24">
        <f>IFERROR(GETPIVOTDATA("Sum of "&amp;F$4,Pivot!$A$3,"Manufacturer",$B64),0)</f>
        <v>84.962299999999999</v>
      </c>
      <c r="G64" s="24">
        <f>IFERROR(GETPIVOTDATA("Sum of "&amp;G$4,Pivot!$A$3,"Manufacturer",$B64),0)</f>
        <v>4625.1880000000001</v>
      </c>
      <c r="H64" s="25">
        <f t="shared" si="0"/>
        <v>18.369480332475135</v>
      </c>
      <c r="I64" s="24">
        <f>IFERROR(GETPIVOTDATA("Sum of "&amp;I$4,Pivot!$A$3,"Manufacturer",$B64),0)</f>
        <v>67.934899999999999</v>
      </c>
      <c r="J64" s="24">
        <f>IFERROR(GETPIVOTDATA("Sum of "&amp;J$4,Pivot!$A$3,"Manufacturer",$B64),0)</f>
        <v>3467.3734000000004</v>
      </c>
      <c r="K64" s="25">
        <f t="shared" si="1"/>
        <v>19.592611513948857</v>
      </c>
    </row>
    <row r="65" spans="2:11" x14ac:dyDescent="0.2">
      <c r="B65" s="19" t="s">
        <v>592</v>
      </c>
      <c r="C65" s="24">
        <f>IFERROR(GETPIVOTDATA("Sum of "&amp;C$4,Pivot!$A$3,"Manufacturer",$B65),0)</f>
        <v>0.31309999999999999</v>
      </c>
      <c r="D65" s="24">
        <f>IFERROR(GETPIVOTDATA("Sum of "&amp;D$4,Pivot!$A$3,"Manufacturer",$B65),0)</f>
        <v>2.3519999999999999</v>
      </c>
      <c r="E65" s="25">
        <f t="shared" si="2"/>
        <v>133.12074829931973</v>
      </c>
      <c r="F65" s="24">
        <f>IFERROR(GETPIVOTDATA("Sum of "&amp;F$4,Pivot!$A$3,"Manufacturer",$B65),0)</f>
        <v>4.0300000000000002E-2</v>
      </c>
      <c r="G65" s="24">
        <f>IFERROR(GETPIVOTDATA("Sum of "&amp;G$4,Pivot!$A$3,"Manufacturer",$B65),0)</f>
        <v>0.30399999999999999</v>
      </c>
      <c r="H65" s="25">
        <f t="shared" si="0"/>
        <v>132.56578947368422</v>
      </c>
      <c r="I65" s="24">
        <f>IFERROR(GETPIVOTDATA("Sum of "&amp;I$4,Pivot!$A$3,"Manufacturer",$B65),0)</f>
        <v>0</v>
      </c>
      <c r="J65" s="24">
        <f>IFERROR(GETPIVOTDATA("Sum of "&amp;J$4,Pivot!$A$3,"Manufacturer",$B65),0)</f>
        <v>0</v>
      </c>
      <c r="K65" s="25" t="str">
        <f t="shared" si="1"/>
        <v>n.a.</v>
      </c>
    </row>
    <row r="66" spans="2:11" x14ac:dyDescent="0.2">
      <c r="B66" s="19" t="s">
        <v>593</v>
      </c>
      <c r="C66" s="24">
        <f>IFERROR(GETPIVOTDATA("Sum of "&amp;C$4,Pivot!$A$3,"Manufacturer",$B66),0)</f>
        <v>131.4905</v>
      </c>
      <c r="D66" s="24">
        <f>IFERROR(GETPIVOTDATA("Sum of "&amp;D$4,Pivot!$A$3,"Manufacturer",$B66),0)</f>
        <v>7528.2013999999999</v>
      </c>
      <c r="E66" s="25">
        <f t="shared" si="2"/>
        <v>17.466389780698481</v>
      </c>
      <c r="F66" s="24">
        <f>IFERROR(GETPIVOTDATA("Sum of "&amp;F$4,Pivot!$A$3,"Manufacturer",$B66),0)</f>
        <v>246.0711</v>
      </c>
      <c r="G66" s="24">
        <f>IFERROR(GETPIVOTDATA("Sum of "&amp;G$4,Pivot!$A$3,"Manufacturer",$B66),0)</f>
        <v>14073.580099999999</v>
      </c>
      <c r="H66" s="25">
        <f t="shared" si="0"/>
        <v>17.484612888230199</v>
      </c>
      <c r="I66" s="24">
        <f>IFERROR(GETPIVOTDATA("Sum of "&amp;I$4,Pivot!$A$3,"Manufacturer",$B66),0)</f>
        <v>78.18180000000001</v>
      </c>
      <c r="J66" s="24">
        <f>IFERROR(GETPIVOTDATA("Sum of "&amp;J$4,Pivot!$A$3,"Manufacturer",$B66),0)</f>
        <v>4344.6673999999994</v>
      </c>
      <c r="K66" s="25">
        <f t="shared" si="1"/>
        <v>17.994887249597063</v>
      </c>
    </row>
    <row r="67" spans="2:11" x14ac:dyDescent="0.2">
      <c r="B67" s="19" t="s">
        <v>594</v>
      </c>
      <c r="C67" s="24">
        <f>IFERROR(GETPIVOTDATA("Sum of "&amp;C$4,Pivot!$A$3,"Manufacturer",$B67),0)</f>
        <v>8.7314000000000007</v>
      </c>
      <c r="D67" s="24">
        <f>IFERROR(GETPIVOTDATA("Sum of "&amp;D$4,Pivot!$A$3,"Manufacturer",$B67),0)</f>
        <v>524.32740000000001</v>
      </c>
      <c r="E67" s="25">
        <f t="shared" si="2"/>
        <v>16.652572419446322</v>
      </c>
      <c r="F67" s="24">
        <f>IFERROR(GETPIVOTDATA("Sum of "&amp;F$4,Pivot!$A$3,"Manufacturer",$B67),0)</f>
        <v>3.2121000000000004</v>
      </c>
      <c r="G67" s="24">
        <f>IFERROR(GETPIVOTDATA("Sum of "&amp;G$4,Pivot!$A$3,"Manufacturer",$B67),0)</f>
        <v>172.9469</v>
      </c>
      <c r="H67" s="25">
        <f t="shared" si="0"/>
        <v>18.572752677266841</v>
      </c>
      <c r="I67" s="24">
        <f>IFERROR(GETPIVOTDATA("Sum of "&amp;I$4,Pivot!$A$3,"Manufacturer",$B67),0)</f>
        <v>0</v>
      </c>
      <c r="J67" s="24">
        <f>IFERROR(GETPIVOTDATA("Sum of "&amp;J$4,Pivot!$A$3,"Manufacturer",$B67),0)</f>
        <v>0</v>
      </c>
      <c r="K67" s="25" t="str">
        <f t="shared" si="1"/>
        <v>n.a.</v>
      </c>
    </row>
    <row r="68" spans="2:11" x14ac:dyDescent="0.2">
      <c r="B68" s="19" t="s">
        <v>595</v>
      </c>
      <c r="C68" s="24">
        <f>IFERROR(GETPIVOTDATA("Sum of "&amp;C$4,Pivot!$A$3,"Manufacturer",$B68),0)</f>
        <v>0.15809999999999999</v>
      </c>
      <c r="D68" s="24">
        <f>IFERROR(GETPIVOTDATA("Sum of "&amp;D$4,Pivot!$A$3,"Manufacturer",$B68),0)</f>
        <v>2.1</v>
      </c>
      <c r="E68" s="25">
        <f t="shared" si="2"/>
        <v>75.285714285714278</v>
      </c>
      <c r="F68" s="24">
        <f>IFERROR(GETPIVOTDATA("Sum of "&amp;F$4,Pivot!$A$3,"Manufacturer",$B68),0)</f>
        <v>2E-3</v>
      </c>
      <c r="G68" s="24">
        <f>IFERROR(GETPIVOTDATA("Sum of "&amp;G$4,Pivot!$A$3,"Manufacturer",$B68),0)</f>
        <v>0.02</v>
      </c>
      <c r="H68" s="25">
        <f t="shared" si="0"/>
        <v>100</v>
      </c>
      <c r="I68" s="24">
        <f>IFERROR(GETPIVOTDATA("Sum of "&amp;I$4,Pivot!$A$3,"Manufacturer",$B68),0)</f>
        <v>1E-3</v>
      </c>
      <c r="J68" s="24">
        <f>IFERROR(GETPIVOTDATA("Sum of "&amp;J$4,Pivot!$A$3,"Manufacturer",$B68),0)</f>
        <v>0.02</v>
      </c>
      <c r="K68" s="25">
        <f t="shared" si="1"/>
        <v>50</v>
      </c>
    </row>
    <row r="69" spans="2:11" x14ac:dyDescent="0.2">
      <c r="B69" s="19" t="s">
        <v>596</v>
      </c>
      <c r="C69" s="24">
        <f>IFERROR(GETPIVOTDATA("Sum of "&amp;C$4,Pivot!$A$3,"Manufacturer",$B69),0)</f>
        <v>6.0000000000000001E-3</v>
      </c>
      <c r="D69" s="24">
        <f>IFERROR(GETPIVOTDATA("Sum of "&amp;D$4,Pivot!$A$3,"Manufacturer",$B69),0)</f>
        <v>0.33839999999999998</v>
      </c>
      <c r="E69" s="25">
        <f t="shared" si="2"/>
        <v>17.730496453900709</v>
      </c>
      <c r="F69" s="24">
        <f>IFERROR(GETPIVOTDATA("Sum of "&amp;F$4,Pivot!$A$3,"Manufacturer",$B69),0)</f>
        <v>0.35439999999999999</v>
      </c>
      <c r="G69" s="24">
        <f>IFERROR(GETPIVOTDATA("Sum of "&amp;G$4,Pivot!$A$3,"Manufacturer",$B69),0)</f>
        <v>16.541699999999999</v>
      </c>
      <c r="H69" s="25">
        <f t="shared" ref="H69:H103" si="3">IFERROR(F69/G69*1000,"n.a.")</f>
        <v>21.424641965456996</v>
      </c>
      <c r="I69" s="24">
        <f>IFERROR(GETPIVOTDATA("Sum of "&amp;I$4,Pivot!$A$3,"Manufacturer",$B69),0)</f>
        <v>0</v>
      </c>
      <c r="J69" s="24">
        <f>IFERROR(GETPIVOTDATA("Sum of "&amp;J$4,Pivot!$A$3,"Manufacturer",$B69),0)</f>
        <v>0</v>
      </c>
      <c r="K69" s="25" t="str">
        <f t="shared" ref="K69:K103" si="4">IFERROR(I69/J69*1000,"n.a.")</f>
        <v>n.a.</v>
      </c>
    </row>
    <row r="70" spans="2:11" x14ac:dyDescent="0.2">
      <c r="B70" s="19" t="s">
        <v>597</v>
      </c>
      <c r="C70" s="24">
        <f>IFERROR(GETPIVOTDATA("Sum of "&amp;C$4,Pivot!$A$3,"Manufacturer",$B70),0)</f>
        <v>0</v>
      </c>
      <c r="D70" s="24">
        <f>IFERROR(GETPIVOTDATA("Sum of "&amp;D$4,Pivot!$A$3,"Manufacturer",$B70),0)</f>
        <v>0</v>
      </c>
      <c r="E70" s="25" t="str">
        <f t="shared" ref="E70:E103" si="5">IFERROR(C70/D70*1000,"n.a.")</f>
        <v>n.a.</v>
      </c>
      <c r="F70" s="24">
        <f>IFERROR(GETPIVOTDATA("Sum of "&amp;F$4,Pivot!$A$3,"Manufacturer",$B70),0)</f>
        <v>0</v>
      </c>
      <c r="G70" s="24">
        <f>IFERROR(GETPIVOTDATA("Sum of "&amp;G$4,Pivot!$A$3,"Manufacturer",$B70),0)</f>
        <v>0</v>
      </c>
      <c r="H70" s="25" t="str">
        <f t="shared" si="3"/>
        <v>n.a.</v>
      </c>
      <c r="I70" s="24">
        <f>IFERROR(GETPIVOTDATA("Sum of "&amp;I$4,Pivot!$A$3,"Manufacturer",$B70),0)</f>
        <v>9.8000000000000004E-2</v>
      </c>
      <c r="J70" s="24">
        <f>IFERROR(GETPIVOTDATA("Sum of "&amp;J$4,Pivot!$A$3,"Manufacturer",$B70),0)</f>
        <v>3.3592</v>
      </c>
      <c r="K70" s="25">
        <f t="shared" si="4"/>
        <v>29.173612764944036</v>
      </c>
    </row>
    <row r="71" spans="2:11" x14ac:dyDescent="0.2">
      <c r="B71" s="19" t="s">
        <v>598</v>
      </c>
      <c r="C71" s="24">
        <f>IFERROR(GETPIVOTDATA("Sum of "&amp;C$4,Pivot!$A$3,"Manufacturer",$B71),0)</f>
        <v>0</v>
      </c>
      <c r="D71" s="24">
        <f>IFERROR(GETPIVOTDATA("Sum of "&amp;D$4,Pivot!$A$3,"Manufacturer",$B71),0)</f>
        <v>0</v>
      </c>
      <c r="E71" s="25" t="str">
        <f t="shared" si="5"/>
        <v>n.a.</v>
      </c>
      <c r="F71" s="24">
        <f>IFERROR(GETPIVOTDATA("Sum of "&amp;F$4,Pivot!$A$3,"Manufacturer",$B71),0)</f>
        <v>0.79349999999999998</v>
      </c>
      <c r="G71" s="24">
        <f>IFERROR(GETPIVOTDATA("Sum of "&amp;G$4,Pivot!$A$3,"Manufacturer",$B71),0)</f>
        <v>47.268799999999999</v>
      </c>
      <c r="H71" s="25">
        <f t="shared" si="3"/>
        <v>16.786971533019667</v>
      </c>
      <c r="I71" s="24">
        <f>IFERROR(GETPIVOTDATA("Sum of "&amp;I$4,Pivot!$A$3,"Manufacturer",$B71),0)</f>
        <v>0.7298</v>
      </c>
      <c r="J71" s="24">
        <f>IFERROR(GETPIVOTDATA("Sum of "&amp;J$4,Pivot!$A$3,"Manufacturer",$B71),0)</f>
        <v>43.602699999999999</v>
      </c>
      <c r="K71" s="25">
        <f t="shared" si="4"/>
        <v>16.737495613803731</v>
      </c>
    </row>
    <row r="72" spans="2:11" x14ac:dyDescent="0.2">
      <c r="B72" s="19" t="s">
        <v>599</v>
      </c>
      <c r="C72" s="24">
        <f>IFERROR(GETPIVOTDATA("Sum of "&amp;C$4,Pivot!$A$3,"Manufacturer",$B72),0)</f>
        <v>0.36020000000000002</v>
      </c>
      <c r="D72" s="24">
        <f>IFERROR(GETPIVOTDATA("Sum of "&amp;D$4,Pivot!$A$3,"Manufacturer",$B72),0)</f>
        <v>19.065100000000001</v>
      </c>
      <c r="E72" s="25">
        <f t="shared" si="5"/>
        <v>18.893160801674263</v>
      </c>
      <c r="F72" s="24">
        <f>IFERROR(GETPIVOTDATA("Sum of "&amp;F$4,Pivot!$A$3,"Manufacturer",$B72),0)</f>
        <v>5.21E-2</v>
      </c>
      <c r="G72" s="24">
        <f>IFERROR(GETPIVOTDATA("Sum of "&amp;G$4,Pivot!$A$3,"Manufacturer",$B72),0)</f>
        <v>2.6206</v>
      </c>
      <c r="H72" s="25">
        <f t="shared" si="3"/>
        <v>19.880943295428526</v>
      </c>
      <c r="I72" s="24">
        <f>IFERROR(GETPIVOTDATA("Sum of "&amp;I$4,Pivot!$A$3,"Manufacturer",$B72),0)</f>
        <v>9.4000000000000004E-3</v>
      </c>
      <c r="J72" s="24">
        <f>IFERROR(GETPIVOTDATA("Sum of "&amp;J$4,Pivot!$A$3,"Manufacturer",$B72),0)</f>
        <v>0.48</v>
      </c>
      <c r="K72" s="25">
        <f t="shared" si="4"/>
        <v>19.583333333333336</v>
      </c>
    </row>
    <row r="73" spans="2:11" x14ac:dyDescent="0.2">
      <c r="B73" s="19" t="s">
        <v>600</v>
      </c>
      <c r="C73" s="24">
        <f>IFERROR(GETPIVOTDATA("Sum of "&amp;C$4,Pivot!$A$3,"Manufacturer",$B73),0)</f>
        <v>0</v>
      </c>
      <c r="D73" s="24">
        <f>IFERROR(GETPIVOTDATA("Sum of "&amp;D$4,Pivot!$A$3,"Manufacturer",$B73),0)</f>
        <v>0</v>
      </c>
      <c r="E73" s="25" t="str">
        <f t="shared" si="5"/>
        <v>n.a.</v>
      </c>
      <c r="F73" s="24">
        <f>IFERROR(GETPIVOTDATA("Sum of "&amp;F$4,Pivot!$A$3,"Manufacturer",$B73),0)</f>
        <v>0</v>
      </c>
      <c r="G73" s="24">
        <f>IFERROR(GETPIVOTDATA("Sum of "&amp;G$4,Pivot!$A$3,"Manufacturer",$B73),0)</f>
        <v>0</v>
      </c>
      <c r="H73" s="25" t="str">
        <f t="shared" si="3"/>
        <v>n.a.</v>
      </c>
      <c r="I73" s="24">
        <f>IFERROR(GETPIVOTDATA("Sum of "&amp;I$4,Pivot!$A$3,"Manufacturer",$B73),0)</f>
        <v>2.0999999999999999E-3</v>
      </c>
      <c r="J73" s="24">
        <f>IFERROR(GETPIVOTDATA("Sum of "&amp;J$4,Pivot!$A$3,"Manufacturer",$B73),0)</f>
        <v>0.17710000000000001</v>
      </c>
      <c r="K73" s="25">
        <f t="shared" si="4"/>
        <v>11.857707509881422</v>
      </c>
    </row>
    <row r="74" spans="2:11" x14ac:dyDescent="0.2">
      <c r="B74" s="19" t="s">
        <v>601</v>
      </c>
      <c r="C74" s="24">
        <f>IFERROR(GETPIVOTDATA("Sum of "&amp;C$4,Pivot!$A$3,"Manufacturer",$B74),0)</f>
        <v>2.1507000000000001</v>
      </c>
      <c r="D74" s="24">
        <f>IFERROR(GETPIVOTDATA("Sum of "&amp;D$4,Pivot!$A$3,"Manufacturer",$B74),0)</f>
        <v>55.849800000000002</v>
      </c>
      <c r="E74" s="25">
        <f t="shared" si="5"/>
        <v>38.508642824146193</v>
      </c>
      <c r="F74" s="24">
        <f>IFERROR(GETPIVOTDATA("Sum of "&amp;F$4,Pivot!$A$3,"Manufacturer",$B74),0)</f>
        <v>0.15629999999999999</v>
      </c>
      <c r="G74" s="24">
        <f>IFERROR(GETPIVOTDATA("Sum of "&amp;G$4,Pivot!$A$3,"Manufacturer",$B74),0)</f>
        <v>3.1030000000000002</v>
      </c>
      <c r="H74" s="25">
        <f t="shared" si="3"/>
        <v>50.370609087979368</v>
      </c>
      <c r="I74" s="24">
        <f>IFERROR(GETPIVOTDATA("Sum of "&amp;I$4,Pivot!$A$3,"Manufacturer",$B74),0)</f>
        <v>5.8099999999999999E-2</v>
      </c>
      <c r="J74" s="24">
        <f>IFERROR(GETPIVOTDATA("Sum of "&amp;J$4,Pivot!$A$3,"Manufacturer",$B74),0)</f>
        <v>1.1613</v>
      </c>
      <c r="K74" s="25">
        <f t="shared" si="4"/>
        <v>50.030138637733579</v>
      </c>
    </row>
    <row r="75" spans="2:11" x14ac:dyDescent="0.2">
      <c r="B75" s="19" t="s">
        <v>602</v>
      </c>
      <c r="C75" s="24">
        <f>IFERROR(GETPIVOTDATA("Sum of "&amp;C$4,Pivot!$A$3,"Manufacturer",$B75),0)</f>
        <v>1.4567000000000001</v>
      </c>
      <c r="D75" s="24">
        <f>IFERROR(GETPIVOTDATA("Sum of "&amp;D$4,Pivot!$A$3,"Manufacturer",$B75),0)</f>
        <v>8.1128999999999998</v>
      </c>
      <c r="E75" s="25">
        <f t="shared" si="5"/>
        <v>179.55355051831037</v>
      </c>
      <c r="F75" s="24">
        <f>IFERROR(GETPIVOTDATA("Sum of "&amp;F$4,Pivot!$A$3,"Manufacturer",$B75),0)</f>
        <v>0.97109999999999996</v>
      </c>
      <c r="G75" s="24">
        <f>IFERROR(GETPIVOTDATA("Sum of "&amp;G$4,Pivot!$A$3,"Manufacturer",$B75),0)</f>
        <v>4.8048999999999999</v>
      </c>
      <c r="H75" s="25">
        <f t="shared" si="3"/>
        <v>202.10618327124394</v>
      </c>
      <c r="I75" s="24">
        <f>IFERROR(GETPIVOTDATA("Sum of "&amp;I$4,Pivot!$A$3,"Manufacturer",$B75),0)</f>
        <v>0.44120000000000004</v>
      </c>
      <c r="J75" s="24">
        <f>IFERROR(GETPIVOTDATA("Sum of "&amp;J$4,Pivot!$A$3,"Manufacturer",$B75),0)</f>
        <v>2.4375</v>
      </c>
      <c r="K75" s="25">
        <f t="shared" si="4"/>
        <v>181.00512820512822</v>
      </c>
    </row>
    <row r="76" spans="2:11" x14ac:dyDescent="0.2">
      <c r="B76" s="19" t="s">
        <v>603</v>
      </c>
      <c r="C76" s="24">
        <f>IFERROR(GETPIVOTDATA("Sum of "&amp;C$4,Pivot!$A$3,"Manufacturer",$B76),0)</f>
        <v>26.606400000000001</v>
      </c>
      <c r="D76" s="24">
        <f>IFERROR(GETPIVOTDATA("Sum of "&amp;D$4,Pivot!$A$3,"Manufacturer",$B76),0)</f>
        <v>773.97839999999997</v>
      </c>
      <c r="E76" s="25">
        <f t="shared" si="5"/>
        <v>34.37615313295565</v>
      </c>
      <c r="F76" s="24">
        <f>IFERROR(GETPIVOTDATA("Sum of "&amp;F$4,Pivot!$A$3,"Manufacturer",$B76),0)</f>
        <v>12.7163</v>
      </c>
      <c r="G76" s="24">
        <f>IFERROR(GETPIVOTDATA("Sum of "&amp;G$4,Pivot!$A$3,"Manufacturer",$B76),0)</f>
        <v>348.97550000000001</v>
      </c>
      <c r="H76" s="25">
        <f t="shared" si="3"/>
        <v>36.438947719825599</v>
      </c>
      <c r="I76" s="24">
        <f>IFERROR(GETPIVOTDATA("Sum of "&amp;I$4,Pivot!$A$3,"Manufacturer",$B76),0)</f>
        <v>6.1868999999999996</v>
      </c>
      <c r="J76" s="24">
        <f>IFERROR(GETPIVOTDATA("Sum of "&amp;J$4,Pivot!$A$3,"Manufacturer",$B76),0)</f>
        <v>165.1816</v>
      </c>
      <c r="K76" s="25">
        <f t="shared" si="4"/>
        <v>37.455140281968447</v>
      </c>
    </row>
    <row r="77" spans="2:11" x14ac:dyDescent="0.2">
      <c r="B77" s="19" t="s">
        <v>604</v>
      </c>
      <c r="C77" s="24">
        <f>IFERROR(GETPIVOTDATA("Sum of "&amp;C$4,Pivot!$A$3,"Manufacturer",$B77),0)</f>
        <v>0</v>
      </c>
      <c r="D77" s="24">
        <f>IFERROR(GETPIVOTDATA("Sum of "&amp;D$4,Pivot!$A$3,"Manufacturer",$B77),0)</f>
        <v>0</v>
      </c>
      <c r="E77" s="25" t="str">
        <f t="shared" si="5"/>
        <v>n.a.</v>
      </c>
      <c r="F77" s="24">
        <f>IFERROR(GETPIVOTDATA("Sum of "&amp;F$4,Pivot!$A$3,"Manufacturer",$B77),0)</f>
        <v>0</v>
      </c>
      <c r="G77" s="24">
        <f>IFERROR(GETPIVOTDATA("Sum of "&amp;G$4,Pivot!$A$3,"Manufacturer",$B77),0)</f>
        <v>0</v>
      </c>
      <c r="H77" s="25" t="str">
        <f t="shared" si="3"/>
        <v>n.a.</v>
      </c>
      <c r="I77" s="24">
        <f>IFERROR(GETPIVOTDATA("Sum of "&amp;I$4,Pivot!$A$3,"Manufacturer",$B77),0)</f>
        <v>0.624</v>
      </c>
      <c r="J77" s="24">
        <f>IFERROR(GETPIVOTDATA("Sum of "&amp;J$4,Pivot!$A$3,"Manufacturer",$B77),0)</f>
        <v>34.035699999999999</v>
      </c>
      <c r="K77" s="25">
        <f t="shared" si="4"/>
        <v>18.333690801129404</v>
      </c>
    </row>
    <row r="78" spans="2:11" x14ac:dyDescent="0.2">
      <c r="B78" s="19" t="s">
        <v>605</v>
      </c>
      <c r="C78" s="24">
        <f>IFERROR(GETPIVOTDATA("Sum of "&amp;C$4,Pivot!$A$3,"Manufacturer",$B78),0)</f>
        <v>192.72300000000001</v>
      </c>
      <c r="D78" s="24">
        <f>IFERROR(GETPIVOTDATA("Sum of "&amp;D$4,Pivot!$A$3,"Manufacturer",$B78),0)</f>
        <v>7900.9691000000003</v>
      </c>
      <c r="E78" s="25">
        <f t="shared" si="5"/>
        <v>24.392324227669743</v>
      </c>
      <c r="F78" s="24">
        <f>IFERROR(GETPIVOTDATA("Sum of "&amp;F$4,Pivot!$A$3,"Manufacturer",$B78),0)</f>
        <v>183.24340000000001</v>
      </c>
      <c r="G78" s="24">
        <f>IFERROR(GETPIVOTDATA("Sum of "&amp;G$4,Pivot!$A$3,"Manufacturer",$B78),0)</f>
        <v>6838.8454000000002</v>
      </c>
      <c r="H78" s="25">
        <f t="shared" si="3"/>
        <v>26.794493702109424</v>
      </c>
      <c r="I78" s="24">
        <f>IFERROR(GETPIVOTDATA("Sum of "&amp;I$4,Pivot!$A$3,"Manufacturer",$B78),0)</f>
        <v>97.209599999999995</v>
      </c>
      <c r="J78" s="24">
        <f>IFERROR(GETPIVOTDATA("Sum of "&amp;J$4,Pivot!$A$3,"Manufacturer",$B78),0)</f>
        <v>3264.5805999999998</v>
      </c>
      <c r="K78" s="25">
        <f t="shared" si="4"/>
        <v>29.777056201338695</v>
      </c>
    </row>
    <row r="79" spans="2:11" x14ac:dyDescent="0.2">
      <c r="B79" s="19" t="s">
        <v>606</v>
      </c>
      <c r="C79" s="24">
        <f>IFERROR(GETPIVOTDATA("Sum of "&amp;C$4,Pivot!$A$3,"Manufacturer",$B79),0)</f>
        <v>1818.5406000000007</v>
      </c>
      <c r="D79" s="24">
        <f>IFERROR(GETPIVOTDATA("Sum of "&amp;D$4,Pivot!$A$3,"Manufacturer",$B79),0)</f>
        <v>45983.128800000006</v>
      </c>
      <c r="E79" s="25">
        <f t="shared" si="5"/>
        <v>39.547996133747226</v>
      </c>
      <c r="F79" s="24">
        <f>IFERROR(GETPIVOTDATA("Sum of "&amp;F$4,Pivot!$A$3,"Manufacturer",$B79),0)</f>
        <v>2101.7048</v>
      </c>
      <c r="G79" s="24">
        <f>IFERROR(GETPIVOTDATA("Sum of "&amp;G$4,Pivot!$A$3,"Manufacturer",$B79),0)</f>
        <v>53803.277899999994</v>
      </c>
      <c r="H79" s="25">
        <f t="shared" si="3"/>
        <v>39.062764984436022</v>
      </c>
      <c r="I79" s="24">
        <f>IFERROR(GETPIVOTDATA("Sum of "&amp;I$4,Pivot!$A$3,"Manufacturer",$B79),0)</f>
        <v>1233.5608</v>
      </c>
      <c r="J79" s="24">
        <f>IFERROR(GETPIVOTDATA("Sum of "&amp;J$4,Pivot!$A$3,"Manufacturer",$B79),0)</f>
        <v>29897.358499999995</v>
      </c>
      <c r="K79" s="25">
        <f t="shared" si="4"/>
        <v>41.259859127688493</v>
      </c>
    </row>
    <row r="80" spans="2:11" x14ac:dyDescent="0.2">
      <c r="B80" s="19" t="s">
        <v>607</v>
      </c>
      <c r="C80" s="24">
        <f>IFERROR(GETPIVOTDATA("Sum of "&amp;C$4,Pivot!$A$3,"Manufacturer",$B80),0)</f>
        <v>12.300700000000001</v>
      </c>
      <c r="D80" s="24">
        <f>IFERROR(GETPIVOTDATA("Sum of "&amp;D$4,Pivot!$A$3,"Manufacturer",$B80),0)</f>
        <v>127.5915</v>
      </c>
      <c r="E80" s="25">
        <f t="shared" si="5"/>
        <v>96.406892308656921</v>
      </c>
      <c r="F80" s="24">
        <f>IFERROR(GETPIVOTDATA("Sum of "&amp;F$4,Pivot!$A$3,"Manufacturer",$B80),0)</f>
        <v>12.5441</v>
      </c>
      <c r="G80" s="24">
        <f>IFERROR(GETPIVOTDATA("Sum of "&amp;G$4,Pivot!$A$3,"Manufacturer",$B80),0)</f>
        <v>142.67039999999997</v>
      </c>
      <c r="H80" s="25">
        <f t="shared" si="3"/>
        <v>87.923633774069472</v>
      </c>
      <c r="I80" s="24">
        <f>IFERROR(GETPIVOTDATA("Sum of "&amp;I$4,Pivot!$A$3,"Manufacturer",$B80),0)</f>
        <v>8.6649999999999991</v>
      </c>
      <c r="J80" s="24">
        <f>IFERROR(GETPIVOTDATA("Sum of "&amp;J$4,Pivot!$A$3,"Manufacturer",$B80),0)</f>
        <v>110.3914</v>
      </c>
      <c r="K80" s="25">
        <f t="shared" si="4"/>
        <v>78.493433365280254</v>
      </c>
    </row>
    <row r="81" spans="2:11" x14ac:dyDescent="0.2">
      <c r="B81" s="19" t="s">
        <v>608</v>
      </c>
      <c r="C81" s="24">
        <f>IFERROR(GETPIVOTDATA("Sum of "&amp;C$4,Pivot!$A$3,"Manufacturer",$B81),0)</f>
        <v>78.612899999999996</v>
      </c>
      <c r="D81" s="24">
        <f>IFERROR(GETPIVOTDATA("Sum of "&amp;D$4,Pivot!$A$3,"Manufacturer",$B81),0)</f>
        <v>5148.8364000000001</v>
      </c>
      <c r="E81" s="25">
        <f t="shared" si="5"/>
        <v>15.268090475743216</v>
      </c>
      <c r="F81" s="24">
        <f>IFERROR(GETPIVOTDATA("Sum of "&amp;F$4,Pivot!$A$3,"Manufacturer",$B81),0)</f>
        <v>83.733099999999993</v>
      </c>
      <c r="G81" s="24">
        <f>IFERROR(GETPIVOTDATA("Sum of "&amp;G$4,Pivot!$A$3,"Manufacturer",$B81),0)</f>
        <v>5284.2040999999999</v>
      </c>
      <c r="H81" s="25">
        <f t="shared" si="3"/>
        <v>15.845924649276887</v>
      </c>
      <c r="I81" s="24">
        <f>IFERROR(GETPIVOTDATA("Sum of "&amp;I$4,Pivot!$A$3,"Manufacturer",$B81),0)</f>
        <v>33.060899999999997</v>
      </c>
      <c r="J81" s="24">
        <f>IFERROR(GETPIVOTDATA("Sum of "&amp;J$4,Pivot!$A$3,"Manufacturer",$B81),0)</f>
        <v>2040.6587000000002</v>
      </c>
      <c r="K81" s="25">
        <f t="shared" si="4"/>
        <v>16.201092323767806</v>
      </c>
    </row>
    <row r="82" spans="2:11" x14ac:dyDescent="0.2">
      <c r="B82" s="19" t="s">
        <v>609</v>
      </c>
      <c r="C82" s="24">
        <f>IFERROR(GETPIVOTDATA("Sum of "&amp;C$4,Pivot!$A$3,"Manufacturer",$B82),0)</f>
        <v>65.863799999999998</v>
      </c>
      <c r="D82" s="24">
        <f>IFERROR(GETPIVOTDATA("Sum of "&amp;D$4,Pivot!$A$3,"Manufacturer",$B82),0)</f>
        <v>4126.7389000000003</v>
      </c>
      <c r="E82" s="25">
        <f t="shared" si="5"/>
        <v>15.960253749031709</v>
      </c>
      <c r="F82" s="24">
        <f>IFERROR(GETPIVOTDATA("Sum of "&amp;F$4,Pivot!$A$3,"Manufacturer",$B82),0)</f>
        <v>45.340400000000002</v>
      </c>
      <c r="G82" s="24">
        <f>IFERROR(GETPIVOTDATA("Sum of "&amp;G$4,Pivot!$A$3,"Manufacturer",$B82),0)</f>
        <v>2357.3103000000001</v>
      </c>
      <c r="H82" s="25">
        <f t="shared" si="3"/>
        <v>19.233954901906635</v>
      </c>
      <c r="I82" s="24">
        <f>IFERROR(GETPIVOTDATA("Sum of "&amp;I$4,Pivot!$A$3,"Manufacturer",$B82),0)</f>
        <v>13.16</v>
      </c>
      <c r="J82" s="24">
        <f>IFERROR(GETPIVOTDATA("Sum of "&amp;J$4,Pivot!$A$3,"Manufacturer",$B82),0)</f>
        <v>741.50080000000003</v>
      </c>
      <c r="K82" s="25">
        <f t="shared" si="4"/>
        <v>17.747789348305488</v>
      </c>
    </row>
    <row r="83" spans="2:11" x14ac:dyDescent="0.2">
      <c r="B83" s="19" t="s">
        <v>610</v>
      </c>
      <c r="C83" s="24">
        <f>IFERROR(GETPIVOTDATA("Sum of "&amp;C$4,Pivot!$A$3,"Manufacturer",$B83),0)</f>
        <v>2.9096000000000002</v>
      </c>
      <c r="D83" s="24">
        <f>IFERROR(GETPIVOTDATA("Sum of "&amp;D$4,Pivot!$A$3,"Manufacturer",$B83),0)</f>
        <v>55.366500000000002</v>
      </c>
      <c r="E83" s="25">
        <f t="shared" si="5"/>
        <v>52.551633207806169</v>
      </c>
      <c r="F83" s="24">
        <f>IFERROR(GETPIVOTDATA("Sum of "&amp;F$4,Pivot!$A$3,"Manufacturer",$B83),0)</f>
        <v>6.0198</v>
      </c>
      <c r="G83" s="24">
        <f>IFERROR(GETPIVOTDATA("Sum of "&amp;G$4,Pivot!$A$3,"Manufacturer",$B83),0)</f>
        <v>108.4705</v>
      </c>
      <c r="H83" s="25">
        <f t="shared" si="3"/>
        <v>55.497116727589528</v>
      </c>
      <c r="I83" s="24">
        <f>IFERROR(GETPIVOTDATA("Sum of "&amp;I$4,Pivot!$A$3,"Manufacturer",$B83),0)</f>
        <v>5.5109000000000004</v>
      </c>
      <c r="J83" s="24">
        <f>IFERROR(GETPIVOTDATA("Sum of "&amp;J$4,Pivot!$A$3,"Manufacturer",$B83),0)</f>
        <v>98.710099999999997</v>
      </c>
      <c r="K83" s="25">
        <f t="shared" si="4"/>
        <v>55.82914007786438</v>
      </c>
    </row>
    <row r="84" spans="2:11" x14ac:dyDescent="0.2">
      <c r="B84" s="19" t="s">
        <v>611</v>
      </c>
      <c r="C84" s="24">
        <f>IFERROR(GETPIVOTDATA("Sum of "&amp;C$4,Pivot!$A$3,"Manufacturer",$B84),0)</f>
        <v>0</v>
      </c>
      <c r="D84" s="24">
        <f>IFERROR(GETPIVOTDATA("Sum of "&amp;D$4,Pivot!$A$3,"Manufacturer",$B84),0)</f>
        <v>0</v>
      </c>
      <c r="E84" s="25" t="str">
        <f t="shared" si="5"/>
        <v>n.a.</v>
      </c>
      <c r="F84" s="24">
        <f>IFERROR(GETPIVOTDATA("Sum of "&amp;F$4,Pivot!$A$3,"Manufacturer",$B84),0)</f>
        <v>0</v>
      </c>
      <c r="G84" s="24">
        <f>IFERROR(GETPIVOTDATA("Sum of "&amp;G$4,Pivot!$A$3,"Manufacturer",$B84),0)</f>
        <v>0</v>
      </c>
      <c r="H84" s="25" t="str">
        <f t="shared" si="3"/>
        <v>n.a.</v>
      </c>
      <c r="I84" s="24">
        <f>IFERROR(GETPIVOTDATA("Sum of "&amp;I$4,Pivot!$A$3,"Manufacturer",$B84),0)</f>
        <v>9.1999999999999998E-3</v>
      </c>
      <c r="J84" s="24">
        <f>IFERROR(GETPIVOTDATA("Sum of "&amp;J$4,Pivot!$A$3,"Manufacturer",$B84),0)</f>
        <v>0.30320000000000003</v>
      </c>
      <c r="K84" s="25">
        <f t="shared" si="4"/>
        <v>30.343007915567281</v>
      </c>
    </row>
    <row r="85" spans="2:11" x14ac:dyDescent="0.2">
      <c r="B85" s="19" t="s">
        <v>612</v>
      </c>
      <c r="C85" s="24">
        <f>IFERROR(GETPIVOTDATA("Sum of "&amp;C$4,Pivot!$A$3,"Manufacturer",$B85),0)</f>
        <v>60.899099999999997</v>
      </c>
      <c r="D85" s="24">
        <f>IFERROR(GETPIVOTDATA("Sum of "&amp;D$4,Pivot!$A$3,"Manufacturer",$B85),0)</f>
        <v>1646.9926999999998</v>
      </c>
      <c r="E85" s="25">
        <f t="shared" si="5"/>
        <v>36.975938023283284</v>
      </c>
      <c r="F85" s="24">
        <f>IFERROR(GETPIVOTDATA("Sum of "&amp;F$4,Pivot!$A$3,"Manufacturer",$B85),0)</f>
        <v>35.979600000000005</v>
      </c>
      <c r="G85" s="24">
        <f>IFERROR(GETPIVOTDATA("Sum of "&amp;G$4,Pivot!$A$3,"Manufacturer",$B85),0)</f>
        <v>1006.4904</v>
      </c>
      <c r="H85" s="25">
        <f t="shared" si="3"/>
        <v>35.747583881575025</v>
      </c>
      <c r="I85" s="24">
        <f>IFERROR(GETPIVOTDATA("Sum of "&amp;I$4,Pivot!$A$3,"Manufacturer",$B85),0)</f>
        <v>13.2828</v>
      </c>
      <c r="J85" s="24">
        <f>IFERROR(GETPIVOTDATA("Sum of "&amp;J$4,Pivot!$A$3,"Manufacturer",$B85),0)</f>
        <v>408.45429999999999</v>
      </c>
      <c r="K85" s="25">
        <f t="shared" si="4"/>
        <v>32.519672335436304</v>
      </c>
    </row>
    <row r="86" spans="2:11" x14ac:dyDescent="0.2">
      <c r="B86" s="19" t="s">
        <v>613</v>
      </c>
      <c r="C86" s="24">
        <f>IFERROR(GETPIVOTDATA("Sum of "&amp;C$4,Pivot!$A$3,"Manufacturer",$B86),0)</f>
        <v>26.3474</v>
      </c>
      <c r="D86" s="24">
        <f>IFERROR(GETPIVOTDATA("Sum of "&amp;D$4,Pivot!$A$3,"Manufacturer",$B86),0)</f>
        <v>920.46799999999996</v>
      </c>
      <c r="E86" s="25">
        <f t="shared" si="5"/>
        <v>28.623917398540744</v>
      </c>
      <c r="F86" s="24">
        <f>IFERROR(GETPIVOTDATA("Sum of "&amp;F$4,Pivot!$A$3,"Manufacturer",$B86),0)</f>
        <v>72.591800000000006</v>
      </c>
      <c r="G86" s="24">
        <f>IFERROR(GETPIVOTDATA("Sum of "&amp;G$4,Pivot!$A$3,"Manufacturer",$B86),0)</f>
        <v>3084.2015000000001</v>
      </c>
      <c r="H86" s="25">
        <f t="shared" si="3"/>
        <v>23.536659326571236</v>
      </c>
      <c r="I86" s="24">
        <f>IFERROR(GETPIVOTDATA("Sum of "&amp;I$4,Pivot!$A$3,"Manufacturer",$B86),0)</f>
        <v>62.007400000000004</v>
      </c>
      <c r="J86" s="24">
        <f>IFERROR(GETPIVOTDATA("Sum of "&amp;J$4,Pivot!$A$3,"Manufacturer",$B86),0)</f>
        <v>2719.9431</v>
      </c>
      <c r="K86" s="25">
        <f t="shared" si="4"/>
        <v>22.797315135011466</v>
      </c>
    </row>
    <row r="87" spans="2:11" x14ac:dyDescent="0.2">
      <c r="B87" s="19" t="s">
        <v>614</v>
      </c>
      <c r="C87" s="24">
        <f>IFERROR(GETPIVOTDATA("Sum of "&amp;C$4,Pivot!$A$3,"Manufacturer",$B87),0)</f>
        <v>0.97350000000000003</v>
      </c>
      <c r="D87" s="24">
        <f>IFERROR(GETPIVOTDATA("Sum of "&amp;D$4,Pivot!$A$3,"Manufacturer",$B87),0)</f>
        <v>4.9279999999999999</v>
      </c>
      <c r="E87" s="25">
        <f t="shared" si="5"/>
        <v>197.54464285714289</v>
      </c>
      <c r="F87" s="24">
        <f>IFERROR(GETPIVOTDATA("Sum of "&amp;F$4,Pivot!$A$3,"Manufacturer",$B87),0)</f>
        <v>1.3668</v>
      </c>
      <c r="G87" s="24">
        <f>IFERROR(GETPIVOTDATA("Sum of "&amp;G$4,Pivot!$A$3,"Manufacturer",$B87),0)</f>
        <v>7.3565000000000005</v>
      </c>
      <c r="H87" s="25">
        <f t="shared" si="3"/>
        <v>185.79487528036429</v>
      </c>
      <c r="I87" s="24">
        <f>IFERROR(GETPIVOTDATA("Sum of "&amp;I$4,Pivot!$A$3,"Manufacturer",$B87),0)</f>
        <v>0.25619999999999998</v>
      </c>
      <c r="J87" s="24">
        <f>IFERROR(GETPIVOTDATA("Sum of "&amp;J$4,Pivot!$A$3,"Manufacturer",$B87),0)</f>
        <v>1.4279999999999999</v>
      </c>
      <c r="K87" s="25">
        <f t="shared" si="4"/>
        <v>179.41176470588235</v>
      </c>
    </row>
    <row r="88" spans="2:11" x14ac:dyDescent="0.2">
      <c r="B88" s="19" t="s">
        <v>615</v>
      </c>
      <c r="C88" s="24">
        <f>IFERROR(GETPIVOTDATA("Sum of "&amp;C$4,Pivot!$A$3,"Manufacturer",$B88),0)</f>
        <v>18.511199999999999</v>
      </c>
      <c r="D88" s="24">
        <f>IFERROR(GETPIVOTDATA("Sum of "&amp;D$4,Pivot!$A$3,"Manufacturer",$B88),0)</f>
        <v>978.49419999999998</v>
      </c>
      <c r="E88" s="25">
        <f t="shared" si="5"/>
        <v>18.918047751330565</v>
      </c>
      <c r="F88" s="24">
        <f>IFERROR(GETPIVOTDATA("Sum of "&amp;F$4,Pivot!$A$3,"Manufacturer",$B88),0)</f>
        <v>14.1861</v>
      </c>
      <c r="G88" s="24">
        <f>IFERROR(GETPIVOTDATA("Sum of "&amp;G$4,Pivot!$A$3,"Manufacturer",$B88),0)</f>
        <v>734.42629999999997</v>
      </c>
      <c r="H88" s="25">
        <f t="shared" si="3"/>
        <v>19.315893235304891</v>
      </c>
      <c r="I88" s="24">
        <f>IFERROR(GETPIVOTDATA("Sum of "&amp;I$4,Pivot!$A$3,"Manufacturer",$B88),0)</f>
        <v>5.5843999999999996</v>
      </c>
      <c r="J88" s="24">
        <f>IFERROR(GETPIVOTDATA("Sum of "&amp;J$4,Pivot!$A$3,"Manufacturer",$B88),0)</f>
        <v>305.17070000000001</v>
      </c>
      <c r="K88" s="25">
        <f t="shared" si="4"/>
        <v>18.299266607180833</v>
      </c>
    </row>
    <row r="89" spans="2:11" x14ac:dyDescent="0.2">
      <c r="B89" s="19" t="s">
        <v>616</v>
      </c>
      <c r="C89" s="24">
        <f>IFERROR(GETPIVOTDATA("Sum of "&amp;C$4,Pivot!$A$3,"Manufacturer",$B89),0)</f>
        <v>632.96199999999999</v>
      </c>
      <c r="D89" s="24">
        <f>IFERROR(GETPIVOTDATA("Sum of "&amp;D$4,Pivot!$A$3,"Manufacturer",$B89),0)</f>
        <v>36136.764000000003</v>
      </c>
      <c r="E89" s="25">
        <f t="shared" si="5"/>
        <v>17.515735498618525</v>
      </c>
      <c r="F89" s="24">
        <f>IFERROR(GETPIVOTDATA("Sum of "&amp;F$4,Pivot!$A$3,"Manufacturer",$B89),0)</f>
        <v>529.41079999999999</v>
      </c>
      <c r="G89" s="24">
        <f>IFERROR(GETPIVOTDATA("Sum of "&amp;G$4,Pivot!$A$3,"Manufacturer",$B89),0)</f>
        <v>28913.011900000001</v>
      </c>
      <c r="H89" s="25">
        <f t="shared" si="3"/>
        <v>18.310468720140495</v>
      </c>
      <c r="I89" s="24">
        <f>IFERROR(GETPIVOTDATA("Sum of "&amp;I$4,Pivot!$A$3,"Manufacturer",$B89),0)</f>
        <v>262.13729999999998</v>
      </c>
      <c r="J89" s="24">
        <f>IFERROR(GETPIVOTDATA("Sum of "&amp;J$4,Pivot!$A$3,"Manufacturer",$B89),0)</f>
        <v>13646.294400000001</v>
      </c>
      <c r="K89" s="25">
        <f t="shared" si="4"/>
        <v>19.209412629995729</v>
      </c>
    </row>
    <row r="90" spans="2:11" x14ac:dyDescent="0.2">
      <c r="B90" s="19" t="s">
        <v>617</v>
      </c>
      <c r="C90" s="24">
        <f>IFERROR(GETPIVOTDATA("Sum of "&amp;C$4,Pivot!$A$3,"Manufacturer",$B90),0)</f>
        <v>154.93450000000001</v>
      </c>
      <c r="D90" s="24">
        <f>IFERROR(GETPIVOTDATA("Sum of "&amp;D$4,Pivot!$A$3,"Manufacturer",$B90),0)</f>
        <v>4738.4237000000003</v>
      </c>
      <c r="E90" s="25">
        <f t="shared" si="5"/>
        <v>32.69747701118412</v>
      </c>
      <c r="F90" s="24">
        <f>IFERROR(GETPIVOTDATA("Sum of "&amp;F$4,Pivot!$A$3,"Manufacturer",$B90),0)</f>
        <v>154.98239999999998</v>
      </c>
      <c r="G90" s="24">
        <f>IFERROR(GETPIVOTDATA("Sum of "&amp;G$4,Pivot!$A$3,"Manufacturer",$B90),0)</f>
        <v>5792.3320999999996</v>
      </c>
      <c r="H90" s="25">
        <f t="shared" si="3"/>
        <v>26.756476894686337</v>
      </c>
      <c r="I90" s="24">
        <f>IFERROR(GETPIVOTDATA("Sum of "&amp;I$4,Pivot!$A$3,"Manufacturer",$B90),0)</f>
        <v>45.514200000000002</v>
      </c>
      <c r="J90" s="24">
        <f>IFERROR(GETPIVOTDATA("Sum of "&amp;J$4,Pivot!$A$3,"Manufacturer",$B90),0)</f>
        <v>1599.6686</v>
      </c>
      <c r="K90" s="25">
        <f t="shared" si="4"/>
        <v>28.452268176045965</v>
      </c>
    </row>
    <row r="91" spans="2:11" x14ac:dyDescent="0.2">
      <c r="B91" s="19" t="s">
        <v>618</v>
      </c>
      <c r="C91" s="24">
        <f>IFERROR(GETPIVOTDATA("Sum of "&amp;C$4,Pivot!$A$3,"Manufacturer",$B91),0)</f>
        <v>466.31510000000003</v>
      </c>
      <c r="D91" s="24">
        <f>IFERROR(GETPIVOTDATA("Sum of "&amp;D$4,Pivot!$A$3,"Manufacturer",$B91),0)</f>
        <v>27928.056800000002</v>
      </c>
      <c r="E91" s="25">
        <f t="shared" si="5"/>
        <v>16.697012016962095</v>
      </c>
      <c r="F91" s="24">
        <f>IFERROR(GETPIVOTDATA("Sum of "&amp;F$4,Pivot!$A$3,"Manufacturer",$B91),0)</f>
        <v>321.99379999999996</v>
      </c>
      <c r="G91" s="24">
        <f>IFERROR(GETPIVOTDATA("Sum of "&amp;G$4,Pivot!$A$3,"Manufacturer",$B91),0)</f>
        <v>19049.502499999999</v>
      </c>
      <c r="H91" s="25">
        <f t="shared" si="3"/>
        <v>16.903003109923738</v>
      </c>
      <c r="I91" s="24">
        <f>IFERROR(GETPIVOTDATA("Sum of "&amp;I$4,Pivot!$A$3,"Manufacturer",$B91),0)</f>
        <v>119.93089999999999</v>
      </c>
      <c r="J91" s="24">
        <f>IFERROR(GETPIVOTDATA("Sum of "&amp;J$4,Pivot!$A$3,"Manufacturer",$B91),0)</f>
        <v>6464.4499000000005</v>
      </c>
      <c r="K91" s="25">
        <f t="shared" si="4"/>
        <v>18.552375199009582</v>
      </c>
    </row>
    <row r="92" spans="2:11" x14ac:dyDescent="0.2">
      <c r="B92" s="19" t="s">
        <v>619</v>
      </c>
      <c r="C92" s="24">
        <f>IFERROR(GETPIVOTDATA("Sum of "&amp;C$4,Pivot!$A$3,"Manufacturer",$B92),0)</f>
        <v>0.14579999999999999</v>
      </c>
      <c r="D92" s="24">
        <f>IFERROR(GETPIVOTDATA("Sum of "&amp;D$4,Pivot!$A$3,"Manufacturer",$B92),0)</f>
        <v>2.8886000000000003</v>
      </c>
      <c r="E92" s="25">
        <f t="shared" si="5"/>
        <v>50.474278197050467</v>
      </c>
      <c r="F92" s="24">
        <f>IFERROR(GETPIVOTDATA("Sum of "&amp;F$4,Pivot!$A$3,"Manufacturer",$B92),0)</f>
        <v>0.29949999999999999</v>
      </c>
      <c r="G92" s="24">
        <f>IFERROR(GETPIVOTDATA("Sum of "&amp;G$4,Pivot!$A$3,"Manufacturer",$B92),0)</f>
        <v>6.5742999999999991</v>
      </c>
      <c r="H92" s="25">
        <f t="shared" si="3"/>
        <v>45.556180886177998</v>
      </c>
      <c r="I92" s="24">
        <f>IFERROR(GETPIVOTDATA("Sum of "&amp;I$4,Pivot!$A$3,"Manufacturer",$B92),0)</f>
        <v>5.04E-2</v>
      </c>
      <c r="J92" s="24">
        <f>IFERROR(GETPIVOTDATA("Sum of "&amp;J$4,Pivot!$A$3,"Manufacturer",$B92),0)</f>
        <v>1.1331</v>
      </c>
      <c r="K92" s="25">
        <f t="shared" si="4"/>
        <v>44.47974583002383</v>
      </c>
    </row>
    <row r="93" spans="2:11" x14ac:dyDescent="0.2">
      <c r="B93" s="19" t="s">
        <v>620</v>
      </c>
      <c r="C93" s="24">
        <f>IFERROR(GETPIVOTDATA("Sum of "&amp;C$4,Pivot!$A$3,"Manufacturer",$B93),0)</f>
        <v>5.2523</v>
      </c>
      <c r="D93" s="24">
        <f>IFERROR(GETPIVOTDATA("Sum of "&amp;D$4,Pivot!$A$3,"Manufacturer",$B93),0)</f>
        <v>269.2595</v>
      </c>
      <c r="E93" s="25">
        <f t="shared" si="5"/>
        <v>19.506461239064915</v>
      </c>
      <c r="F93" s="24">
        <f>IFERROR(GETPIVOTDATA("Sum of "&amp;F$4,Pivot!$A$3,"Manufacturer",$B93),0)</f>
        <v>0</v>
      </c>
      <c r="G93" s="24">
        <f>IFERROR(GETPIVOTDATA("Sum of "&amp;G$4,Pivot!$A$3,"Manufacturer",$B93),0)</f>
        <v>0</v>
      </c>
      <c r="H93" s="25" t="str">
        <f t="shared" si="3"/>
        <v>n.a.</v>
      </c>
      <c r="I93" s="24">
        <f>IFERROR(GETPIVOTDATA("Sum of "&amp;I$4,Pivot!$A$3,"Manufacturer",$B93),0)</f>
        <v>0</v>
      </c>
      <c r="J93" s="24">
        <f>IFERROR(GETPIVOTDATA("Sum of "&amp;J$4,Pivot!$A$3,"Manufacturer",$B93),0)</f>
        <v>0</v>
      </c>
      <c r="K93" s="25" t="str">
        <f t="shared" si="4"/>
        <v>n.a.</v>
      </c>
    </row>
    <row r="94" spans="2:11" x14ac:dyDescent="0.2">
      <c r="B94" s="19" t="s">
        <v>621</v>
      </c>
      <c r="C94" s="24">
        <f>IFERROR(GETPIVOTDATA("Sum of "&amp;C$4,Pivot!$A$3,"Manufacturer",$B94),0)</f>
        <v>0</v>
      </c>
      <c r="D94" s="24">
        <f>IFERROR(GETPIVOTDATA("Sum of "&amp;D$4,Pivot!$A$3,"Manufacturer",$B94),0)</f>
        <v>0</v>
      </c>
      <c r="E94" s="25" t="str">
        <f t="shared" si="5"/>
        <v>n.a.</v>
      </c>
      <c r="F94" s="24">
        <f>IFERROR(GETPIVOTDATA("Sum of "&amp;F$4,Pivot!$A$3,"Manufacturer",$B94),0)</f>
        <v>0</v>
      </c>
      <c r="G94" s="24">
        <f>IFERROR(GETPIVOTDATA("Sum of "&amp;G$4,Pivot!$A$3,"Manufacturer",$B94),0)</f>
        <v>0</v>
      </c>
      <c r="H94" s="25" t="str">
        <f t="shared" si="3"/>
        <v>n.a.</v>
      </c>
      <c r="I94" s="24">
        <f>IFERROR(GETPIVOTDATA("Sum of "&amp;I$4,Pivot!$A$3,"Manufacturer",$B94),0)</f>
        <v>3.1633</v>
      </c>
      <c r="J94" s="24">
        <f>IFERROR(GETPIVOTDATA("Sum of "&amp;J$4,Pivot!$A$3,"Manufacturer",$B94),0)</f>
        <v>171.71680000000001</v>
      </c>
      <c r="K94" s="25">
        <f t="shared" si="4"/>
        <v>18.42161046560383</v>
      </c>
    </row>
    <row r="95" spans="2:11" x14ac:dyDescent="0.2">
      <c r="B95" s="19" t="s">
        <v>622</v>
      </c>
      <c r="C95" s="24">
        <f>IFERROR(GETPIVOTDATA("Sum of "&amp;C$4,Pivot!$A$3,"Manufacturer",$B95),0)</f>
        <v>55.096399999999996</v>
      </c>
      <c r="D95" s="24">
        <f>IFERROR(GETPIVOTDATA("Sum of "&amp;D$4,Pivot!$A$3,"Manufacturer",$B95),0)</f>
        <v>2000.4356</v>
      </c>
      <c r="E95" s="25">
        <f t="shared" si="5"/>
        <v>27.542201308554993</v>
      </c>
      <c r="F95" s="24">
        <f>IFERROR(GETPIVOTDATA("Sum of "&amp;F$4,Pivot!$A$3,"Manufacturer",$B95),0)</f>
        <v>43.348199999999991</v>
      </c>
      <c r="G95" s="24">
        <f>IFERROR(GETPIVOTDATA("Sum of "&amp;G$4,Pivot!$A$3,"Manufacturer",$B95),0)</f>
        <v>1647.0114000000001</v>
      </c>
      <c r="H95" s="25">
        <f t="shared" si="3"/>
        <v>26.319307808069809</v>
      </c>
      <c r="I95" s="24">
        <f>IFERROR(GETPIVOTDATA("Sum of "&amp;I$4,Pivot!$A$3,"Manufacturer",$B95),0)</f>
        <v>24.530200000000001</v>
      </c>
      <c r="J95" s="24">
        <f>IFERROR(GETPIVOTDATA("Sum of "&amp;J$4,Pivot!$A$3,"Manufacturer",$B95),0)</f>
        <v>929.35159999999996</v>
      </c>
      <c r="K95" s="25">
        <f t="shared" si="4"/>
        <v>26.394961820693052</v>
      </c>
    </row>
    <row r="96" spans="2:11" x14ac:dyDescent="0.2">
      <c r="B96" s="19" t="s">
        <v>623</v>
      </c>
      <c r="C96" s="24">
        <f>IFERROR(GETPIVOTDATA("Sum of "&amp;C$4,Pivot!$A$3,"Manufacturer",$B96),0)</f>
        <v>34.924300000000002</v>
      </c>
      <c r="D96" s="24">
        <f>IFERROR(GETPIVOTDATA("Sum of "&amp;D$4,Pivot!$A$3,"Manufacturer",$B96),0)</f>
        <v>2361.752</v>
      </c>
      <c r="E96" s="25">
        <f t="shared" si="5"/>
        <v>14.787454398260275</v>
      </c>
      <c r="F96" s="24">
        <f>IFERROR(GETPIVOTDATA("Sum of "&amp;F$4,Pivot!$A$3,"Manufacturer",$B96),0)</f>
        <v>13.6989</v>
      </c>
      <c r="G96" s="24">
        <f>IFERROR(GETPIVOTDATA("Sum of "&amp;G$4,Pivot!$A$3,"Manufacturer",$B96),0)</f>
        <v>920.36569999999995</v>
      </c>
      <c r="H96" s="25">
        <f t="shared" si="3"/>
        <v>14.884192229241052</v>
      </c>
      <c r="I96" s="24">
        <f>IFERROR(GETPIVOTDATA("Sum of "&amp;I$4,Pivot!$A$3,"Manufacturer",$B96),0)</f>
        <v>2.1793999999999998</v>
      </c>
      <c r="J96" s="24">
        <f>IFERROR(GETPIVOTDATA("Sum of "&amp;J$4,Pivot!$A$3,"Manufacturer",$B96),0)</f>
        <v>151.65029999999999</v>
      </c>
      <c r="K96" s="25">
        <f t="shared" si="4"/>
        <v>14.371221158151352</v>
      </c>
    </row>
    <row r="97" spans="2:11" x14ac:dyDescent="0.2">
      <c r="B97" s="19" t="s">
        <v>624</v>
      </c>
      <c r="C97" s="24">
        <f>IFERROR(GETPIVOTDATA("Sum of "&amp;C$4,Pivot!$A$3,"Manufacturer",$B97),0)</f>
        <v>0</v>
      </c>
      <c r="D97" s="24">
        <f>IFERROR(GETPIVOTDATA("Sum of "&amp;D$4,Pivot!$A$3,"Manufacturer",$B97),0)</f>
        <v>0</v>
      </c>
      <c r="E97" s="25" t="str">
        <f t="shared" si="5"/>
        <v>n.a.</v>
      </c>
      <c r="F97" s="24">
        <f>IFERROR(GETPIVOTDATA("Sum of "&amp;F$4,Pivot!$A$3,"Manufacturer",$B97),0)</f>
        <v>0</v>
      </c>
      <c r="G97" s="24">
        <f>IFERROR(GETPIVOTDATA("Sum of "&amp;G$4,Pivot!$A$3,"Manufacturer",$B97),0)</f>
        <v>0</v>
      </c>
      <c r="H97" s="25" t="str">
        <f t="shared" si="3"/>
        <v>n.a.</v>
      </c>
      <c r="I97" s="24">
        <f>IFERROR(GETPIVOTDATA("Sum of "&amp;I$4,Pivot!$A$3,"Manufacturer",$B97),0)</f>
        <v>1.9407000000000001</v>
      </c>
      <c r="J97" s="24">
        <f>IFERROR(GETPIVOTDATA("Sum of "&amp;J$4,Pivot!$A$3,"Manufacturer",$B97),0)</f>
        <v>110.1146</v>
      </c>
      <c r="K97" s="25">
        <f t="shared" si="4"/>
        <v>17.62436588790224</v>
      </c>
    </row>
    <row r="98" spans="2:11" x14ac:dyDescent="0.2">
      <c r="B98" s="19" t="s">
        <v>625</v>
      </c>
      <c r="C98" s="24">
        <f>IFERROR(GETPIVOTDATA("Sum of "&amp;C$4,Pivot!$A$3,"Manufacturer",$B98),0)</f>
        <v>2.0785999999999998</v>
      </c>
      <c r="D98" s="24">
        <f>IFERROR(GETPIVOTDATA("Sum of "&amp;D$4,Pivot!$A$3,"Manufacturer",$B98),0)</f>
        <v>104.04649999999999</v>
      </c>
      <c r="E98" s="25">
        <f t="shared" si="5"/>
        <v>19.977606166473642</v>
      </c>
      <c r="F98" s="24">
        <f>IFERROR(GETPIVOTDATA("Sum of "&amp;F$4,Pivot!$A$3,"Manufacturer",$B98),0)</f>
        <v>7.1199999999999999E-2</v>
      </c>
      <c r="G98" s="24">
        <f>IFERROR(GETPIVOTDATA("Sum of "&amp;G$4,Pivot!$A$3,"Manufacturer",$B98),0)</f>
        <v>3.8216000000000001</v>
      </c>
      <c r="H98" s="25">
        <f t="shared" si="3"/>
        <v>18.630939920452164</v>
      </c>
      <c r="I98" s="24">
        <f>IFERROR(GETPIVOTDATA("Sum of "&amp;I$4,Pivot!$A$3,"Manufacturer",$B98),0)</f>
        <v>0</v>
      </c>
      <c r="J98" s="24">
        <f>IFERROR(GETPIVOTDATA("Sum of "&amp;J$4,Pivot!$A$3,"Manufacturer",$B98),0)</f>
        <v>0</v>
      </c>
      <c r="K98" s="25" t="str">
        <f t="shared" si="4"/>
        <v>n.a.</v>
      </c>
    </row>
    <row r="99" spans="2:11" x14ac:dyDescent="0.2">
      <c r="B99" s="19" t="s">
        <v>626</v>
      </c>
      <c r="C99" s="24">
        <f>IFERROR(GETPIVOTDATA("Sum of "&amp;C$4,Pivot!$A$3,"Manufacturer",$B99),0)</f>
        <v>0</v>
      </c>
      <c r="D99" s="24">
        <f>IFERROR(GETPIVOTDATA("Sum of "&amp;D$4,Pivot!$A$3,"Manufacturer",$B99),0)</f>
        <v>0</v>
      </c>
      <c r="E99" s="25" t="str">
        <f t="shared" si="5"/>
        <v>n.a.</v>
      </c>
      <c r="F99" s="24">
        <f>IFERROR(GETPIVOTDATA("Sum of "&amp;F$4,Pivot!$A$3,"Manufacturer",$B99),0)</f>
        <v>5.9899999999999995E-2</v>
      </c>
      <c r="G99" s="24">
        <f>IFERROR(GETPIVOTDATA("Sum of "&amp;G$4,Pivot!$A$3,"Manufacturer",$B99),0)</f>
        <v>3.96</v>
      </c>
      <c r="H99" s="25">
        <f t="shared" si="3"/>
        <v>15.126262626262625</v>
      </c>
      <c r="I99" s="24">
        <f>IFERROR(GETPIVOTDATA("Sum of "&amp;I$4,Pivot!$A$3,"Manufacturer",$B99),0)</f>
        <v>22.319899999999997</v>
      </c>
      <c r="J99" s="24">
        <f>IFERROR(GETPIVOTDATA("Sum of "&amp;J$4,Pivot!$A$3,"Manufacturer",$B99),0)</f>
        <v>1362.7346</v>
      </c>
      <c r="K99" s="25">
        <f t="shared" si="4"/>
        <v>16.378757830027943</v>
      </c>
    </row>
    <row r="100" spans="2:11" x14ac:dyDescent="0.2">
      <c r="B100" s="19" t="s">
        <v>627</v>
      </c>
      <c r="C100" s="24">
        <f>IFERROR(GETPIVOTDATA("Sum of "&amp;C$4,Pivot!$A$3,"Manufacturer",$B100),0)</f>
        <v>25.839099999999998</v>
      </c>
      <c r="D100" s="24">
        <f>IFERROR(GETPIVOTDATA("Sum of "&amp;D$4,Pivot!$A$3,"Manufacturer",$B100),0)</f>
        <v>1539.4739</v>
      </c>
      <c r="E100" s="25">
        <f t="shared" si="5"/>
        <v>16.784370296891684</v>
      </c>
      <c r="F100" s="24">
        <f>IFERROR(GETPIVOTDATA("Sum of "&amp;F$4,Pivot!$A$3,"Manufacturer",$B100),0)</f>
        <v>9.0121000000000002</v>
      </c>
      <c r="G100" s="24">
        <f>IFERROR(GETPIVOTDATA("Sum of "&amp;G$4,Pivot!$A$3,"Manufacturer",$B100),0)</f>
        <v>509.45670000000001</v>
      </c>
      <c r="H100" s="25">
        <f t="shared" si="3"/>
        <v>17.689628971412095</v>
      </c>
      <c r="I100" s="24">
        <f>IFERROR(GETPIVOTDATA("Sum of "&amp;I$4,Pivot!$A$3,"Manufacturer",$B100),0)</f>
        <v>10.0204</v>
      </c>
      <c r="J100" s="24">
        <f>IFERROR(GETPIVOTDATA("Sum of "&amp;J$4,Pivot!$A$3,"Manufacturer",$B100),0)</f>
        <v>585.52229999999997</v>
      </c>
      <c r="K100" s="25">
        <f t="shared" si="4"/>
        <v>17.113609507272397</v>
      </c>
    </row>
    <row r="101" spans="2:11" x14ac:dyDescent="0.2">
      <c r="B101" s="19" t="s">
        <v>628</v>
      </c>
      <c r="C101" s="24">
        <f>IFERROR(GETPIVOTDATA("Sum of "&amp;C$4,Pivot!$A$3,"Manufacturer",$B101),0)</f>
        <v>19.4956</v>
      </c>
      <c r="D101" s="24">
        <f>IFERROR(GETPIVOTDATA("Sum of "&amp;D$4,Pivot!$A$3,"Manufacturer",$B101),0)</f>
        <v>286.04970000000003</v>
      </c>
      <c r="E101" s="25">
        <f t="shared" si="5"/>
        <v>68.15458991916438</v>
      </c>
      <c r="F101" s="24">
        <f>IFERROR(GETPIVOTDATA("Sum of "&amp;F$4,Pivot!$A$3,"Manufacturer",$B101),0)</f>
        <v>39.761499999999998</v>
      </c>
      <c r="G101" s="24">
        <f>IFERROR(GETPIVOTDATA("Sum of "&amp;G$4,Pivot!$A$3,"Manufacturer",$B101),0)</f>
        <v>652.10879999999997</v>
      </c>
      <c r="H101" s="25">
        <f t="shared" si="3"/>
        <v>60.973720949632941</v>
      </c>
      <c r="I101" s="24">
        <f>IFERROR(GETPIVOTDATA("Sum of "&amp;I$4,Pivot!$A$3,"Manufacturer",$B101),0)</f>
        <v>26.269500000000001</v>
      </c>
      <c r="J101" s="24">
        <f>IFERROR(GETPIVOTDATA("Sum of "&amp;J$4,Pivot!$A$3,"Manufacturer",$B101),0)</f>
        <v>499.83789999999999</v>
      </c>
      <c r="K101" s="25">
        <f t="shared" si="4"/>
        <v>52.556038667736082</v>
      </c>
    </row>
    <row r="102" spans="2:11" x14ac:dyDescent="0.2">
      <c r="B102" s="19" t="s">
        <v>629</v>
      </c>
      <c r="C102" s="24">
        <f>IFERROR(GETPIVOTDATA("Sum of "&amp;C$4,Pivot!$A$3,"Manufacturer",$B102),0)</f>
        <v>1.8396999999999999</v>
      </c>
      <c r="D102" s="24">
        <f>IFERROR(GETPIVOTDATA("Sum of "&amp;D$4,Pivot!$A$3,"Manufacturer",$B102),0)</f>
        <v>115.49760000000001</v>
      </c>
      <c r="E102" s="25">
        <f t="shared" si="5"/>
        <v>15.928469509323136</v>
      </c>
      <c r="F102" s="24">
        <f>IFERROR(GETPIVOTDATA("Sum of "&amp;F$4,Pivot!$A$3,"Manufacturer",$B102),0)</f>
        <v>4.3616000000000001</v>
      </c>
      <c r="G102" s="24">
        <f>IFERROR(GETPIVOTDATA("Sum of "&amp;G$4,Pivot!$A$3,"Manufacturer",$B102),0)</f>
        <v>300.46589999999998</v>
      </c>
      <c r="H102" s="25">
        <f t="shared" si="3"/>
        <v>14.516123127449738</v>
      </c>
      <c r="I102" s="24">
        <f>IFERROR(GETPIVOTDATA("Sum of "&amp;I$4,Pivot!$A$3,"Manufacturer",$B102),0)</f>
        <v>0</v>
      </c>
      <c r="J102" s="24">
        <f>IFERROR(GETPIVOTDATA("Sum of "&amp;J$4,Pivot!$A$3,"Manufacturer",$B102),0)</f>
        <v>0</v>
      </c>
      <c r="K102" s="25" t="str">
        <f t="shared" si="4"/>
        <v>n.a.</v>
      </c>
    </row>
    <row r="103" spans="2:11" ht="12.6" thickBot="1" x14ac:dyDescent="0.3">
      <c r="B103" s="26" t="s">
        <v>806</v>
      </c>
      <c r="C103" s="27">
        <f>SUM(C5:C102)</f>
        <v>11880.158900000006</v>
      </c>
      <c r="D103" s="27">
        <f>SUM(D5:D102)</f>
        <v>470247.92700000008</v>
      </c>
      <c r="E103" s="28">
        <f t="shared" si="5"/>
        <v>25.26360716950062</v>
      </c>
      <c r="F103" s="27">
        <f>SUM(F5:F102)</f>
        <v>12264.847400000002</v>
      </c>
      <c r="G103" s="27">
        <f>SUM(G5:G102)</f>
        <v>475047.06150000019</v>
      </c>
      <c r="H103" s="28">
        <f t="shared" si="3"/>
        <v>25.8181733853331</v>
      </c>
      <c r="I103" s="27">
        <f>SUM(I5:I102)</f>
        <v>6590.0513000000019</v>
      </c>
      <c r="J103" s="27">
        <f>SUM(J5:J102)</f>
        <v>239949.39960000006</v>
      </c>
      <c r="K103" s="28">
        <f t="shared" si="4"/>
        <v>27.464337526935825</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Pivot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Shaghayegh Haghbin</dc:creator>
  <cp:lastModifiedBy>Shaghayegh Haghbin [sdwh6702]</cp:lastModifiedBy>
  <dcterms:created xsi:type="dcterms:W3CDTF">2023-06-30T13:31:58Z</dcterms:created>
  <dcterms:modified xsi:type="dcterms:W3CDTF">2025-05-04T06:43:52Z</dcterms:modified>
</cp:coreProperties>
</file>