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zywave-my.sharepoint.com/personal/sherwin_budy_zywave_com/Documents/Documents/Sherwin/DA Team/PLDP 337/"/>
    </mc:Choice>
  </mc:AlternateContent>
  <xr:revisionPtr revIDLastSave="23" documentId="8_{01A28D3F-A293-451F-B7FF-6CF8CE53D3C3}" xr6:coauthVersionLast="47" xr6:coauthVersionMax="47" xr10:uidLastSave="{4BB205EF-2657-4578-B5C2-EE462006852C}"/>
  <bookViews>
    <workbookView xWindow="48" yWindow="9588" windowWidth="17376" windowHeight="11520" tabRatio="813" xr2:uid="{9B4ECD9B-FBBD-44F2-B8CD-2119603D7783}"/>
  </bookViews>
  <sheets>
    <sheet name="Summary" sheetId="8" r:id="rId1"/>
    <sheet name="Fill Rates" sheetId="1" r:id="rId2"/>
    <sheet name="Land use (PROP_CAT)" sheetId="2" r:id="rId3"/>
    <sheet name="Assed vs Mrkt Value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E17" i="7"/>
  <c r="E48" i="7"/>
  <c r="E49" i="7"/>
  <c r="E11" i="7"/>
  <c r="E54" i="7"/>
  <c r="E20" i="7"/>
  <c r="E45" i="7"/>
  <c r="E19" i="7"/>
  <c r="E58" i="7"/>
  <c r="E44" i="7"/>
  <c r="E35" i="7"/>
  <c r="E32" i="7"/>
  <c r="E55" i="7"/>
  <c r="E24" i="7"/>
  <c r="E22" i="7"/>
  <c r="E50" i="7"/>
  <c r="E47" i="7"/>
  <c r="E33" i="7"/>
  <c r="E42" i="7"/>
  <c r="E41" i="7"/>
  <c r="E53" i="7"/>
  <c r="E26" i="7"/>
  <c r="E28" i="7"/>
  <c r="E12" i="7"/>
  <c r="E27" i="7"/>
  <c r="E14" i="7"/>
  <c r="E31" i="7"/>
  <c r="E39" i="7"/>
  <c r="E40" i="7"/>
  <c r="E13" i="7"/>
  <c r="E46" i="7"/>
  <c r="E25" i="7"/>
  <c r="E10" i="7"/>
  <c r="E37" i="7"/>
  <c r="E52" i="7"/>
  <c r="E43" i="7"/>
  <c r="E38" i="7"/>
  <c r="E34" i="7"/>
  <c r="E15" i="7"/>
  <c r="E29" i="7"/>
  <c r="E21" i="7"/>
  <c r="E23" i="7"/>
  <c r="E18" i="7"/>
  <c r="E8" i="7"/>
  <c r="E16" i="7"/>
  <c r="E36" i="7"/>
  <c r="E57" i="7"/>
  <c r="E9" i="7"/>
  <c r="E30" i="7"/>
  <c r="E51" i="7"/>
  <c r="E56" i="7"/>
  <c r="D6" i="2"/>
  <c r="D5" i="2"/>
  <c r="D4" i="2"/>
  <c r="D3" i="2"/>
  <c r="C7" i="2"/>
  <c r="E6" i="1"/>
  <c r="E5" i="1"/>
  <c r="E4" i="1"/>
  <c r="E8" i="1"/>
  <c r="E7" i="1"/>
</calcChain>
</file>

<file path=xl/sharedStrings.xml><?xml version="1.0" encoding="utf-8"?>
<sst xmlns="http://schemas.openxmlformats.org/spreadsheetml/2006/main" count="109" uniqueCount="102">
  <si>
    <t>STATE</t>
  </si>
  <si>
    <t>AL</t>
  </si>
  <si>
    <t>AK</t>
  </si>
  <si>
    <t>AR</t>
  </si>
  <si>
    <t>AZ</t>
  </si>
  <si>
    <t>CA</t>
  </si>
  <si>
    <t>CT</t>
  </si>
  <si>
    <t>Fill Rate</t>
  </si>
  <si>
    <t>Records_Qty</t>
  </si>
  <si>
    <t>Land Use</t>
  </si>
  <si>
    <t>Reconstruction Cost</t>
  </si>
  <si>
    <t>Assessed Value</t>
  </si>
  <si>
    <t>Market Value</t>
  </si>
  <si>
    <t>Confidence Score</t>
  </si>
  <si>
    <t>-</t>
  </si>
  <si>
    <t>Total Records</t>
  </si>
  <si>
    <t>Fill Rate Analysis of PRECISELY_DATA</t>
  </si>
  <si>
    <t xml:space="preserve">FN = PROP_CAT </t>
  </si>
  <si>
    <t>FN = ASSED_VAL</t>
  </si>
  <si>
    <t xml:space="preserve">FN = REPLACE_CALC </t>
  </si>
  <si>
    <t>FN = REPLACE_CONF</t>
  </si>
  <si>
    <t>FN = MRKTVAL_TOTAL</t>
  </si>
  <si>
    <t>* FN - Field Name</t>
  </si>
  <si>
    <t>V</t>
  </si>
  <si>
    <t>C</t>
  </si>
  <si>
    <t>R</t>
  </si>
  <si>
    <t>X</t>
  </si>
  <si>
    <t>PROP_CAT</t>
  </si>
  <si>
    <t>`COUNT(PROP_CAT)`</t>
  </si>
  <si>
    <t>CO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</si>
  <si>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</si>
  <si>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</si>
  <si>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</si>
  <si>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</si>
  <si>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</si>
  <si>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</si>
  <si>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</si>
  <si>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</si>
  <si>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</si>
  <si>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</si>
  <si>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</si>
  <si>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</si>
  <si>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</si>
  <si>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</si>
  <si>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</si>
  <si>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</si>
  <si>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</si>
  <si>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</si>
  <si>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</si>
  <si>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</si>
  <si>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</si>
  <si>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</si>
  <si>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</si>
  <si>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</si>
  <si>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</si>
  <si>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</si>
  <si>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</si>
  <si>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</si>
  <si>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</si>
  <si>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</si>
  <si>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</si>
  <si>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</si>
  <si>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</si>
  <si>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</si>
  <si>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</si>
  <si>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</si>
  <si>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</si>
  <si>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</si>
  <si>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</si>
  <si>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</si>
  <si>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</si>
  <si>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</si>
  <si>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</si>
  <si>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</si>
  <si>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AVG(ASSED_VAL)</t>
  </si>
  <si>
    <t>AVG(MRKTVAL_TOTAL)</t>
  </si>
  <si>
    <t>AVG by STATES</t>
  </si>
  <si>
    <t>RATIO</t>
  </si>
  <si>
    <t xml:space="preserve">Different ratio between ASSED_VAL and MRKTVAL_TOTAL by STATES due to different assessment practices. 
Few examples below, according to research:
CA: In California, the assessed value is based on the purchase price of the property.
CO: In Colorado, the assessed value is a fraction of the market value, determined by the residential assessment rate, which is currently 7.15%.
WY: In Wyoming, the assessment ratio is 9.5% of the market value.
WA: Washington State, properties are assessed at 100% of their market value.
</t>
  </si>
  <si>
    <t>Overall/National 
AVG</t>
  </si>
  <si>
    <t>National Average (AVG) values, or overall:</t>
  </si>
  <si>
    <t>Observed Assessed value is greater than Market value
due to possible several reasons like Assessment Lag, etc.</t>
  </si>
  <si>
    <t>REMARKS</t>
  </si>
  <si>
    <t>Market value is 42% higher compare to Assessed value</t>
  </si>
  <si>
    <t>RATIO of MRKTVAL vs ASSED Value</t>
  </si>
  <si>
    <t xml:space="preserve">Key message: </t>
  </si>
  <si>
    <t>100% Fill Rate for Land use, more than 90% for Assessed Value and Market value, while only 63% for Replacement value and Replacement confidence.</t>
  </si>
  <si>
    <t>Key message:</t>
  </si>
  <si>
    <t>There are 4 types/categories for Land use (Property_Category), majority from Residential with 71% ratio.</t>
  </si>
  <si>
    <t>As expected, market value is higher than assessment value, with 42% ratio of increase.</t>
  </si>
  <si>
    <t>Analysis Summary:</t>
  </si>
  <si>
    <t>Assessment vs Market Value:</t>
  </si>
  <si>
    <t>Land use: There are 4 types/categories for Land use, majority from Residential with 71% ratio.</t>
  </si>
  <si>
    <t>As expected, market value is higher than assessment value with increase rate of 42%.</t>
  </si>
  <si>
    <t>Fillrate: 100% for Land use, &gt;90% for Assessed Value and Market value, only 63% for Replacement values.</t>
  </si>
  <si>
    <t>Here is the github link for the report: https://github.com/miEdge/Exploratory-Analysis/tree/master</t>
  </si>
  <si>
    <t>Documentation:</t>
  </si>
  <si>
    <t>This analysis was done couple of weeks ago.</t>
  </si>
  <si>
    <t>Key message: Combined VERY HIGH and HIGH for REPLACE_CONF field will have the majority 72% ratio. However, this is not constant for every states.</t>
  </si>
  <si>
    <t>Drill-down by states, generally the relationship/trend still same. However, the rates are not due to different assessment practices per state.</t>
  </si>
  <si>
    <t>Drill-down by states, generally, the relationship still same like market value is higher than assessment value. However, the rates are not same due to different assessment practices per state.</t>
  </si>
  <si>
    <t>Reconstruction cost and confidence score (Replacement values):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</si>
</sst>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9" fontId="0" fillId="0" borderId="1" xfId="2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0" borderId="0" xfId="0" applyFont="1"/>
    <xf numFmtId="164" fontId="0" fillId="0" borderId="1" xfId="1" applyNumberFormat="1" applyFont="1" applyFill="1" applyBorder="1"/>
    <xf numFmtId="43" fontId="0" fillId="0" borderId="0" xfId="0" applyNumberFormat="1"/>
    <xf numFmtId="4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vertical="center"/>
    </xf>
    <xf numFmtId="164" fontId="0" fillId="4" borderId="1" xfId="1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/>
    <xf numFmtId="164" fontId="2" fillId="0" borderId="1" xfId="1" applyNumberFormat="1" applyFont="1" applyFill="1" applyBorder="1"/>
    <xf numFmtId="43" fontId="2" fillId="0" borderId="1" xfId="0" applyNumberFormat="1" applyFont="1" applyBorder="1" applyAlignment="1">
      <alignment horizontal="center" vertical="center"/>
    </xf>
    <xf numFmtId="164" fontId="1" fillId="0" borderId="1" xfId="1" applyNumberFormat="1" applyFont="1" applyFill="1" applyBorder="1"/>
    <xf numFmtId="0" fontId="0" fillId="2" borderId="1" xfId="0" applyFill="1" applyBorder="1"/>
    <xf numFmtId="164" fontId="0" fillId="2" borderId="1" xfId="1" applyNumberFormat="1" applyFont="1" applyFill="1" applyBorder="1"/>
    <xf numFmtId="43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43625</xdr:colOff>
      <xdr:row>2</xdr:row>
      <xdr:rowOff>9407</xdr:rowOff>
    </xdr:from>
    <xdr:to>
      <xdr:col>14</xdr:col>
      <xdr:colOff>30477</xdr:colOff>
      <xdr:row>8</xdr:row>
      <xdr:rowOff>28222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B008FF-8115-C23B-2027-B62EB7E5D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2658" y="377847"/>
          <a:ext cx="5488324" cy="112413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5D51-5EA7-4E00-BBB4-041398B1E0A2}">
  <dimension ref="B2:C12"/>
  <sheetViews>
    <sheetView showGridLines="0" tabSelected="1" zoomScale="99" zoomScaleNormal="99" workbookViewId="0">
      <selection activeCell="C8" sqref="C8"/>
    </sheetView>
  </sheetViews>
  <sheetFormatPr defaultRowHeight="14.4" x14ac:dyDescent="0.3"/>
  <cols>
    <col min="1" max="1" width="4.33203125" customWidth="1"/>
  </cols>
  <sheetData>
    <row r="2" spans="2:3" x14ac:dyDescent="0.3">
      <c r="B2" s="11" t="s">
        <v>90</v>
      </c>
    </row>
    <row r="3" spans="2:3" x14ac:dyDescent="0.3">
      <c r="B3" t="s">
        <v>94</v>
      </c>
    </row>
    <row r="4" spans="2:3" x14ac:dyDescent="0.3">
      <c r="B4" t="s">
        <v>92</v>
      </c>
    </row>
    <row r="5" spans="2:3" x14ac:dyDescent="0.3">
      <c r="B5" t="s">
        <v>91</v>
      </c>
    </row>
    <row r="6" spans="2:3" x14ac:dyDescent="0.3">
      <c r="C6" t="s">
        <v>93</v>
      </c>
    </row>
    <row r="7" spans="2:3" x14ac:dyDescent="0.3">
      <c r="C7" t="s">
        <v>99</v>
      </c>
    </row>
    <row r="9" spans="2:3" x14ac:dyDescent="0.3">
      <c r="B9" t="s">
        <v>101</v>
      </c>
    </row>
    <row r="10" spans="2:3" x14ac:dyDescent="0.3">
      <c r="C10" t="s">
        <v>97</v>
      </c>
    </row>
    <row r="11" spans="2:3" x14ac:dyDescent="0.3">
      <c r="C11" t="s">
        <v>98</v>
      </c>
    </row>
    <row r="12" spans="2:3" x14ac:dyDescent="0.3">
      <c r="C12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03A9-0891-468F-88B4-62E90E20E2EF}">
  <dimension ref="B2:E14"/>
  <sheetViews>
    <sheetView showGridLines="0" zoomScale="85" zoomScaleNormal="85" workbookViewId="0">
      <selection activeCell="B14" sqref="B14"/>
    </sheetView>
  </sheetViews>
  <sheetFormatPr defaultRowHeight="14.4" x14ac:dyDescent="0.3"/>
  <cols>
    <col min="1" max="1" width="2.21875" customWidth="1"/>
    <col min="2" max="2" width="24.88671875" customWidth="1"/>
    <col min="3" max="3" width="22.44140625" customWidth="1"/>
    <col min="4" max="4" width="13.5546875" customWidth="1"/>
    <col min="5" max="5" width="10.44140625" customWidth="1"/>
    <col min="6" max="6" width="15.21875" customWidth="1"/>
    <col min="8" max="8" width="15.21875" customWidth="1"/>
  </cols>
  <sheetData>
    <row r="2" spans="2:5" x14ac:dyDescent="0.3">
      <c r="B2" s="28" t="s">
        <v>16</v>
      </c>
      <c r="C2" s="29"/>
      <c r="D2" s="7" t="s">
        <v>8</v>
      </c>
      <c r="E2" s="7" t="s">
        <v>7</v>
      </c>
    </row>
    <row r="3" spans="2:5" x14ac:dyDescent="0.3">
      <c r="B3" s="2" t="s">
        <v>15</v>
      </c>
      <c r="C3" s="3" t="s">
        <v>14</v>
      </c>
      <c r="D3" s="4">
        <v>160547844</v>
      </c>
      <c r="E3" s="3" t="s">
        <v>14</v>
      </c>
    </row>
    <row r="4" spans="2:5" x14ac:dyDescent="0.3">
      <c r="B4" s="2" t="s">
        <v>9</v>
      </c>
      <c r="C4" s="2" t="s">
        <v>17</v>
      </c>
      <c r="D4" s="5">
        <v>160547844</v>
      </c>
      <c r="E4" s="6">
        <f>D4/D3</f>
        <v>1</v>
      </c>
    </row>
    <row r="5" spans="2:5" x14ac:dyDescent="0.3">
      <c r="B5" s="2" t="s">
        <v>10</v>
      </c>
      <c r="C5" s="2" t="s">
        <v>19</v>
      </c>
      <c r="D5" s="5">
        <v>100534509</v>
      </c>
      <c r="E5" s="6">
        <f>D5/D3</f>
        <v>0.62619656854438976</v>
      </c>
    </row>
    <row r="6" spans="2:5" x14ac:dyDescent="0.3">
      <c r="B6" s="2" t="s">
        <v>13</v>
      </c>
      <c r="C6" s="2" t="s">
        <v>20</v>
      </c>
      <c r="D6" s="5">
        <v>100534509</v>
      </c>
      <c r="E6" s="6">
        <f>D6/D3</f>
        <v>0.62619656854438976</v>
      </c>
    </row>
    <row r="7" spans="2:5" x14ac:dyDescent="0.3">
      <c r="B7" s="2" t="s">
        <v>11</v>
      </c>
      <c r="C7" s="2" t="s">
        <v>18</v>
      </c>
      <c r="D7" s="4">
        <v>154606908</v>
      </c>
      <c r="E7" s="6">
        <f>D7/D3</f>
        <v>0.96299585312400704</v>
      </c>
    </row>
    <row r="8" spans="2:5" x14ac:dyDescent="0.3">
      <c r="B8" s="2" t="s">
        <v>12</v>
      </c>
      <c r="C8" s="2" t="s">
        <v>21</v>
      </c>
      <c r="D8" s="5">
        <v>148435027</v>
      </c>
      <c r="E8" s="6">
        <f>D8/D3</f>
        <v>0.92455322539242568</v>
      </c>
    </row>
    <row r="10" spans="2:5" x14ac:dyDescent="0.3">
      <c r="B10" t="s">
        <v>22</v>
      </c>
    </row>
    <row r="13" spans="2:5" x14ac:dyDescent="0.3">
      <c r="B13" s="11" t="s">
        <v>85</v>
      </c>
    </row>
    <row r="14" spans="2:5" x14ac:dyDescent="0.3">
      <c r="B14" t="s">
        <v>86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B9BD-BC93-4E14-8AD7-C45A678936C7}">
  <dimension ref="B2:F11"/>
  <sheetViews>
    <sheetView showGridLines="0" zoomScale="91" zoomScaleNormal="91" workbookViewId="0">
      <selection activeCell="F17" sqref="F17"/>
    </sheetView>
  </sheetViews>
  <sheetFormatPr defaultRowHeight="14.4" x14ac:dyDescent="0.3"/>
  <cols>
    <col min="1" max="1" width="3.109375" customWidth="1"/>
    <col min="2" max="2" width="12.5546875" customWidth="1"/>
    <col min="3" max="3" width="19.21875" bestFit="1" customWidth="1"/>
  </cols>
  <sheetData>
    <row r="2" spans="2:6" x14ac:dyDescent="0.3">
      <c r="B2" s="9" t="s">
        <v>27</v>
      </c>
      <c r="C2" s="9" t="s">
        <v>28</v>
      </c>
      <c r="D2" s="10" t="s">
        <v>77</v>
      </c>
      <c r="F2" t="s">
        <v>96</v>
      </c>
    </row>
    <row r="3" spans="2:6" x14ac:dyDescent="0.3">
      <c r="B3" s="2" t="s">
        <v>23</v>
      </c>
      <c r="C3" s="5">
        <v>24924267</v>
      </c>
      <c r="D3" s="6">
        <f>C3/C7</f>
        <v>0.15524510562720481</v>
      </c>
    </row>
    <row r="4" spans="2:6" x14ac:dyDescent="0.3">
      <c r="B4" s="2" t="s">
        <v>24</v>
      </c>
      <c r="C4" s="5">
        <v>15452427</v>
      </c>
      <c r="D4" s="6">
        <f>C4/C7</f>
        <v>9.624811280555097E-2</v>
      </c>
    </row>
    <row r="5" spans="2:6" x14ac:dyDescent="0.3">
      <c r="B5" s="2" t="s">
        <v>25</v>
      </c>
      <c r="C5" s="5">
        <v>114300801</v>
      </c>
      <c r="D5" s="6">
        <f>C5/C7</f>
        <v>0.71194229802301179</v>
      </c>
    </row>
    <row r="6" spans="2:6" x14ac:dyDescent="0.3">
      <c r="B6" s="2" t="s">
        <v>26</v>
      </c>
      <c r="C6" s="5">
        <v>5870349</v>
      </c>
      <c r="D6" s="6">
        <f>C6/C7</f>
        <v>3.6564483544232459E-2</v>
      </c>
    </row>
    <row r="7" spans="2:6" x14ac:dyDescent="0.3">
      <c r="B7" t="s">
        <v>15</v>
      </c>
      <c r="C7" s="8">
        <f>SUM(C3:C6)</f>
        <v>160547844</v>
      </c>
    </row>
    <row r="10" spans="2:6" x14ac:dyDescent="0.3">
      <c r="B10" s="11" t="s">
        <v>87</v>
      </c>
    </row>
    <row r="11" spans="2:6" x14ac:dyDescent="0.3">
      <c r="B11" t="s">
        <v>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2C721-2281-49EE-88BF-99F61D4BE479}">
  <dimension ref="B2:H59"/>
  <sheetViews>
    <sheetView showGridLines="0" zoomScale="82" zoomScaleNormal="82" workbookViewId="0">
      <pane xSplit="2" ySplit="7" topLeftCell="C8" activePane="bottomRight" state="frozen"/>
      <selection pane="topRight" activeCell="C1" sqref="C1"/>
      <selection pane="bottomLeft" activeCell="A12" sqref="A12"/>
      <selection pane="bottomRight" activeCell="H6" sqref="H6"/>
    </sheetView>
  </sheetViews>
  <sheetFormatPr defaultRowHeight="14.4" x14ac:dyDescent="0.3"/>
  <cols>
    <col min="1" max="1" width="2" customWidth="1"/>
    <col min="2" max="2" width="15.21875" customWidth="1"/>
    <col min="3" max="3" width="17.77734375" customWidth="1"/>
    <col min="4" max="4" width="19.88671875" customWidth="1"/>
    <col min="5" max="5" width="32" customWidth="1"/>
    <col min="6" max="6" width="46.77734375" customWidth="1"/>
    <col min="7" max="7" width="1.88671875" customWidth="1"/>
    <col min="8" max="8" width="11.6640625" bestFit="1" customWidth="1"/>
  </cols>
  <sheetData>
    <row r="2" spans="2:8" x14ac:dyDescent="0.3">
      <c r="B2" s="11" t="s">
        <v>80</v>
      </c>
    </row>
    <row r="3" spans="2:8" ht="16.2" customHeight="1" x14ac:dyDescent="0.3">
      <c r="B3" s="30" t="s">
        <v>79</v>
      </c>
      <c r="C3" s="20" t="s">
        <v>74</v>
      </c>
      <c r="D3" s="20" t="s">
        <v>75</v>
      </c>
      <c r="E3" s="20" t="s">
        <v>84</v>
      </c>
      <c r="F3" s="20" t="s">
        <v>82</v>
      </c>
      <c r="H3" s="11" t="s">
        <v>87</v>
      </c>
    </row>
    <row r="4" spans="2:8" x14ac:dyDescent="0.3">
      <c r="B4" s="31"/>
      <c r="C4" s="12">
        <v>277510.12609999999</v>
      </c>
      <c r="D4" s="12">
        <v>394060.91950000002</v>
      </c>
      <c r="E4" s="14">
        <f>D4/C4</f>
        <v>1.4199875335648158</v>
      </c>
      <c r="F4" s="14" t="s">
        <v>83</v>
      </c>
      <c r="H4" t="s">
        <v>89</v>
      </c>
    </row>
    <row r="5" spans="2:8" x14ac:dyDescent="0.3">
      <c r="H5" t="s">
        <v>100</v>
      </c>
    </row>
    <row r="6" spans="2:8" x14ac:dyDescent="0.3">
      <c r="B6" s="11" t="s">
        <v>76</v>
      </c>
    </row>
    <row r="7" spans="2:8" x14ac:dyDescent="0.3">
      <c r="B7" s="16" t="s">
        <v>0</v>
      </c>
      <c r="C7" s="16" t="s">
        <v>74</v>
      </c>
      <c r="D7" s="16" t="s">
        <v>75</v>
      </c>
      <c r="E7" s="20" t="s">
        <v>84</v>
      </c>
      <c r="F7" s="17" t="s">
        <v>82</v>
      </c>
    </row>
    <row r="8" spans="2:8" x14ac:dyDescent="0.3">
      <c r="B8" s="2" t="s">
        <v>5</v>
      </c>
      <c r="C8" s="24">
        <v>669533.37139999995</v>
      </c>
      <c r="D8" s="24">
        <v>853390.93980000005</v>
      </c>
      <c r="E8" s="14">
        <f t="shared" ref="E8:E39" si="0">D8/C8</f>
        <v>1.2746055331275756</v>
      </c>
      <c r="F8" s="32" t="s">
        <v>78</v>
      </c>
    </row>
    <row r="9" spans="2:8" x14ac:dyDescent="0.3">
      <c r="B9" s="2" t="s">
        <v>32</v>
      </c>
      <c r="C9" s="24">
        <v>420568.58970000001</v>
      </c>
      <c r="D9" s="24">
        <v>515814.11469999998</v>
      </c>
      <c r="E9" s="14">
        <f t="shared" si="0"/>
        <v>1.2264684699062773</v>
      </c>
      <c r="F9" s="33"/>
    </row>
    <row r="10" spans="2:8" x14ac:dyDescent="0.3">
      <c r="B10" s="2" t="s">
        <v>66</v>
      </c>
      <c r="C10" s="24">
        <v>348318.99969999999</v>
      </c>
      <c r="D10" s="24">
        <v>380876.76819999999</v>
      </c>
      <c r="E10" s="14">
        <f t="shared" si="0"/>
        <v>1.0934711242511643</v>
      </c>
      <c r="F10" s="33"/>
    </row>
    <row r="11" spans="2:8" x14ac:dyDescent="0.3">
      <c r="B11" s="2" t="s">
        <v>36</v>
      </c>
      <c r="C11" s="24">
        <v>59888.3249</v>
      </c>
      <c r="D11" s="24">
        <v>260454.53049999999</v>
      </c>
      <c r="E11" s="14">
        <f t="shared" si="0"/>
        <v>4.3490034315519814</v>
      </c>
      <c r="F11" s="33"/>
    </row>
    <row r="12" spans="2:8" x14ac:dyDescent="0.3">
      <c r="B12" s="2" t="s">
        <v>55</v>
      </c>
      <c r="C12" s="24">
        <v>225797.87400000001</v>
      </c>
      <c r="D12" s="24">
        <v>660495.54390000005</v>
      </c>
      <c r="E12" s="14">
        <f t="shared" si="0"/>
        <v>2.9251628113203583</v>
      </c>
      <c r="F12" s="33"/>
    </row>
    <row r="13" spans="2:8" x14ac:dyDescent="0.3">
      <c r="B13" s="21" t="s">
        <v>63</v>
      </c>
      <c r="C13" s="22">
        <v>18176.9444</v>
      </c>
      <c r="D13" s="22">
        <v>221715.45809999999</v>
      </c>
      <c r="E13" s="23">
        <f t="shared" si="0"/>
        <v>12.197619865085795</v>
      </c>
      <c r="F13" s="33"/>
    </row>
    <row r="14" spans="2:8" x14ac:dyDescent="0.3">
      <c r="B14" s="21" t="s">
        <v>59</v>
      </c>
      <c r="C14" s="22">
        <v>15014.487999999999</v>
      </c>
      <c r="D14" s="22">
        <v>163644.54380000001</v>
      </c>
      <c r="E14" s="23">
        <f t="shared" si="0"/>
        <v>10.89910916709248</v>
      </c>
      <c r="F14" s="33"/>
    </row>
    <row r="15" spans="2:8" x14ac:dyDescent="0.3">
      <c r="B15" s="21" t="s">
        <v>73</v>
      </c>
      <c r="C15" s="22">
        <v>36932.398999999998</v>
      </c>
      <c r="D15" s="22">
        <v>396408.19910000003</v>
      </c>
      <c r="E15" s="23">
        <f t="shared" si="0"/>
        <v>10.733345513244348</v>
      </c>
      <c r="F15" s="33"/>
    </row>
    <row r="16" spans="2:8" ht="12.6" customHeight="1" x14ac:dyDescent="0.3">
      <c r="B16" s="21" t="s">
        <v>29</v>
      </c>
      <c r="C16" s="22">
        <v>77407.652499999997</v>
      </c>
      <c r="D16" s="22">
        <v>711453.12879999995</v>
      </c>
      <c r="E16" s="23">
        <f t="shared" si="0"/>
        <v>9.1909921800044252</v>
      </c>
      <c r="F16" s="33"/>
    </row>
    <row r="17" spans="2:6" x14ac:dyDescent="0.3">
      <c r="B17" s="25" t="s">
        <v>70</v>
      </c>
      <c r="C17" s="26">
        <v>651348.00870000001</v>
      </c>
      <c r="D17" s="26">
        <v>659711.054</v>
      </c>
      <c r="E17" s="27">
        <f t="shared" si="0"/>
        <v>1.012839596019786</v>
      </c>
      <c r="F17" s="33"/>
    </row>
    <row r="18" spans="2:6" x14ac:dyDescent="0.3">
      <c r="B18" s="2" t="s">
        <v>4</v>
      </c>
      <c r="C18" s="5">
        <v>63716.078099999999</v>
      </c>
      <c r="D18" s="5">
        <v>521676.29330000002</v>
      </c>
      <c r="E18" s="14">
        <f t="shared" si="0"/>
        <v>8.1875141856855755</v>
      </c>
      <c r="F18" s="33"/>
    </row>
    <row r="19" spans="2:6" x14ac:dyDescent="0.3">
      <c r="B19" s="2" t="s">
        <v>41</v>
      </c>
      <c r="C19" s="5">
        <v>20419.626100000001</v>
      </c>
      <c r="D19" s="5">
        <v>166317.71249999999</v>
      </c>
      <c r="E19" s="14">
        <f t="shared" si="0"/>
        <v>8.1449930417677923</v>
      </c>
      <c r="F19" s="33"/>
    </row>
    <row r="20" spans="2:6" x14ac:dyDescent="0.3">
      <c r="B20" s="2" t="s">
        <v>39</v>
      </c>
      <c r="C20" s="5">
        <v>26311.495299999999</v>
      </c>
      <c r="D20" s="5">
        <v>207807.177</v>
      </c>
      <c r="E20" s="14">
        <f t="shared" si="0"/>
        <v>7.8979615043011258</v>
      </c>
      <c r="F20" s="33"/>
    </row>
    <row r="21" spans="2:6" x14ac:dyDescent="0.3">
      <c r="B21" s="2" t="s">
        <v>1</v>
      </c>
      <c r="C21" s="5">
        <v>27994</v>
      </c>
      <c r="D21" s="5">
        <v>201263.53289999999</v>
      </c>
      <c r="E21" s="14">
        <f t="shared" si="0"/>
        <v>7.1895239301278844</v>
      </c>
      <c r="F21" s="33"/>
    </row>
    <row r="22" spans="2:6" x14ac:dyDescent="0.3">
      <c r="B22" s="2" t="s">
        <v>47</v>
      </c>
      <c r="C22" s="12">
        <v>12688.6608</v>
      </c>
      <c r="D22" s="12">
        <v>87927.275699999998</v>
      </c>
      <c r="E22" s="14">
        <f t="shared" si="0"/>
        <v>6.9295946267237278</v>
      </c>
      <c r="F22" s="33"/>
    </row>
    <row r="23" spans="2:6" x14ac:dyDescent="0.3">
      <c r="B23" s="2" t="s">
        <v>3</v>
      </c>
      <c r="C23" s="5">
        <v>24841.928800000002</v>
      </c>
      <c r="D23" s="5">
        <v>124498.4016</v>
      </c>
      <c r="E23" s="14">
        <f t="shared" si="0"/>
        <v>5.0116237995175315</v>
      </c>
      <c r="F23" s="33"/>
    </row>
    <row r="24" spans="2:6" x14ac:dyDescent="0.3">
      <c r="B24" s="2" t="s">
        <v>48</v>
      </c>
      <c r="C24" s="5">
        <v>38638.093200000003</v>
      </c>
      <c r="D24" s="5">
        <v>178515.4388</v>
      </c>
      <c r="E24" s="14">
        <f t="shared" si="0"/>
        <v>4.6201927687259676</v>
      </c>
      <c r="F24" s="33"/>
    </row>
    <row r="25" spans="2:6" x14ac:dyDescent="0.3">
      <c r="B25" s="2" t="s">
        <v>65</v>
      </c>
      <c r="C25" s="5">
        <v>72434.740900000004</v>
      </c>
      <c r="D25" s="5">
        <v>272077.9999</v>
      </c>
      <c r="E25" s="14">
        <f t="shared" si="0"/>
        <v>3.7561810330158849</v>
      </c>
      <c r="F25" s="33"/>
    </row>
    <row r="26" spans="2:6" x14ac:dyDescent="0.3">
      <c r="B26" s="2" t="s">
        <v>54</v>
      </c>
      <c r="C26" s="5">
        <v>48445.548499999997</v>
      </c>
      <c r="D26" s="5">
        <v>150801.43400000001</v>
      </c>
      <c r="E26" s="14">
        <f t="shared" si="0"/>
        <v>3.1128026964128606</v>
      </c>
      <c r="F26" s="33"/>
    </row>
    <row r="27" spans="2:6" x14ac:dyDescent="0.3">
      <c r="B27" s="2" t="s">
        <v>58</v>
      </c>
      <c r="C27" s="5">
        <v>75730.0141</v>
      </c>
      <c r="D27" s="5">
        <v>215765.92420000001</v>
      </c>
      <c r="E27" s="14">
        <f t="shared" si="0"/>
        <v>2.8491467585769272</v>
      </c>
      <c r="F27" s="33"/>
    </row>
    <row r="28" spans="2:6" x14ac:dyDescent="0.3">
      <c r="B28" s="2" t="s">
        <v>51</v>
      </c>
      <c r="C28" s="5">
        <v>168475.64790000001</v>
      </c>
      <c r="D28" s="5">
        <v>475754.89769999997</v>
      </c>
      <c r="E28" s="14">
        <f t="shared" si="0"/>
        <v>2.8238793180506887</v>
      </c>
      <c r="F28" s="33"/>
    </row>
    <row r="29" spans="2:6" x14ac:dyDescent="0.3">
      <c r="B29" s="2" t="s">
        <v>30</v>
      </c>
      <c r="C29" s="5">
        <v>69290.665099999998</v>
      </c>
      <c r="D29" s="5">
        <v>195363.13440000001</v>
      </c>
      <c r="E29" s="14">
        <f t="shared" si="0"/>
        <v>2.819472639179502</v>
      </c>
      <c r="F29" s="33"/>
    </row>
    <row r="30" spans="2:6" x14ac:dyDescent="0.3">
      <c r="B30" s="2" t="s">
        <v>33</v>
      </c>
      <c r="C30" s="5">
        <v>140746.07250000001</v>
      </c>
      <c r="D30" s="5">
        <v>353980.64360000001</v>
      </c>
      <c r="E30" s="14">
        <f t="shared" si="0"/>
        <v>2.5150303472944153</v>
      </c>
      <c r="F30" s="33"/>
    </row>
    <row r="31" spans="2:6" x14ac:dyDescent="0.3">
      <c r="B31" s="2" t="s">
        <v>60</v>
      </c>
      <c r="C31" s="5">
        <v>295344.49420000002</v>
      </c>
      <c r="D31" s="5">
        <v>647246.4497</v>
      </c>
      <c r="E31" s="14">
        <f t="shared" si="0"/>
        <v>2.1914965825017232</v>
      </c>
      <c r="F31" s="33"/>
    </row>
    <row r="32" spans="2:6" x14ac:dyDescent="0.3">
      <c r="B32" s="2" t="s">
        <v>45</v>
      </c>
      <c r="C32" s="5">
        <v>125176.4489</v>
      </c>
      <c r="D32" s="5">
        <v>249877.51139999999</v>
      </c>
      <c r="E32" s="14">
        <f t="shared" si="0"/>
        <v>1.9962022696427522</v>
      </c>
      <c r="F32" s="33"/>
    </row>
    <row r="33" spans="2:7" x14ac:dyDescent="0.3">
      <c r="B33" s="2" t="s">
        <v>57</v>
      </c>
      <c r="C33" s="5">
        <v>91239.407699999996</v>
      </c>
      <c r="D33" s="5">
        <v>181147.97760000001</v>
      </c>
      <c r="E33" s="14">
        <f t="shared" si="0"/>
        <v>1.9854137829963141</v>
      </c>
      <c r="F33" s="33"/>
    </row>
    <row r="34" spans="2:7" x14ac:dyDescent="0.3">
      <c r="B34" s="2" t="s">
        <v>71</v>
      </c>
      <c r="C34" s="5">
        <v>57841.291499999999</v>
      </c>
      <c r="D34" s="5">
        <v>100656.7812</v>
      </c>
      <c r="E34" s="14">
        <f t="shared" si="0"/>
        <v>1.7402236117082552</v>
      </c>
      <c r="F34" s="33"/>
    </row>
    <row r="35" spans="2:7" x14ac:dyDescent="0.3">
      <c r="B35" s="2" t="s">
        <v>42</v>
      </c>
      <c r="C35" s="5">
        <v>275309.14130000002</v>
      </c>
      <c r="D35" s="5">
        <v>392456.51770000003</v>
      </c>
      <c r="E35" s="14">
        <f t="shared" si="0"/>
        <v>1.4255121201091772</v>
      </c>
      <c r="F35" s="33"/>
    </row>
    <row r="36" spans="2:7" x14ac:dyDescent="0.3">
      <c r="B36" s="2" t="s">
        <v>6</v>
      </c>
      <c r="C36" s="5">
        <v>339634.89679999999</v>
      </c>
      <c r="D36" s="5">
        <v>481688.10029999999</v>
      </c>
      <c r="E36" s="14">
        <f t="shared" si="0"/>
        <v>1.4182526732041041</v>
      </c>
      <c r="F36" s="33"/>
    </row>
    <row r="37" spans="2:7" x14ac:dyDescent="0.3">
      <c r="B37" s="2" t="s">
        <v>67</v>
      </c>
      <c r="C37" s="5">
        <v>434863.44069999998</v>
      </c>
      <c r="D37" s="5">
        <v>586574.73160000006</v>
      </c>
      <c r="E37" s="14">
        <f t="shared" si="0"/>
        <v>1.3488711091826673</v>
      </c>
      <c r="F37" s="33"/>
    </row>
    <row r="38" spans="2:7" x14ac:dyDescent="0.3">
      <c r="B38" s="2" t="s">
        <v>72</v>
      </c>
      <c r="C38" s="5">
        <v>222378.94279999999</v>
      </c>
      <c r="D38" s="5">
        <v>266940.26650000003</v>
      </c>
      <c r="E38" s="14">
        <f t="shared" si="0"/>
        <v>1.2003846368676956</v>
      </c>
      <c r="F38" s="33"/>
    </row>
    <row r="39" spans="2:7" x14ac:dyDescent="0.3">
      <c r="B39" s="2" t="s">
        <v>61</v>
      </c>
      <c r="C39" s="5">
        <v>158062.53959999999</v>
      </c>
      <c r="D39" s="5">
        <v>186974.88740000001</v>
      </c>
      <c r="E39" s="14">
        <f t="shared" si="0"/>
        <v>1.1829171407290233</v>
      </c>
      <c r="F39" s="33"/>
    </row>
    <row r="40" spans="2:7" x14ac:dyDescent="0.3">
      <c r="B40" s="2" t="s">
        <v>62</v>
      </c>
      <c r="C40" s="5">
        <v>453799.43530000001</v>
      </c>
      <c r="D40" s="5">
        <v>529504.04729999998</v>
      </c>
      <c r="E40" s="14">
        <f t="shared" ref="E40:E58" si="1">D40/C40</f>
        <v>1.1668239449217312</v>
      </c>
      <c r="F40" s="33"/>
    </row>
    <row r="41" spans="2:7" x14ac:dyDescent="0.3">
      <c r="B41" s="2" t="s">
        <v>52</v>
      </c>
      <c r="C41" s="5">
        <v>400171.83840000001</v>
      </c>
      <c r="D41" s="5">
        <v>443438.26059999998</v>
      </c>
      <c r="E41" s="14">
        <f t="shared" si="1"/>
        <v>1.1081196077489894</v>
      </c>
      <c r="F41" s="33"/>
    </row>
    <row r="42" spans="2:7" x14ac:dyDescent="0.3">
      <c r="B42" s="2" t="s">
        <v>50</v>
      </c>
      <c r="C42" s="5">
        <v>275817.08799999999</v>
      </c>
      <c r="D42" s="5">
        <v>300119.4069</v>
      </c>
      <c r="E42" s="14">
        <f t="shared" si="1"/>
        <v>1.0881102729211616</v>
      </c>
      <c r="F42" s="33"/>
    </row>
    <row r="43" spans="2:7" x14ac:dyDescent="0.3">
      <c r="B43" s="2" t="s">
        <v>68</v>
      </c>
      <c r="C43" s="5">
        <v>313491.97240000003</v>
      </c>
      <c r="D43" s="5">
        <v>340142.26250000001</v>
      </c>
      <c r="E43" s="14">
        <f t="shared" si="1"/>
        <v>1.0850110766664083</v>
      </c>
      <c r="F43" s="33"/>
    </row>
    <row r="44" spans="2:7" x14ac:dyDescent="0.3">
      <c r="B44" s="2" t="s">
        <v>43</v>
      </c>
      <c r="C44" s="5">
        <v>428427.13209999999</v>
      </c>
      <c r="D44" s="5">
        <v>453147.8798</v>
      </c>
      <c r="E44" s="14">
        <f t="shared" si="1"/>
        <v>1.0577011721429208</v>
      </c>
      <c r="F44" s="33"/>
    </row>
    <row r="45" spans="2:7" x14ac:dyDescent="0.3">
      <c r="B45" s="2" t="s">
        <v>40</v>
      </c>
      <c r="C45" s="5">
        <v>177161.4711</v>
      </c>
      <c r="D45" s="5">
        <v>183186.39180000001</v>
      </c>
      <c r="E45" s="14">
        <f t="shared" si="1"/>
        <v>1.0340080755854597</v>
      </c>
      <c r="F45" s="33"/>
      <c r="G45" s="13"/>
    </row>
    <row r="46" spans="2:7" x14ac:dyDescent="0.3">
      <c r="B46" s="2" t="s">
        <v>64</v>
      </c>
      <c r="C46" s="5">
        <v>219034.9785</v>
      </c>
      <c r="D46" s="5">
        <v>224719.7107</v>
      </c>
      <c r="E46" s="14">
        <f t="shared" si="1"/>
        <v>1.0259535360011003</v>
      </c>
      <c r="F46" s="33"/>
    </row>
    <row r="47" spans="2:7" x14ac:dyDescent="0.3">
      <c r="B47" s="2" t="s">
        <v>56</v>
      </c>
      <c r="C47" s="5">
        <v>282976.89559999999</v>
      </c>
      <c r="D47" s="5">
        <v>288390.51140000002</v>
      </c>
      <c r="E47" s="14">
        <f t="shared" si="1"/>
        <v>1.0191309463216827</v>
      </c>
      <c r="F47" s="33"/>
    </row>
    <row r="48" spans="2:7" x14ac:dyDescent="0.3">
      <c r="B48" s="2" t="s">
        <v>38</v>
      </c>
      <c r="C48" s="5">
        <v>169245.71410000001</v>
      </c>
      <c r="D48" s="5">
        <v>172104.57180000001</v>
      </c>
      <c r="E48" s="14">
        <f t="shared" si="1"/>
        <v>1.0168917583242953</v>
      </c>
      <c r="F48" s="33"/>
    </row>
    <row r="49" spans="2:7" x14ac:dyDescent="0.3">
      <c r="B49" s="2" t="s">
        <v>35</v>
      </c>
      <c r="C49" s="5">
        <v>391669.9817</v>
      </c>
      <c r="D49" s="5">
        <v>397663.97470000002</v>
      </c>
      <c r="E49" s="14">
        <f t="shared" si="1"/>
        <v>1.0153036823858284</v>
      </c>
      <c r="F49" s="33"/>
      <c r="G49" s="13"/>
    </row>
    <row r="50" spans="2:7" x14ac:dyDescent="0.3">
      <c r="B50" s="2" t="s">
        <v>49</v>
      </c>
      <c r="C50" s="5">
        <v>289014.01010000001</v>
      </c>
      <c r="D50" s="5">
        <v>293062.8443</v>
      </c>
      <c r="E50" s="14">
        <f t="shared" si="1"/>
        <v>1.0140091277879542</v>
      </c>
      <c r="F50" s="33"/>
    </row>
    <row r="51" spans="2:7" x14ac:dyDescent="0.3">
      <c r="B51" s="2" t="s">
        <v>34</v>
      </c>
      <c r="C51" s="5">
        <v>2491232.983</v>
      </c>
      <c r="D51" s="5">
        <v>2520033.2568000001</v>
      </c>
      <c r="E51" s="14">
        <f t="shared" si="1"/>
        <v>1.0115606504877428</v>
      </c>
      <c r="F51" s="33"/>
    </row>
    <row r="52" spans="2:7" x14ac:dyDescent="0.3">
      <c r="B52" s="2" t="s">
        <v>69</v>
      </c>
      <c r="C52" s="5">
        <v>446887.60629999998</v>
      </c>
      <c r="D52" s="5">
        <v>451539.10859999998</v>
      </c>
      <c r="E52" s="14">
        <f t="shared" si="1"/>
        <v>1.0104086625684521</v>
      </c>
      <c r="F52" s="33"/>
    </row>
    <row r="53" spans="2:7" x14ac:dyDescent="0.3">
      <c r="B53" s="2" t="s">
        <v>53</v>
      </c>
      <c r="C53" s="5">
        <v>455695.53869999998</v>
      </c>
      <c r="D53" s="5">
        <v>459117.48109999998</v>
      </c>
      <c r="E53" s="14">
        <f t="shared" si="1"/>
        <v>1.0075092734279605</v>
      </c>
      <c r="F53" s="33"/>
    </row>
    <row r="54" spans="2:7" x14ac:dyDescent="0.3">
      <c r="B54" s="2" t="s">
        <v>37</v>
      </c>
      <c r="C54" s="5">
        <v>201761.74119999999</v>
      </c>
      <c r="D54" s="5">
        <v>202522.1036</v>
      </c>
      <c r="E54" s="14">
        <f t="shared" si="1"/>
        <v>1.0037686153751335</v>
      </c>
      <c r="F54" s="33"/>
    </row>
    <row r="55" spans="2:7" x14ac:dyDescent="0.3">
      <c r="B55" s="2" t="s">
        <v>46</v>
      </c>
      <c r="C55" s="5">
        <v>365351.64889999997</v>
      </c>
      <c r="D55" s="5">
        <v>366237.75229999999</v>
      </c>
      <c r="E55" s="14">
        <f t="shared" si="1"/>
        <v>1.0024253439191197</v>
      </c>
      <c r="F55" s="33"/>
    </row>
    <row r="56" spans="2:7" x14ac:dyDescent="0.3">
      <c r="B56" s="2" t="s">
        <v>2</v>
      </c>
      <c r="C56" s="5">
        <v>365189.1715</v>
      </c>
      <c r="D56" s="5">
        <v>365857.42709999997</v>
      </c>
      <c r="E56" s="14">
        <f t="shared" si="1"/>
        <v>1.0018298888689803</v>
      </c>
      <c r="F56" s="33"/>
    </row>
    <row r="57" spans="2:7" x14ac:dyDescent="0.3">
      <c r="B57" s="2" t="s">
        <v>31</v>
      </c>
      <c r="C57" s="5">
        <v>1795333.2409000001</v>
      </c>
      <c r="D57" s="5">
        <v>1797167.7627000001</v>
      </c>
      <c r="E57" s="14">
        <f t="shared" si="1"/>
        <v>1.0010218280139904</v>
      </c>
      <c r="F57" s="33"/>
    </row>
    <row r="58" spans="2:7" ht="47.4" customHeight="1" x14ac:dyDescent="0.3">
      <c r="B58" s="18" t="s">
        <v>44</v>
      </c>
      <c r="C58" s="19">
        <v>773154.63340000005</v>
      </c>
      <c r="D58" s="19">
        <v>690804.86930000002</v>
      </c>
      <c r="E58" s="14">
        <f t="shared" si="1"/>
        <v>0.89348862369502802</v>
      </c>
      <c r="F58" s="15" t="s">
        <v>81</v>
      </c>
    </row>
    <row r="59" spans="2:7" x14ac:dyDescent="0.3">
      <c r="F59" s="1"/>
    </row>
  </sheetData>
  <sortState xmlns:xlrd2="http://schemas.microsoft.com/office/spreadsheetml/2017/richdata2" ref="B8:F58">
    <sortCondition descending="1" ref="E13:E58"/>
  </sortState>
  <mergeCells count="2">
    <mergeCell ref="B3:B4"/>
    <mergeCell ref="F8:F57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6e4ed5c-88d9-405d-a9a4-5110fdfd941d}" enabled="1" method="Standard" siteId="{bd0c095f-5d66-4273-a209-64796ae9197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Fill Rates</vt:lpstr>
      <vt:lpstr>Land use (PROP_CAT)</vt:lpstr>
      <vt:lpstr>Assed vs Mrkt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Budy, Sherwin</dc:creator>
  <cp:lastModifiedBy>Budy, Sherwin</cp:lastModifiedBy>
  <dcterms:created xsi:type="dcterms:W3CDTF">2024-09-04T15:20:43Z</dcterms:created>
  <dcterms:modified xsi:type="dcterms:W3CDTF">2024-09-19T18:52:10Z</dcterms:modified>
</cp:coreProperties>
</file>