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8195" windowHeight="12330" activeTab="4"/>
  </bookViews>
  <sheets>
    <sheet name="2012" sheetId="19" r:id="rId1"/>
    <sheet name="2013" sheetId="18" r:id="rId2"/>
    <sheet name="2014" sheetId="17" r:id="rId3"/>
    <sheet name="2015" sheetId="16" r:id="rId4"/>
    <sheet name="2016" sheetId="7" r:id="rId5"/>
    <sheet name="TEMPLATE" sheetId="14" state="hidden" r:id="rId6"/>
    <sheet name="@@XLCUBEDDEFS@@" sheetId="12" state="veryHidden" r:id="rId7"/>
    <sheet name="Arreas List" sheetId="13" state="hidden" r:id="rId8"/>
  </sheets>
  <definedNames>
    <definedName name="_xlnm._FilterDatabase" localSheetId="0" hidden="1">'2012'!$B$8:$B$11</definedName>
    <definedName name="_xlnm._FilterDatabase" localSheetId="1" hidden="1">'2013'!$B$8:$B$11</definedName>
    <definedName name="_xlnm._FilterDatabase" localSheetId="2" hidden="1">'2014'!$B$8:$B$11</definedName>
    <definedName name="_xlnm._FilterDatabase" localSheetId="3" hidden="1">'2015'!$B$8:$B$11</definedName>
    <definedName name="_xlnm._FilterDatabase" localSheetId="4" hidden="1">'2016'!$B$8:$B$10</definedName>
    <definedName name="_xlnm._FilterDatabase" localSheetId="5" hidden="1">TEMPLATE!$B$8:$B$11</definedName>
    <definedName name="_xlnm.Print_Area" localSheetId="0">'2012'!$A$1:$EM$52</definedName>
    <definedName name="_xlnm.Print_Area" localSheetId="1">'2013'!$A$1:$EM$52</definedName>
    <definedName name="_xlnm.Print_Area" localSheetId="2">'2014'!$A$1:$EM$52</definedName>
    <definedName name="_xlnm.Print_Area" localSheetId="3">'2015'!$A$1:$EM$52</definedName>
    <definedName name="_xlnm.Print_Area" localSheetId="4">'2016'!$A$1:$EM$51</definedName>
    <definedName name="_xlnm.Print_Area" localSheetId="5">TEMPLATE!$A$1:$EM$52</definedName>
  </definedNames>
  <calcPr calcId="145621"/>
</workbook>
</file>

<file path=xl/calcChain.xml><?xml version="1.0" encoding="utf-8"?>
<calcChain xmlns="http://schemas.openxmlformats.org/spreadsheetml/2006/main">
  <c r="C42" i="19" l="1"/>
  <c r="AX11" i="19" l="1"/>
  <c r="AY11" i="19"/>
  <c r="AZ11" i="19"/>
  <c r="BA11" i="19"/>
  <c r="BB11" i="19"/>
  <c r="BC11" i="19"/>
  <c r="AX12" i="19"/>
  <c r="AY12" i="19"/>
  <c r="AZ12" i="19"/>
  <c r="BA12" i="19"/>
  <c r="BB12" i="19"/>
  <c r="BC12" i="19"/>
  <c r="AX13" i="19"/>
  <c r="AY13" i="19"/>
  <c r="AZ13" i="19"/>
  <c r="BA13" i="19"/>
  <c r="BB13" i="19"/>
  <c r="BC13" i="19"/>
  <c r="AX14" i="19"/>
  <c r="AY14" i="19"/>
  <c r="AZ14" i="19"/>
  <c r="BA14" i="19"/>
  <c r="BB14" i="19"/>
  <c r="BC14" i="19"/>
  <c r="AX15" i="19"/>
  <c r="AY15" i="19"/>
  <c r="AZ15" i="19"/>
  <c r="BA15" i="19"/>
  <c r="BB15" i="19"/>
  <c r="BC15" i="19"/>
  <c r="AX16" i="19"/>
  <c r="AY16" i="19"/>
  <c r="AZ16" i="19"/>
  <c r="BA16" i="19"/>
  <c r="BB16" i="19"/>
  <c r="BC16" i="19"/>
  <c r="AX17" i="19"/>
  <c r="AY17" i="19"/>
  <c r="AZ17" i="19"/>
  <c r="BA17" i="19"/>
  <c r="BB17" i="19"/>
  <c r="BC17" i="19"/>
  <c r="AX18" i="19"/>
  <c r="AY18" i="19"/>
  <c r="AZ18" i="19"/>
  <c r="BA18" i="19"/>
  <c r="BB18" i="19"/>
  <c r="BC18" i="19"/>
  <c r="AX19" i="19"/>
  <c r="AY19" i="19"/>
  <c r="AZ19" i="19"/>
  <c r="BA19" i="19"/>
  <c r="BB19" i="19"/>
  <c r="BC19" i="19"/>
  <c r="AX20" i="19"/>
  <c r="AY20" i="19"/>
  <c r="AZ20" i="19"/>
  <c r="BA20" i="19"/>
  <c r="BB20" i="19"/>
  <c r="BC20" i="19"/>
  <c r="AX21" i="19"/>
  <c r="AY21" i="19"/>
  <c r="AZ21" i="19"/>
  <c r="BA21" i="19"/>
  <c r="BB21" i="19"/>
  <c r="BC21" i="19"/>
  <c r="AX22" i="19"/>
  <c r="AY22" i="19"/>
  <c r="AZ22" i="19"/>
  <c r="BA22" i="19"/>
  <c r="BB22" i="19"/>
  <c r="BC22" i="19"/>
  <c r="AX23" i="19"/>
  <c r="AY23" i="19"/>
  <c r="AZ23" i="19"/>
  <c r="BA23" i="19"/>
  <c r="BB23" i="19"/>
  <c r="BC23" i="19"/>
  <c r="AX24" i="19"/>
  <c r="AY24" i="19"/>
  <c r="AZ24" i="19"/>
  <c r="BA24" i="19"/>
  <c r="BB24" i="19"/>
  <c r="BC24" i="19"/>
  <c r="AX25" i="19"/>
  <c r="AY25" i="19"/>
  <c r="AZ25" i="19"/>
  <c r="BA25" i="19"/>
  <c r="BB25" i="19"/>
  <c r="BC25" i="19"/>
  <c r="AX26" i="19"/>
  <c r="AY26" i="19"/>
  <c r="AZ26" i="19"/>
  <c r="BA26" i="19"/>
  <c r="BB26" i="19"/>
  <c r="BC26" i="19"/>
  <c r="AX27" i="19"/>
  <c r="AY27" i="19"/>
  <c r="AZ27" i="19"/>
  <c r="BA27" i="19"/>
  <c r="BB27" i="19"/>
  <c r="BC27" i="19"/>
  <c r="AX28" i="19"/>
  <c r="AY28" i="19"/>
  <c r="AZ28" i="19"/>
  <c r="BA28" i="19"/>
  <c r="BB28" i="19"/>
  <c r="BC28" i="19"/>
  <c r="AX29" i="19"/>
  <c r="AY29" i="19"/>
  <c r="AZ29" i="19"/>
  <c r="BA29" i="19"/>
  <c r="BB29" i="19"/>
  <c r="BC29" i="19"/>
  <c r="AX30" i="19"/>
  <c r="AY30" i="19"/>
  <c r="AZ30" i="19"/>
  <c r="BA30" i="19"/>
  <c r="BB30" i="19"/>
  <c r="BC30" i="19"/>
  <c r="AX31" i="19"/>
  <c r="AY31" i="19"/>
  <c r="AZ31" i="19"/>
  <c r="BA31" i="19"/>
  <c r="BB31" i="19"/>
  <c r="BC31" i="19"/>
  <c r="AX32" i="19"/>
  <c r="AY32" i="19"/>
  <c r="AZ32" i="19"/>
  <c r="BA32" i="19"/>
  <c r="BB32" i="19"/>
  <c r="BC32" i="19"/>
  <c r="AX33" i="19"/>
  <c r="AY33" i="19"/>
  <c r="AZ33" i="19"/>
  <c r="BA33" i="19"/>
  <c r="BB33" i="19"/>
  <c r="BC33" i="19"/>
  <c r="AX34" i="19"/>
  <c r="AY34" i="19"/>
  <c r="AZ34" i="19"/>
  <c r="BA34" i="19"/>
  <c r="BB34" i="19"/>
  <c r="BC34" i="19"/>
  <c r="AX35" i="19"/>
  <c r="AY35" i="19"/>
  <c r="AZ35" i="19"/>
  <c r="BA35" i="19"/>
  <c r="BB35" i="19"/>
  <c r="BC35" i="19"/>
  <c r="AX36" i="19"/>
  <c r="AY36" i="19"/>
  <c r="AZ36" i="19"/>
  <c r="BA36" i="19"/>
  <c r="BB36" i="19"/>
  <c r="BC36" i="19"/>
  <c r="AX37" i="19"/>
  <c r="AY37" i="19"/>
  <c r="AZ37" i="19"/>
  <c r="BA37" i="19"/>
  <c r="BB37" i="19"/>
  <c r="BC37" i="19"/>
  <c r="AX38" i="19"/>
  <c r="AY38" i="19"/>
  <c r="AZ38" i="19"/>
  <c r="BA38" i="19"/>
  <c r="BB38" i="19"/>
  <c r="BC38" i="19"/>
  <c r="AX39" i="19"/>
  <c r="AY39" i="19"/>
  <c r="AZ39" i="19"/>
  <c r="BA39" i="19"/>
  <c r="BB39" i="19"/>
  <c r="BC39" i="19"/>
  <c r="AX40" i="19"/>
  <c r="AY40" i="19"/>
  <c r="AZ40" i="19"/>
  <c r="BA40" i="19"/>
  <c r="BB40" i="19"/>
  <c r="BC40" i="19"/>
  <c r="AX41" i="19"/>
  <c r="AY41" i="19"/>
  <c r="AZ41" i="19"/>
  <c r="BA41" i="19"/>
  <c r="BB41" i="19"/>
  <c r="BC41" i="19"/>
  <c r="AX42" i="19"/>
  <c r="AY42" i="19"/>
  <c r="AZ42" i="19"/>
  <c r="BA42" i="19"/>
  <c r="BB42" i="19"/>
  <c r="BC42" i="19"/>
  <c r="AY10" i="19"/>
  <c r="AZ10" i="19"/>
  <c r="BA10" i="19"/>
  <c r="BB10" i="19"/>
  <c r="BC10" i="19"/>
  <c r="AX10" i="19"/>
  <c r="AO42" i="16"/>
  <c r="AN42" i="16"/>
  <c r="AN41" i="16"/>
  <c r="AO41" i="16" s="1"/>
  <c r="AN40" i="16"/>
  <c r="AO40" i="16" s="1"/>
  <c r="AN39" i="16"/>
  <c r="AO39" i="16" s="1"/>
  <c r="AO38" i="16"/>
  <c r="AN38" i="16"/>
  <c r="AN37" i="16"/>
  <c r="AO37" i="16" s="1"/>
  <c r="AN36" i="16"/>
  <c r="AO36" i="16" s="1"/>
  <c r="AN35" i="16"/>
  <c r="AO35" i="16" s="1"/>
  <c r="AO34" i="16"/>
  <c r="AN34" i="16"/>
  <c r="AN33" i="16"/>
  <c r="AO33" i="16" s="1"/>
  <c r="AN32" i="16"/>
  <c r="AO32" i="16" s="1"/>
  <c r="AN31" i="16"/>
  <c r="AO31" i="16" s="1"/>
  <c r="AO30" i="16"/>
  <c r="AN30" i="16"/>
  <c r="AN29" i="16"/>
  <c r="AO29" i="16" s="1"/>
  <c r="AN28" i="16"/>
  <c r="AO28" i="16" s="1"/>
  <c r="AN27" i="16"/>
  <c r="AO27" i="16" s="1"/>
  <c r="AO26" i="16"/>
  <c r="AN26" i="16"/>
  <c r="AN25" i="16"/>
  <c r="AO25" i="16" s="1"/>
  <c r="AN24" i="16"/>
  <c r="AO24" i="16" s="1"/>
  <c r="AN23" i="16"/>
  <c r="AO23" i="16" s="1"/>
  <c r="AO22" i="16"/>
  <c r="AN22" i="16"/>
  <c r="AN21" i="16"/>
  <c r="AO21" i="16" s="1"/>
  <c r="AN20" i="16"/>
  <c r="AO20" i="16" s="1"/>
  <c r="AN19" i="16"/>
  <c r="AO19" i="16" s="1"/>
  <c r="AO18" i="16"/>
  <c r="AN18" i="16"/>
  <c r="AN17" i="16"/>
  <c r="AO17" i="16" s="1"/>
  <c r="AN16" i="16"/>
  <c r="AO16" i="16" s="1"/>
  <c r="AN15" i="16"/>
  <c r="AO15" i="16" s="1"/>
  <c r="AN14" i="16"/>
  <c r="AO14" i="16" s="1"/>
  <c r="AN13" i="16"/>
  <c r="AO13" i="16" s="1"/>
  <c r="AN12" i="16"/>
  <c r="AO12" i="16" s="1"/>
  <c r="AN11" i="16"/>
  <c r="AO11" i="16" s="1"/>
  <c r="AN10" i="16"/>
  <c r="AO10" i="16" s="1"/>
  <c r="AN42" i="17"/>
  <c r="AO42" i="17" s="1"/>
  <c r="AO41" i="17"/>
  <c r="AN41" i="17"/>
  <c r="AN40" i="17"/>
  <c r="AO40" i="17" s="1"/>
  <c r="AN39" i="17"/>
  <c r="AO39" i="17" s="1"/>
  <c r="AN38" i="17"/>
  <c r="AO38" i="17" s="1"/>
  <c r="AO37" i="17"/>
  <c r="AN37" i="17"/>
  <c r="AN36" i="17"/>
  <c r="AO36" i="17" s="1"/>
  <c r="AN35" i="17"/>
  <c r="AO35" i="17" s="1"/>
  <c r="AN34" i="17"/>
  <c r="AO34" i="17" s="1"/>
  <c r="AO33" i="17"/>
  <c r="AN33" i="17"/>
  <c r="AN32" i="17"/>
  <c r="AO32" i="17" s="1"/>
  <c r="AN31" i="17"/>
  <c r="AO31" i="17" s="1"/>
  <c r="AN30" i="17"/>
  <c r="AO30" i="17" s="1"/>
  <c r="AO29" i="17"/>
  <c r="AN29" i="17"/>
  <c r="AN28" i="17"/>
  <c r="AO28" i="17" s="1"/>
  <c r="AN27" i="17"/>
  <c r="AO27" i="17" s="1"/>
  <c r="AN26" i="17"/>
  <c r="AO26" i="17" s="1"/>
  <c r="AO25" i="17"/>
  <c r="AN25" i="17"/>
  <c r="AN24" i="17"/>
  <c r="AO24" i="17" s="1"/>
  <c r="AN23" i="17"/>
  <c r="AO23" i="17" s="1"/>
  <c r="AN22" i="17"/>
  <c r="AO22" i="17" s="1"/>
  <c r="AO21" i="17"/>
  <c r="AN21" i="17"/>
  <c r="AN20" i="17"/>
  <c r="AO20" i="17" s="1"/>
  <c r="AN19" i="17"/>
  <c r="AO19" i="17" s="1"/>
  <c r="AN18" i="17"/>
  <c r="AO18" i="17" s="1"/>
  <c r="AO17" i="17"/>
  <c r="AN17" i="17"/>
  <c r="AN16" i="17"/>
  <c r="AO16" i="17" s="1"/>
  <c r="AN15" i="17"/>
  <c r="AO15" i="17" s="1"/>
  <c r="AN14" i="17"/>
  <c r="AO14" i="17" s="1"/>
  <c r="AO13" i="17"/>
  <c r="AN13" i="17"/>
  <c r="AN12" i="17"/>
  <c r="AO12" i="17" s="1"/>
  <c r="AN11" i="17"/>
  <c r="AO11" i="17" s="1"/>
  <c r="AN10" i="17"/>
  <c r="AO10" i="17" s="1"/>
  <c r="AN11" i="19"/>
  <c r="AO11" i="19"/>
  <c r="AN12" i="19"/>
  <c r="AO12" i="19"/>
  <c r="AN13" i="19"/>
  <c r="AO13" i="19" s="1"/>
  <c r="AN14" i="19"/>
  <c r="AO14" i="19"/>
  <c r="AN15" i="19"/>
  <c r="AO15" i="19"/>
  <c r="AN16" i="19"/>
  <c r="AO16" i="19"/>
  <c r="AN17" i="19"/>
  <c r="AO17" i="19" s="1"/>
  <c r="AN18" i="19"/>
  <c r="AO18" i="19"/>
  <c r="AN19" i="19"/>
  <c r="AO19" i="19"/>
  <c r="AN20" i="19"/>
  <c r="AO20" i="19"/>
  <c r="AN21" i="19"/>
  <c r="AO21" i="19" s="1"/>
  <c r="AN22" i="19"/>
  <c r="AO22" i="19"/>
  <c r="AN23" i="19"/>
  <c r="AO23" i="19"/>
  <c r="AN24" i="19"/>
  <c r="AO24" i="19"/>
  <c r="AN25" i="19"/>
  <c r="AO25" i="19" s="1"/>
  <c r="AN26" i="19"/>
  <c r="AO26" i="19"/>
  <c r="AN27" i="19"/>
  <c r="AO27" i="19"/>
  <c r="AN28" i="19"/>
  <c r="AO28" i="19"/>
  <c r="AN29" i="19"/>
  <c r="AO29" i="19" s="1"/>
  <c r="AN30" i="19"/>
  <c r="AO30" i="19"/>
  <c r="AN31" i="19"/>
  <c r="AO31" i="19"/>
  <c r="AN32" i="19"/>
  <c r="AO32" i="19"/>
  <c r="AN33" i="19"/>
  <c r="AO33" i="19" s="1"/>
  <c r="AN34" i="19"/>
  <c r="AO34" i="19"/>
  <c r="AN35" i="19"/>
  <c r="AO35" i="19"/>
  <c r="AN36" i="19"/>
  <c r="AO36" i="19"/>
  <c r="AN37" i="19"/>
  <c r="AO37" i="19" s="1"/>
  <c r="AN38" i="19"/>
  <c r="AO38" i="19"/>
  <c r="AN39" i="19"/>
  <c r="AO39" i="19"/>
  <c r="AN40" i="19"/>
  <c r="AO40" i="19"/>
  <c r="AN41" i="19"/>
  <c r="AO41" i="19" s="1"/>
  <c r="AN42" i="19"/>
  <c r="AO42" i="19"/>
  <c r="AO10" i="19"/>
  <c r="AN10" i="19"/>
  <c r="EH42" i="19" l="1"/>
  <c r="ED42" i="19"/>
  <c r="EA42" i="19"/>
  <c r="DZ42" i="19"/>
  <c r="DU42" i="19"/>
  <c r="DT42" i="19"/>
  <c r="DO42" i="19"/>
  <c r="DN42" i="19"/>
  <c r="DI42" i="19"/>
  <c r="DH42" i="19"/>
  <c r="DC42" i="19"/>
  <c r="DB42" i="19"/>
  <c r="CW42" i="19"/>
  <c r="CV42" i="19"/>
  <c r="CQ42" i="19"/>
  <c r="CP42" i="19"/>
  <c r="CK42" i="19"/>
  <c r="CJ42" i="19"/>
  <c r="CE42" i="19"/>
  <c r="CC42" i="19"/>
  <c r="BZ42" i="19"/>
  <c r="BV42" i="19"/>
  <c r="BR42" i="19"/>
  <c r="AF42" i="19"/>
  <c r="Y42" i="19"/>
  <c r="X42" i="19"/>
  <c r="W42" i="19"/>
  <c r="V42" i="19"/>
  <c r="U42" i="19"/>
  <c r="T42" i="19"/>
  <c r="I42" i="19"/>
  <c r="CZ42" i="19"/>
  <c r="EH41" i="19"/>
  <c r="ED41" i="19"/>
  <c r="EA41" i="19"/>
  <c r="DZ41" i="19"/>
  <c r="DX41" i="19"/>
  <c r="DU41" i="19"/>
  <c r="DT41" i="19"/>
  <c r="DR41" i="19"/>
  <c r="DO41" i="19"/>
  <c r="DN41" i="19"/>
  <c r="DL41" i="19"/>
  <c r="DI41" i="19"/>
  <c r="DH41" i="19"/>
  <c r="DF41" i="19"/>
  <c r="DC41" i="19"/>
  <c r="DB41" i="19"/>
  <c r="CZ41" i="19"/>
  <c r="CW41" i="19"/>
  <c r="CV41" i="19"/>
  <c r="CT41" i="19"/>
  <c r="CQ41" i="19"/>
  <c r="CP41" i="19"/>
  <c r="CN41" i="19"/>
  <c r="CK41" i="19"/>
  <c r="CJ41" i="19"/>
  <c r="CH41" i="19"/>
  <c r="CE41" i="19"/>
  <c r="CC41" i="19"/>
  <c r="BZ41" i="19"/>
  <c r="BV41" i="19"/>
  <c r="BR41" i="19"/>
  <c r="BN41" i="19"/>
  <c r="BK41" i="19"/>
  <c r="AG41" i="19"/>
  <c r="AF41" i="19"/>
  <c r="AE41" i="19"/>
  <c r="AD41" i="19"/>
  <c r="Y41" i="19"/>
  <c r="X41" i="19"/>
  <c r="W41" i="19"/>
  <c r="V41" i="19"/>
  <c r="U41" i="19"/>
  <c r="T41" i="19"/>
  <c r="I41" i="19"/>
  <c r="EH40" i="19"/>
  <c r="ED40" i="19"/>
  <c r="EA40" i="19"/>
  <c r="DZ40" i="19"/>
  <c r="DX40" i="19"/>
  <c r="DU40" i="19"/>
  <c r="DT40" i="19"/>
  <c r="DR40" i="19"/>
  <c r="DO40" i="19"/>
  <c r="DN40" i="19"/>
  <c r="DL40" i="19"/>
  <c r="DI40" i="19"/>
  <c r="DH40" i="19"/>
  <c r="DF40" i="19"/>
  <c r="DC40" i="19"/>
  <c r="DB40" i="19"/>
  <c r="CZ40" i="19"/>
  <c r="CW40" i="19"/>
  <c r="CV40" i="19"/>
  <c r="CT40" i="19"/>
  <c r="CQ40" i="19"/>
  <c r="CP40" i="19"/>
  <c r="CN40" i="19"/>
  <c r="CK40" i="19"/>
  <c r="CJ40" i="19"/>
  <c r="CH40" i="19"/>
  <c r="CE40" i="19"/>
  <c r="CC40" i="19"/>
  <c r="BZ40" i="19"/>
  <c r="BV40" i="19"/>
  <c r="BR40" i="19"/>
  <c r="BN40" i="19"/>
  <c r="BK40" i="19"/>
  <c r="AG40" i="19"/>
  <c r="AF40" i="19"/>
  <c r="AE40" i="19"/>
  <c r="AD40" i="19"/>
  <c r="Y40" i="19"/>
  <c r="X40" i="19"/>
  <c r="W40" i="19"/>
  <c r="V40" i="19"/>
  <c r="U40" i="19"/>
  <c r="T40" i="19"/>
  <c r="I40" i="19"/>
  <c r="D40" i="19"/>
  <c r="EH39" i="19"/>
  <c r="ED39" i="19"/>
  <c r="EA39" i="19"/>
  <c r="DZ39" i="19"/>
  <c r="DX39" i="19"/>
  <c r="DU39" i="19"/>
  <c r="DT39" i="19"/>
  <c r="DR39" i="19"/>
  <c r="DO39" i="19"/>
  <c r="DN39" i="19"/>
  <c r="DL39" i="19"/>
  <c r="DI39" i="19"/>
  <c r="DH39" i="19"/>
  <c r="DF39" i="19"/>
  <c r="DC39" i="19"/>
  <c r="DB39" i="19"/>
  <c r="CZ39" i="19"/>
  <c r="CW39" i="19"/>
  <c r="CV39" i="19"/>
  <c r="CT39" i="19"/>
  <c r="CQ39" i="19"/>
  <c r="CP39" i="19"/>
  <c r="CN39" i="19"/>
  <c r="CK39" i="19"/>
  <c r="CJ39" i="19"/>
  <c r="CH39" i="19"/>
  <c r="CE39" i="19"/>
  <c r="CC39" i="19"/>
  <c r="BZ39" i="19"/>
  <c r="BV39" i="19"/>
  <c r="BR39" i="19"/>
  <c r="BN39" i="19"/>
  <c r="BK39" i="19"/>
  <c r="AG39" i="19"/>
  <c r="AF39" i="19"/>
  <c r="AE39" i="19"/>
  <c r="AD39" i="19"/>
  <c r="Y39" i="19"/>
  <c r="X39" i="19"/>
  <c r="W39" i="19"/>
  <c r="V39" i="19"/>
  <c r="U39" i="19"/>
  <c r="T39" i="19"/>
  <c r="I39" i="19"/>
  <c r="D39" i="19"/>
  <c r="EH38" i="19"/>
  <c r="ED38" i="19"/>
  <c r="EA38" i="19"/>
  <c r="DZ38" i="19"/>
  <c r="DX38" i="19"/>
  <c r="DU38" i="19"/>
  <c r="DT38" i="19"/>
  <c r="DR38" i="19"/>
  <c r="DO38" i="19"/>
  <c r="DN38" i="19"/>
  <c r="DL38" i="19"/>
  <c r="DI38" i="19"/>
  <c r="DH38" i="19"/>
  <c r="DF38" i="19"/>
  <c r="DC38" i="19"/>
  <c r="DB38" i="19"/>
  <c r="CZ38" i="19"/>
  <c r="CW38" i="19"/>
  <c r="CV38" i="19"/>
  <c r="CT38" i="19"/>
  <c r="CQ38" i="19"/>
  <c r="CP38" i="19"/>
  <c r="CN38" i="19"/>
  <c r="CK38" i="19"/>
  <c r="CJ38" i="19"/>
  <c r="CH38" i="19"/>
  <c r="CE38" i="19"/>
  <c r="CC38" i="19"/>
  <c r="BZ38" i="19"/>
  <c r="BV38" i="19"/>
  <c r="BR38" i="19"/>
  <c r="BN38" i="19"/>
  <c r="BK38" i="19"/>
  <c r="AG38" i="19"/>
  <c r="AF38" i="19"/>
  <c r="AE38" i="19"/>
  <c r="AD38" i="19"/>
  <c r="Y38" i="19"/>
  <c r="X38" i="19"/>
  <c r="W38" i="19"/>
  <c r="V38" i="19"/>
  <c r="U38" i="19"/>
  <c r="T38" i="19"/>
  <c r="I38" i="19"/>
  <c r="EH37" i="19"/>
  <c r="ED37" i="19"/>
  <c r="EA37" i="19"/>
  <c r="DZ37" i="19"/>
  <c r="DX37" i="19"/>
  <c r="DU37" i="19"/>
  <c r="DT37" i="19"/>
  <c r="DR37" i="19"/>
  <c r="DO37" i="19"/>
  <c r="DN37" i="19"/>
  <c r="DL37" i="19"/>
  <c r="DI37" i="19"/>
  <c r="DH37" i="19"/>
  <c r="DF37" i="19"/>
  <c r="DC37" i="19"/>
  <c r="DB37" i="19"/>
  <c r="CZ37" i="19"/>
  <c r="CW37" i="19"/>
  <c r="CV37" i="19"/>
  <c r="CT37" i="19"/>
  <c r="CQ37" i="19"/>
  <c r="CP37" i="19"/>
  <c r="CN37" i="19"/>
  <c r="CK37" i="19"/>
  <c r="CJ37" i="19"/>
  <c r="CH37" i="19"/>
  <c r="CE37" i="19"/>
  <c r="CC37" i="19"/>
  <c r="BZ37" i="19"/>
  <c r="BV37" i="19"/>
  <c r="BR37" i="19"/>
  <c r="BN37" i="19"/>
  <c r="BK37" i="19"/>
  <c r="AG37" i="19"/>
  <c r="AF37" i="19"/>
  <c r="AE37" i="19"/>
  <c r="AD37" i="19"/>
  <c r="Y37" i="19"/>
  <c r="X37" i="19"/>
  <c r="W37" i="19"/>
  <c r="V37" i="19"/>
  <c r="U37" i="19"/>
  <c r="T37" i="19"/>
  <c r="I37" i="19"/>
  <c r="D37" i="19"/>
  <c r="ED36" i="19"/>
  <c r="EA36" i="19"/>
  <c r="DZ36" i="19"/>
  <c r="DX36" i="19"/>
  <c r="DU36" i="19"/>
  <c r="DT36" i="19"/>
  <c r="DR36" i="19"/>
  <c r="DO36" i="19"/>
  <c r="DN36" i="19"/>
  <c r="DL36" i="19"/>
  <c r="DI36" i="19"/>
  <c r="DH36" i="19"/>
  <c r="DF36" i="19"/>
  <c r="DC36" i="19"/>
  <c r="DB36" i="19"/>
  <c r="CZ36" i="19"/>
  <c r="CW36" i="19"/>
  <c r="CV36" i="19"/>
  <c r="CT36" i="19"/>
  <c r="CQ36" i="19"/>
  <c r="CP36" i="19"/>
  <c r="CN36" i="19"/>
  <c r="CK36" i="19"/>
  <c r="CJ36" i="19"/>
  <c r="CH36" i="19"/>
  <c r="CE36" i="19"/>
  <c r="CC36" i="19"/>
  <c r="BZ36" i="19"/>
  <c r="BR36" i="19"/>
  <c r="BN36" i="19"/>
  <c r="BK36" i="19"/>
  <c r="AG36" i="19"/>
  <c r="AF36" i="19"/>
  <c r="AE36" i="19"/>
  <c r="AD36" i="19"/>
  <c r="Y36" i="19"/>
  <c r="X36" i="19"/>
  <c r="W36" i="19"/>
  <c r="V36" i="19"/>
  <c r="U36" i="19"/>
  <c r="T36" i="19"/>
  <c r="I36" i="19"/>
  <c r="D36" i="19"/>
  <c r="EH35" i="19"/>
  <c r="ED35" i="19"/>
  <c r="EA35" i="19"/>
  <c r="DZ35" i="19"/>
  <c r="DX35" i="19"/>
  <c r="DU35" i="19"/>
  <c r="DT35" i="19"/>
  <c r="DR35" i="19"/>
  <c r="DO35" i="19"/>
  <c r="DN35" i="19"/>
  <c r="DL35" i="19"/>
  <c r="DI35" i="19"/>
  <c r="DH35" i="19"/>
  <c r="DF35" i="19"/>
  <c r="DC35" i="19"/>
  <c r="DB35" i="19"/>
  <c r="CZ35" i="19"/>
  <c r="CW35" i="19"/>
  <c r="CV35" i="19"/>
  <c r="CT35" i="19"/>
  <c r="CQ35" i="19"/>
  <c r="CP35" i="19"/>
  <c r="CN35" i="19"/>
  <c r="CK35" i="19"/>
  <c r="CJ35" i="19"/>
  <c r="CH35" i="19"/>
  <c r="CE35" i="19"/>
  <c r="CC35" i="19"/>
  <c r="BZ35" i="19"/>
  <c r="BV35" i="19"/>
  <c r="BR35" i="19"/>
  <c r="BN35" i="19"/>
  <c r="BK35" i="19"/>
  <c r="AG35" i="19"/>
  <c r="AF35" i="19"/>
  <c r="AE35" i="19"/>
  <c r="AD35" i="19"/>
  <c r="Y35" i="19"/>
  <c r="X35" i="19"/>
  <c r="W35" i="19"/>
  <c r="V35" i="19"/>
  <c r="U35" i="19"/>
  <c r="T35" i="19"/>
  <c r="I35" i="19"/>
  <c r="EH34" i="19"/>
  <c r="ED34" i="19"/>
  <c r="EA34" i="19"/>
  <c r="DZ34" i="19"/>
  <c r="DX34" i="19"/>
  <c r="DU34" i="19"/>
  <c r="DT34" i="19"/>
  <c r="DR34" i="19"/>
  <c r="DO34" i="19"/>
  <c r="DN34" i="19"/>
  <c r="DL34" i="19"/>
  <c r="DI34" i="19"/>
  <c r="DH34" i="19"/>
  <c r="DF34" i="19"/>
  <c r="DC34" i="19"/>
  <c r="DB34" i="19"/>
  <c r="CZ34" i="19"/>
  <c r="CW34" i="19"/>
  <c r="CV34" i="19"/>
  <c r="CT34" i="19"/>
  <c r="CQ34" i="19"/>
  <c r="CP34" i="19"/>
  <c r="CN34" i="19"/>
  <c r="CK34" i="19"/>
  <c r="CJ34" i="19"/>
  <c r="CH34" i="19"/>
  <c r="CE34" i="19"/>
  <c r="CC34" i="19"/>
  <c r="BZ34" i="19"/>
  <c r="BV34" i="19"/>
  <c r="BR34" i="19"/>
  <c r="BN34" i="19"/>
  <c r="BK34" i="19"/>
  <c r="AG34" i="19"/>
  <c r="AF34" i="19"/>
  <c r="AE34" i="19"/>
  <c r="AD34" i="19"/>
  <c r="Y34" i="19"/>
  <c r="X34" i="19"/>
  <c r="W34" i="19"/>
  <c r="V34" i="19"/>
  <c r="U34" i="19"/>
  <c r="T34" i="19"/>
  <c r="I34" i="19"/>
  <c r="D34" i="19"/>
  <c r="EH33" i="19"/>
  <c r="ED33" i="19"/>
  <c r="EA33" i="19"/>
  <c r="DZ33" i="19"/>
  <c r="DX33" i="19"/>
  <c r="DU33" i="19"/>
  <c r="DT33" i="19"/>
  <c r="DR33" i="19"/>
  <c r="DO33" i="19"/>
  <c r="DN33" i="19"/>
  <c r="DL33" i="19"/>
  <c r="DI33" i="19"/>
  <c r="DH33" i="19"/>
  <c r="DF33" i="19"/>
  <c r="DC33" i="19"/>
  <c r="DB33" i="19"/>
  <c r="CZ33" i="19"/>
  <c r="CW33" i="19"/>
  <c r="CV33" i="19"/>
  <c r="CT33" i="19"/>
  <c r="CQ33" i="19"/>
  <c r="CP33" i="19"/>
  <c r="CN33" i="19"/>
  <c r="CK33" i="19"/>
  <c r="CJ33" i="19"/>
  <c r="CH33" i="19"/>
  <c r="CE33" i="19"/>
  <c r="CC33" i="19"/>
  <c r="BZ33" i="19"/>
  <c r="BV33" i="19"/>
  <c r="BR33" i="19"/>
  <c r="BN33" i="19"/>
  <c r="BK33" i="19"/>
  <c r="AG33" i="19"/>
  <c r="AF33" i="19"/>
  <c r="AE33" i="19"/>
  <c r="AD33" i="19"/>
  <c r="Y33" i="19"/>
  <c r="X33" i="19"/>
  <c r="W33" i="19"/>
  <c r="V33" i="19"/>
  <c r="U33" i="19"/>
  <c r="T33" i="19"/>
  <c r="I33" i="19"/>
  <c r="EH32" i="19"/>
  <c r="ED32" i="19"/>
  <c r="EA32" i="19"/>
  <c r="DZ32" i="19"/>
  <c r="DX32" i="19"/>
  <c r="DU32" i="19"/>
  <c r="DT32" i="19"/>
  <c r="DR32" i="19"/>
  <c r="DO32" i="19"/>
  <c r="DN32" i="19"/>
  <c r="DL32" i="19"/>
  <c r="DI32" i="19"/>
  <c r="DH32" i="19"/>
  <c r="DF32" i="19"/>
  <c r="DC32" i="19"/>
  <c r="DB32" i="19"/>
  <c r="CZ32" i="19"/>
  <c r="CW32" i="19"/>
  <c r="CV32" i="19"/>
  <c r="CT32" i="19"/>
  <c r="CQ32" i="19"/>
  <c r="CP32" i="19"/>
  <c r="CN32" i="19"/>
  <c r="CK32" i="19"/>
  <c r="CJ32" i="19"/>
  <c r="CH32" i="19"/>
  <c r="CE32" i="19"/>
  <c r="CC32" i="19"/>
  <c r="BZ32" i="19"/>
  <c r="BV32" i="19"/>
  <c r="BR32" i="19"/>
  <c r="BN32" i="19"/>
  <c r="BK32" i="19"/>
  <c r="AG32" i="19"/>
  <c r="AF32" i="19"/>
  <c r="AE32" i="19"/>
  <c r="AD32" i="19"/>
  <c r="Y32" i="19"/>
  <c r="X32" i="19"/>
  <c r="W32" i="19"/>
  <c r="V32" i="19"/>
  <c r="U32" i="19"/>
  <c r="T32" i="19"/>
  <c r="I32" i="19"/>
  <c r="D32" i="19"/>
  <c r="EH31" i="19"/>
  <c r="ED31" i="19"/>
  <c r="EA31" i="19"/>
  <c r="DZ31" i="19"/>
  <c r="DX31" i="19"/>
  <c r="DU31" i="19"/>
  <c r="DT31" i="19"/>
  <c r="DR31" i="19"/>
  <c r="DO31" i="19"/>
  <c r="DN31" i="19"/>
  <c r="DL31" i="19"/>
  <c r="DI31" i="19"/>
  <c r="DH31" i="19"/>
  <c r="DF31" i="19"/>
  <c r="DC31" i="19"/>
  <c r="DB31" i="19"/>
  <c r="CZ31" i="19"/>
  <c r="CW31" i="19"/>
  <c r="CV31" i="19"/>
  <c r="CT31" i="19"/>
  <c r="CQ31" i="19"/>
  <c r="CP31" i="19"/>
  <c r="CN31" i="19"/>
  <c r="CK31" i="19"/>
  <c r="CJ31" i="19"/>
  <c r="CH31" i="19"/>
  <c r="CE31" i="19"/>
  <c r="CC31" i="19"/>
  <c r="BZ31" i="19"/>
  <c r="BV31" i="19"/>
  <c r="BR31" i="19"/>
  <c r="BN31" i="19"/>
  <c r="BK31" i="19"/>
  <c r="AG31" i="19"/>
  <c r="AF31" i="19"/>
  <c r="AE31" i="19"/>
  <c r="AD31" i="19"/>
  <c r="Y31" i="19"/>
  <c r="X31" i="19"/>
  <c r="W31" i="19"/>
  <c r="V31" i="19"/>
  <c r="U31" i="19"/>
  <c r="T31" i="19"/>
  <c r="I31" i="19"/>
  <c r="D31" i="19"/>
  <c r="EH30" i="19"/>
  <c r="ED30" i="19"/>
  <c r="EA30" i="19"/>
  <c r="DZ30" i="19"/>
  <c r="DX30" i="19"/>
  <c r="DU30" i="19"/>
  <c r="DT30" i="19"/>
  <c r="DR30" i="19"/>
  <c r="DO30" i="19"/>
  <c r="DN30" i="19"/>
  <c r="DL30" i="19"/>
  <c r="DI30" i="19"/>
  <c r="DH30" i="19"/>
  <c r="DF30" i="19"/>
  <c r="DC30" i="19"/>
  <c r="DB30" i="19"/>
  <c r="CZ30" i="19"/>
  <c r="CW30" i="19"/>
  <c r="CV30" i="19"/>
  <c r="CT30" i="19"/>
  <c r="CQ30" i="19"/>
  <c r="CP30" i="19"/>
  <c r="CN30" i="19"/>
  <c r="CK30" i="19"/>
  <c r="CJ30" i="19"/>
  <c r="CH30" i="19"/>
  <c r="CE30" i="19"/>
  <c r="CC30" i="19"/>
  <c r="BZ30" i="19"/>
  <c r="BV30" i="19"/>
  <c r="BR30" i="19"/>
  <c r="BN30" i="19"/>
  <c r="BK30" i="19"/>
  <c r="AG30" i="19"/>
  <c r="AF30" i="19"/>
  <c r="AE30" i="19"/>
  <c r="AD30" i="19"/>
  <c r="Y30" i="19"/>
  <c r="X30" i="19"/>
  <c r="W30" i="19"/>
  <c r="V30" i="19"/>
  <c r="U30" i="19"/>
  <c r="T30" i="19"/>
  <c r="I30" i="19"/>
  <c r="D30" i="19"/>
  <c r="EH29" i="19"/>
  <c r="ED29" i="19"/>
  <c r="EA29" i="19"/>
  <c r="DZ29" i="19"/>
  <c r="DX29" i="19"/>
  <c r="DU29" i="19"/>
  <c r="DT29" i="19"/>
  <c r="DR29" i="19"/>
  <c r="DO29" i="19"/>
  <c r="DN29" i="19"/>
  <c r="DL29" i="19"/>
  <c r="DI29" i="19"/>
  <c r="DH29" i="19"/>
  <c r="DF29" i="19"/>
  <c r="DC29" i="19"/>
  <c r="DB29" i="19"/>
  <c r="CZ29" i="19"/>
  <c r="CW29" i="19"/>
  <c r="CV29" i="19"/>
  <c r="CT29" i="19"/>
  <c r="CQ29" i="19"/>
  <c r="CP29" i="19"/>
  <c r="CN29" i="19"/>
  <c r="CK29" i="19"/>
  <c r="CJ29" i="19"/>
  <c r="CH29" i="19"/>
  <c r="CE29" i="19"/>
  <c r="CC29" i="19"/>
  <c r="BZ29" i="19"/>
  <c r="BV29" i="19"/>
  <c r="BR29" i="19"/>
  <c r="BN29" i="19"/>
  <c r="BK29" i="19"/>
  <c r="AG29" i="19"/>
  <c r="AF29" i="19"/>
  <c r="AE29" i="19"/>
  <c r="AD29" i="19"/>
  <c r="Y29" i="19"/>
  <c r="X29" i="19"/>
  <c r="W29" i="19"/>
  <c r="V29" i="19"/>
  <c r="U29" i="19"/>
  <c r="T29" i="19"/>
  <c r="I29" i="19"/>
  <c r="D29" i="19"/>
  <c r="EH28" i="19"/>
  <c r="ED28" i="19"/>
  <c r="EA28" i="19"/>
  <c r="DZ28" i="19"/>
  <c r="DX28" i="19"/>
  <c r="DU28" i="19"/>
  <c r="DT28" i="19"/>
  <c r="DR28" i="19"/>
  <c r="DO28" i="19"/>
  <c r="DN28" i="19"/>
  <c r="DL28" i="19"/>
  <c r="DI28" i="19"/>
  <c r="DH28" i="19"/>
  <c r="DF28" i="19"/>
  <c r="DC28" i="19"/>
  <c r="DB28" i="19"/>
  <c r="CZ28" i="19"/>
  <c r="CW28" i="19"/>
  <c r="CV28" i="19"/>
  <c r="CT28" i="19"/>
  <c r="CQ28" i="19"/>
  <c r="CP28" i="19"/>
  <c r="CN28" i="19"/>
  <c r="CK28" i="19"/>
  <c r="CJ28" i="19"/>
  <c r="CH28" i="19"/>
  <c r="CE28" i="19"/>
  <c r="CC28" i="19"/>
  <c r="BZ28" i="19"/>
  <c r="BV28" i="19"/>
  <c r="BR28" i="19"/>
  <c r="BN28" i="19"/>
  <c r="BK28" i="19"/>
  <c r="AG28" i="19"/>
  <c r="AF28" i="19"/>
  <c r="AE28" i="19"/>
  <c r="AD28" i="19"/>
  <c r="Y28" i="19"/>
  <c r="X28" i="19"/>
  <c r="W28" i="19"/>
  <c r="V28" i="19"/>
  <c r="U28" i="19"/>
  <c r="T28" i="19"/>
  <c r="I28" i="19"/>
  <c r="D28" i="19"/>
  <c r="EH27" i="19"/>
  <c r="ED27" i="19"/>
  <c r="EA27" i="19"/>
  <c r="DZ27" i="19"/>
  <c r="DX27" i="19"/>
  <c r="DU27" i="19"/>
  <c r="DT27" i="19"/>
  <c r="DR27" i="19"/>
  <c r="DO27" i="19"/>
  <c r="DN27" i="19"/>
  <c r="DL27" i="19"/>
  <c r="DI27" i="19"/>
  <c r="DH27" i="19"/>
  <c r="DF27" i="19"/>
  <c r="DC27" i="19"/>
  <c r="DB27" i="19"/>
  <c r="CZ27" i="19"/>
  <c r="CW27" i="19"/>
  <c r="CV27" i="19"/>
  <c r="CT27" i="19"/>
  <c r="CQ27" i="19"/>
  <c r="CP27" i="19"/>
  <c r="CN27" i="19"/>
  <c r="CK27" i="19"/>
  <c r="CJ27" i="19"/>
  <c r="CH27" i="19"/>
  <c r="CE27" i="19"/>
  <c r="CC27" i="19"/>
  <c r="BZ27" i="19"/>
  <c r="BV27" i="19"/>
  <c r="BR27" i="19"/>
  <c r="BN27" i="19"/>
  <c r="BK27" i="19"/>
  <c r="AG27" i="19"/>
  <c r="AF27" i="19"/>
  <c r="AE27" i="19"/>
  <c r="AD27" i="19"/>
  <c r="Y27" i="19"/>
  <c r="X27" i="19"/>
  <c r="W27" i="19"/>
  <c r="V27" i="19"/>
  <c r="U27" i="19"/>
  <c r="T27" i="19"/>
  <c r="I27" i="19"/>
  <c r="D27" i="19"/>
  <c r="EH26" i="19"/>
  <c r="ED26" i="19"/>
  <c r="EA26" i="19"/>
  <c r="DZ26" i="19"/>
  <c r="DX26" i="19"/>
  <c r="DU26" i="19"/>
  <c r="DT26" i="19"/>
  <c r="DR26" i="19"/>
  <c r="DO26" i="19"/>
  <c r="DN26" i="19"/>
  <c r="DL26" i="19"/>
  <c r="DI26" i="19"/>
  <c r="DH26" i="19"/>
  <c r="DF26" i="19"/>
  <c r="DC26" i="19"/>
  <c r="DB26" i="19"/>
  <c r="CZ26" i="19"/>
  <c r="CW26" i="19"/>
  <c r="CV26" i="19"/>
  <c r="CT26" i="19"/>
  <c r="CQ26" i="19"/>
  <c r="CP26" i="19"/>
  <c r="CN26" i="19"/>
  <c r="CK26" i="19"/>
  <c r="CJ26" i="19"/>
  <c r="CH26" i="19"/>
  <c r="CE26" i="19"/>
  <c r="CC26" i="19"/>
  <c r="BZ26" i="19"/>
  <c r="BV26" i="19"/>
  <c r="BR26" i="19"/>
  <c r="BN26" i="19"/>
  <c r="BK26" i="19"/>
  <c r="AG26" i="19"/>
  <c r="AF26" i="19"/>
  <c r="AE26" i="19"/>
  <c r="AD26" i="19"/>
  <c r="Y26" i="19"/>
  <c r="X26" i="19"/>
  <c r="W26" i="19"/>
  <c r="V26" i="19"/>
  <c r="U26" i="19"/>
  <c r="T26" i="19"/>
  <c r="I26" i="19"/>
  <c r="D26" i="19"/>
  <c r="EH25" i="19"/>
  <c r="ED25" i="19"/>
  <c r="EA25" i="19"/>
  <c r="DZ25" i="19"/>
  <c r="DX25" i="19"/>
  <c r="DU25" i="19"/>
  <c r="DT25" i="19"/>
  <c r="DR25" i="19"/>
  <c r="DO25" i="19"/>
  <c r="DN25" i="19"/>
  <c r="DL25" i="19"/>
  <c r="DI25" i="19"/>
  <c r="DH25" i="19"/>
  <c r="DF25" i="19"/>
  <c r="DC25" i="19"/>
  <c r="DB25" i="19"/>
  <c r="CZ25" i="19"/>
  <c r="CW25" i="19"/>
  <c r="CV25" i="19"/>
  <c r="CT25" i="19"/>
  <c r="CQ25" i="19"/>
  <c r="CP25" i="19"/>
  <c r="CN25" i="19"/>
  <c r="CK25" i="19"/>
  <c r="CJ25" i="19"/>
  <c r="CH25" i="19"/>
  <c r="CE25" i="19"/>
  <c r="CC25" i="19"/>
  <c r="BZ25" i="19"/>
  <c r="BV25" i="19"/>
  <c r="BR25" i="19"/>
  <c r="BN25" i="19"/>
  <c r="BK25" i="19"/>
  <c r="AG25" i="19"/>
  <c r="AF25" i="19"/>
  <c r="AE25" i="19"/>
  <c r="AD25" i="19"/>
  <c r="Y25" i="19"/>
  <c r="X25" i="19"/>
  <c r="W25" i="19"/>
  <c r="V25" i="19"/>
  <c r="U25" i="19"/>
  <c r="T25" i="19"/>
  <c r="I25" i="19"/>
  <c r="D25" i="19"/>
  <c r="EH24" i="19"/>
  <c r="ED24" i="19"/>
  <c r="EA24" i="19"/>
  <c r="DZ24" i="19"/>
  <c r="DX24" i="19"/>
  <c r="DU24" i="19"/>
  <c r="DT24" i="19"/>
  <c r="DR24" i="19"/>
  <c r="DO24" i="19"/>
  <c r="DN24" i="19"/>
  <c r="DL24" i="19"/>
  <c r="DI24" i="19"/>
  <c r="DH24" i="19"/>
  <c r="DF24" i="19"/>
  <c r="DC24" i="19"/>
  <c r="DB24" i="19"/>
  <c r="CZ24" i="19"/>
  <c r="CW24" i="19"/>
  <c r="CV24" i="19"/>
  <c r="CT24" i="19"/>
  <c r="CQ24" i="19"/>
  <c r="CP24" i="19"/>
  <c r="CN24" i="19"/>
  <c r="CK24" i="19"/>
  <c r="CJ24" i="19"/>
  <c r="CH24" i="19"/>
  <c r="CE24" i="19"/>
  <c r="CC24" i="19"/>
  <c r="BZ24" i="19"/>
  <c r="BV24" i="19"/>
  <c r="BR24" i="19"/>
  <c r="BN24" i="19"/>
  <c r="BK24" i="19"/>
  <c r="AG24" i="19"/>
  <c r="AF24" i="19"/>
  <c r="AE24" i="19"/>
  <c r="AD24" i="19"/>
  <c r="Y24" i="19"/>
  <c r="X24" i="19"/>
  <c r="W24" i="19"/>
  <c r="V24" i="19"/>
  <c r="U24" i="19"/>
  <c r="T24" i="19"/>
  <c r="I24" i="19"/>
  <c r="D24" i="19"/>
  <c r="EH23" i="19"/>
  <c r="ED23" i="19"/>
  <c r="EA23" i="19"/>
  <c r="DZ23" i="19"/>
  <c r="DX23" i="19"/>
  <c r="DU23" i="19"/>
  <c r="DT23" i="19"/>
  <c r="DR23" i="19"/>
  <c r="DO23" i="19"/>
  <c r="DN23" i="19"/>
  <c r="DL23" i="19"/>
  <c r="DI23" i="19"/>
  <c r="DH23" i="19"/>
  <c r="DF23" i="19"/>
  <c r="DC23" i="19"/>
  <c r="DB23" i="19"/>
  <c r="CZ23" i="19"/>
  <c r="CW23" i="19"/>
  <c r="CV23" i="19"/>
  <c r="CT23" i="19"/>
  <c r="CQ23" i="19"/>
  <c r="CP23" i="19"/>
  <c r="CN23" i="19"/>
  <c r="CK23" i="19"/>
  <c r="CJ23" i="19"/>
  <c r="CH23" i="19"/>
  <c r="CE23" i="19"/>
  <c r="CC23" i="19"/>
  <c r="BZ23" i="19"/>
  <c r="BV23" i="19"/>
  <c r="BR23" i="19"/>
  <c r="BN23" i="19"/>
  <c r="BK23" i="19"/>
  <c r="AG23" i="19"/>
  <c r="AF23" i="19"/>
  <c r="AE23" i="19"/>
  <c r="AD23" i="19"/>
  <c r="Y23" i="19"/>
  <c r="X23" i="19"/>
  <c r="W23" i="19"/>
  <c r="V23" i="19"/>
  <c r="U23" i="19"/>
  <c r="T23" i="19"/>
  <c r="I23" i="19"/>
  <c r="D23" i="19"/>
  <c r="EH22" i="19"/>
  <c r="ED22" i="19"/>
  <c r="EA22" i="19"/>
  <c r="DZ22" i="19"/>
  <c r="DX22" i="19"/>
  <c r="DU22" i="19"/>
  <c r="DT22" i="19"/>
  <c r="DR22" i="19"/>
  <c r="DO22" i="19"/>
  <c r="DN22" i="19"/>
  <c r="DL22" i="19"/>
  <c r="DI22" i="19"/>
  <c r="DH22" i="19"/>
  <c r="DF22" i="19"/>
  <c r="DC22" i="19"/>
  <c r="DB22" i="19"/>
  <c r="CZ22" i="19"/>
  <c r="CW22" i="19"/>
  <c r="CV22" i="19"/>
  <c r="CT22" i="19"/>
  <c r="CQ22" i="19"/>
  <c r="CP22" i="19"/>
  <c r="CN22" i="19"/>
  <c r="CK22" i="19"/>
  <c r="CJ22" i="19"/>
  <c r="CH22" i="19"/>
  <c r="CE22" i="19"/>
  <c r="CC22" i="19"/>
  <c r="BZ22" i="19"/>
  <c r="BV22" i="19"/>
  <c r="BR22" i="19"/>
  <c r="BN22" i="19"/>
  <c r="BK22" i="19"/>
  <c r="AG22" i="19"/>
  <c r="AF22" i="19"/>
  <c r="AE22" i="19"/>
  <c r="AD22" i="19"/>
  <c r="Y22" i="19"/>
  <c r="X22" i="19"/>
  <c r="W22" i="19"/>
  <c r="V22" i="19"/>
  <c r="U22" i="19"/>
  <c r="T22" i="19"/>
  <c r="I22" i="19"/>
  <c r="D22" i="19"/>
  <c r="EH21" i="19"/>
  <c r="ED21" i="19"/>
  <c r="EA21" i="19"/>
  <c r="DZ21" i="19"/>
  <c r="DX21" i="19"/>
  <c r="DU21" i="19"/>
  <c r="DT21" i="19"/>
  <c r="DR21" i="19"/>
  <c r="DO21" i="19"/>
  <c r="DN21" i="19"/>
  <c r="DL21" i="19"/>
  <c r="DI21" i="19"/>
  <c r="DH21" i="19"/>
  <c r="DF21" i="19"/>
  <c r="DC21" i="19"/>
  <c r="DB21" i="19"/>
  <c r="CZ21" i="19"/>
  <c r="CW21" i="19"/>
  <c r="CV21" i="19"/>
  <c r="CT21" i="19"/>
  <c r="CQ21" i="19"/>
  <c r="CP21" i="19"/>
  <c r="CN21" i="19"/>
  <c r="CK21" i="19"/>
  <c r="CJ21" i="19"/>
  <c r="CH21" i="19"/>
  <c r="CE21" i="19"/>
  <c r="CC21" i="19"/>
  <c r="BZ21" i="19"/>
  <c r="BV21" i="19"/>
  <c r="BR21" i="19"/>
  <c r="BN21" i="19"/>
  <c r="BK21" i="19"/>
  <c r="AG21" i="19"/>
  <c r="AF21" i="19"/>
  <c r="AE21" i="19"/>
  <c r="AD21" i="19"/>
  <c r="Y21" i="19"/>
  <c r="X21" i="19"/>
  <c r="W21" i="19"/>
  <c r="V21" i="19"/>
  <c r="U21" i="19"/>
  <c r="T21" i="19"/>
  <c r="I21" i="19"/>
  <c r="D21" i="19"/>
  <c r="EH20" i="19"/>
  <c r="ED20" i="19"/>
  <c r="EA20" i="19"/>
  <c r="DZ20" i="19"/>
  <c r="DX20" i="19"/>
  <c r="DU20" i="19"/>
  <c r="DT20" i="19"/>
  <c r="DR20" i="19"/>
  <c r="DO20" i="19"/>
  <c r="DN20" i="19"/>
  <c r="DL20" i="19"/>
  <c r="DI20" i="19"/>
  <c r="DH20" i="19"/>
  <c r="DF20" i="19"/>
  <c r="DC20" i="19"/>
  <c r="DB20" i="19"/>
  <c r="CZ20" i="19"/>
  <c r="CW20" i="19"/>
  <c r="CV20" i="19"/>
  <c r="CT20" i="19"/>
  <c r="CQ20" i="19"/>
  <c r="CP20" i="19"/>
  <c r="CN20" i="19"/>
  <c r="CK20" i="19"/>
  <c r="CJ20" i="19"/>
  <c r="CH20" i="19"/>
  <c r="CE20" i="19"/>
  <c r="CC20" i="19"/>
  <c r="BZ20" i="19"/>
  <c r="BV20" i="19"/>
  <c r="BR20" i="19"/>
  <c r="BN20" i="19"/>
  <c r="BK20" i="19"/>
  <c r="AG20" i="19"/>
  <c r="AF20" i="19"/>
  <c r="AE20" i="19"/>
  <c r="AD20" i="19"/>
  <c r="Y20" i="19"/>
  <c r="X20" i="19"/>
  <c r="W20" i="19"/>
  <c r="V20" i="19"/>
  <c r="U20" i="19"/>
  <c r="T20" i="19"/>
  <c r="I20" i="19"/>
  <c r="D20" i="19"/>
  <c r="EH19" i="19"/>
  <c r="ED19" i="19"/>
  <c r="EA19" i="19"/>
  <c r="DZ19" i="19"/>
  <c r="DX19" i="19"/>
  <c r="DU19" i="19"/>
  <c r="DT19" i="19"/>
  <c r="DR19" i="19"/>
  <c r="DO19" i="19"/>
  <c r="DN19" i="19"/>
  <c r="DL19" i="19"/>
  <c r="DI19" i="19"/>
  <c r="DH19" i="19"/>
  <c r="DF19" i="19"/>
  <c r="DC19" i="19"/>
  <c r="DB19" i="19"/>
  <c r="CZ19" i="19"/>
  <c r="CW19" i="19"/>
  <c r="CV19" i="19"/>
  <c r="CT19" i="19"/>
  <c r="CQ19" i="19"/>
  <c r="CP19" i="19"/>
  <c r="CN19" i="19"/>
  <c r="CK19" i="19"/>
  <c r="CJ19" i="19"/>
  <c r="CH19" i="19"/>
  <c r="CE19" i="19"/>
  <c r="CC19" i="19"/>
  <c r="BZ19" i="19"/>
  <c r="BV19" i="19"/>
  <c r="BR19" i="19"/>
  <c r="BN19" i="19"/>
  <c r="BK19" i="19"/>
  <c r="AG19" i="19"/>
  <c r="AF19" i="19"/>
  <c r="AE19" i="19"/>
  <c r="AD19" i="19"/>
  <c r="Y19" i="19"/>
  <c r="X19" i="19"/>
  <c r="W19" i="19"/>
  <c r="V19" i="19"/>
  <c r="U19" i="19"/>
  <c r="T19" i="19"/>
  <c r="I19" i="19"/>
  <c r="D19" i="19"/>
  <c r="EH18" i="19"/>
  <c r="ED18" i="19"/>
  <c r="EA18" i="19"/>
  <c r="DZ18" i="19"/>
  <c r="DX18" i="19"/>
  <c r="DU18" i="19"/>
  <c r="DT18" i="19"/>
  <c r="DR18" i="19"/>
  <c r="DO18" i="19"/>
  <c r="DN18" i="19"/>
  <c r="DL18" i="19"/>
  <c r="DI18" i="19"/>
  <c r="DH18" i="19"/>
  <c r="DF18" i="19"/>
  <c r="DC18" i="19"/>
  <c r="DB18" i="19"/>
  <c r="CZ18" i="19"/>
  <c r="CW18" i="19"/>
  <c r="CV18" i="19"/>
  <c r="CT18" i="19"/>
  <c r="CQ18" i="19"/>
  <c r="CP18" i="19"/>
  <c r="CN18" i="19"/>
  <c r="CK18" i="19"/>
  <c r="CJ18" i="19"/>
  <c r="CH18" i="19"/>
  <c r="CE18" i="19"/>
  <c r="CC18" i="19"/>
  <c r="BZ18" i="19"/>
  <c r="BV18" i="19"/>
  <c r="BR18" i="19"/>
  <c r="BN18" i="19"/>
  <c r="BK18" i="19"/>
  <c r="AG18" i="19"/>
  <c r="AF18" i="19"/>
  <c r="AE18" i="19"/>
  <c r="AD18" i="19"/>
  <c r="Y18" i="19"/>
  <c r="X18" i="19"/>
  <c r="W18" i="19"/>
  <c r="V18" i="19"/>
  <c r="U18" i="19"/>
  <c r="T18" i="19"/>
  <c r="I18" i="19"/>
  <c r="D18" i="19"/>
  <c r="EH17" i="19"/>
  <c r="ED17" i="19"/>
  <c r="EA17" i="19"/>
  <c r="DZ17" i="19"/>
  <c r="DX17" i="19"/>
  <c r="DU17" i="19"/>
  <c r="DT17" i="19"/>
  <c r="DR17" i="19"/>
  <c r="DO17" i="19"/>
  <c r="DN17" i="19"/>
  <c r="DL17" i="19"/>
  <c r="DI17" i="19"/>
  <c r="DH17" i="19"/>
  <c r="DF17" i="19"/>
  <c r="DC17" i="19"/>
  <c r="DB17" i="19"/>
  <c r="CZ17" i="19"/>
  <c r="CW17" i="19"/>
  <c r="CV17" i="19"/>
  <c r="CT17" i="19"/>
  <c r="CQ17" i="19"/>
  <c r="CP17" i="19"/>
  <c r="CN17" i="19"/>
  <c r="CK17" i="19"/>
  <c r="CJ17" i="19"/>
  <c r="CH17" i="19"/>
  <c r="CE17" i="19"/>
  <c r="CC17" i="19"/>
  <c r="BZ17" i="19"/>
  <c r="BV17" i="19"/>
  <c r="BR17" i="19"/>
  <c r="BN17" i="19"/>
  <c r="BK17" i="19"/>
  <c r="AG17" i="19"/>
  <c r="AF17" i="19"/>
  <c r="AE17" i="19"/>
  <c r="AD17" i="19"/>
  <c r="Y17" i="19"/>
  <c r="X17" i="19"/>
  <c r="W17" i="19"/>
  <c r="V17" i="19"/>
  <c r="U17" i="19"/>
  <c r="T17" i="19"/>
  <c r="I17" i="19"/>
  <c r="D17" i="19"/>
  <c r="EH16" i="19"/>
  <c r="ED16" i="19"/>
  <c r="EA16" i="19"/>
  <c r="DZ16" i="19"/>
  <c r="DX16" i="19"/>
  <c r="DU16" i="19"/>
  <c r="DT16" i="19"/>
  <c r="DR16" i="19"/>
  <c r="DO16" i="19"/>
  <c r="DN16" i="19"/>
  <c r="DL16" i="19"/>
  <c r="DI16" i="19"/>
  <c r="DH16" i="19"/>
  <c r="DF16" i="19"/>
  <c r="DC16" i="19"/>
  <c r="DB16" i="19"/>
  <c r="CZ16" i="19"/>
  <c r="CW16" i="19"/>
  <c r="CV16" i="19"/>
  <c r="CT16" i="19"/>
  <c r="CQ16" i="19"/>
  <c r="CP16" i="19"/>
  <c r="CN16" i="19"/>
  <c r="CK16" i="19"/>
  <c r="CJ16" i="19"/>
  <c r="CH16" i="19"/>
  <c r="CE16" i="19"/>
  <c r="CC16" i="19"/>
  <c r="BZ16" i="19"/>
  <c r="BV16" i="19"/>
  <c r="BR16" i="19"/>
  <c r="BN16" i="19"/>
  <c r="BK16" i="19"/>
  <c r="AG16" i="19"/>
  <c r="AF16" i="19"/>
  <c r="AE16" i="19"/>
  <c r="AD16" i="19"/>
  <c r="Y16" i="19"/>
  <c r="X16" i="19"/>
  <c r="W16" i="19"/>
  <c r="V16" i="19"/>
  <c r="U16" i="19"/>
  <c r="T16" i="19"/>
  <c r="I16" i="19"/>
  <c r="D16" i="19"/>
  <c r="EH15" i="19"/>
  <c r="ED15" i="19"/>
  <c r="EA15" i="19"/>
  <c r="DZ15" i="19"/>
  <c r="DX15" i="19"/>
  <c r="DU15" i="19"/>
  <c r="DT15" i="19"/>
  <c r="DR15" i="19"/>
  <c r="DO15" i="19"/>
  <c r="DN15" i="19"/>
  <c r="DL15" i="19"/>
  <c r="DI15" i="19"/>
  <c r="DH15" i="19"/>
  <c r="DF15" i="19"/>
  <c r="DC15" i="19"/>
  <c r="DB15" i="19"/>
  <c r="CZ15" i="19"/>
  <c r="CW15" i="19"/>
  <c r="CV15" i="19"/>
  <c r="CT15" i="19"/>
  <c r="CQ15" i="19"/>
  <c r="CP15" i="19"/>
  <c r="CN15" i="19"/>
  <c r="CK15" i="19"/>
  <c r="CJ15" i="19"/>
  <c r="CH15" i="19"/>
  <c r="CE15" i="19"/>
  <c r="CC15" i="19"/>
  <c r="BZ15" i="19"/>
  <c r="BV15" i="19"/>
  <c r="BR15" i="19"/>
  <c r="BN15" i="19"/>
  <c r="BK15" i="19"/>
  <c r="AG15" i="19"/>
  <c r="AF15" i="19"/>
  <c r="AE15" i="19"/>
  <c r="AD15" i="19"/>
  <c r="Y15" i="19"/>
  <c r="X15" i="19"/>
  <c r="W15" i="19"/>
  <c r="V15" i="19"/>
  <c r="U15" i="19"/>
  <c r="T15" i="19"/>
  <c r="I15" i="19"/>
  <c r="D15" i="19"/>
  <c r="EH14" i="19"/>
  <c r="ED14" i="19"/>
  <c r="EA14" i="19"/>
  <c r="DZ14" i="19"/>
  <c r="DX14" i="19"/>
  <c r="DU14" i="19"/>
  <c r="DT14" i="19"/>
  <c r="DR14" i="19"/>
  <c r="DO14" i="19"/>
  <c r="DN14" i="19"/>
  <c r="DL14" i="19"/>
  <c r="DI14" i="19"/>
  <c r="DH14" i="19"/>
  <c r="DF14" i="19"/>
  <c r="DC14" i="19"/>
  <c r="DB14" i="19"/>
  <c r="CZ14" i="19"/>
  <c r="CW14" i="19"/>
  <c r="CV14" i="19"/>
  <c r="CT14" i="19"/>
  <c r="CQ14" i="19"/>
  <c r="CP14" i="19"/>
  <c r="CN14" i="19"/>
  <c r="CK14" i="19"/>
  <c r="CJ14" i="19"/>
  <c r="CH14" i="19"/>
  <c r="CE14" i="19"/>
  <c r="CC14" i="19"/>
  <c r="BZ14" i="19"/>
  <c r="BV14" i="19"/>
  <c r="BR14" i="19"/>
  <c r="BN14" i="19"/>
  <c r="BK14" i="19"/>
  <c r="AG14" i="19"/>
  <c r="AF14" i="19"/>
  <c r="AE14" i="19"/>
  <c r="AD14" i="19"/>
  <c r="Y14" i="19"/>
  <c r="X14" i="19"/>
  <c r="W14" i="19"/>
  <c r="V14" i="19"/>
  <c r="U14" i="19"/>
  <c r="T14" i="19"/>
  <c r="I14" i="19"/>
  <c r="D14" i="19"/>
  <c r="EH13" i="19"/>
  <c r="ED13" i="19"/>
  <c r="EA13" i="19"/>
  <c r="DZ13" i="19"/>
  <c r="DX13" i="19"/>
  <c r="DU13" i="19"/>
  <c r="DT13" i="19"/>
  <c r="DR13" i="19"/>
  <c r="DO13" i="19"/>
  <c r="DN13" i="19"/>
  <c r="DL13" i="19"/>
  <c r="DI13" i="19"/>
  <c r="DH13" i="19"/>
  <c r="DF13" i="19"/>
  <c r="DC13" i="19"/>
  <c r="DB13" i="19"/>
  <c r="CZ13" i="19"/>
  <c r="CW13" i="19"/>
  <c r="CV13" i="19"/>
  <c r="CT13" i="19"/>
  <c r="CQ13" i="19"/>
  <c r="CP13" i="19"/>
  <c r="CN13" i="19"/>
  <c r="CK13" i="19"/>
  <c r="CJ13" i="19"/>
  <c r="CH13" i="19"/>
  <c r="CE13" i="19"/>
  <c r="CC13" i="19"/>
  <c r="BZ13" i="19"/>
  <c r="BV13" i="19"/>
  <c r="BR13" i="19"/>
  <c r="BN13" i="19"/>
  <c r="BK13" i="19"/>
  <c r="AG13" i="19"/>
  <c r="AF13" i="19"/>
  <c r="AE13" i="19"/>
  <c r="AD13" i="19"/>
  <c r="Y13" i="19"/>
  <c r="X13" i="19"/>
  <c r="W13" i="19"/>
  <c r="V13" i="19"/>
  <c r="U13" i="19"/>
  <c r="T13" i="19"/>
  <c r="I13" i="19"/>
  <c r="D13" i="19"/>
  <c r="EH12" i="19"/>
  <c r="ED12" i="19"/>
  <c r="EA12" i="19"/>
  <c r="DZ12" i="19"/>
  <c r="DX12" i="19"/>
  <c r="DU12" i="19"/>
  <c r="DT12" i="19"/>
  <c r="DR12" i="19"/>
  <c r="DO12" i="19"/>
  <c r="DN12" i="19"/>
  <c r="DL12" i="19"/>
  <c r="DI12" i="19"/>
  <c r="DH12" i="19"/>
  <c r="DF12" i="19"/>
  <c r="DC12" i="19"/>
  <c r="DB12" i="19"/>
  <c r="CZ12" i="19"/>
  <c r="CW12" i="19"/>
  <c r="CV12" i="19"/>
  <c r="CT12" i="19"/>
  <c r="CQ12" i="19"/>
  <c r="CP12" i="19"/>
  <c r="CN12" i="19"/>
  <c r="CK12" i="19"/>
  <c r="CJ12" i="19"/>
  <c r="CH12" i="19"/>
  <c r="CE12" i="19"/>
  <c r="CC12" i="19"/>
  <c r="BZ12" i="19"/>
  <c r="BV12" i="19"/>
  <c r="BR12" i="19"/>
  <c r="BN12" i="19"/>
  <c r="BK12" i="19"/>
  <c r="AG12" i="19"/>
  <c r="AF12" i="19"/>
  <c r="AE12" i="19"/>
  <c r="AD12" i="19"/>
  <c r="Y12" i="19"/>
  <c r="X12" i="19"/>
  <c r="W12" i="19"/>
  <c r="V12" i="19"/>
  <c r="U12" i="19"/>
  <c r="T12" i="19"/>
  <c r="I12" i="19"/>
  <c r="D12" i="19"/>
  <c r="EH11" i="19"/>
  <c r="ED11" i="19"/>
  <c r="EA11" i="19"/>
  <c r="DZ11" i="19"/>
  <c r="DX11" i="19"/>
  <c r="DU11" i="19"/>
  <c r="DT11" i="19"/>
  <c r="DR11" i="19"/>
  <c r="DO11" i="19"/>
  <c r="DN11" i="19"/>
  <c r="DL11" i="19"/>
  <c r="DI11" i="19"/>
  <c r="DH11" i="19"/>
  <c r="DF11" i="19"/>
  <c r="DC11" i="19"/>
  <c r="DB11" i="19"/>
  <c r="CZ11" i="19"/>
  <c r="CW11" i="19"/>
  <c r="CV11" i="19"/>
  <c r="CT11" i="19"/>
  <c r="CQ11" i="19"/>
  <c r="CP11" i="19"/>
  <c r="CN11" i="19"/>
  <c r="CK11" i="19"/>
  <c r="CJ11" i="19"/>
  <c r="CH11" i="19"/>
  <c r="CE11" i="19"/>
  <c r="CC11" i="19"/>
  <c r="BZ11" i="19"/>
  <c r="BV11" i="19"/>
  <c r="BR11" i="19"/>
  <c r="BN11" i="19"/>
  <c r="BK11" i="19"/>
  <c r="AG11" i="19"/>
  <c r="AF11" i="19"/>
  <c r="AE11" i="19"/>
  <c r="AD11" i="19"/>
  <c r="Y11" i="19"/>
  <c r="X11" i="19"/>
  <c r="W11" i="19"/>
  <c r="V11" i="19"/>
  <c r="U11" i="19"/>
  <c r="T11" i="19"/>
  <c r="I11" i="19"/>
  <c r="D11" i="19"/>
  <c r="EH10" i="19"/>
  <c r="ED10" i="19"/>
  <c r="EA10" i="19"/>
  <c r="DZ10" i="19"/>
  <c r="DX10" i="19"/>
  <c r="DU10" i="19"/>
  <c r="DT10" i="19"/>
  <c r="DR10" i="19"/>
  <c r="DO10" i="19"/>
  <c r="DN10" i="19"/>
  <c r="DL10" i="19"/>
  <c r="DI10" i="19"/>
  <c r="DH10" i="19"/>
  <c r="DF10" i="19"/>
  <c r="DC10" i="19"/>
  <c r="DB10" i="19"/>
  <c r="CZ10" i="19"/>
  <c r="CW10" i="19"/>
  <c r="CV10" i="19"/>
  <c r="CT10" i="19"/>
  <c r="CQ10" i="19"/>
  <c r="CP10" i="19"/>
  <c r="CN10" i="19"/>
  <c r="CK10" i="19"/>
  <c r="CJ10" i="19"/>
  <c r="CH10" i="19"/>
  <c r="CE10" i="19"/>
  <c r="CC10" i="19"/>
  <c r="BZ10" i="19"/>
  <c r="BV10" i="19"/>
  <c r="BR10" i="19"/>
  <c r="BN10" i="19"/>
  <c r="BK10" i="19"/>
  <c r="AG10" i="19"/>
  <c r="AF10" i="19"/>
  <c r="AE10" i="19"/>
  <c r="AD10" i="19"/>
  <c r="Y10" i="19"/>
  <c r="X10" i="19"/>
  <c r="W10" i="19"/>
  <c r="V10" i="19"/>
  <c r="U10" i="19"/>
  <c r="T10" i="19"/>
  <c r="I10" i="19"/>
  <c r="D10" i="19"/>
  <c r="CN42" i="19" l="1"/>
  <c r="DF42" i="19"/>
  <c r="AE42" i="19"/>
  <c r="CT42" i="19"/>
  <c r="DL42" i="19"/>
  <c r="D35" i="19"/>
  <c r="BN42" i="19"/>
  <c r="DR42" i="19"/>
  <c r="AD42" i="19"/>
  <c r="DX42" i="19"/>
  <c r="D33" i="19"/>
  <c r="D41" i="19"/>
  <c r="AG42" i="19"/>
  <c r="CH42" i="19"/>
  <c r="D38" i="19"/>
  <c r="BK42" i="19"/>
  <c r="CJ29" i="18"/>
  <c r="AN11" i="18"/>
  <c r="AO11" i="18"/>
  <c r="AN12" i="18"/>
  <c r="AO12" i="18"/>
  <c r="AN13" i="18"/>
  <c r="AO13" i="18"/>
  <c r="AN14" i="18"/>
  <c r="AO14" i="18" s="1"/>
  <c r="AN15" i="18"/>
  <c r="AO15" i="18"/>
  <c r="AN16" i="18"/>
  <c r="AO16" i="18"/>
  <c r="AN17" i="18"/>
  <c r="AO17" i="18"/>
  <c r="AN18" i="18"/>
  <c r="AO18" i="18" s="1"/>
  <c r="AN19" i="18"/>
  <c r="AO19" i="18"/>
  <c r="AN20" i="18"/>
  <c r="AO20" i="18"/>
  <c r="AN21" i="18"/>
  <c r="AO21" i="18"/>
  <c r="AN22" i="18"/>
  <c r="AO22" i="18" s="1"/>
  <c r="AN23" i="18"/>
  <c r="AO23" i="18"/>
  <c r="AN24" i="18"/>
  <c r="AO24" i="18"/>
  <c r="AN25" i="18"/>
  <c r="AO25" i="18"/>
  <c r="AN26" i="18"/>
  <c r="AO26" i="18" s="1"/>
  <c r="AN27" i="18"/>
  <c r="AO27" i="18"/>
  <c r="AN28" i="18"/>
  <c r="AO28" i="18"/>
  <c r="AN29" i="18"/>
  <c r="AO29" i="18"/>
  <c r="AN30" i="18"/>
  <c r="AO30" i="18" s="1"/>
  <c r="AN31" i="18"/>
  <c r="AO31" i="18"/>
  <c r="AN32" i="18"/>
  <c r="AO32" i="18"/>
  <c r="AN33" i="18"/>
  <c r="AO33" i="18"/>
  <c r="AN34" i="18"/>
  <c r="AO34" i="18" s="1"/>
  <c r="AN35" i="18"/>
  <c r="AO35" i="18"/>
  <c r="AN36" i="18"/>
  <c r="AO36" i="18"/>
  <c r="AN37" i="18"/>
  <c r="AO37" i="18"/>
  <c r="AN38" i="18"/>
  <c r="AO38" i="18" s="1"/>
  <c r="AN39" i="18"/>
  <c r="AO39" i="18"/>
  <c r="AN40" i="18"/>
  <c r="AO40" i="18"/>
  <c r="AN41" i="18"/>
  <c r="AO41" i="18"/>
  <c r="AN42" i="18"/>
  <c r="AO42" i="18" s="1"/>
  <c r="AO10" i="18"/>
  <c r="AN10" i="18"/>
  <c r="EH42" i="18" l="1"/>
  <c r="ED42" i="18"/>
  <c r="EA42" i="18"/>
  <c r="DZ42" i="18"/>
  <c r="DU42" i="18"/>
  <c r="DT42" i="18"/>
  <c r="DO42" i="18"/>
  <c r="DN42" i="18"/>
  <c r="DL42" i="18"/>
  <c r="DI42" i="18"/>
  <c r="DH42" i="18"/>
  <c r="DF42" i="18"/>
  <c r="DC42" i="18"/>
  <c r="DB42" i="18"/>
  <c r="CZ42" i="18"/>
  <c r="CW42" i="18"/>
  <c r="CV42" i="18"/>
  <c r="CT42" i="18"/>
  <c r="CQ42" i="18"/>
  <c r="CP42" i="18"/>
  <c r="CK42" i="18"/>
  <c r="CJ42" i="18"/>
  <c r="CH42" i="18"/>
  <c r="CE42" i="18"/>
  <c r="CC42" i="18"/>
  <c r="BZ42" i="18"/>
  <c r="BV42" i="18"/>
  <c r="BR42" i="18"/>
  <c r="BK42" i="18"/>
  <c r="BC42" i="18"/>
  <c r="BB42" i="18"/>
  <c r="BA42" i="18"/>
  <c r="AY42" i="18"/>
  <c r="AG42" i="18"/>
  <c r="AF42" i="18"/>
  <c r="AE42" i="18"/>
  <c r="Y42" i="18"/>
  <c r="X42" i="18"/>
  <c r="W42" i="18"/>
  <c r="V42" i="18"/>
  <c r="U42" i="18"/>
  <c r="T42" i="18"/>
  <c r="I42" i="18"/>
  <c r="DX42" i="18"/>
  <c r="EH41" i="18"/>
  <c r="ED41" i="18"/>
  <c r="EA41" i="18"/>
  <c r="DZ41" i="18"/>
  <c r="DX41" i="18"/>
  <c r="DU41" i="18"/>
  <c r="DT41" i="18"/>
  <c r="DR41" i="18"/>
  <c r="DO41" i="18"/>
  <c r="DN41" i="18"/>
  <c r="DL41" i="18"/>
  <c r="DI41" i="18"/>
  <c r="DH41" i="18"/>
  <c r="DF41" i="18"/>
  <c r="DC41" i="18"/>
  <c r="DB41" i="18"/>
  <c r="CZ41" i="18"/>
  <c r="CW41" i="18"/>
  <c r="CV41" i="18"/>
  <c r="CT41" i="18"/>
  <c r="CQ41" i="18"/>
  <c r="CP41" i="18"/>
  <c r="CN41" i="18"/>
  <c r="CK41" i="18"/>
  <c r="CJ41" i="18"/>
  <c r="CH41" i="18"/>
  <c r="CE41" i="18"/>
  <c r="CC41" i="18"/>
  <c r="BZ41" i="18"/>
  <c r="BV41" i="18"/>
  <c r="BR41" i="18"/>
  <c r="BN41" i="18"/>
  <c r="BK41" i="18"/>
  <c r="BC41" i="18"/>
  <c r="BB41" i="18"/>
  <c r="BA41" i="18"/>
  <c r="AZ41" i="18"/>
  <c r="AY41" i="18"/>
  <c r="AX41" i="18"/>
  <c r="AG41" i="18"/>
  <c r="AF41" i="18"/>
  <c r="AE41" i="18"/>
  <c r="AD41" i="18"/>
  <c r="Y41" i="18"/>
  <c r="X41" i="18"/>
  <c r="W41" i="18"/>
  <c r="V41" i="18"/>
  <c r="U41" i="18"/>
  <c r="T41" i="18"/>
  <c r="I41" i="18"/>
  <c r="D41" i="18"/>
  <c r="EH40" i="18"/>
  <c r="ED40" i="18"/>
  <c r="EA40" i="18"/>
  <c r="DZ40" i="18"/>
  <c r="DX40" i="18"/>
  <c r="DU40" i="18"/>
  <c r="DT40" i="18"/>
  <c r="DR40" i="18"/>
  <c r="DO40" i="18"/>
  <c r="DN40" i="18"/>
  <c r="DL40" i="18"/>
  <c r="DI40" i="18"/>
  <c r="DH40" i="18"/>
  <c r="DF40" i="18"/>
  <c r="DC40" i="18"/>
  <c r="DB40" i="18"/>
  <c r="CZ40" i="18"/>
  <c r="CW40" i="18"/>
  <c r="CV40" i="18"/>
  <c r="CT40" i="18"/>
  <c r="CQ40" i="18"/>
  <c r="CP40" i="18"/>
  <c r="CN40" i="18"/>
  <c r="CK40" i="18"/>
  <c r="CJ40" i="18"/>
  <c r="CH40" i="18"/>
  <c r="CE40" i="18"/>
  <c r="CC40" i="18"/>
  <c r="BZ40" i="18"/>
  <c r="BV40" i="18"/>
  <c r="BR40" i="18"/>
  <c r="BN40" i="18"/>
  <c r="BK40" i="18"/>
  <c r="BC40" i="18"/>
  <c r="BB40" i="18"/>
  <c r="BA40" i="18"/>
  <c r="AZ40" i="18"/>
  <c r="AY40" i="18"/>
  <c r="AX40" i="18"/>
  <c r="AG40" i="18"/>
  <c r="AF40" i="18"/>
  <c r="AE40" i="18"/>
  <c r="AD40" i="18"/>
  <c r="Y40" i="18"/>
  <c r="X40" i="18"/>
  <c r="W40" i="18"/>
  <c r="V40" i="18"/>
  <c r="U40" i="18"/>
  <c r="T40" i="18"/>
  <c r="I40" i="18"/>
  <c r="D40" i="18"/>
  <c r="EH39" i="18"/>
  <c r="ED39" i="18"/>
  <c r="EA39" i="18"/>
  <c r="DZ39" i="18"/>
  <c r="DX39" i="18"/>
  <c r="DU39" i="18"/>
  <c r="DT39" i="18"/>
  <c r="DR39" i="18"/>
  <c r="DO39" i="18"/>
  <c r="DN39" i="18"/>
  <c r="DL39" i="18"/>
  <c r="DI39" i="18"/>
  <c r="DH39" i="18"/>
  <c r="DF39" i="18"/>
  <c r="DC39" i="18"/>
  <c r="DB39" i="18"/>
  <c r="CZ39" i="18"/>
  <c r="CW39" i="18"/>
  <c r="CV39" i="18"/>
  <c r="CT39" i="18"/>
  <c r="CQ39" i="18"/>
  <c r="CP39" i="18"/>
  <c r="CN39" i="18"/>
  <c r="CK39" i="18"/>
  <c r="CJ39" i="18"/>
  <c r="CH39" i="18"/>
  <c r="CE39" i="18"/>
  <c r="CC39" i="18"/>
  <c r="BZ39" i="18"/>
  <c r="BV39" i="18"/>
  <c r="BR39" i="18"/>
  <c r="BN39" i="18"/>
  <c r="BK39" i="18"/>
  <c r="BC39" i="18"/>
  <c r="BB39" i="18"/>
  <c r="BA39" i="18"/>
  <c r="AZ39" i="18"/>
  <c r="AY39" i="18"/>
  <c r="AX39" i="18"/>
  <c r="AG39" i="18"/>
  <c r="AF39" i="18"/>
  <c r="AE39" i="18"/>
  <c r="AD39" i="18"/>
  <c r="Y39" i="18"/>
  <c r="X39" i="18"/>
  <c r="W39" i="18"/>
  <c r="V39" i="18"/>
  <c r="U39" i="18"/>
  <c r="T39" i="18"/>
  <c r="I39" i="18"/>
  <c r="D39" i="18"/>
  <c r="EH38" i="18"/>
  <c r="ED38" i="18"/>
  <c r="EA38" i="18"/>
  <c r="DZ38" i="18"/>
  <c r="DX38" i="18"/>
  <c r="DU38" i="18"/>
  <c r="DT38" i="18"/>
  <c r="DR38" i="18"/>
  <c r="DO38" i="18"/>
  <c r="DN38" i="18"/>
  <c r="DL38" i="18"/>
  <c r="DI38" i="18"/>
  <c r="DH38" i="18"/>
  <c r="DF38" i="18"/>
  <c r="DC38" i="18"/>
  <c r="DB38" i="18"/>
  <c r="CZ38" i="18"/>
  <c r="CW38" i="18"/>
  <c r="CV38" i="18"/>
  <c r="CT38" i="18"/>
  <c r="CQ38" i="18"/>
  <c r="CP38" i="18"/>
  <c r="CN38" i="18"/>
  <c r="CK38" i="18"/>
  <c r="CJ38" i="18"/>
  <c r="CH38" i="18"/>
  <c r="CE38" i="18"/>
  <c r="CC38" i="18"/>
  <c r="BZ38" i="18"/>
  <c r="BV38" i="18"/>
  <c r="BR38" i="18"/>
  <c r="BN38" i="18"/>
  <c r="BK38" i="18"/>
  <c r="BC38" i="18"/>
  <c r="BB38" i="18"/>
  <c r="BA38" i="18"/>
  <c r="AZ38" i="18"/>
  <c r="AY38" i="18"/>
  <c r="AX38" i="18"/>
  <c r="AG38" i="18"/>
  <c r="AF38" i="18"/>
  <c r="AE38" i="18"/>
  <c r="AD38" i="18"/>
  <c r="Y38" i="18"/>
  <c r="X38" i="18"/>
  <c r="W38" i="18"/>
  <c r="V38" i="18"/>
  <c r="U38" i="18"/>
  <c r="T38" i="18"/>
  <c r="I38" i="18"/>
  <c r="D38" i="18"/>
  <c r="EH37" i="18"/>
  <c r="ED37" i="18"/>
  <c r="EA37" i="18"/>
  <c r="DZ37" i="18"/>
  <c r="DX37" i="18"/>
  <c r="DU37" i="18"/>
  <c r="DT37" i="18"/>
  <c r="DR37" i="18"/>
  <c r="DO37" i="18"/>
  <c r="DN37" i="18"/>
  <c r="DL37" i="18"/>
  <c r="DI37" i="18"/>
  <c r="DH37" i="18"/>
  <c r="DF37" i="18"/>
  <c r="DC37" i="18"/>
  <c r="DB37" i="18"/>
  <c r="CZ37" i="18"/>
  <c r="CW37" i="18"/>
  <c r="CV37" i="18"/>
  <c r="CT37" i="18"/>
  <c r="CQ37" i="18"/>
  <c r="CP37" i="18"/>
  <c r="CN37" i="18"/>
  <c r="CK37" i="18"/>
  <c r="CJ37" i="18"/>
  <c r="CH37" i="18"/>
  <c r="CE37" i="18"/>
  <c r="CC37" i="18"/>
  <c r="BZ37" i="18"/>
  <c r="BV37" i="18"/>
  <c r="BR37" i="18"/>
  <c r="BN37" i="18"/>
  <c r="BK37" i="18"/>
  <c r="BC37" i="18"/>
  <c r="BB37" i="18"/>
  <c r="BA37" i="18"/>
  <c r="AZ37" i="18"/>
  <c r="AY37" i="18"/>
  <c r="AX37" i="18"/>
  <c r="AG37" i="18"/>
  <c r="AF37" i="18"/>
  <c r="AE37" i="18"/>
  <c r="AD37" i="18"/>
  <c r="Y37" i="18"/>
  <c r="X37" i="18"/>
  <c r="W37" i="18"/>
  <c r="V37" i="18"/>
  <c r="U37" i="18"/>
  <c r="T37" i="18"/>
  <c r="I37" i="18"/>
  <c r="D37" i="18"/>
  <c r="EH36" i="18"/>
  <c r="ED36" i="18"/>
  <c r="EA36" i="18"/>
  <c r="DZ36" i="18"/>
  <c r="DX36" i="18"/>
  <c r="DU36" i="18"/>
  <c r="DT36" i="18"/>
  <c r="DR36" i="18"/>
  <c r="DO36" i="18"/>
  <c r="DN36" i="18"/>
  <c r="DL36" i="18"/>
  <c r="DI36" i="18"/>
  <c r="DH36" i="18"/>
  <c r="DF36" i="18"/>
  <c r="DC36" i="18"/>
  <c r="DB36" i="18"/>
  <c r="CZ36" i="18"/>
  <c r="CW36" i="18"/>
  <c r="CV36" i="18"/>
  <c r="CT36" i="18"/>
  <c r="CQ36" i="18"/>
  <c r="CP36" i="18"/>
  <c r="CN36" i="18"/>
  <c r="CK36" i="18"/>
  <c r="CH36" i="18"/>
  <c r="CE36" i="18"/>
  <c r="CC36" i="18"/>
  <c r="BZ36" i="18"/>
  <c r="BV36" i="18"/>
  <c r="BR36" i="18"/>
  <c r="BN36" i="18"/>
  <c r="BK36" i="18"/>
  <c r="BC36" i="18"/>
  <c r="BB36" i="18"/>
  <c r="BA36" i="18"/>
  <c r="AZ36" i="18"/>
  <c r="AY36" i="18"/>
  <c r="AX36" i="18"/>
  <c r="AG36" i="18"/>
  <c r="AF36" i="18"/>
  <c r="AE36" i="18"/>
  <c r="AD36" i="18"/>
  <c r="Y36" i="18"/>
  <c r="X36" i="18"/>
  <c r="W36" i="18"/>
  <c r="V36" i="18"/>
  <c r="U36" i="18"/>
  <c r="T36" i="18"/>
  <c r="I36" i="18"/>
  <c r="D36" i="18"/>
  <c r="EH35" i="18"/>
  <c r="ED35" i="18"/>
  <c r="EA35" i="18"/>
  <c r="DZ35" i="18"/>
  <c r="DX35" i="18"/>
  <c r="DU35" i="18"/>
  <c r="DT35" i="18"/>
  <c r="DR35" i="18"/>
  <c r="DO35" i="18"/>
  <c r="DN35" i="18"/>
  <c r="DL35" i="18"/>
  <c r="DI35" i="18"/>
  <c r="DH35" i="18"/>
  <c r="DF35" i="18"/>
  <c r="DC35" i="18"/>
  <c r="DB35" i="18"/>
  <c r="CZ35" i="18"/>
  <c r="CW35" i="18"/>
  <c r="CV35" i="18"/>
  <c r="CT35" i="18"/>
  <c r="CQ35" i="18"/>
  <c r="CP35" i="18"/>
  <c r="CN35" i="18"/>
  <c r="CK35" i="18"/>
  <c r="CJ35" i="18"/>
  <c r="CH35" i="18"/>
  <c r="CE35" i="18"/>
  <c r="CC35" i="18"/>
  <c r="BZ35" i="18"/>
  <c r="BV35" i="18"/>
  <c r="BR35" i="18"/>
  <c r="BN35" i="18"/>
  <c r="BK35" i="18"/>
  <c r="BC35" i="18"/>
  <c r="BB35" i="18"/>
  <c r="BA35" i="18"/>
  <c r="AZ35" i="18"/>
  <c r="AY35" i="18"/>
  <c r="AX35" i="18"/>
  <c r="AG35" i="18"/>
  <c r="AF35" i="18"/>
  <c r="AE35" i="18"/>
  <c r="AD35" i="18"/>
  <c r="Y35" i="18"/>
  <c r="X35" i="18"/>
  <c r="W35" i="18"/>
  <c r="V35" i="18"/>
  <c r="U35" i="18"/>
  <c r="T35" i="18"/>
  <c r="I35" i="18"/>
  <c r="D35" i="18"/>
  <c r="EH34" i="18"/>
  <c r="ED34" i="18"/>
  <c r="EA34" i="18"/>
  <c r="DZ34" i="18"/>
  <c r="DX34" i="18"/>
  <c r="DU34" i="18"/>
  <c r="DT34" i="18"/>
  <c r="DR34" i="18"/>
  <c r="DO34" i="18"/>
  <c r="DN34" i="18"/>
  <c r="DL34" i="18"/>
  <c r="DI34" i="18"/>
  <c r="DH34" i="18"/>
  <c r="DF34" i="18"/>
  <c r="DC34" i="18"/>
  <c r="DB34" i="18"/>
  <c r="CZ34" i="18"/>
  <c r="CW34" i="18"/>
  <c r="CV34" i="18"/>
  <c r="CT34" i="18"/>
  <c r="CQ34" i="18"/>
  <c r="CP34" i="18"/>
  <c r="CN34" i="18"/>
  <c r="CK34" i="18"/>
  <c r="CJ34" i="18"/>
  <c r="CH34" i="18"/>
  <c r="CE34" i="18"/>
  <c r="CC34" i="18"/>
  <c r="BZ34" i="18"/>
  <c r="BV34" i="18"/>
  <c r="BR34" i="18"/>
  <c r="BN34" i="18"/>
  <c r="BK34" i="18"/>
  <c r="BC34" i="18"/>
  <c r="BB34" i="18"/>
  <c r="BA34" i="18"/>
  <c r="AZ34" i="18"/>
  <c r="AY34" i="18"/>
  <c r="AX34" i="18"/>
  <c r="AG34" i="18"/>
  <c r="AF34" i="18"/>
  <c r="AE34" i="18"/>
  <c r="AD34" i="18"/>
  <c r="Y34" i="18"/>
  <c r="X34" i="18"/>
  <c r="W34" i="18"/>
  <c r="V34" i="18"/>
  <c r="U34" i="18"/>
  <c r="T34" i="18"/>
  <c r="I34" i="18"/>
  <c r="D34" i="18"/>
  <c r="EH33" i="18"/>
  <c r="ED33" i="18"/>
  <c r="EA33" i="18"/>
  <c r="DZ33" i="18"/>
  <c r="DX33" i="18"/>
  <c r="DU33" i="18"/>
  <c r="DT33" i="18"/>
  <c r="DR33" i="18"/>
  <c r="DO33" i="18"/>
  <c r="DN33" i="18"/>
  <c r="DL33" i="18"/>
  <c r="DI33" i="18"/>
  <c r="DH33" i="18"/>
  <c r="DF33" i="18"/>
  <c r="DC33" i="18"/>
  <c r="DB33" i="18"/>
  <c r="CZ33" i="18"/>
  <c r="CW33" i="18"/>
  <c r="CV33" i="18"/>
  <c r="CT33" i="18"/>
  <c r="CQ33" i="18"/>
  <c r="CP33" i="18"/>
  <c r="CN33" i="18"/>
  <c r="CK33" i="18"/>
  <c r="CJ33" i="18"/>
  <c r="CH33" i="18"/>
  <c r="CE33" i="18"/>
  <c r="CC33" i="18"/>
  <c r="BZ33" i="18"/>
  <c r="BV33" i="18"/>
  <c r="BR33" i="18"/>
  <c r="BN33" i="18"/>
  <c r="BK33" i="18"/>
  <c r="BC33" i="18"/>
  <c r="BB33" i="18"/>
  <c r="BA33" i="18"/>
  <c r="AZ33" i="18"/>
  <c r="AY33" i="18"/>
  <c r="AX33" i="18"/>
  <c r="AG33" i="18"/>
  <c r="AF33" i="18"/>
  <c r="AE33" i="18"/>
  <c r="AD33" i="18"/>
  <c r="Y33" i="18"/>
  <c r="X33" i="18"/>
  <c r="W33" i="18"/>
  <c r="V33" i="18"/>
  <c r="U33" i="18"/>
  <c r="T33" i="18"/>
  <c r="I33" i="18"/>
  <c r="D33" i="18"/>
  <c r="EH32" i="18"/>
  <c r="ED32" i="18"/>
  <c r="EA32" i="18"/>
  <c r="DZ32" i="18"/>
  <c r="DX32" i="18"/>
  <c r="DU32" i="18"/>
  <c r="DT32" i="18"/>
  <c r="DR32" i="18"/>
  <c r="DO32" i="18"/>
  <c r="DN32" i="18"/>
  <c r="DL32" i="18"/>
  <c r="DI32" i="18"/>
  <c r="DH32" i="18"/>
  <c r="DF32" i="18"/>
  <c r="DC32" i="18"/>
  <c r="DB32" i="18"/>
  <c r="CZ32" i="18"/>
  <c r="CW32" i="18"/>
  <c r="CV32" i="18"/>
  <c r="CT32" i="18"/>
  <c r="CQ32" i="18"/>
  <c r="CP32" i="18"/>
  <c r="CN32" i="18"/>
  <c r="CK32" i="18"/>
  <c r="CJ32" i="18"/>
  <c r="CH32" i="18"/>
  <c r="CE32" i="18"/>
  <c r="CC32" i="18"/>
  <c r="BZ32" i="18"/>
  <c r="BV32" i="18"/>
  <c r="BR32" i="18"/>
  <c r="BN32" i="18"/>
  <c r="BK32" i="18"/>
  <c r="BC32" i="18"/>
  <c r="BB32" i="18"/>
  <c r="BA32" i="18"/>
  <c r="AZ32" i="18"/>
  <c r="AY32" i="18"/>
  <c r="AX32" i="18"/>
  <c r="AG32" i="18"/>
  <c r="AF32" i="18"/>
  <c r="AE32" i="18"/>
  <c r="AD32" i="18"/>
  <c r="Y32" i="18"/>
  <c r="X32" i="18"/>
  <c r="W32" i="18"/>
  <c r="V32" i="18"/>
  <c r="U32" i="18"/>
  <c r="T32" i="18"/>
  <c r="I32" i="18"/>
  <c r="D32" i="18"/>
  <c r="EH31" i="18"/>
  <c r="ED31" i="18"/>
  <c r="EA31" i="18"/>
  <c r="DZ31" i="18"/>
  <c r="DX31" i="18"/>
  <c r="DU31" i="18"/>
  <c r="DT31" i="18"/>
  <c r="DR31" i="18"/>
  <c r="DO31" i="18"/>
  <c r="DN31" i="18"/>
  <c r="DL31" i="18"/>
  <c r="DI31" i="18"/>
  <c r="DH31" i="18"/>
  <c r="DF31" i="18"/>
  <c r="DC31" i="18"/>
  <c r="DB31" i="18"/>
  <c r="CZ31" i="18"/>
  <c r="CW31" i="18"/>
  <c r="CV31" i="18"/>
  <c r="CT31" i="18"/>
  <c r="CQ31" i="18"/>
  <c r="CP31" i="18"/>
  <c r="CN31" i="18"/>
  <c r="CK31" i="18"/>
  <c r="CJ31" i="18"/>
  <c r="CH31" i="18"/>
  <c r="CE31" i="18"/>
  <c r="CC31" i="18"/>
  <c r="BZ31" i="18"/>
  <c r="BV31" i="18"/>
  <c r="BR31" i="18"/>
  <c r="BN31" i="18"/>
  <c r="BK31" i="18"/>
  <c r="BC31" i="18"/>
  <c r="BB31" i="18"/>
  <c r="BA31" i="18"/>
  <c r="AZ31" i="18"/>
  <c r="AY31" i="18"/>
  <c r="AX31" i="18"/>
  <c r="AG31" i="18"/>
  <c r="AF31" i="18"/>
  <c r="AE31" i="18"/>
  <c r="AD31" i="18"/>
  <c r="Y31" i="18"/>
  <c r="X31" i="18"/>
  <c r="W31" i="18"/>
  <c r="V31" i="18"/>
  <c r="U31" i="18"/>
  <c r="T31" i="18"/>
  <c r="I31" i="18"/>
  <c r="D31" i="18"/>
  <c r="EH30" i="18"/>
  <c r="ED30" i="18"/>
  <c r="EA30" i="18"/>
  <c r="DZ30" i="18"/>
  <c r="DX30" i="18"/>
  <c r="DU30" i="18"/>
  <c r="DT30" i="18"/>
  <c r="DR30" i="18"/>
  <c r="DO30" i="18"/>
  <c r="DN30" i="18"/>
  <c r="DL30" i="18"/>
  <c r="DI30" i="18"/>
  <c r="DH30" i="18"/>
  <c r="DF30" i="18"/>
  <c r="DC30" i="18"/>
  <c r="DB30" i="18"/>
  <c r="CZ30" i="18"/>
  <c r="CW30" i="18"/>
  <c r="CV30" i="18"/>
  <c r="CT30" i="18"/>
  <c r="CQ30" i="18"/>
  <c r="CP30" i="18"/>
  <c r="CN30" i="18"/>
  <c r="CK30" i="18"/>
  <c r="CJ30" i="18"/>
  <c r="CH30" i="18"/>
  <c r="CE30" i="18"/>
  <c r="CC30" i="18"/>
  <c r="BZ30" i="18"/>
  <c r="BV30" i="18"/>
  <c r="BR30" i="18"/>
  <c r="BN30" i="18"/>
  <c r="BK30" i="18"/>
  <c r="BC30" i="18"/>
  <c r="BB30" i="18"/>
  <c r="BA30" i="18"/>
  <c r="AZ30" i="18"/>
  <c r="AY30" i="18"/>
  <c r="AX30" i="18"/>
  <c r="AG30" i="18"/>
  <c r="AF30" i="18"/>
  <c r="AE30" i="18"/>
  <c r="AD30" i="18"/>
  <c r="Y30" i="18"/>
  <c r="X30" i="18"/>
  <c r="W30" i="18"/>
  <c r="V30" i="18"/>
  <c r="U30" i="18"/>
  <c r="T30" i="18"/>
  <c r="I30" i="18"/>
  <c r="D30" i="18"/>
  <c r="EH29" i="18"/>
  <c r="ED29" i="18"/>
  <c r="EA29" i="18"/>
  <c r="DZ29" i="18"/>
  <c r="DX29" i="18"/>
  <c r="DU29" i="18"/>
  <c r="DT29" i="18"/>
  <c r="DR29" i="18"/>
  <c r="DO29" i="18"/>
  <c r="DN29" i="18"/>
  <c r="DL29" i="18"/>
  <c r="DI29" i="18"/>
  <c r="DH29" i="18"/>
  <c r="DF29" i="18"/>
  <c r="DC29" i="18"/>
  <c r="DB29" i="18"/>
  <c r="CZ29" i="18"/>
  <c r="CW29" i="18"/>
  <c r="CV29" i="18"/>
  <c r="CT29" i="18"/>
  <c r="CQ29" i="18"/>
  <c r="CP29" i="18"/>
  <c r="CN29" i="18"/>
  <c r="CK29" i="18"/>
  <c r="CH29" i="18"/>
  <c r="CE29" i="18"/>
  <c r="CC29" i="18"/>
  <c r="BZ29" i="18"/>
  <c r="BV29" i="18"/>
  <c r="BR29" i="18"/>
  <c r="BN29" i="18"/>
  <c r="BK29" i="18"/>
  <c r="BC29" i="18"/>
  <c r="BB29" i="18"/>
  <c r="BA29" i="18"/>
  <c r="AZ29" i="18"/>
  <c r="AY29" i="18"/>
  <c r="AX29" i="18"/>
  <c r="AG29" i="18"/>
  <c r="AF29" i="18"/>
  <c r="AE29" i="18"/>
  <c r="AD29" i="18"/>
  <c r="Y29" i="18"/>
  <c r="X29" i="18"/>
  <c r="W29" i="18"/>
  <c r="V29" i="18"/>
  <c r="U29" i="18"/>
  <c r="T29" i="18"/>
  <c r="I29" i="18"/>
  <c r="D29" i="18"/>
  <c r="EH28" i="18"/>
  <c r="ED28" i="18"/>
  <c r="EA28" i="18"/>
  <c r="DZ28" i="18"/>
  <c r="DX28" i="18"/>
  <c r="DU28" i="18"/>
  <c r="DT28" i="18"/>
  <c r="DR28" i="18"/>
  <c r="DO28" i="18"/>
  <c r="DN28" i="18"/>
  <c r="DL28" i="18"/>
  <c r="DI28" i="18"/>
  <c r="DH28" i="18"/>
  <c r="DF28" i="18"/>
  <c r="DC28" i="18"/>
  <c r="DB28" i="18"/>
  <c r="CZ28" i="18"/>
  <c r="CW28" i="18"/>
  <c r="CV28" i="18"/>
  <c r="CT28" i="18"/>
  <c r="CQ28" i="18"/>
  <c r="CP28" i="18"/>
  <c r="CN28" i="18"/>
  <c r="CK28" i="18"/>
  <c r="CJ28" i="18"/>
  <c r="CH28" i="18"/>
  <c r="CE28" i="18"/>
  <c r="CC28" i="18"/>
  <c r="BZ28" i="18"/>
  <c r="BV28" i="18"/>
  <c r="BR28" i="18"/>
  <c r="BN28" i="18"/>
  <c r="BK28" i="18"/>
  <c r="BC28" i="18"/>
  <c r="BB28" i="18"/>
  <c r="BA28" i="18"/>
  <c r="AZ28" i="18"/>
  <c r="AY28" i="18"/>
  <c r="AX28" i="18"/>
  <c r="AG28" i="18"/>
  <c r="AF28" i="18"/>
  <c r="AE28" i="18"/>
  <c r="AD28" i="18"/>
  <c r="Y28" i="18"/>
  <c r="X28" i="18"/>
  <c r="W28" i="18"/>
  <c r="V28" i="18"/>
  <c r="U28" i="18"/>
  <c r="T28" i="18"/>
  <c r="I28" i="18"/>
  <c r="D28" i="18"/>
  <c r="EH27" i="18"/>
  <c r="ED27" i="18"/>
  <c r="EA27" i="18"/>
  <c r="DZ27" i="18"/>
  <c r="DX27" i="18"/>
  <c r="DU27" i="18"/>
  <c r="DT27" i="18"/>
  <c r="DR27" i="18"/>
  <c r="DO27" i="18"/>
  <c r="DN27" i="18"/>
  <c r="DL27" i="18"/>
  <c r="DI27" i="18"/>
  <c r="DH27" i="18"/>
  <c r="DF27" i="18"/>
  <c r="DC27" i="18"/>
  <c r="DB27" i="18"/>
  <c r="CZ27" i="18"/>
  <c r="CW27" i="18"/>
  <c r="CV27" i="18"/>
  <c r="CT27" i="18"/>
  <c r="CQ27" i="18"/>
  <c r="CP27" i="18"/>
  <c r="CN27" i="18"/>
  <c r="CK27" i="18"/>
  <c r="CJ27" i="18"/>
  <c r="CH27" i="18"/>
  <c r="CE27" i="18"/>
  <c r="CC27" i="18"/>
  <c r="BZ27" i="18"/>
  <c r="BV27" i="18"/>
  <c r="BR27" i="18"/>
  <c r="BN27" i="18"/>
  <c r="BK27" i="18"/>
  <c r="BC27" i="18"/>
  <c r="BB27" i="18"/>
  <c r="BA27" i="18"/>
  <c r="AZ27" i="18"/>
  <c r="AY27" i="18"/>
  <c r="AX27" i="18"/>
  <c r="AG27" i="18"/>
  <c r="AF27" i="18"/>
  <c r="AE27" i="18"/>
  <c r="AD27" i="18"/>
  <c r="Y27" i="18"/>
  <c r="X27" i="18"/>
  <c r="W27" i="18"/>
  <c r="V27" i="18"/>
  <c r="U27" i="18"/>
  <c r="T27" i="18"/>
  <c r="I27" i="18"/>
  <c r="D27" i="18"/>
  <c r="EH26" i="18"/>
  <c r="ED26" i="18"/>
  <c r="EA26" i="18"/>
  <c r="DZ26" i="18"/>
  <c r="DX26" i="18"/>
  <c r="DU26" i="18"/>
  <c r="DT26" i="18"/>
  <c r="DR26" i="18"/>
  <c r="DO26" i="18"/>
  <c r="DN26" i="18"/>
  <c r="DL26" i="18"/>
  <c r="DI26" i="18"/>
  <c r="DH26" i="18"/>
  <c r="DF26" i="18"/>
  <c r="DC26" i="18"/>
  <c r="DB26" i="18"/>
  <c r="CZ26" i="18"/>
  <c r="CW26" i="18"/>
  <c r="CV26" i="18"/>
  <c r="CT26" i="18"/>
  <c r="CQ26" i="18"/>
  <c r="CP26" i="18"/>
  <c r="CN26" i="18"/>
  <c r="CK26" i="18"/>
  <c r="CJ26" i="18"/>
  <c r="CH26" i="18"/>
  <c r="CE26" i="18"/>
  <c r="CC26" i="18"/>
  <c r="BZ26" i="18"/>
  <c r="BV26" i="18"/>
  <c r="BR26" i="18"/>
  <c r="BN26" i="18"/>
  <c r="BK26" i="18"/>
  <c r="BC26" i="18"/>
  <c r="BB26" i="18"/>
  <c r="BA26" i="18"/>
  <c r="AZ26" i="18"/>
  <c r="AY26" i="18"/>
  <c r="AX26" i="18"/>
  <c r="AG26" i="18"/>
  <c r="AF26" i="18"/>
  <c r="AE26" i="18"/>
  <c r="AD26" i="18"/>
  <c r="Y26" i="18"/>
  <c r="X26" i="18"/>
  <c r="W26" i="18"/>
  <c r="V26" i="18"/>
  <c r="U26" i="18"/>
  <c r="T26" i="18"/>
  <c r="I26" i="18"/>
  <c r="D26" i="18"/>
  <c r="EH25" i="18"/>
  <c r="ED25" i="18"/>
  <c r="EA25" i="18"/>
  <c r="DZ25" i="18"/>
  <c r="DX25" i="18"/>
  <c r="DU25" i="18"/>
  <c r="DT25" i="18"/>
  <c r="DR25" i="18"/>
  <c r="DO25" i="18"/>
  <c r="DN25" i="18"/>
  <c r="DL25" i="18"/>
  <c r="DI25" i="18"/>
  <c r="DH25" i="18"/>
  <c r="DF25" i="18"/>
  <c r="DC25" i="18"/>
  <c r="DB25" i="18"/>
  <c r="CZ25" i="18"/>
  <c r="CW25" i="18"/>
  <c r="CV25" i="18"/>
  <c r="CT25" i="18"/>
  <c r="CQ25" i="18"/>
  <c r="CP25" i="18"/>
  <c r="CN25" i="18"/>
  <c r="CK25" i="18"/>
  <c r="CJ25" i="18"/>
  <c r="CH25" i="18"/>
  <c r="CE25" i="18"/>
  <c r="CC25" i="18"/>
  <c r="BZ25" i="18"/>
  <c r="BV25" i="18"/>
  <c r="BR25" i="18"/>
  <c r="BN25" i="18"/>
  <c r="BK25" i="18"/>
  <c r="BC25" i="18"/>
  <c r="BB25" i="18"/>
  <c r="BA25" i="18"/>
  <c r="AZ25" i="18"/>
  <c r="AY25" i="18"/>
  <c r="AX25" i="18"/>
  <c r="AG25" i="18"/>
  <c r="AF25" i="18"/>
  <c r="AE25" i="18"/>
  <c r="AD25" i="18"/>
  <c r="Y25" i="18"/>
  <c r="X25" i="18"/>
  <c r="W25" i="18"/>
  <c r="V25" i="18"/>
  <c r="U25" i="18"/>
  <c r="T25" i="18"/>
  <c r="I25" i="18"/>
  <c r="D25" i="18"/>
  <c r="EH24" i="18"/>
  <c r="ED24" i="18"/>
  <c r="EA24" i="18"/>
  <c r="DZ24" i="18"/>
  <c r="DX24" i="18"/>
  <c r="DU24" i="18"/>
  <c r="DT24" i="18"/>
  <c r="DR24" i="18"/>
  <c r="DO24" i="18"/>
  <c r="DN24" i="18"/>
  <c r="DL24" i="18"/>
  <c r="DI24" i="18"/>
  <c r="DH24" i="18"/>
  <c r="DF24" i="18"/>
  <c r="DC24" i="18"/>
  <c r="DB24" i="18"/>
  <c r="CZ24" i="18"/>
  <c r="CW24" i="18"/>
  <c r="CV24" i="18"/>
  <c r="CT24" i="18"/>
  <c r="CQ24" i="18"/>
  <c r="CP24" i="18"/>
  <c r="CN24" i="18"/>
  <c r="CK24" i="18"/>
  <c r="CJ24" i="18"/>
  <c r="CH24" i="18"/>
  <c r="CE24" i="18"/>
  <c r="CC24" i="18"/>
  <c r="BZ24" i="18"/>
  <c r="BV24" i="18"/>
  <c r="BR24" i="18"/>
  <c r="BN24" i="18"/>
  <c r="BK24" i="18"/>
  <c r="BC24" i="18"/>
  <c r="BB24" i="18"/>
  <c r="BA24" i="18"/>
  <c r="AZ24" i="18"/>
  <c r="AY24" i="18"/>
  <c r="AX24" i="18"/>
  <c r="AG24" i="18"/>
  <c r="AF24" i="18"/>
  <c r="AE24" i="18"/>
  <c r="AD24" i="18"/>
  <c r="Y24" i="18"/>
  <c r="X24" i="18"/>
  <c r="W24" i="18"/>
  <c r="V24" i="18"/>
  <c r="U24" i="18"/>
  <c r="T24" i="18"/>
  <c r="I24" i="18"/>
  <c r="D24" i="18"/>
  <c r="EH23" i="18"/>
  <c r="ED23" i="18"/>
  <c r="EA23" i="18"/>
  <c r="DZ23" i="18"/>
  <c r="DX23" i="18"/>
  <c r="DU23" i="18"/>
  <c r="DT23" i="18"/>
  <c r="DR23" i="18"/>
  <c r="DO23" i="18"/>
  <c r="DN23" i="18"/>
  <c r="DL23" i="18"/>
  <c r="DI23" i="18"/>
  <c r="DH23" i="18"/>
  <c r="DF23" i="18"/>
  <c r="DC23" i="18"/>
  <c r="DB23" i="18"/>
  <c r="CZ23" i="18"/>
  <c r="CW23" i="18"/>
  <c r="CV23" i="18"/>
  <c r="CT23" i="18"/>
  <c r="CQ23" i="18"/>
  <c r="CP23" i="18"/>
  <c r="CN23" i="18"/>
  <c r="CK23" i="18"/>
  <c r="CJ23" i="18"/>
  <c r="CH23" i="18"/>
  <c r="CE23" i="18"/>
  <c r="CC23" i="18"/>
  <c r="BZ23" i="18"/>
  <c r="BV23" i="18"/>
  <c r="BR23" i="18"/>
  <c r="BN23" i="18"/>
  <c r="BK23" i="18"/>
  <c r="BC23" i="18"/>
  <c r="BB23" i="18"/>
  <c r="BA23" i="18"/>
  <c r="AZ23" i="18"/>
  <c r="AY23" i="18"/>
  <c r="AX23" i="18"/>
  <c r="AG23" i="18"/>
  <c r="AF23" i="18"/>
  <c r="AE23" i="18"/>
  <c r="AD23" i="18"/>
  <c r="Y23" i="18"/>
  <c r="X23" i="18"/>
  <c r="W23" i="18"/>
  <c r="V23" i="18"/>
  <c r="U23" i="18"/>
  <c r="T23" i="18"/>
  <c r="I23" i="18"/>
  <c r="D23" i="18"/>
  <c r="EH22" i="18"/>
  <c r="ED22" i="18"/>
  <c r="EA22" i="18"/>
  <c r="DZ22" i="18"/>
  <c r="DX22" i="18"/>
  <c r="DU22" i="18"/>
  <c r="DT22" i="18"/>
  <c r="DR22" i="18"/>
  <c r="DO22" i="18"/>
  <c r="DN22" i="18"/>
  <c r="DL22" i="18"/>
  <c r="DI22" i="18"/>
  <c r="DH22" i="18"/>
  <c r="DF22" i="18"/>
  <c r="DC22" i="18"/>
  <c r="DB22" i="18"/>
  <c r="CZ22" i="18"/>
  <c r="CW22" i="18"/>
  <c r="CV22" i="18"/>
  <c r="CT22" i="18"/>
  <c r="CQ22" i="18"/>
  <c r="CP22" i="18"/>
  <c r="CN22" i="18"/>
  <c r="CK22" i="18"/>
  <c r="CJ22" i="18"/>
  <c r="CH22" i="18"/>
  <c r="CE22" i="18"/>
  <c r="CC22" i="18"/>
  <c r="BZ22" i="18"/>
  <c r="BV22" i="18"/>
  <c r="BR22" i="18"/>
  <c r="BN22" i="18"/>
  <c r="BK22" i="18"/>
  <c r="BC22" i="18"/>
  <c r="BB22" i="18"/>
  <c r="BA22" i="18"/>
  <c r="AZ22" i="18"/>
  <c r="AY22" i="18"/>
  <c r="AX22" i="18"/>
  <c r="AG22" i="18"/>
  <c r="AF22" i="18"/>
  <c r="AE22" i="18"/>
  <c r="AD22" i="18"/>
  <c r="Y22" i="18"/>
  <c r="X22" i="18"/>
  <c r="W22" i="18"/>
  <c r="V22" i="18"/>
  <c r="U22" i="18"/>
  <c r="T22" i="18"/>
  <c r="I22" i="18"/>
  <c r="D22" i="18"/>
  <c r="EH21" i="18"/>
  <c r="ED21" i="18"/>
  <c r="EA21" i="18"/>
  <c r="DZ21" i="18"/>
  <c r="DX21" i="18"/>
  <c r="DU21" i="18"/>
  <c r="DT21" i="18"/>
  <c r="DR21" i="18"/>
  <c r="DO21" i="18"/>
  <c r="DN21" i="18"/>
  <c r="DL21" i="18"/>
  <c r="DI21" i="18"/>
  <c r="DH21" i="18"/>
  <c r="DF21" i="18"/>
  <c r="DC21" i="18"/>
  <c r="DB21" i="18"/>
  <c r="CZ21" i="18"/>
  <c r="CW21" i="18"/>
  <c r="CV21" i="18"/>
  <c r="CT21" i="18"/>
  <c r="CQ21" i="18"/>
  <c r="CP21" i="18"/>
  <c r="CN21" i="18"/>
  <c r="CK21" i="18"/>
  <c r="CJ21" i="18"/>
  <c r="CH21" i="18"/>
  <c r="CE21" i="18"/>
  <c r="CC21" i="18"/>
  <c r="BZ21" i="18"/>
  <c r="BV21" i="18"/>
  <c r="BR21" i="18"/>
  <c r="BN21" i="18"/>
  <c r="BK21" i="18"/>
  <c r="BC21" i="18"/>
  <c r="BB21" i="18"/>
  <c r="BA21" i="18"/>
  <c r="AZ21" i="18"/>
  <c r="AY21" i="18"/>
  <c r="AX21" i="18"/>
  <c r="AG21" i="18"/>
  <c r="AF21" i="18"/>
  <c r="AE21" i="18"/>
  <c r="AD21" i="18"/>
  <c r="Y21" i="18"/>
  <c r="X21" i="18"/>
  <c r="W21" i="18"/>
  <c r="V21" i="18"/>
  <c r="U21" i="18"/>
  <c r="T21" i="18"/>
  <c r="I21" i="18"/>
  <c r="D21" i="18"/>
  <c r="EH20" i="18"/>
  <c r="ED20" i="18"/>
  <c r="EA20" i="18"/>
  <c r="DZ20" i="18"/>
  <c r="DX20" i="18"/>
  <c r="DU20" i="18"/>
  <c r="DT20" i="18"/>
  <c r="DR20" i="18"/>
  <c r="DO20" i="18"/>
  <c r="DN20" i="18"/>
  <c r="DL20" i="18"/>
  <c r="DI20" i="18"/>
  <c r="DH20" i="18"/>
  <c r="DF20" i="18"/>
  <c r="DC20" i="18"/>
  <c r="DB20" i="18"/>
  <c r="CZ20" i="18"/>
  <c r="CW20" i="18"/>
  <c r="CV20" i="18"/>
  <c r="CT20" i="18"/>
  <c r="CQ20" i="18"/>
  <c r="CP20" i="18"/>
  <c r="CN20" i="18"/>
  <c r="CK20" i="18"/>
  <c r="CJ20" i="18"/>
  <c r="CH20" i="18"/>
  <c r="CE20" i="18"/>
  <c r="CC20" i="18"/>
  <c r="BZ20" i="18"/>
  <c r="BV20" i="18"/>
  <c r="BR20" i="18"/>
  <c r="BN20" i="18"/>
  <c r="BK20" i="18"/>
  <c r="BC20" i="18"/>
  <c r="BB20" i="18"/>
  <c r="BA20" i="18"/>
  <c r="AZ20" i="18"/>
  <c r="AY20" i="18"/>
  <c r="AX20" i="18"/>
  <c r="AG20" i="18"/>
  <c r="AF20" i="18"/>
  <c r="AE20" i="18"/>
  <c r="AD20" i="18"/>
  <c r="Y20" i="18"/>
  <c r="X20" i="18"/>
  <c r="W20" i="18"/>
  <c r="V20" i="18"/>
  <c r="U20" i="18"/>
  <c r="T20" i="18"/>
  <c r="I20" i="18"/>
  <c r="D20" i="18"/>
  <c r="EH19" i="18"/>
  <c r="ED19" i="18"/>
  <c r="EA19" i="18"/>
  <c r="DZ19" i="18"/>
  <c r="DX19" i="18"/>
  <c r="DU19" i="18"/>
  <c r="DT19" i="18"/>
  <c r="DR19" i="18"/>
  <c r="DO19" i="18"/>
  <c r="DN19" i="18"/>
  <c r="DL19" i="18"/>
  <c r="DI19" i="18"/>
  <c r="DH19" i="18"/>
  <c r="DF19" i="18"/>
  <c r="DC19" i="18"/>
  <c r="DB19" i="18"/>
  <c r="CZ19" i="18"/>
  <c r="CW19" i="18"/>
  <c r="CV19" i="18"/>
  <c r="CT19" i="18"/>
  <c r="CQ19" i="18"/>
  <c r="CP19" i="18"/>
  <c r="CN19" i="18"/>
  <c r="CK19" i="18"/>
  <c r="CJ19" i="18"/>
  <c r="CH19" i="18"/>
  <c r="CE19" i="18"/>
  <c r="CC19" i="18"/>
  <c r="BZ19" i="18"/>
  <c r="BV19" i="18"/>
  <c r="BR19" i="18"/>
  <c r="BN19" i="18"/>
  <c r="BK19" i="18"/>
  <c r="BC19" i="18"/>
  <c r="BB19" i="18"/>
  <c r="BA19" i="18"/>
  <c r="AZ19" i="18"/>
  <c r="AY19" i="18"/>
  <c r="AX19" i="18"/>
  <c r="AG19" i="18"/>
  <c r="AF19" i="18"/>
  <c r="AE19" i="18"/>
  <c r="AD19" i="18"/>
  <c r="Y19" i="18"/>
  <c r="X19" i="18"/>
  <c r="W19" i="18"/>
  <c r="V19" i="18"/>
  <c r="U19" i="18"/>
  <c r="T19" i="18"/>
  <c r="I19" i="18"/>
  <c r="D19" i="18"/>
  <c r="EH18" i="18"/>
  <c r="ED18" i="18"/>
  <c r="EA18" i="18"/>
  <c r="DZ18" i="18"/>
  <c r="DX18" i="18"/>
  <c r="DU18" i="18"/>
  <c r="DT18" i="18"/>
  <c r="DR18" i="18"/>
  <c r="DO18" i="18"/>
  <c r="DN18" i="18"/>
  <c r="DL18" i="18"/>
  <c r="DI18" i="18"/>
  <c r="DH18" i="18"/>
  <c r="DF18" i="18"/>
  <c r="DC18" i="18"/>
  <c r="DB18" i="18"/>
  <c r="CZ18" i="18"/>
  <c r="CW18" i="18"/>
  <c r="CV18" i="18"/>
  <c r="CT18" i="18"/>
  <c r="CQ18" i="18"/>
  <c r="CP18" i="18"/>
  <c r="CN18" i="18"/>
  <c r="CK18" i="18"/>
  <c r="CJ18" i="18"/>
  <c r="CH18" i="18"/>
  <c r="CE18" i="18"/>
  <c r="CC18" i="18"/>
  <c r="BZ18" i="18"/>
  <c r="BV18" i="18"/>
  <c r="BR18" i="18"/>
  <c r="BN18" i="18"/>
  <c r="BK18" i="18"/>
  <c r="BC18" i="18"/>
  <c r="BB18" i="18"/>
  <c r="BA18" i="18"/>
  <c r="AZ18" i="18"/>
  <c r="AY18" i="18"/>
  <c r="AX18" i="18"/>
  <c r="AG18" i="18"/>
  <c r="AF18" i="18"/>
  <c r="AE18" i="18"/>
  <c r="AD18" i="18"/>
  <c r="Y18" i="18"/>
  <c r="X18" i="18"/>
  <c r="W18" i="18"/>
  <c r="V18" i="18"/>
  <c r="U18" i="18"/>
  <c r="T18" i="18"/>
  <c r="I18" i="18"/>
  <c r="D18" i="18"/>
  <c r="EH17" i="18"/>
  <c r="ED17" i="18"/>
  <c r="EA17" i="18"/>
  <c r="DZ17" i="18"/>
  <c r="DX17" i="18"/>
  <c r="DU17" i="18"/>
  <c r="DT17" i="18"/>
  <c r="DR17" i="18"/>
  <c r="DO17" i="18"/>
  <c r="DN17" i="18"/>
  <c r="DL17" i="18"/>
  <c r="DI17" i="18"/>
  <c r="DH17" i="18"/>
  <c r="DF17" i="18"/>
  <c r="DC17" i="18"/>
  <c r="DB17" i="18"/>
  <c r="CZ17" i="18"/>
  <c r="CW17" i="18"/>
  <c r="CV17" i="18"/>
  <c r="CT17" i="18"/>
  <c r="CQ17" i="18"/>
  <c r="CP17" i="18"/>
  <c r="CN17" i="18"/>
  <c r="CK17" i="18"/>
  <c r="CJ17" i="18"/>
  <c r="CH17" i="18"/>
  <c r="CE17" i="18"/>
  <c r="CC17" i="18"/>
  <c r="BZ17" i="18"/>
  <c r="BV17" i="18"/>
  <c r="BR17" i="18"/>
  <c r="BN17" i="18"/>
  <c r="BK17" i="18"/>
  <c r="BC17" i="18"/>
  <c r="BB17" i="18"/>
  <c r="BA17" i="18"/>
  <c r="AZ17" i="18"/>
  <c r="AY17" i="18"/>
  <c r="AX17" i="18"/>
  <c r="AG17" i="18"/>
  <c r="AF17" i="18"/>
  <c r="AE17" i="18"/>
  <c r="AD17" i="18"/>
  <c r="Y17" i="18"/>
  <c r="X17" i="18"/>
  <c r="W17" i="18"/>
  <c r="V17" i="18"/>
  <c r="U17" i="18"/>
  <c r="T17" i="18"/>
  <c r="I17" i="18"/>
  <c r="D17" i="18"/>
  <c r="EH16" i="18"/>
  <c r="ED16" i="18"/>
  <c r="EA16" i="18"/>
  <c r="DZ16" i="18"/>
  <c r="DX16" i="18"/>
  <c r="DU16" i="18"/>
  <c r="DT16" i="18"/>
  <c r="DR16" i="18"/>
  <c r="DO16" i="18"/>
  <c r="DN16" i="18"/>
  <c r="DL16" i="18"/>
  <c r="DI16" i="18"/>
  <c r="DH16" i="18"/>
  <c r="DF16" i="18"/>
  <c r="DC16" i="18"/>
  <c r="DB16" i="18"/>
  <c r="CZ16" i="18"/>
  <c r="CW16" i="18"/>
  <c r="CV16" i="18"/>
  <c r="CT16" i="18"/>
  <c r="CQ16" i="18"/>
  <c r="CP16" i="18"/>
  <c r="CN16" i="18"/>
  <c r="CK16" i="18"/>
  <c r="CJ16" i="18"/>
  <c r="CH16" i="18"/>
  <c r="CE16" i="18"/>
  <c r="CC16" i="18"/>
  <c r="BZ16" i="18"/>
  <c r="BV16" i="18"/>
  <c r="BR16" i="18"/>
  <c r="BN16" i="18"/>
  <c r="BK16" i="18"/>
  <c r="BC16" i="18"/>
  <c r="BB16" i="18"/>
  <c r="BA16" i="18"/>
  <c r="AZ16" i="18"/>
  <c r="AY16" i="18"/>
  <c r="AX16" i="18"/>
  <c r="AG16" i="18"/>
  <c r="AF16" i="18"/>
  <c r="AE16" i="18"/>
  <c r="AD16" i="18"/>
  <c r="Y16" i="18"/>
  <c r="X16" i="18"/>
  <c r="W16" i="18"/>
  <c r="V16" i="18"/>
  <c r="U16" i="18"/>
  <c r="T16" i="18"/>
  <c r="I16" i="18"/>
  <c r="D16" i="18"/>
  <c r="EH15" i="18"/>
  <c r="ED15" i="18"/>
  <c r="EA15" i="18"/>
  <c r="DZ15" i="18"/>
  <c r="DX15" i="18"/>
  <c r="DU15" i="18"/>
  <c r="DT15" i="18"/>
  <c r="DR15" i="18"/>
  <c r="DO15" i="18"/>
  <c r="DN15" i="18"/>
  <c r="DL15" i="18"/>
  <c r="DI15" i="18"/>
  <c r="DH15" i="18"/>
  <c r="DF15" i="18"/>
  <c r="DC15" i="18"/>
  <c r="DB15" i="18"/>
  <c r="CZ15" i="18"/>
  <c r="CW15" i="18"/>
  <c r="CV15" i="18"/>
  <c r="CT15" i="18"/>
  <c r="CQ15" i="18"/>
  <c r="CP15" i="18"/>
  <c r="CN15" i="18"/>
  <c r="CK15" i="18"/>
  <c r="CJ15" i="18"/>
  <c r="CH15" i="18"/>
  <c r="CE15" i="18"/>
  <c r="CC15" i="18"/>
  <c r="BZ15" i="18"/>
  <c r="BV15" i="18"/>
  <c r="BR15" i="18"/>
  <c r="BN15" i="18"/>
  <c r="BK15" i="18"/>
  <c r="BC15" i="18"/>
  <c r="BB15" i="18"/>
  <c r="BA15" i="18"/>
  <c r="AZ15" i="18"/>
  <c r="AY15" i="18"/>
  <c r="AX15" i="18"/>
  <c r="AG15" i="18"/>
  <c r="AF15" i="18"/>
  <c r="AE15" i="18"/>
  <c r="AD15" i="18"/>
  <c r="Y15" i="18"/>
  <c r="X15" i="18"/>
  <c r="W15" i="18"/>
  <c r="V15" i="18"/>
  <c r="U15" i="18"/>
  <c r="T15" i="18"/>
  <c r="I15" i="18"/>
  <c r="D15" i="18"/>
  <c r="EH14" i="18"/>
  <c r="ED14" i="18"/>
  <c r="EA14" i="18"/>
  <c r="DZ14" i="18"/>
  <c r="DX14" i="18"/>
  <c r="DU14" i="18"/>
  <c r="DT14" i="18"/>
  <c r="DR14" i="18"/>
  <c r="DO14" i="18"/>
  <c r="DN14" i="18"/>
  <c r="DL14" i="18"/>
  <c r="DI14" i="18"/>
  <c r="DH14" i="18"/>
  <c r="DF14" i="18"/>
  <c r="DC14" i="18"/>
  <c r="DB14" i="18"/>
  <c r="CZ14" i="18"/>
  <c r="CW14" i="18"/>
  <c r="CV14" i="18"/>
  <c r="CT14" i="18"/>
  <c r="CQ14" i="18"/>
  <c r="CP14" i="18"/>
  <c r="CN14" i="18"/>
  <c r="CK14" i="18"/>
  <c r="CJ14" i="18"/>
  <c r="CH14" i="18"/>
  <c r="CE14" i="18"/>
  <c r="CC14" i="18"/>
  <c r="BZ14" i="18"/>
  <c r="BV14" i="18"/>
  <c r="BR14" i="18"/>
  <c r="BN14" i="18"/>
  <c r="BK14" i="18"/>
  <c r="BC14" i="18"/>
  <c r="BB14" i="18"/>
  <c r="BA14" i="18"/>
  <c r="AZ14" i="18"/>
  <c r="AY14" i="18"/>
  <c r="AX14" i="18"/>
  <c r="AG14" i="18"/>
  <c r="AF14" i="18"/>
  <c r="AE14" i="18"/>
  <c r="AD14" i="18"/>
  <c r="Y14" i="18"/>
  <c r="X14" i="18"/>
  <c r="W14" i="18"/>
  <c r="V14" i="18"/>
  <c r="U14" i="18"/>
  <c r="T14" i="18"/>
  <c r="I14" i="18"/>
  <c r="D14" i="18"/>
  <c r="EH13" i="18"/>
  <c r="ED13" i="18"/>
  <c r="EA13" i="18"/>
  <c r="DZ13" i="18"/>
  <c r="DX13" i="18"/>
  <c r="DU13" i="18"/>
  <c r="DT13" i="18"/>
  <c r="DR13" i="18"/>
  <c r="DO13" i="18"/>
  <c r="DN13" i="18"/>
  <c r="DL13" i="18"/>
  <c r="DI13" i="18"/>
  <c r="DH13" i="18"/>
  <c r="DF13" i="18"/>
  <c r="DC13" i="18"/>
  <c r="DB13" i="18"/>
  <c r="CZ13" i="18"/>
  <c r="CW13" i="18"/>
  <c r="CV13" i="18"/>
  <c r="CT13" i="18"/>
  <c r="CQ13" i="18"/>
  <c r="CP13" i="18"/>
  <c r="CN13" i="18"/>
  <c r="CK13" i="18"/>
  <c r="CJ13" i="18"/>
  <c r="CH13" i="18"/>
  <c r="CE13" i="18"/>
  <c r="CC13" i="18"/>
  <c r="BZ13" i="18"/>
  <c r="BV13" i="18"/>
  <c r="BR13" i="18"/>
  <c r="BN13" i="18"/>
  <c r="BK13" i="18"/>
  <c r="BC13" i="18"/>
  <c r="BB13" i="18"/>
  <c r="BA13" i="18"/>
  <c r="AZ13" i="18"/>
  <c r="AY13" i="18"/>
  <c r="AX13" i="18"/>
  <c r="AG13" i="18"/>
  <c r="AF13" i="18"/>
  <c r="AE13" i="18"/>
  <c r="AD13" i="18"/>
  <c r="Y13" i="18"/>
  <c r="X13" i="18"/>
  <c r="W13" i="18"/>
  <c r="V13" i="18"/>
  <c r="U13" i="18"/>
  <c r="T13" i="18"/>
  <c r="I13" i="18"/>
  <c r="D13" i="18"/>
  <c r="EH12" i="18"/>
  <c r="ED12" i="18"/>
  <c r="EA12" i="18"/>
  <c r="DZ12" i="18"/>
  <c r="DX12" i="18"/>
  <c r="DU12" i="18"/>
  <c r="DT12" i="18"/>
  <c r="DR12" i="18"/>
  <c r="DO12" i="18"/>
  <c r="DN12" i="18"/>
  <c r="DL12" i="18"/>
  <c r="DI12" i="18"/>
  <c r="DH12" i="18"/>
  <c r="DF12" i="18"/>
  <c r="DC12" i="18"/>
  <c r="DB12" i="18"/>
  <c r="CZ12" i="18"/>
  <c r="CW12" i="18"/>
  <c r="CV12" i="18"/>
  <c r="CT12" i="18"/>
  <c r="CQ12" i="18"/>
  <c r="CP12" i="18"/>
  <c r="CN12" i="18"/>
  <c r="CK12" i="18"/>
  <c r="CJ12" i="18"/>
  <c r="CH12" i="18"/>
  <c r="CE12" i="18"/>
  <c r="CC12" i="18"/>
  <c r="BZ12" i="18"/>
  <c r="BV12" i="18"/>
  <c r="BR12" i="18"/>
  <c r="BN12" i="18"/>
  <c r="BK12" i="18"/>
  <c r="BC12" i="18"/>
  <c r="BB12" i="18"/>
  <c r="BA12" i="18"/>
  <c r="AZ12" i="18"/>
  <c r="AY12" i="18"/>
  <c r="AX12" i="18"/>
  <c r="AG12" i="18"/>
  <c r="AF12" i="18"/>
  <c r="AE12" i="18"/>
  <c r="AD12" i="18"/>
  <c r="Y12" i="18"/>
  <c r="X12" i="18"/>
  <c r="W12" i="18"/>
  <c r="V12" i="18"/>
  <c r="U12" i="18"/>
  <c r="T12" i="18"/>
  <c r="I12" i="18"/>
  <c r="D12" i="18"/>
  <c r="EH11" i="18"/>
  <c r="ED11" i="18"/>
  <c r="EA11" i="18"/>
  <c r="DZ11" i="18"/>
  <c r="DX11" i="18"/>
  <c r="DU11" i="18"/>
  <c r="DT11" i="18"/>
  <c r="DR11" i="18"/>
  <c r="DO11" i="18"/>
  <c r="DN11" i="18"/>
  <c r="DL11" i="18"/>
  <c r="DI11" i="18"/>
  <c r="DH11" i="18"/>
  <c r="DF11" i="18"/>
  <c r="DC11" i="18"/>
  <c r="DB11" i="18"/>
  <c r="CZ11" i="18"/>
  <c r="CW11" i="18"/>
  <c r="CV11" i="18"/>
  <c r="CT11" i="18"/>
  <c r="CQ11" i="18"/>
  <c r="CP11" i="18"/>
  <c r="CN11" i="18"/>
  <c r="CK11" i="18"/>
  <c r="CJ11" i="18"/>
  <c r="CH11" i="18"/>
  <c r="CE11" i="18"/>
  <c r="CC11" i="18"/>
  <c r="BZ11" i="18"/>
  <c r="BV11" i="18"/>
  <c r="BR11" i="18"/>
  <c r="BN11" i="18"/>
  <c r="BK11" i="18"/>
  <c r="BC11" i="18"/>
  <c r="BB11" i="18"/>
  <c r="BA11" i="18"/>
  <c r="AZ11" i="18"/>
  <c r="AY11" i="18"/>
  <c r="AX11" i="18"/>
  <c r="AG11" i="18"/>
  <c r="AF11" i="18"/>
  <c r="AE11" i="18"/>
  <c r="AD11" i="18"/>
  <c r="Y11" i="18"/>
  <c r="X11" i="18"/>
  <c r="W11" i="18"/>
  <c r="V11" i="18"/>
  <c r="U11" i="18"/>
  <c r="T11" i="18"/>
  <c r="I11" i="18"/>
  <c r="D11" i="18"/>
  <c r="EH10" i="18"/>
  <c r="ED10" i="18"/>
  <c r="EA10" i="18"/>
  <c r="DZ10" i="18"/>
  <c r="DX10" i="18"/>
  <c r="DU10" i="18"/>
  <c r="DT10" i="18"/>
  <c r="DR10" i="18"/>
  <c r="DO10" i="18"/>
  <c r="DN10" i="18"/>
  <c r="DL10" i="18"/>
  <c r="DI10" i="18"/>
  <c r="DH10" i="18"/>
  <c r="DF10" i="18"/>
  <c r="DC10" i="18"/>
  <c r="DB10" i="18"/>
  <c r="CZ10" i="18"/>
  <c r="CW10" i="18"/>
  <c r="CV10" i="18"/>
  <c r="CT10" i="18"/>
  <c r="CQ10" i="18"/>
  <c r="CP10" i="18"/>
  <c r="CN10" i="18"/>
  <c r="CK10" i="18"/>
  <c r="CJ10" i="18"/>
  <c r="CH10" i="18"/>
  <c r="CE10" i="18"/>
  <c r="CC10" i="18"/>
  <c r="BZ10" i="18"/>
  <c r="BV10" i="18"/>
  <c r="BR10" i="18"/>
  <c r="BN10" i="18"/>
  <c r="BK10" i="18"/>
  <c r="BC10" i="18"/>
  <c r="BB10" i="18"/>
  <c r="BA10" i="18"/>
  <c r="AZ10" i="18"/>
  <c r="AY10" i="18"/>
  <c r="AX10" i="18"/>
  <c r="AG10" i="18"/>
  <c r="AF10" i="18"/>
  <c r="AE10" i="18"/>
  <c r="AD10" i="18"/>
  <c r="Y10" i="18"/>
  <c r="X10" i="18"/>
  <c r="W10" i="18"/>
  <c r="V10" i="18"/>
  <c r="U10" i="18"/>
  <c r="T10" i="18"/>
  <c r="I10" i="18"/>
  <c r="D10" i="18"/>
  <c r="CH15" i="17"/>
  <c r="BN42" i="18" l="1"/>
  <c r="DR42" i="18"/>
  <c r="AX42" i="18"/>
  <c r="CN42" i="18"/>
  <c r="AD42" i="18"/>
  <c r="AZ42" i="18"/>
  <c r="EH42" i="17"/>
  <c r="ED42" i="17"/>
  <c r="EA42" i="17"/>
  <c r="DZ42" i="17"/>
  <c r="DU42" i="17"/>
  <c r="DT42" i="17"/>
  <c r="DO42" i="17"/>
  <c r="DN42" i="17"/>
  <c r="DI42" i="17"/>
  <c r="DH42" i="17"/>
  <c r="DC42" i="17"/>
  <c r="DB42" i="17"/>
  <c r="CW42" i="17"/>
  <c r="CV42" i="17"/>
  <c r="CQ42" i="17"/>
  <c r="CP42" i="17"/>
  <c r="CK42" i="17"/>
  <c r="CJ42" i="17"/>
  <c r="CE42" i="17"/>
  <c r="BZ42" i="17"/>
  <c r="BV42" i="17"/>
  <c r="BR42" i="17"/>
  <c r="Y42" i="17"/>
  <c r="X42" i="17"/>
  <c r="W42" i="17"/>
  <c r="V42" i="17"/>
  <c r="U42" i="17"/>
  <c r="T42" i="17"/>
  <c r="I42" i="17"/>
  <c r="CH42" i="17"/>
  <c r="EH41" i="17"/>
  <c r="ED41" i="17"/>
  <c r="EA41" i="17"/>
  <c r="DZ41" i="17"/>
  <c r="DX41" i="17"/>
  <c r="DU41" i="17"/>
  <c r="DT41" i="17"/>
  <c r="DR41" i="17"/>
  <c r="DO41" i="17"/>
  <c r="DN41" i="17"/>
  <c r="DL41" i="17"/>
  <c r="DI41" i="17"/>
  <c r="DH41" i="17"/>
  <c r="DF41" i="17"/>
  <c r="DC41" i="17"/>
  <c r="DB41" i="17"/>
  <c r="CZ41" i="17"/>
  <c r="CW41" i="17"/>
  <c r="CV41" i="17"/>
  <c r="CT41" i="17"/>
  <c r="CQ41" i="17"/>
  <c r="CP41" i="17"/>
  <c r="CN41" i="17"/>
  <c r="CK41" i="17"/>
  <c r="CJ41" i="17"/>
  <c r="CH41" i="17"/>
  <c r="CE41" i="17"/>
  <c r="CC41" i="17"/>
  <c r="BZ41" i="17"/>
  <c r="BV41" i="17"/>
  <c r="BR41" i="17"/>
  <c r="BN41" i="17"/>
  <c r="BK41" i="17"/>
  <c r="BC41" i="17"/>
  <c r="BB41" i="17"/>
  <c r="BA41" i="17"/>
  <c r="AZ41" i="17"/>
  <c r="AY41" i="17"/>
  <c r="AX41" i="17"/>
  <c r="AG41" i="17"/>
  <c r="AF41" i="17"/>
  <c r="AE41" i="17"/>
  <c r="AD41" i="17"/>
  <c r="Y41" i="17"/>
  <c r="X41" i="17"/>
  <c r="W41" i="17"/>
  <c r="V41" i="17"/>
  <c r="U41" i="17"/>
  <c r="T41" i="17"/>
  <c r="I41" i="17"/>
  <c r="EH40" i="17"/>
  <c r="ED40" i="17"/>
  <c r="EA40" i="17"/>
  <c r="DZ40" i="17"/>
  <c r="DX40" i="17"/>
  <c r="DU40" i="17"/>
  <c r="DT40" i="17"/>
  <c r="DR40" i="17"/>
  <c r="DO40" i="17"/>
  <c r="DN40" i="17"/>
  <c r="DL40" i="17"/>
  <c r="DI40" i="17"/>
  <c r="DH40" i="17"/>
  <c r="DF40" i="17"/>
  <c r="DC40" i="17"/>
  <c r="DB40" i="17"/>
  <c r="CZ40" i="17"/>
  <c r="CW40" i="17"/>
  <c r="CV40" i="17"/>
  <c r="CT40" i="17"/>
  <c r="CQ40" i="17"/>
  <c r="CP40" i="17"/>
  <c r="CN40" i="17"/>
  <c r="CK40" i="17"/>
  <c r="CJ40" i="17"/>
  <c r="CH40" i="17"/>
  <c r="CE40" i="17"/>
  <c r="CC40" i="17"/>
  <c r="BZ40" i="17"/>
  <c r="BV40" i="17"/>
  <c r="BR40" i="17"/>
  <c r="BN40" i="17"/>
  <c r="BK40" i="17"/>
  <c r="BC40" i="17"/>
  <c r="BB40" i="17"/>
  <c r="BA40" i="17"/>
  <c r="AZ40" i="17"/>
  <c r="AY40" i="17"/>
  <c r="AX40" i="17"/>
  <c r="AG40" i="17"/>
  <c r="AF40" i="17"/>
  <c r="AE40" i="17"/>
  <c r="AD40" i="17"/>
  <c r="Y40" i="17"/>
  <c r="X40" i="17"/>
  <c r="W40" i="17"/>
  <c r="V40" i="17"/>
  <c r="U40" i="17"/>
  <c r="T40" i="17"/>
  <c r="I40" i="17"/>
  <c r="EH39" i="17"/>
  <c r="ED39" i="17"/>
  <c r="EA39" i="17"/>
  <c r="DZ39" i="17"/>
  <c r="DX39" i="17"/>
  <c r="DU39" i="17"/>
  <c r="DT39" i="17"/>
  <c r="DR39" i="17"/>
  <c r="DO39" i="17"/>
  <c r="DN39" i="17"/>
  <c r="DL39" i="17"/>
  <c r="DI39" i="17"/>
  <c r="DH39" i="17"/>
  <c r="DF39" i="17"/>
  <c r="DC39" i="17"/>
  <c r="DB39" i="17"/>
  <c r="CZ39" i="17"/>
  <c r="CW39" i="17"/>
  <c r="CV39" i="17"/>
  <c r="CT39" i="17"/>
  <c r="CQ39" i="17"/>
  <c r="CP39" i="17"/>
  <c r="CN39" i="17"/>
  <c r="CK39" i="17"/>
  <c r="CJ39" i="17"/>
  <c r="CH39" i="17"/>
  <c r="CE39" i="17"/>
  <c r="CC39" i="17"/>
  <c r="BZ39" i="17"/>
  <c r="BV39" i="17"/>
  <c r="BR39" i="17"/>
  <c r="BN39" i="17"/>
  <c r="BK39" i="17"/>
  <c r="BC39" i="17"/>
  <c r="BB39" i="17"/>
  <c r="BA39" i="17"/>
  <c r="AZ39" i="17"/>
  <c r="AY39" i="17"/>
  <c r="AX39" i="17"/>
  <c r="AG39" i="17"/>
  <c r="AF39" i="17"/>
  <c r="AE39" i="17"/>
  <c r="AD39" i="17"/>
  <c r="Y39" i="17"/>
  <c r="X39" i="17"/>
  <c r="W39" i="17"/>
  <c r="V39" i="17"/>
  <c r="U39" i="17"/>
  <c r="T39" i="17"/>
  <c r="I39" i="17"/>
  <c r="EH38" i="17"/>
  <c r="ED38" i="17"/>
  <c r="EA38" i="17"/>
  <c r="DZ38" i="17"/>
  <c r="DX38" i="17"/>
  <c r="DU38" i="17"/>
  <c r="DT38" i="17"/>
  <c r="DR38" i="17"/>
  <c r="DO38" i="17"/>
  <c r="DN38" i="17"/>
  <c r="DL38" i="17"/>
  <c r="DI38" i="17"/>
  <c r="DH38" i="17"/>
  <c r="DF38" i="17"/>
  <c r="DC38" i="17"/>
  <c r="DB38" i="17"/>
  <c r="CZ38" i="17"/>
  <c r="CW38" i="17"/>
  <c r="CV38" i="17"/>
  <c r="CT38" i="17"/>
  <c r="CQ38" i="17"/>
  <c r="CP38" i="17"/>
  <c r="CN38" i="17"/>
  <c r="CK38" i="17"/>
  <c r="CJ38" i="17"/>
  <c r="CH38" i="17"/>
  <c r="CE38" i="17"/>
  <c r="CC38" i="17"/>
  <c r="BZ38" i="17"/>
  <c r="BV38" i="17"/>
  <c r="BR38" i="17"/>
  <c r="BN38" i="17"/>
  <c r="BK38" i="17"/>
  <c r="BC38" i="17"/>
  <c r="BB38" i="17"/>
  <c r="BA38" i="17"/>
  <c r="AZ38" i="17"/>
  <c r="AY38" i="17"/>
  <c r="AX38" i="17"/>
  <c r="AG38" i="17"/>
  <c r="AF38" i="17"/>
  <c r="AE38" i="17"/>
  <c r="AD38" i="17"/>
  <c r="Y38" i="17"/>
  <c r="X38" i="17"/>
  <c r="W38" i="17"/>
  <c r="V38" i="17"/>
  <c r="U38" i="17"/>
  <c r="T38" i="17"/>
  <c r="I38" i="17"/>
  <c r="EH37" i="17"/>
  <c r="ED37" i="17"/>
  <c r="EA37" i="17"/>
  <c r="DZ37" i="17"/>
  <c r="DX37" i="17"/>
  <c r="DU37" i="17"/>
  <c r="DT37" i="17"/>
  <c r="DR37" i="17"/>
  <c r="DO37" i="17"/>
  <c r="DN37" i="17"/>
  <c r="DL37" i="17"/>
  <c r="DI37" i="17"/>
  <c r="DH37" i="17"/>
  <c r="DF37" i="17"/>
  <c r="DC37" i="17"/>
  <c r="DB37" i="17"/>
  <c r="CZ37" i="17"/>
  <c r="CW37" i="17"/>
  <c r="CV37" i="17"/>
  <c r="CT37" i="17"/>
  <c r="CQ37" i="17"/>
  <c r="CP37" i="17"/>
  <c r="CN37" i="17"/>
  <c r="CK37" i="17"/>
  <c r="CJ37" i="17"/>
  <c r="CH37" i="17"/>
  <c r="CE37" i="17"/>
  <c r="CC37" i="17"/>
  <c r="BZ37" i="17"/>
  <c r="BV37" i="17"/>
  <c r="BR37" i="17"/>
  <c r="BN37" i="17"/>
  <c r="BK37" i="17"/>
  <c r="BC37" i="17"/>
  <c r="BB37" i="17"/>
  <c r="BA37" i="17"/>
  <c r="AZ37" i="17"/>
  <c r="AY37" i="17"/>
  <c r="AX37" i="17"/>
  <c r="AG37" i="17"/>
  <c r="AF37" i="17"/>
  <c r="AE37" i="17"/>
  <c r="AD37" i="17"/>
  <c r="Y37" i="17"/>
  <c r="X37" i="17"/>
  <c r="W37" i="17"/>
  <c r="V37" i="17"/>
  <c r="U37" i="17"/>
  <c r="T37" i="17"/>
  <c r="I37" i="17"/>
  <c r="EH36" i="17"/>
  <c r="ED36" i="17"/>
  <c r="EA36" i="17"/>
  <c r="DZ36" i="17"/>
  <c r="DX36" i="17"/>
  <c r="DU36" i="17"/>
  <c r="DT36" i="17"/>
  <c r="DR36" i="17"/>
  <c r="DO36" i="17"/>
  <c r="DN36" i="17"/>
  <c r="DL36" i="17"/>
  <c r="DI36" i="17"/>
  <c r="DH36" i="17"/>
  <c r="DF36" i="17"/>
  <c r="DC36" i="17"/>
  <c r="DB36" i="17"/>
  <c r="CZ36" i="17"/>
  <c r="CW36" i="17"/>
  <c r="CV36" i="17"/>
  <c r="CT36" i="17"/>
  <c r="CQ36" i="17"/>
  <c r="CP36" i="17"/>
  <c r="CN36" i="17"/>
  <c r="CK36" i="17"/>
  <c r="CH36" i="17"/>
  <c r="CE36" i="17"/>
  <c r="CC36" i="17"/>
  <c r="BZ36" i="17"/>
  <c r="BV36" i="17"/>
  <c r="BR36" i="17"/>
  <c r="BN36" i="17"/>
  <c r="BK36" i="17"/>
  <c r="BC36" i="17"/>
  <c r="BB36" i="17"/>
  <c r="BA36" i="17"/>
  <c r="AZ36" i="17"/>
  <c r="AY36" i="17"/>
  <c r="AX36" i="17"/>
  <c r="AG36" i="17"/>
  <c r="AF36" i="17"/>
  <c r="AE36" i="17"/>
  <c r="AD36" i="17"/>
  <c r="Y36" i="17"/>
  <c r="X36" i="17"/>
  <c r="W36" i="17"/>
  <c r="V36" i="17"/>
  <c r="U36" i="17"/>
  <c r="T36" i="17"/>
  <c r="I36" i="17"/>
  <c r="EH35" i="17"/>
  <c r="ED35" i="17"/>
  <c r="EA35" i="17"/>
  <c r="DZ35" i="17"/>
  <c r="DX35" i="17"/>
  <c r="DU35" i="17"/>
  <c r="DT35" i="17"/>
  <c r="DR35" i="17"/>
  <c r="DO35" i="17"/>
  <c r="DN35" i="17"/>
  <c r="DL35" i="17"/>
  <c r="DI35" i="17"/>
  <c r="DH35" i="17"/>
  <c r="DF35" i="17"/>
  <c r="DC35" i="17"/>
  <c r="DB35" i="17"/>
  <c r="CZ35" i="17"/>
  <c r="CW35" i="17"/>
  <c r="CV35" i="17"/>
  <c r="CT35" i="17"/>
  <c r="CQ35" i="17"/>
  <c r="CP35" i="17"/>
  <c r="CN35" i="17"/>
  <c r="CK35" i="17"/>
  <c r="CJ35" i="17"/>
  <c r="CH35" i="17"/>
  <c r="CE35" i="17"/>
  <c r="CC35" i="17"/>
  <c r="BZ35" i="17"/>
  <c r="BV35" i="17"/>
  <c r="BR35" i="17"/>
  <c r="BN35" i="17"/>
  <c r="BK35" i="17"/>
  <c r="BC35" i="17"/>
  <c r="BB35" i="17"/>
  <c r="BA35" i="17"/>
  <c r="AZ35" i="17"/>
  <c r="AY35" i="17"/>
  <c r="AX35" i="17"/>
  <c r="AG35" i="17"/>
  <c r="AF35" i="17"/>
  <c r="AE35" i="17"/>
  <c r="AD35" i="17"/>
  <c r="Y35" i="17"/>
  <c r="X35" i="17"/>
  <c r="W35" i="17"/>
  <c r="V35" i="17"/>
  <c r="U35" i="17"/>
  <c r="T35" i="17"/>
  <c r="I35" i="17"/>
  <c r="EH34" i="17"/>
  <c r="ED34" i="17"/>
  <c r="EA34" i="17"/>
  <c r="DZ34" i="17"/>
  <c r="DX34" i="17"/>
  <c r="DU34" i="17"/>
  <c r="DT34" i="17"/>
  <c r="DR34" i="17"/>
  <c r="DO34" i="17"/>
  <c r="DN34" i="17"/>
  <c r="DL34" i="17"/>
  <c r="DI34" i="17"/>
  <c r="DH34" i="17"/>
  <c r="DF34" i="17"/>
  <c r="DC34" i="17"/>
  <c r="DB34" i="17"/>
  <c r="CZ34" i="17"/>
  <c r="CW34" i="17"/>
  <c r="CV34" i="17"/>
  <c r="CT34" i="17"/>
  <c r="CQ34" i="17"/>
  <c r="CP34" i="17"/>
  <c r="CN34" i="17"/>
  <c r="CK34" i="17"/>
  <c r="CJ34" i="17"/>
  <c r="CH34" i="17"/>
  <c r="CE34" i="17"/>
  <c r="CC34" i="17"/>
  <c r="BZ34" i="17"/>
  <c r="BV34" i="17"/>
  <c r="BR34" i="17"/>
  <c r="BN34" i="17"/>
  <c r="BK34" i="17"/>
  <c r="BC34" i="17"/>
  <c r="BB34" i="17"/>
  <c r="BA34" i="17"/>
  <c r="AZ34" i="17"/>
  <c r="AY34" i="17"/>
  <c r="AX34" i="17"/>
  <c r="AG34" i="17"/>
  <c r="AF34" i="17"/>
  <c r="AE34" i="17"/>
  <c r="AD34" i="17"/>
  <c r="Y34" i="17"/>
  <c r="X34" i="17"/>
  <c r="W34" i="17"/>
  <c r="V34" i="17"/>
  <c r="U34" i="17"/>
  <c r="T34" i="17"/>
  <c r="I34" i="17"/>
  <c r="D34" i="17"/>
  <c r="EH33" i="17"/>
  <c r="ED33" i="17"/>
  <c r="EA33" i="17"/>
  <c r="DZ33" i="17"/>
  <c r="DX33" i="17"/>
  <c r="DU33" i="17"/>
  <c r="DT33" i="17"/>
  <c r="DR33" i="17"/>
  <c r="DO33" i="17"/>
  <c r="DN33" i="17"/>
  <c r="DL33" i="17"/>
  <c r="DI33" i="17"/>
  <c r="DH33" i="17"/>
  <c r="DF33" i="17"/>
  <c r="DC33" i="17"/>
  <c r="DB33" i="17"/>
  <c r="CZ33" i="17"/>
  <c r="CW33" i="17"/>
  <c r="CV33" i="17"/>
  <c r="CT33" i="17"/>
  <c r="CQ33" i="17"/>
  <c r="CP33" i="17"/>
  <c r="CN33" i="17"/>
  <c r="CK33" i="17"/>
  <c r="CJ33" i="17"/>
  <c r="CH33" i="17"/>
  <c r="CE33" i="17"/>
  <c r="CC33" i="17"/>
  <c r="BZ33" i="17"/>
  <c r="BV33" i="17"/>
  <c r="BR33" i="17"/>
  <c r="BN33" i="17"/>
  <c r="BK33" i="17"/>
  <c r="BC33" i="17"/>
  <c r="BB33" i="17"/>
  <c r="BA33" i="17"/>
  <c r="AZ33" i="17"/>
  <c r="AY33" i="17"/>
  <c r="AX33" i="17"/>
  <c r="AG33" i="17"/>
  <c r="AF33" i="17"/>
  <c r="AE33" i="17"/>
  <c r="AD33" i="17"/>
  <c r="Y33" i="17"/>
  <c r="X33" i="17"/>
  <c r="W33" i="17"/>
  <c r="V33" i="17"/>
  <c r="U33" i="17"/>
  <c r="T33" i="17"/>
  <c r="I33" i="17"/>
  <c r="EH32" i="17"/>
  <c r="ED32" i="17"/>
  <c r="EA32" i="17"/>
  <c r="DZ32" i="17"/>
  <c r="DX32" i="17"/>
  <c r="DU32" i="17"/>
  <c r="DT32" i="17"/>
  <c r="DR32" i="17"/>
  <c r="DO32" i="17"/>
  <c r="DN32" i="17"/>
  <c r="DL32" i="17"/>
  <c r="DI32" i="17"/>
  <c r="DH32" i="17"/>
  <c r="DF32" i="17"/>
  <c r="DC32" i="17"/>
  <c r="DB32" i="17"/>
  <c r="CZ32" i="17"/>
  <c r="CW32" i="17"/>
  <c r="CV32" i="17"/>
  <c r="CT32" i="17"/>
  <c r="CQ32" i="17"/>
  <c r="CP32" i="17"/>
  <c r="CN32" i="17"/>
  <c r="CK32" i="17"/>
  <c r="CJ32" i="17"/>
  <c r="CH32" i="17"/>
  <c r="CE32" i="17"/>
  <c r="CC32" i="17"/>
  <c r="BZ32" i="17"/>
  <c r="BV32" i="17"/>
  <c r="BR32" i="17"/>
  <c r="BN32" i="17"/>
  <c r="BK32" i="17"/>
  <c r="BC32" i="17"/>
  <c r="BB32" i="17"/>
  <c r="BA32" i="17"/>
  <c r="AZ32" i="17"/>
  <c r="AY32" i="17"/>
  <c r="AX32" i="17"/>
  <c r="AG32" i="17"/>
  <c r="AF32" i="17"/>
  <c r="AE32" i="17"/>
  <c r="AD32" i="17"/>
  <c r="Y32" i="17"/>
  <c r="X32" i="17"/>
  <c r="W32" i="17"/>
  <c r="V32" i="17"/>
  <c r="U32" i="17"/>
  <c r="T32" i="17"/>
  <c r="I32" i="17"/>
  <c r="EH31" i="17"/>
  <c r="ED31" i="17"/>
  <c r="EA31" i="17"/>
  <c r="DZ31" i="17"/>
  <c r="DX31" i="17"/>
  <c r="DU31" i="17"/>
  <c r="DT31" i="17"/>
  <c r="DR31" i="17"/>
  <c r="DO31" i="17"/>
  <c r="DN31" i="17"/>
  <c r="DL31" i="17"/>
  <c r="DI31" i="17"/>
  <c r="DH31" i="17"/>
  <c r="DF31" i="17"/>
  <c r="DC31" i="17"/>
  <c r="DB31" i="17"/>
  <c r="CZ31" i="17"/>
  <c r="CW31" i="17"/>
  <c r="CV31" i="17"/>
  <c r="CT31" i="17"/>
  <c r="CQ31" i="17"/>
  <c r="CP31" i="17"/>
  <c r="CN31" i="17"/>
  <c r="CK31" i="17"/>
  <c r="CJ31" i="17"/>
  <c r="CH31" i="17"/>
  <c r="CE31" i="17"/>
  <c r="CC31" i="17"/>
  <c r="BZ31" i="17"/>
  <c r="BV31" i="17"/>
  <c r="BR31" i="17"/>
  <c r="BN31" i="17"/>
  <c r="BK31" i="17"/>
  <c r="BC31" i="17"/>
  <c r="BB31" i="17"/>
  <c r="BA31" i="17"/>
  <c r="AZ31" i="17"/>
  <c r="AY31" i="17"/>
  <c r="AX31" i="17"/>
  <c r="AG31" i="17"/>
  <c r="AF31" i="17"/>
  <c r="AE31" i="17"/>
  <c r="AD31" i="17"/>
  <c r="Y31" i="17"/>
  <c r="X31" i="17"/>
  <c r="W31" i="17"/>
  <c r="V31" i="17"/>
  <c r="U31" i="17"/>
  <c r="T31" i="17"/>
  <c r="I31" i="17"/>
  <c r="EH30" i="17"/>
  <c r="ED30" i="17"/>
  <c r="EA30" i="17"/>
  <c r="DZ30" i="17"/>
  <c r="DX30" i="17"/>
  <c r="DU30" i="17"/>
  <c r="DT30" i="17"/>
  <c r="DR30" i="17"/>
  <c r="DO30" i="17"/>
  <c r="DN30" i="17"/>
  <c r="DL30" i="17"/>
  <c r="DI30" i="17"/>
  <c r="DH30" i="17"/>
  <c r="DF30" i="17"/>
  <c r="DC30" i="17"/>
  <c r="DB30" i="17"/>
  <c r="CZ30" i="17"/>
  <c r="CW30" i="17"/>
  <c r="CV30" i="17"/>
  <c r="CT30" i="17"/>
  <c r="CQ30" i="17"/>
  <c r="CP30" i="17"/>
  <c r="CN30" i="17"/>
  <c r="CK30" i="17"/>
  <c r="CJ30" i="17"/>
  <c r="CH30" i="17"/>
  <c r="CE30" i="17"/>
  <c r="CC30" i="17"/>
  <c r="BZ30" i="17"/>
  <c r="BV30" i="17"/>
  <c r="BR30" i="17"/>
  <c r="BN30" i="17"/>
  <c r="BK30" i="17"/>
  <c r="BC30" i="17"/>
  <c r="BB30" i="17"/>
  <c r="BA30" i="17"/>
  <c r="AZ30" i="17"/>
  <c r="AY30" i="17"/>
  <c r="AX30" i="17"/>
  <c r="AG30" i="17"/>
  <c r="AF30" i="17"/>
  <c r="AE30" i="17"/>
  <c r="AD30" i="17"/>
  <c r="Y30" i="17"/>
  <c r="X30" i="17"/>
  <c r="W30" i="17"/>
  <c r="V30" i="17"/>
  <c r="U30" i="17"/>
  <c r="T30" i="17"/>
  <c r="I30" i="17"/>
  <c r="EH29" i="17"/>
  <c r="ED29" i="17"/>
  <c r="EA29" i="17"/>
  <c r="DZ29" i="17"/>
  <c r="DX29" i="17"/>
  <c r="DU29" i="17"/>
  <c r="DT29" i="17"/>
  <c r="DR29" i="17"/>
  <c r="DO29" i="17"/>
  <c r="DN29" i="17"/>
  <c r="DL29" i="17"/>
  <c r="DI29" i="17"/>
  <c r="DH29" i="17"/>
  <c r="DF29" i="17"/>
  <c r="DC29" i="17"/>
  <c r="DB29" i="17"/>
  <c r="CZ29" i="17"/>
  <c r="CW29" i="17"/>
  <c r="CV29" i="17"/>
  <c r="CT29" i="17"/>
  <c r="CQ29" i="17"/>
  <c r="CP29" i="17"/>
  <c r="CN29" i="17"/>
  <c r="CK29" i="17"/>
  <c r="CJ29" i="17"/>
  <c r="CH29" i="17"/>
  <c r="CE29" i="17"/>
  <c r="CC29" i="17"/>
  <c r="BZ29" i="17"/>
  <c r="BV29" i="17"/>
  <c r="BR29" i="17"/>
  <c r="BN29" i="17"/>
  <c r="BK29" i="17"/>
  <c r="BC29" i="17"/>
  <c r="BB29" i="17"/>
  <c r="BA29" i="17"/>
  <c r="AZ29" i="17"/>
  <c r="AY29" i="17"/>
  <c r="AX29" i="17"/>
  <c r="AG29" i="17"/>
  <c r="AF29" i="17"/>
  <c r="AE29" i="17"/>
  <c r="AD29" i="17"/>
  <c r="Y29" i="17"/>
  <c r="X29" i="17"/>
  <c r="W29" i="17"/>
  <c r="V29" i="17"/>
  <c r="U29" i="17"/>
  <c r="T29" i="17"/>
  <c r="I29" i="17"/>
  <c r="EH28" i="17"/>
  <c r="ED28" i="17"/>
  <c r="EA28" i="17"/>
  <c r="DZ28" i="17"/>
  <c r="DX28" i="17"/>
  <c r="DU28" i="17"/>
  <c r="DT28" i="17"/>
  <c r="DR28" i="17"/>
  <c r="DO28" i="17"/>
  <c r="DN28" i="17"/>
  <c r="DL28" i="17"/>
  <c r="DI28" i="17"/>
  <c r="DH28" i="17"/>
  <c r="DF28" i="17"/>
  <c r="DC28" i="17"/>
  <c r="DB28" i="17"/>
  <c r="CZ28" i="17"/>
  <c r="CW28" i="17"/>
  <c r="CV28" i="17"/>
  <c r="CT28" i="17"/>
  <c r="CQ28" i="17"/>
  <c r="CP28" i="17"/>
  <c r="CN28" i="17"/>
  <c r="CK28" i="17"/>
  <c r="CJ28" i="17"/>
  <c r="CH28" i="17"/>
  <c r="CE28" i="17"/>
  <c r="CC28" i="17"/>
  <c r="BZ28" i="17"/>
  <c r="BV28" i="17"/>
  <c r="BR28" i="17"/>
  <c r="BN28" i="17"/>
  <c r="BK28" i="17"/>
  <c r="BC28" i="17"/>
  <c r="BB28" i="17"/>
  <c r="BA28" i="17"/>
  <c r="AZ28" i="17"/>
  <c r="AY28" i="17"/>
  <c r="AX28" i="17"/>
  <c r="AG28" i="17"/>
  <c r="AF28" i="17"/>
  <c r="AE28" i="17"/>
  <c r="AD28" i="17"/>
  <c r="Y28" i="17"/>
  <c r="X28" i="17"/>
  <c r="W28" i="17"/>
  <c r="V28" i="17"/>
  <c r="U28" i="17"/>
  <c r="T28" i="17"/>
  <c r="I28" i="17"/>
  <c r="EH27" i="17"/>
  <c r="ED27" i="17"/>
  <c r="EA27" i="17"/>
  <c r="DZ27" i="17"/>
  <c r="DX27" i="17"/>
  <c r="DU27" i="17"/>
  <c r="DT27" i="17"/>
  <c r="DR27" i="17"/>
  <c r="DO27" i="17"/>
  <c r="DN27" i="17"/>
  <c r="DL27" i="17"/>
  <c r="DI27" i="17"/>
  <c r="DH27" i="17"/>
  <c r="DF27" i="17"/>
  <c r="DC27" i="17"/>
  <c r="DB27" i="17"/>
  <c r="CZ27" i="17"/>
  <c r="CW27" i="17"/>
  <c r="CV27" i="17"/>
  <c r="CT27" i="17"/>
  <c r="CQ27" i="17"/>
  <c r="CP27" i="17"/>
  <c r="CN27" i="17"/>
  <c r="CK27" i="17"/>
  <c r="CJ27" i="17"/>
  <c r="CH27" i="17"/>
  <c r="CE27" i="17"/>
  <c r="CC27" i="17"/>
  <c r="BZ27" i="17"/>
  <c r="BV27" i="17"/>
  <c r="BR27" i="17"/>
  <c r="BN27" i="17"/>
  <c r="BK27" i="17"/>
  <c r="BC27" i="17"/>
  <c r="BB27" i="17"/>
  <c r="BA27" i="17"/>
  <c r="AZ27" i="17"/>
  <c r="AY27" i="17"/>
  <c r="AX27" i="17"/>
  <c r="AG27" i="17"/>
  <c r="AF27" i="17"/>
  <c r="AE27" i="17"/>
  <c r="AD27" i="17"/>
  <c r="Y27" i="17"/>
  <c r="X27" i="17"/>
  <c r="W27" i="17"/>
  <c r="V27" i="17"/>
  <c r="U27" i="17"/>
  <c r="T27" i="17"/>
  <c r="I27" i="17"/>
  <c r="EH26" i="17"/>
  <c r="ED26" i="17"/>
  <c r="EA26" i="17"/>
  <c r="DZ26" i="17"/>
  <c r="DX26" i="17"/>
  <c r="DU26" i="17"/>
  <c r="DT26" i="17"/>
  <c r="DR26" i="17"/>
  <c r="DO26" i="17"/>
  <c r="DN26" i="17"/>
  <c r="DL26" i="17"/>
  <c r="DI26" i="17"/>
  <c r="DH26" i="17"/>
  <c r="DF26" i="17"/>
  <c r="DC26" i="17"/>
  <c r="DB26" i="17"/>
  <c r="CZ26" i="17"/>
  <c r="CW26" i="17"/>
  <c r="CV26" i="17"/>
  <c r="CT26" i="17"/>
  <c r="CQ26" i="17"/>
  <c r="CP26" i="17"/>
  <c r="CN26" i="17"/>
  <c r="CK26" i="17"/>
  <c r="CJ26" i="17"/>
  <c r="CH26" i="17"/>
  <c r="CE26" i="17"/>
  <c r="CC26" i="17"/>
  <c r="BZ26" i="17"/>
  <c r="BV26" i="17"/>
  <c r="BR26" i="17"/>
  <c r="BN26" i="17"/>
  <c r="BK26" i="17"/>
  <c r="BC26" i="17"/>
  <c r="BB26" i="17"/>
  <c r="BA26" i="17"/>
  <c r="AZ26" i="17"/>
  <c r="AY26" i="17"/>
  <c r="AX26" i="17"/>
  <c r="AG26" i="17"/>
  <c r="AF26" i="17"/>
  <c r="AE26" i="17"/>
  <c r="AD26" i="17"/>
  <c r="Y26" i="17"/>
  <c r="X26" i="17"/>
  <c r="W26" i="17"/>
  <c r="V26" i="17"/>
  <c r="U26" i="17"/>
  <c r="T26" i="17"/>
  <c r="I26" i="17"/>
  <c r="D26" i="17"/>
  <c r="EH25" i="17"/>
  <c r="ED25" i="17"/>
  <c r="EA25" i="17"/>
  <c r="DZ25" i="17"/>
  <c r="DX25" i="17"/>
  <c r="DU25" i="17"/>
  <c r="DT25" i="17"/>
  <c r="DR25" i="17"/>
  <c r="DO25" i="17"/>
  <c r="DN25" i="17"/>
  <c r="DL25" i="17"/>
  <c r="DI25" i="17"/>
  <c r="DH25" i="17"/>
  <c r="DF25" i="17"/>
  <c r="DC25" i="17"/>
  <c r="DB25" i="17"/>
  <c r="CZ25" i="17"/>
  <c r="CW25" i="17"/>
  <c r="CV25" i="17"/>
  <c r="CT25" i="17"/>
  <c r="CQ25" i="17"/>
  <c r="CP25" i="17"/>
  <c r="CN25" i="17"/>
  <c r="CK25" i="17"/>
  <c r="CJ25" i="17"/>
  <c r="CH25" i="17"/>
  <c r="CE25" i="17"/>
  <c r="CC25" i="17"/>
  <c r="BZ25" i="17"/>
  <c r="BV25" i="17"/>
  <c r="BR25" i="17"/>
  <c r="BN25" i="17"/>
  <c r="BK25" i="17"/>
  <c r="BC25" i="17"/>
  <c r="BB25" i="17"/>
  <c r="BA25" i="17"/>
  <c r="AZ25" i="17"/>
  <c r="AY25" i="17"/>
  <c r="AX25" i="17"/>
  <c r="AG25" i="17"/>
  <c r="AF25" i="17"/>
  <c r="AE25" i="17"/>
  <c r="AD25" i="17"/>
  <c r="Y25" i="17"/>
  <c r="X25" i="17"/>
  <c r="W25" i="17"/>
  <c r="V25" i="17"/>
  <c r="U25" i="17"/>
  <c r="T25" i="17"/>
  <c r="I25" i="17"/>
  <c r="EH24" i="17"/>
  <c r="ED24" i="17"/>
  <c r="EA24" i="17"/>
  <c r="DZ24" i="17"/>
  <c r="DX24" i="17"/>
  <c r="DU24" i="17"/>
  <c r="DT24" i="17"/>
  <c r="DR24" i="17"/>
  <c r="DO24" i="17"/>
  <c r="DN24" i="17"/>
  <c r="DL24" i="17"/>
  <c r="DI24" i="17"/>
  <c r="DH24" i="17"/>
  <c r="DF24" i="17"/>
  <c r="DC24" i="17"/>
  <c r="DB24" i="17"/>
  <c r="CZ24" i="17"/>
  <c r="CW24" i="17"/>
  <c r="CV24" i="17"/>
  <c r="CT24" i="17"/>
  <c r="CQ24" i="17"/>
  <c r="CP24" i="17"/>
  <c r="CN24" i="17"/>
  <c r="CK24" i="17"/>
  <c r="CJ24" i="17"/>
  <c r="CH24" i="17"/>
  <c r="CE24" i="17"/>
  <c r="CC24" i="17"/>
  <c r="BZ24" i="17"/>
  <c r="BV24" i="17"/>
  <c r="BR24" i="17"/>
  <c r="BN24" i="17"/>
  <c r="BK24" i="17"/>
  <c r="BC24" i="17"/>
  <c r="BB24" i="17"/>
  <c r="BA24" i="17"/>
  <c r="AZ24" i="17"/>
  <c r="AY24" i="17"/>
  <c r="AX24" i="17"/>
  <c r="AG24" i="17"/>
  <c r="AF24" i="17"/>
  <c r="AE24" i="17"/>
  <c r="AD24" i="17"/>
  <c r="Y24" i="17"/>
  <c r="X24" i="17"/>
  <c r="W24" i="17"/>
  <c r="V24" i="17"/>
  <c r="U24" i="17"/>
  <c r="T24" i="17"/>
  <c r="I24" i="17"/>
  <c r="EH23" i="17"/>
  <c r="ED23" i="17"/>
  <c r="EA23" i="17"/>
  <c r="DZ23" i="17"/>
  <c r="DX23" i="17"/>
  <c r="DU23" i="17"/>
  <c r="DT23" i="17"/>
  <c r="DR23" i="17"/>
  <c r="DO23" i="17"/>
  <c r="DN23" i="17"/>
  <c r="DL23" i="17"/>
  <c r="DI23" i="17"/>
  <c r="DH23" i="17"/>
  <c r="DF23" i="17"/>
  <c r="DC23" i="17"/>
  <c r="DB23" i="17"/>
  <c r="CZ23" i="17"/>
  <c r="CW23" i="17"/>
  <c r="CV23" i="17"/>
  <c r="CT23" i="17"/>
  <c r="CQ23" i="17"/>
  <c r="CP23" i="17"/>
  <c r="CN23" i="17"/>
  <c r="CK23" i="17"/>
  <c r="CJ23" i="17"/>
  <c r="CH23" i="17"/>
  <c r="CE23" i="17"/>
  <c r="CC23" i="17"/>
  <c r="BZ23" i="17"/>
  <c r="BV23" i="17"/>
  <c r="BR23" i="17"/>
  <c r="BN23" i="17"/>
  <c r="BK23" i="17"/>
  <c r="BC23" i="17"/>
  <c r="BB23" i="17"/>
  <c r="BA23" i="17"/>
  <c r="AZ23" i="17"/>
  <c r="AY23" i="17"/>
  <c r="AX23" i="17"/>
  <c r="AG23" i="17"/>
  <c r="AF23" i="17"/>
  <c r="AE23" i="17"/>
  <c r="AD23" i="17"/>
  <c r="Y23" i="17"/>
  <c r="X23" i="17"/>
  <c r="W23" i="17"/>
  <c r="V23" i="17"/>
  <c r="U23" i="17"/>
  <c r="T23" i="17"/>
  <c r="I23" i="17"/>
  <c r="EH22" i="17"/>
  <c r="ED22" i="17"/>
  <c r="EA22" i="17"/>
  <c r="DZ22" i="17"/>
  <c r="DX22" i="17"/>
  <c r="DU22" i="17"/>
  <c r="DT22" i="17"/>
  <c r="DR22" i="17"/>
  <c r="DO22" i="17"/>
  <c r="DN22" i="17"/>
  <c r="DL22" i="17"/>
  <c r="DI22" i="17"/>
  <c r="DH22" i="17"/>
  <c r="DF22" i="17"/>
  <c r="DC22" i="17"/>
  <c r="DB22" i="17"/>
  <c r="CZ22" i="17"/>
  <c r="CW22" i="17"/>
  <c r="CV22" i="17"/>
  <c r="CT22" i="17"/>
  <c r="CQ22" i="17"/>
  <c r="CP22" i="17"/>
  <c r="CN22" i="17"/>
  <c r="CK22" i="17"/>
  <c r="CJ22" i="17"/>
  <c r="CH22" i="17"/>
  <c r="CE22" i="17"/>
  <c r="CC22" i="17"/>
  <c r="BZ22" i="17"/>
  <c r="BV22" i="17"/>
  <c r="BR22" i="17"/>
  <c r="BN22" i="17"/>
  <c r="BK22" i="17"/>
  <c r="BC22" i="17"/>
  <c r="BB22" i="17"/>
  <c r="BA22" i="17"/>
  <c r="AZ22" i="17"/>
  <c r="AY22" i="17"/>
  <c r="AX22" i="17"/>
  <c r="AG22" i="17"/>
  <c r="AF22" i="17"/>
  <c r="AE22" i="17"/>
  <c r="AD22" i="17"/>
  <c r="Y22" i="17"/>
  <c r="X22" i="17"/>
  <c r="W22" i="17"/>
  <c r="V22" i="17"/>
  <c r="U22" i="17"/>
  <c r="T22" i="17"/>
  <c r="I22" i="17"/>
  <c r="EH21" i="17"/>
  <c r="ED21" i="17"/>
  <c r="EA21" i="17"/>
  <c r="DZ21" i="17"/>
  <c r="DX21" i="17"/>
  <c r="DU21" i="17"/>
  <c r="DT21" i="17"/>
  <c r="DR21" i="17"/>
  <c r="DO21" i="17"/>
  <c r="DN21" i="17"/>
  <c r="DL21" i="17"/>
  <c r="DI21" i="17"/>
  <c r="DH21" i="17"/>
  <c r="DF21" i="17"/>
  <c r="DC21" i="17"/>
  <c r="DB21" i="17"/>
  <c r="CZ21" i="17"/>
  <c r="CW21" i="17"/>
  <c r="CV21" i="17"/>
  <c r="CT21" i="17"/>
  <c r="CQ21" i="17"/>
  <c r="CP21" i="17"/>
  <c r="CN21" i="17"/>
  <c r="CK21" i="17"/>
  <c r="CJ21" i="17"/>
  <c r="CH21" i="17"/>
  <c r="CE21" i="17"/>
  <c r="CC21" i="17"/>
  <c r="BZ21" i="17"/>
  <c r="BV21" i="17"/>
  <c r="BR21" i="17"/>
  <c r="BN21" i="17"/>
  <c r="BK21" i="17"/>
  <c r="BC21" i="17"/>
  <c r="BB21" i="17"/>
  <c r="BA21" i="17"/>
  <c r="AZ21" i="17"/>
  <c r="AY21" i="17"/>
  <c r="AX21" i="17"/>
  <c r="AG21" i="17"/>
  <c r="AF21" i="17"/>
  <c r="AE21" i="17"/>
  <c r="AD21" i="17"/>
  <c r="Y21" i="17"/>
  <c r="X21" i="17"/>
  <c r="W21" i="17"/>
  <c r="V21" i="17"/>
  <c r="U21" i="17"/>
  <c r="T21" i="17"/>
  <c r="I21" i="17"/>
  <c r="EH20" i="17"/>
  <c r="ED20" i="17"/>
  <c r="EA20" i="17"/>
  <c r="DZ20" i="17"/>
  <c r="DX20" i="17"/>
  <c r="DU20" i="17"/>
  <c r="DT20" i="17"/>
  <c r="DR20" i="17"/>
  <c r="DO20" i="17"/>
  <c r="DN20" i="17"/>
  <c r="DL20" i="17"/>
  <c r="DI20" i="17"/>
  <c r="DH20" i="17"/>
  <c r="DF20" i="17"/>
  <c r="DC20" i="17"/>
  <c r="DB20" i="17"/>
  <c r="CZ20" i="17"/>
  <c r="CW20" i="17"/>
  <c r="CV20" i="17"/>
  <c r="CT20" i="17"/>
  <c r="CQ20" i="17"/>
  <c r="CP20" i="17"/>
  <c r="CN20" i="17"/>
  <c r="CK20" i="17"/>
  <c r="CJ20" i="17"/>
  <c r="CH20" i="17"/>
  <c r="CE20" i="17"/>
  <c r="CC20" i="17"/>
  <c r="BZ20" i="17"/>
  <c r="BV20" i="17"/>
  <c r="BR20" i="17"/>
  <c r="BN20" i="17"/>
  <c r="BK20" i="17"/>
  <c r="BC20" i="17"/>
  <c r="BB20" i="17"/>
  <c r="BA20" i="17"/>
  <c r="AZ20" i="17"/>
  <c r="AY20" i="17"/>
  <c r="AX20" i="17"/>
  <c r="AG20" i="17"/>
  <c r="AF20" i="17"/>
  <c r="AE20" i="17"/>
  <c r="AD20" i="17"/>
  <c r="Y20" i="17"/>
  <c r="X20" i="17"/>
  <c r="W20" i="17"/>
  <c r="V20" i="17"/>
  <c r="U20" i="17"/>
  <c r="T20" i="17"/>
  <c r="I20" i="17"/>
  <c r="EH19" i="17"/>
  <c r="ED19" i="17"/>
  <c r="EA19" i="17"/>
  <c r="DZ19" i="17"/>
  <c r="DX19" i="17"/>
  <c r="DU19" i="17"/>
  <c r="DT19" i="17"/>
  <c r="DR19" i="17"/>
  <c r="DO19" i="17"/>
  <c r="DN19" i="17"/>
  <c r="DL19" i="17"/>
  <c r="DI19" i="17"/>
  <c r="DH19" i="17"/>
  <c r="DF19" i="17"/>
  <c r="DC19" i="17"/>
  <c r="DB19" i="17"/>
  <c r="CZ19" i="17"/>
  <c r="CW19" i="17"/>
  <c r="CV19" i="17"/>
  <c r="CT19" i="17"/>
  <c r="CQ19" i="17"/>
  <c r="CP19" i="17"/>
  <c r="CN19" i="17"/>
  <c r="CK19" i="17"/>
  <c r="CJ19" i="17"/>
  <c r="CH19" i="17"/>
  <c r="CE19" i="17"/>
  <c r="CC19" i="17"/>
  <c r="BZ19" i="17"/>
  <c r="BV19" i="17"/>
  <c r="BR19" i="17"/>
  <c r="BN19" i="17"/>
  <c r="BK19" i="17"/>
  <c r="BC19" i="17"/>
  <c r="BB19" i="17"/>
  <c r="BA19" i="17"/>
  <c r="AZ19" i="17"/>
  <c r="AY19" i="17"/>
  <c r="AX19" i="17"/>
  <c r="AG19" i="17"/>
  <c r="AF19" i="17"/>
  <c r="AE19" i="17"/>
  <c r="AD19" i="17"/>
  <c r="Y19" i="17"/>
  <c r="X19" i="17"/>
  <c r="W19" i="17"/>
  <c r="V19" i="17"/>
  <c r="U19" i="17"/>
  <c r="T19" i="17"/>
  <c r="I19" i="17"/>
  <c r="EH18" i="17"/>
  <c r="ED18" i="17"/>
  <c r="EA18" i="17"/>
  <c r="DZ18" i="17"/>
  <c r="DX18" i="17"/>
  <c r="DU18" i="17"/>
  <c r="DT18" i="17"/>
  <c r="DR18" i="17"/>
  <c r="DO18" i="17"/>
  <c r="DN18" i="17"/>
  <c r="DL18" i="17"/>
  <c r="DI18" i="17"/>
  <c r="DH18" i="17"/>
  <c r="DF18" i="17"/>
  <c r="DC18" i="17"/>
  <c r="DB18" i="17"/>
  <c r="CZ18" i="17"/>
  <c r="CW18" i="17"/>
  <c r="CV18" i="17"/>
  <c r="CT18" i="17"/>
  <c r="CQ18" i="17"/>
  <c r="CP18" i="17"/>
  <c r="CN18" i="17"/>
  <c r="CK18" i="17"/>
  <c r="CJ18" i="17"/>
  <c r="CH18" i="17"/>
  <c r="CE18" i="17"/>
  <c r="CC18" i="17"/>
  <c r="BZ18" i="17"/>
  <c r="BV18" i="17"/>
  <c r="BR18" i="17"/>
  <c r="BN18" i="17"/>
  <c r="BK18" i="17"/>
  <c r="BC18" i="17"/>
  <c r="BB18" i="17"/>
  <c r="BA18" i="17"/>
  <c r="AZ18" i="17"/>
  <c r="AY18" i="17"/>
  <c r="AX18" i="17"/>
  <c r="AG18" i="17"/>
  <c r="AF18" i="17"/>
  <c r="AE18" i="17"/>
  <c r="AD18" i="17"/>
  <c r="Y18" i="17"/>
  <c r="X18" i="17"/>
  <c r="W18" i="17"/>
  <c r="V18" i="17"/>
  <c r="U18" i="17"/>
  <c r="T18" i="17"/>
  <c r="I18" i="17"/>
  <c r="D18" i="17"/>
  <c r="EH17" i="17"/>
  <c r="ED17" i="17"/>
  <c r="EA17" i="17"/>
  <c r="DZ17" i="17"/>
  <c r="DX17" i="17"/>
  <c r="DU17" i="17"/>
  <c r="DT17" i="17"/>
  <c r="DR17" i="17"/>
  <c r="DO17" i="17"/>
  <c r="DN17" i="17"/>
  <c r="DL17" i="17"/>
  <c r="DI17" i="17"/>
  <c r="DH17" i="17"/>
  <c r="DF17" i="17"/>
  <c r="DC17" i="17"/>
  <c r="DB17" i="17"/>
  <c r="CZ17" i="17"/>
  <c r="CW17" i="17"/>
  <c r="CV17" i="17"/>
  <c r="CT17" i="17"/>
  <c r="CQ17" i="17"/>
  <c r="CP17" i="17"/>
  <c r="CN17" i="17"/>
  <c r="CK17" i="17"/>
  <c r="CJ17" i="17"/>
  <c r="CH17" i="17"/>
  <c r="CE17" i="17"/>
  <c r="CC17" i="17"/>
  <c r="BZ17" i="17"/>
  <c r="BV17" i="17"/>
  <c r="BR17" i="17"/>
  <c r="BN17" i="17"/>
  <c r="BK17" i="17"/>
  <c r="BC17" i="17"/>
  <c r="BB17" i="17"/>
  <c r="BA17" i="17"/>
  <c r="AZ17" i="17"/>
  <c r="AY17" i="17"/>
  <c r="AX17" i="17"/>
  <c r="AG17" i="17"/>
  <c r="AF17" i="17"/>
  <c r="AE17" i="17"/>
  <c r="AD17" i="17"/>
  <c r="Y17" i="17"/>
  <c r="X17" i="17"/>
  <c r="W17" i="17"/>
  <c r="V17" i="17"/>
  <c r="U17" i="17"/>
  <c r="T17" i="17"/>
  <c r="I17" i="17"/>
  <c r="EH16" i="17"/>
  <c r="ED16" i="17"/>
  <c r="EA16" i="17"/>
  <c r="DZ16" i="17"/>
  <c r="DX16" i="17"/>
  <c r="DU16" i="17"/>
  <c r="DT16" i="17"/>
  <c r="DR16" i="17"/>
  <c r="DO16" i="17"/>
  <c r="DN16" i="17"/>
  <c r="DL16" i="17"/>
  <c r="DI16" i="17"/>
  <c r="DH16" i="17"/>
  <c r="DF16" i="17"/>
  <c r="DC16" i="17"/>
  <c r="DB16" i="17"/>
  <c r="CZ16" i="17"/>
  <c r="CW16" i="17"/>
  <c r="CV16" i="17"/>
  <c r="CT16" i="17"/>
  <c r="CQ16" i="17"/>
  <c r="CP16" i="17"/>
  <c r="CN16" i="17"/>
  <c r="CK16" i="17"/>
  <c r="CJ16" i="17"/>
  <c r="CH16" i="17"/>
  <c r="CE16" i="17"/>
  <c r="CC16" i="17"/>
  <c r="BZ16" i="17"/>
  <c r="BV16" i="17"/>
  <c r="BR16" i="17"/>
  <c r="BN16" i="17"/>
  <c r="BK16" i="17"/>
  <c r="BC16" i="17"/>
  <c r="BB16" i="17"/>
  <c r="BA16" i="17"/>
  <c r="AZ16" i="17"/>
  <c r="AY16" i="17"/>
  <c r="AX16" i="17"/>
  <c r="AG16" i="17"/>
  <c r="AF16" i="17"/>
  <c r="AE16" i="17"/>
  <c r="AD16" i="17"/>
  <c r="Y16" i="17"/>
  <c r="X16" i="17"/>
  <c r="W16" i="17"/>
  <c r="V16" i="17"/>
  <c r="U16" i="17"/>
  <c r="T16" i="17"/>
  <c r="I16" i="17"/>
  <c r="EH15" i="17"/>
  <c r="ED15" i="17"/>
  <c r="EA15" i="17"/>
  <c r="DZ15" i="17"/>
  <c r="DX15" i="17"/>
  <c r="DU15" i="17"/>
  <c r="DT15" i="17"/>
  <c r="DR15" i="17"/>
  <c r="DO15" i="17"/>
  <c r="DN15" i="17"/>
  <c r="DL15" i="17"/>
  <c r="DI15" i="17"/>
  <c r="DH15" i="17"/>
  <c r="DF15" i="17"/>
  <c r="DC15" i="17"/>
  <c r="DB15" i="17"/>
  <c r="CZ15" i="17"/>
  <c r="CW15" i="17"/>
  <c r="CV15" i="17"/>
  <c r="CT15" i="17"/>
  <c r="CQ15" i="17"/>
  <c r="CP15" i="17"/>
  <c r="CN15" i="17"/>
  <c r="CK15" i="17"/>
  <c r="CJ15" i="17"/>
  <c r="CE15" i="17"/>
  <c r="CC15" i="17"/>
  <c r="BZ15" i="17"/>
  <c r="BV15" i="17"/>
  <c r="BR15" i="17"/>
  <c r="BN15" i="17"/>
  <c r="BK15" i="17"/>
  <c r="BC15" i="17"/>
  <c r="BB15" i="17"/>
  <c r="BA15" i="17"/>
  <c r="AZ15" i="17"/>
  <c r="AY15" i="17"/>
  <c r="AX15" i="17"/>
  <c r="AG15" i="17"/>
  <c r="AF15" i="17"/>
  <c r="AE15" i="17"/>
  <c r="AD15" i="17"/>
  <c r="Y15" i="17"/>
  <c r="X15" i="17"/>
  <c r="W15" i="17"/>
  <c r="V15" i="17"/>
  <c r="U15" i="17"/>
  <c r="T15" i="17"/>
  <c r="I15" i="17"/>
  <c r="EH14" i="17"/>
  <c r="ED14" i="17"/>
  <c r="EA14" i="17"/>
  <c r="DZ14" i="17"/>
  <c r="DX14" i="17"/>
  <c r="DU14" i="17"/>
  <c r="DT14" i="17"/>
  <c r="DR14" i="17"/>
  <c r="DO14" i="17"/>
  <c r="DN14" i="17"/>
  <c r="DL14" i="17"/>
  <c r="DI14" i="17"/>
  <c r="DH14" i="17"/>
  <c r="DF14" i="17"/>
  <c r="DC14" i="17"/>
  <c r="DB14" i="17"/>
  <c r="CZ14" i="17"/>
  <c r="CW14" i="17"/>
  <c r="CV14" i="17"/>
  <c r="CT14" i="17"/>
  <c r="CQ14" i="17"/>
  <c r="CP14" i="17"/>
  <c r="CN14" i="17"/>
  <c r="CK14" i="17"/>
  <c r="CJ14" i="17"/>
  <c r="CH14" i="17"/>
  <c r="CE14" i="17"/>
  <c r="CC14" i="17"/>
  <c r="BZ14" i="17"/>
  <c r="BV14" i="17"/>
  <c r="BR14" i="17"/>
  <c r="BN14" i="17"/>
  <c r="BK14" i="17"/>
  <c r="BC14" i="17"/>
  <c r="BB14" i="17"/>
  <c r="BA14" i="17"/>
  <c r="AZ14" i="17"/>
  <c r="AY14" i="17"/>
  <c r="AX14" i="17"/>
  <c r="AG14" i="17"/>
  <c r="AF14" i="17"/>
  <c r="AE14" i="17"/>
  <c r="AD14" i="17"/>
  <c r="Y14" i="17"/>
  <c r="X14" i="17"/>
  <c r="W14" i="17"/>
  <c r="V14" i="17"/>
  <c r="U14" i="17"/>
  <c r="T14" i="17"/>
  <c r="I14" i="17"/>
  <c r="EH13" i="17"/>
  <c r="ED13" i="17"/>
  <c r="EA13" i="17"/>
  <c r="DZ13" i="17"/>
  <c r="DX13" i="17"/>
  <c r="DU13" i="17"/>
  <c r="DT13" i="17"/>
  <c r="DR13" i="17"/>
  <c r="DO13" i="17"/>
  <c r="DN13" i="17"/>
  <c r="DL13" i="17"/>
  <c r="DI13" i="17"/>
  <c r="DH13" i="17"/>
  <c r="DF13" i="17"/>
  <c r="DC13" i="17"/>
  <c r="DB13" i="17"/>
  <c r="CZ13" i="17"/>
  <c r="CW13" i="17"/>
  <c r="CV13" i="17"/>
  <c r="CT13" i="17"/>
  <c r="CQ13" i="17"/>
  <c r="CP13" i="17"/>
  <c r="CN13" i="17"/>
  <c r="CK13" i="17"/>
  <c r="CJ13" i="17"/>
  <c r="CH13" i="17"/>
  <c r="CE13" i="17"/>
  <c r="CC13" i="17"/>
  <c r="BZ13" i="17"/>
  <c r="BV13" i="17"/>
  <c r="BR13" i="17"/>
  <c r="BN13" i="17"/>
  <c r="BK13" i="17"/>
  <c r="BC13" i="17"/>
  <c r="BB13" i="17"/>
  <c r="BA13" i="17"/>
  <c r="AZ13" i="17"/>
  <c r="AY13" i="17"/>
  <c r="AX13" i="17"/>
  <c r="AG13" i="17"/>
  <c r="AF13" i="17"/>
  <c r="AE13" i="17"/>
  <c r="AD13" i="17"/>
  <c r="Y13" i="17"/>
  <c r="X13" i="17"/>
  <c r="W13" i="17"/>
  <c r="V13" i="17"/>
  <c r="U13" i="17"/>
  <c r="T13" i="17"/>
  <c r="I13" i="17"/>
  <c r="EH12" i="17"/>
  <c r="ED12" i="17"/>
  <c r="EA12" i="17"/>
  <c r="DZ12" i="17"/>
  <c r="DX12" i="17"/>
  <c r="DU12" i="17"/>
  <c r="DT12" i="17"/>
  <c r="DR12" i="17"/>
  <c r="DO12" i="17"/>
  <c r="DN12" i="17"/>
  <c r="DL12" i="17"/>
  <c r="DI12" i="17"/>
  <c r="DH12" i="17"/>
  <c r="DF12" i="17"/>
  <c r="DC12" i="17"/>
  <c r="DB12" i="17"/>
  <c r="CZ12" i="17"/>
  <c r="CW12" i="17"/>
  <c r="CV12" i="17"/>
  <c r="CT12" i="17"/>
  <c r="CQ12" i="17"/>
  <c r="CP12" i="17"/>
  <c r="CN12" i="17"/>
  <c r="CK12" i="17"/>
  <c r="CJ12" i="17"/>
  <c r="CH12" i="17"/>
  <c r="CE12" i="17"/>
  <c r="CC12" i="17"/>
  <c r="BZ12" i="17"/>
  <c r="BV12" i="17"/>
  <c r="BR12" i="17"/>
  <c r="BN12" i="17"/>
  <c r="BK12" i="17"/>
  <c r="BC12" i="17"/>
  <c r="BB12" i="17"/>
  <c r="BA12" i="17"/>
  <c r="AZ12" i="17"/>
  <c r="AY12" i="17"/>
  <c r="AX12" i="17"/>
  <c r="AG12" i="17"/>
  <c r="AF12" i="17"/>
  <c r="AE12" i="17"/>
  <c r="AD12" i="17"/>
  <c r="Y12" i="17"/>
  <c r="X12" i="17"/>
  <c r="W12" i="17"/>
  <c r="V12" i="17"/>
  <c r="U12" i="17"/>
  <c r="T12" i="17"/>
  <c r="I12" i="17"/>
  <c r="EH11" i="17"/>
  <c r="ED11" i="17"/>
  <c r="EA11" i="17"/>
  <c r="DZ11" i="17"/>
  <c r="DX11" i="17"/>
  <c r="DU11" i="17"/>
  <c r="DT11" i="17"/>
  <c r="DR11" i="17"/>
  <c r="DO11" i="17"/>
  <c r="DN11" i="17"/>
  <c r="DL11" i="17"/>
  <c r="DI11" i="17"/>
  <c r="DH11" i="17"/>
  <c r="DF11" i="17"/>
  <c r="DC11" i="17"/>
  <c r="DB11" i="17"/>
  <c r="CZ11" i="17"/>
  <c r="CW11" i="17"/>
  <c r="CV11" i="17"/>
  <c r="CT11" i="17"/>
  <c r="CQ11" i="17"/>
  <c r="CP11" i="17"/>
  <c r="CN11" i="17"/>
  <c r="CK11" i="17"/>
  <c r="CJ11" i="17"/>
  <c r="CH11" i="17"/>
  <c r="CE11" i="17"/>
  <c r="CC11" i="17"/>
  <c r="BZ11" i="17"/>
  <c r="BV11" i="17"/>
  <c r="BR11" i="17"/>
  <c r="BN11" i="17"/>
  <c r="BK11" i="17"/>
  <c r="BC11" i="17"/>
  <c r="BB11" i="17"/>
  <c r="BA11" i="17"/>
  <c r="AZ11" i="17"/>
  <c r="AY11" i="17"/>
  <c r="AX11" i="17"/>
  <c r="AG11" i="17"/>
  <c r="AF11" i="17"/>
  <c r="AE11" i="17"/>
  <c r="AD11" i="17"/>
  <c r="Y11" i="17"/>
  <c r="X11" i="17"/>
  <c r="W11" i="17"/>
  <c r="V11" i="17"/>
  <c r="U11" i="17"/>
  <c r="T11" i="17"/>
  <c r="I11" i="17"/>
  <c r="EH10" i="17"/>
  <c r="ED10" i="17"/>
  <c r="EA10" i="17"/>
  <c r="DZ10" i="17"/>
  <c r="DX10" i="17"/>
  <c r="DU10" i="17"/>
  <c r="DT10" i="17"/>
  <c r="DR10" i="17"/>
  <c r="DO10" i="17"/>
  <c r="DN10" i="17"/>
  <c r="DL10" i="17"/>
  <c r="DI10" i="17"/>
  <c r="DH10" i="17"/>
  <c r="DF10" i="17"/>
  <c r="DC10" i="17"/>
  <c r="DB10" i="17"/>
  <c r="CZ10" i="17"/>
  <c r="CW10" i="17"/>
  <c r="CV10" i="17"/>
  <c r="CT10" i="17"/>
  <c r="CQ10" i="17"/>
  <c r="CP10" i="17"/>
  <c r="CN10" i="17"/>
  <c r="CK10" i="17"/>
  <c r="CJ10" i="17"/>
  <c r="CH10" i="17"/>
  <c r="CE10" i="17"/>
  <c r="CC10" i="17"/>
  <c r="BZ10" i="17"/>
  <c r="BV10" i="17"/>
  <c r="BR10" i="17"/>
  <c r="BN10" i="17"/>
  <c r="BK10" i="17"/>
  <c r="BC10" i="17"/>
  <c r="BB10" i="17"/>
  <c r="BA10" i="17"/>
  <c r="AZ10" i="17"/>
  <c r="AY10" i="17"/>
  <c r="AX10" i="17"/>
  <c r="AG10" i="17"/>
  <c r="AF10" i="17"/>
  <c r="AE10" i="17"/>
  <c r="AD10" i="17"/>
  <c r="Y10" i="17"/>
  <c r="X10" i="17"/>
  <c r="W10" i="17"/>
  <c r="V10" i="17"/>
  <c r="U10" i="17"/>
  <c r="T10" i="17"/>
  <c r="I10" i="17"/>
  <c r="D10" i="17"/>
  <c r="D14" i="17" l="1"/>
  <c r="D22" i="17"/>
  <c r="D30" i="17"/>
  <c r="D38" i="17"/>
  <c r="BK42" i="17"/>
  <c r="CZ42" i="17"/>
  <c r="D11" i="17"/>
  <c r="D19" i="17"/>
  <c r="D27" i="17"/>
  <c r="D35" i="17"/>
  <c r="BN42" i="17"/>
  <c r="DR42" i="17"/>
  <c r="D16" i="17"/>
  <c r="D24" i="17"/>
  <c r="D32" i="17"/>
  <c r="D40" i="17"/>
  <c r="AX42" i="17"/>
  <c r="CN42" i="17"/>
  <c r="D13" i="17"/>
  <c r="D21" i="17"/>
  <c r="D29" i="17"/>
  <c r="D37" i="17"/>
  <c r="AY42" i="17"/>
  <c r="DF42" i="17"/>
  <c r="D31" i="17"/>
  <c r="D39" i="17"/>
  <c r="AE42" i="17"/>
  <c r="BA42" i="17"/>
  <c r="CC42" i="17"/>
  <c r="CT42" i="17"/>
  <c r="D12" i="17"/>
  <c r="D20" i="17"/>
  <c r="D28" i="17"/>
  <c r="D36" i="17"/>
  <c r="AF42" i="17"/>
  <c r="BB42" i="17"/>
  <c r="DL42" i="17"/>
  <c r="AD42" i="17"/>
  <c r="AZ42" i="17"/>
  <c r="DX42" i="17"/>
  <c r="D15" i="17"/>
  <c r="D23" i="17"/>
  <c r="D17" i="17"/>
  <c r="D25" i="17"/>
  <c r="D33" i="17"/>
  <c r="D41" i="17"/>
  <c r="AG42" i="17"/>
  <c r="BC42" i="17"/>
  <c r="EH42" i="16"/>
  <c r="ED42" i="16"/>
  <c r="EA42" i="16"/>
  <c r="DZ42" i="16"/>
  <c r="DX42" i="16"/>
  <c r="DU42" i="16"/>
  <c r="DT42" i="16"/>
  <c r="DO42" i="16"/>
  <c r="DN42" i="16"/>
  <c r="DI42" i="16"/>
  <c r="DH42" i="16"/>
  <c r="DC42" i="16"/>
  <c r="DB42" i="16"/>
  <c r="CW42" i="16"/>
  <c r="CV42" i="16"/>
  <c r="CQ42" i="16"/>
  <c r="CP42" i="16"/>
  <c r="CK42" i="16"/>
  <c r="CJ42" i="16"/>
  <c r="CE42" i="16"/>
  <c r="BZ42" i="16"/>
  <c r="BV42" i="16"/>
  <c r="BR42" i="16"/>
  <c r="Y42" i="16"/>
  <c r="X42" i="16"/>
  <c r="W42" i="16"/>
  <c r="V42" i="16"/>
  <c r="U42" i="16"/>
  <c r="T42" i="16"/>
  <c r="I42" i="16"/>
  <c r="CH42" i="16"/>
  <c r="EH41" i="16"/>
  <c r="ED41" i="16"/>
  <c r="EA41" i="16"/>
  <c r="DZ41" i="16"/>
  <c r="DX41" i="16"/>
  <c r="DU41" i="16"/>
  <c r="DT41" i="16"/>
  <c r="DR41" i="16"/>
  <c r="DO41" i="16"/>
  <c r="DN41" i="16"/>
  <c r="DL41" i="16"/>
  <c r="DI41" i="16"/>
  <c r="DH41" i="16"/>
  <c r="DF41" i="16"/>
  <c r="DC41" i="16"/>
  <c r="DB41" i="16"/>
  <c r="CZ41" i="16"/>
  <c r="CW41" i="16"/>
  <c r="CV41" i="16"/>
  <c r="CT41" i="16"/>
  <c r="CQ41" i="16"/>
  <c r="CP41" i="16"/>
  <c r="CN41" i="16"/>
  <c r="CK41" i="16"/>
  <c r="CJ41" i="16"/>
  <c r="CH41" i="16"/>
  <c r="CE41" i="16"/>
  <c r="CC41" i="16"/>
  <c r="BZ41" i="16"/>
  <c r="BV41" i="16"/>
  <c r="BR41" i="16"/>
  <c r="BN41" i="16"/>
  <c r="BK41" i="16"/>
  <c r="BC41" i="16"/>
  <c r="BB41" i="16"/>
  <c r="BA41" i="16"/>
  <c r="AZ41" i="16"/>
  <c r="AY41" i="16"/>
  <c r="AX41" i="16"/>
  <c r="AG41" i="16"/>
  <c r="AF41" i="16"/>
  <c r="AE41" i="16"/>
  <c r="AD41" i="16"/>
  <c r="Y41" i="16"/>
  <c r="X41" i="16"/>
  <c r="W41" i="16"/>
  <c r="V41" i="16"/>
  <c r="U41" i="16"/>
  <c r="T41" i="16"/>
  <c r="I41" i="16"/>
  <c r="EH40" i="16"/>
  <c r="ED40" i="16"/>
  <c r="EA40" i="16"/>
  <c r="DZ40" i="16"/>
  <c r="DX40" i="16"/>
  <c r="DU40" i="16"/>
  <c r="DT40" i="16"/>
  <c r="DR40" i="16"/>
  <c r="DO40" i="16"/>
  <c r="DN40" i="16"/>
  <c r="DL40" i="16"/>
  <c r="DI40" i="16"/>
  <c r="DH40" i="16"/>
  <c r="DF40" i="16"/>
  <c r="DC40" i="16"/>
  <c r="DB40" i="16"/>
  <c r="CZ40" i="16"/>
  <c r="CW40" i="16"/>
  <c r="CV40" i="16"/>
  <c r="CT40" i="16"/>
  <c r="CQ40" i="16"/>
  <c r="CP40" i="16"/>
  <c r="CN40" i="16"/>
  <c r="CK40" i="16"/>
  <c r="CJ40" i="16"/>
  <c r="CH40" i="16"/>
  <c r="CE40" i="16"/>
  <c r="CC40" i="16"/>
  <c r="BZ40" i="16"/>
  <c r="BV40" i="16"/>
  <c r="BR40" i="16"/>
  <c r="BN40" i="16"/>
  <c r="BK40" i="16"/>
  <c r="BC40" i="16"/>
  <c r="BB40" i="16"/>
  <c r="BA40" i="16"/>
  <c r="AZ40" i="16"/>
  <c r="AY40" i="16"/>
  <c r="AX40" i="16"/>
  <c r="AG40" i="16"/>
  <c r="AF40" i="16"/>
  <c r="AE40" i="16"/>
  <c r="AD40" i="16"/>
  <c r="Y40" i="16"/>
  <c r="X40" i="16"/>
  <c r="W40" i="16"/>
  <c r="V40" i="16"/>
  <c r="U40" i="16"/>
  <c r="T40" i="16"/>
  <c r="I40" i="16"/>
  <c r="EH39" i="16"/>
  <c r="ED39" i="16"/>
  <c r="EA39" i="16"/>
  <c r="DZ39" i="16"/>
  <c r="DX39" i="16"/>
  <c r="DU39" i="16"/>
  <c r="DT39" i="16"/>
  <c r="DR39" i="16"/>
  <c r="DO39" i="16"/>
  <c r="DN39" i="16"/>
  <c r="DL39" i="16"/>
  <c r="DI39" i="16"/>
  <c r="DH39" i="16"/>
  <c r="DF39" i="16"/>
  <c r="DC39" i="16"/>
  <c r="DB39" i="16"/>
  <c r="CZ39" i="16"/>
  <c r="CW39" i="16"/>
  <c r="CV39" i="16"/>
  <c r="CT39" i="16"/>
  <c r="CQ39" i="16"/>
  <c r="CP39" i="16"/>
  <c r="CN39" i="16"/>
  <c r="CK39" i="16"/>
  <c r="CJ39" i="16"/>
  <c r="CH39" i="16"/>
  <c r="CE39" i="16"/>
  <c r="CC39" i="16"/>
  <c r="BZ39" i="16"/>
  <c r="BV39" i="16"/>
  <c r="BR39" i="16"/>
  <c r="BN39" i="16"/>
  <c r="BK39" i="16"/>
  <c r="BC39" i="16"/>
  <c r="BB39" i="16"/>
  <c r="BA39" i="16"/>
  <c r="AZ39" i="16"/>
  <c r="AY39" i="16"/>
  <c r="AX39" i="16"/>
  <c r="AG39" i="16"/>
  <c r="AF39" i="16"/>
  <c r="AE39" i="16"/>
  <c r="AD39" i="16"/>
  <c r="Y39" i="16"/>
  <c r="X39" i="16"/>
  <c r="W39" i="16"/>
  <c r="V39" i="16"/>
  <c r="U39" i="16"/>
  <c r="T39" i="16"/>
  <c r="I39" i="16"/>
  <c r="EH38" i="16"/>
  <c r="ED38" i="16"/>
  <c r="EA38" i="16"/>
  <c r="DZ38" i="16"/>
  <c r="DX38" i="16"/>
  <c r="DU38" i="16"/>
  <c r="DT38" i="16"/>
  <c r="DR38" i="16"/>
  <c r="DO38" i="16"/>
  <c r="DN38" i="16"/>
  <c r="DL38" i="16"/>
  <c r="DI38" i="16"/>
  <c r="DH38" i="16"/>
  <c r="DF38" i="16"/>
  <c r="DC38" i="16"/>
  <c r="DB38" i="16"/>
  <c r="CZ38" i="16"/>
  <c r="CW38" i="16"/>
  <c r="CV38" i="16"/>
  <c r="CT38" i="16"/>
  <c r="CQ38" i="16"/>
  <c r="CP38" i="16"/>
  <c r="CN38" i="16"/>
  <c r="CK38" i="16"/>
  <c r="CJ38" i="16"/>
  <c r="CH38" i="16"/>
  <c r="CE38" i="16"/>
  <c r="CC38" i="16"/>
  <c r="BZ38" i="16"/>
  <c r="BV38" i="16"/>
  <c r="BR38" i="16"/>
  <c r="BN38" i="16"/>
  <c r="BK38" i="16"/>
  <c r="BC38" i="16"/>
  <c r="BB38" i="16"/>
  <c r="BA38" i="16"/>
  <c r="AZ38" i="16"/>
  <c r="AY38" i="16"/>
  <c r="AX38" i="16"/>
  <c r="AG38" i="16"/>
  <c r="AF38" i="16"/>
  <c r="AE38" i="16"/>
  <c r="AD38" i="16"/>
  <c r="Y38" i="16"/>
  <c r="X38" i="16"/>
  <c r="W38" i="16"/>
  <c r="V38" i="16"/>
  <c r="U38" i="16"/>
  <c r="T38" i="16"/>
  <c r="I38" i="16"/>
  <c r="EH37" i="16"/>
  <c r="ED37" i="16"/>
  <c r="EA37" i="16"/>
  <c r="DZ37" i="16"/>
  <c r="DX37" i="16"/>
  <c r="DU37" i="16"/>
  <c r="DT37" i="16"/>
  <c r="DR37" i="16"/>
  <c r="DO37" i="16"/>
  <c r="DN37" i="16"/>
  <c r="DL37" i="16"/>
  <c r="DI37" i="16"/>
  <c r="DH37" i="16"/>
  <c r="DF37" i="16"/>
  <c r="DC37" i="16"/>
  <c r="DB37" i="16"/>
  <c r="CZ37" i="16"/>
  <c r="CW37" i="16"/>
  <c r="CV37" i="16"/>
  <c r="CT37" i="16"/>
  <c r="CQ37" i="16"/>
  <c r="CP37" i="16"/>
  <c r="CN37" i="16"/>
  <c r="CK37" i="16"/>
  <c r="CJ37" i="16"/>
  <c r="CH37" i="16"/>
  <c r="CE37" i="16"/>
  <c r="CC37" i="16"/>
  <c r="BZ37" i="16"/>
  <c r="BV37" i="16"/>
  <c r="BR37" i="16"/>
  <c r="BN37" i="16"/>
  <c r="BK37" i="16"/>
  <c r="BC37" i="16"/>
  <c r="BB37" i="16"/>
  <c r="BA37" i="16"/>
  <c r="AZ37" i="16"/>
  <c r="AY37" i="16"/>
  <c r="AX37" i="16"/>
  <c r="AG37" i="16"/>
  <c r="AF37" i="16"/>
  <c r="AE37" i="16"/>
  <c r="AD37" i="16"/>
  <c r="Y37" i="16"/>
  <c r="X37" i="16"/>
  <c r="W37" i="16"/>
  <c r="V37" i="16"/>
  <c r="U37" i="16"/>
  <c r="T37" i="16"/>
  <c r="I37" i="16"/>
  <c r="EH36" i="16"/>
  <c r="ED36" i="16"/>
  <c r="EA36" i="16"/>
  <c r="DZ36" i="16"/>
  <c r="DX36" i="16"/>
  <c r="DU36" i="16"/>
  <c r="DT36" i="16"/>
  <c r="DR36" i="16"/>
  <c r="DO36" i="16"/>
  <c r="DN36" i="16"/>
  <c r="DL36" i="16"/>
  <c r="DI36" i="16"/>
  <c r="DH36" i="16"/>
  <c r="DF36" i="16"/>
  <c r="DC36" i="16"/>
  <c r="DB36" i="16"/>
  <c r="CZ36" i="16"/>
  <c r="CW36" i="16"/>
  <c r="CV36" i="16"/>
  <c r="CT36" i="16"/>
  <c r="CQ36" i="16"/>
  <c r="CP36" i="16"/>
  <c r="CN36" i="16"/>
  <c r="CK36" i="16"/>
  <c r="CJ36" i="16"/>
  <c r="CH36" i="16"/>
  <c r="CE36" i="16"/>
  <c r="CC36" i="16"/>
  <c r="BZ36" i="16"/>
  <c r="BV36" i="16"/>
  <c r="BR36" i="16"/>
  <c r="BN36" i="16"/>
  <c r="BK36" i="16"/>
  <c r="BC36" i="16"/>
  <c r="BB36" i="16"/>
  <c r="BA36" i="16"/>
  <c r="AZ36" i="16"/>
  <c r="AY36" i="16"/>
  <c r="AX36" i="16"/>
  <c r="AG36" i="16"/>
  <c r="AF36" i="16"/>
  <c r="AE36" i="16"/>
  <c r="AD36" i="16"/>
  <c r="Y36" i="16"/>
  <c r="X36" i="16"/>
  <c r="W36" i="16"/>
  <c r="V36" i="16"/>
  <c r="U36" i="16"/>
  <c r="T36" i="16"/>
  <c r="I36" i="16"/>
  <c r="EH35" i="16"/>
  <c r="ED35" i="16"/>
  <c r="EA35" i="16"/>
  <c r="DZ35" i="16"/>
  <c r="DX35" i="16"/>
  <c r="DU35" i="16"/>
  <c r="DT35" i="16"/>
  <c r="DR35" i="16"/>
  <c r="DO35" i="16"/>
  <c r="DN35" i="16"/>
  <c r="DL35" i="16"/>
  <c r="DI35" i="16"/>
  <c r="DH35" i="16"/>
  <c r="DF35" i="16"/>
  <c r="DC35" i="16"/>
  <c r="DB35" i="16"/>
  <c r="CZ35" i="16"/>
  <c r="CW35" i="16"/>
  <c r="CV35" i="16"/>
  <c r="CT35" i="16"/>
  <c r="CQ35" i="16"/>
  <c r="CP35" i="16"/>
  <c r="CN35" i="16"/>
  <c r="CK35" i="16"/>
  <c r="CJ35" i="16"/>
  <c r="CH35" i="16"/>
  <c r="CE35" i="16"/>
  <c r="CC35" i="16"/>
  <c r="BZ35" i="16"/>
  <c r="BV35" i="16"/>
  <c r="BR35" i="16"/>
  <c r="BN35" i="16"/>
  <c r="BK35" i="16"/>
  <c r="BC35" i="16"/>
  <c r="BB35" i="16"/>
  <c r="BA35" i="16"/>
  <c r="AZ35" i="16"/>
  <c r="AY35" i="16"/>
  <c r="AX35" i="16"/>
  <c r="AG35" i="16"/>
  <c r="AF35" i="16"/>
  <c r="AE35" i="16"/>
  <c r="AD35" i="16"/>
  <c r="Y35" i="16"/>
  <c r="X35" i="16"/>
  <c r="W35" i="16"/>
  <c r="V35" i="16"/>
  <c r="U35" i="16"/>
  <c r="T35" i="16"/>
  <c r="I35" i="16"/>
  <c r="EH34" i="16"/>
  <c r="ED34" i="16"/>
  <c r="EA34" i="16"/>
  <c r="DZ34" i="16"/>
  <c r="DX34" i="16"/>
  <c r="DU34" i="16"/>
  <c r="DT34" i="16"/>
  <c r="DR34" i="16"/>
  <c r="DO34" i="16"/>
  <c r="DN34" i="16"/>
  <c r="DL34" i="16"/>
  <c r="DI34" i="16"/>
  <c r="DH34" i="16"/>
  <c r="DF34" i="16"/>
  <c r="DC34" i="16"/>
  <c r="DB34" i="16"/>
  <c r="CZ34" i="16"/>
  <c r="CW34" i="16"/>
  <c r="CV34" i="16"/>
  <c r="CT34" i="16"/>
  <c r="CQ34" i="16"/>
  <c r="CP34" i="16"/>
  <c r="CN34" i="16"/>
  <c r="CK34" i="16"/>
  <c r="CJ34" i="16"/>
  <c r="CH34" i="16"/>
  <c r="CE34" i="16"/>
  <c r="CC34" i="16"/>
  <c r="BZ34" i="16"/>
  <c r="BV34" i="16"/>
  <c r="BR34" i="16"/>
  <c r="BN34" i="16"/>
  <c r="BK34" i="16"/>
  <c r="BC34" i="16"/>
  <c r="BB34" i="16"/>
  <c r="BA34" i="16"/>
  <c r="AZ34" i="16"/>
  <c r="AY34" i="16"/>
  <c r="AX34" i="16"/>
  <c r="AG34" i="16"/>
  <c r="AF34" i="16"/>
  <c r="AE34" i="16"/>
  <c r="AD34" i="16"/>
  <c r="Y34" i="16"/>
  <c r="X34" i="16"/>
  <c r="W34" i="16"/>
  <c r="V34" i="16"/>
  <c r="U34" i="16"/>
  <c r="T34" i="16"/>
  <c r="I34" i="16"/>
  <c r="D34" i="16"/>
  <c r="EH33" i="16"/>
  <c r="ED33" i="16"/>
  <c r="EA33" i="16"/>
  <c r="DZ33" i="16"/>
  <c r="DX33" i="16"/>
  <c r="DU33" i="16"/>
  <c r="DT33" i="16"/>
  <c r="DR33" i="16"/>
  <c r="DO33" i="16"/>
  <c r="DN33" i="16"/>
  <c r="DL33" i="16"/>
  <c r="DI33" i="16"/>
  <c r="DH33" i="16"/>
  <c r="DF33" i="16"/>
  <c r="DC33" i="16"/>
  <c r="DB33" i="16"/>
  <c r="CZ33" i="16"/>
  <c r="CW33" i="16"/>
  <c r="CV33" i="16"/>
  <c r="CT33" i="16"/>
  <c r="CQ33" i="16"/>
  <c r="CP33" i="16"/>
  <c r="CN33" i="16"/>
  <c r="CK33" i="16"/>
  <c r="CJ33" i="16"/>
  <c r="CH33" i="16"/>
  <c r="CE33" i="16"/>
  <c r="CC33" i="16"/>
  <c r="BZ33" i="16"/>
  <c r="BV33" i="16"/>
  <c r="BR33" i="16"/>
  <c r="BN33" i="16"/>
  <c r="BK33" i="16"/>
  <c r="BC33" i="16"/>
  <c r="BB33" i="16"/>
  <c r="BA33" i="16"/>
  <c r="AZ33" i="16"/>
  <c r="AY33" i="16"/>
  <c r="AX33" i="16"/>
  <c r="AG33" i="16"/>
  <c r="AF33" i="16"/>
  <c r="AE33" i="16"/>
  <c r="AD33" i="16"/>
  <c r="Y33" i="16"/>
  <c r="X33" i="16"/>
  <c r="W33" i="16"/>
  <c r="V33" i="16"/>
  <c r="U33" i="16"/>
  <c r="T33" i="16"/>
  <c r="I33" i="16"/>
  <c r="EH32" i="16"/>
  <c r="ED32" i="16"/>
  <c r="EA32" i="16"/>
  <c r="DZ32" i="16"/>
  <c r="DX32" i="16"/>
  <c r="DU32" i="16"/>
  <c r="DT32" i="16"/>
  <c r="DR32" i="16"/>
  <c r="DO32" i="16"/>
  <c r="DN32" i="16"/>
  <c r="DL32" i="16"/>
  <c r="DI32" i="16"/>
  <c r="DH32" i="16"/>
  <c r="DF32" i="16"/>
  <c r="DC32" i="16"/>
  <c r="DB32" i="16"/>
  <c r="CZ32" i="16"/>
  <c r="CW32" i="16"/>
  <c r="CV32" i="16"/>
  <c r="CT32" i="16"/>
  <c r="CQ32" i="16"/>
  <c r="CP32" i="16"/>
  <c r="CN32" i="16"/>
  <c r="CK32" i="16"/>
  <c r="CJ32" i="16"/>
  <c r="CH32" i="16"/>
  <c r="CE32" i="16"/>
  <c r="CC32" i="16"/>
  <c r="BZ32" i="16"/>
  <c r="BR32" i="16"/>
  <c r="BN32" i="16"/>
  <c r="BK32" i="16"/>
  <c r="BC32" i="16"/>
  <c r="BB32" i="16"/>
  <c r="BA32" i="16"/>
  <c r="AZ32" i="16"/>
  <c r="AY32" i="16"/>
  <c r="AX32" i="16"/>
  <c r="AG32" i="16"/>
  <c r="AF32" i="16"/>
  <c r="AE32" i="16"/>
  <c r="AD32" i="16"/>
  <c r="Y32" i="16"/>
  <c r="X32" i="16"/>
  <c r="W32" i="16"/>
  <c r="V32" i="16"/>
  <c r="U32" i="16"/>
  <c r="T32" i="16"/>
  <c r="I32" i="16"/>
  <c r="EH31" i="16"/>
  <c r="ED31" i="16"/>
  <c r="EA31" i="16"/>
  <c r="DZ31" i="16"/>
  <c r="DX31" i="16"/>
  <c r="DU31" i="16"/>
  <c r="DT31" i="16"/>
  <c r="DR31" i="16"/>
  <c r="DO31" i="16"/>
  <c r="DN31" i="16"/>
  <c r="DL31" i="16"/>
  <c r="DI31" i="16"/>
  <c r="DH31" i="16"/>
  <c r="DF31" i="16"/>
  <c r="DC31" i="16"/>
  <c r="DB31" i="16"/>
  <c r="CZ31" i="16"/>
  <c r="CW31" i="16"/>
  <c r="CV31" i="16"/>
  <c r="CT31" i="16"/>
  <c r="CQ31" i="16"/>
  <c r="CP31" i="16"/>
  <c r="CN31" i="16"/>
  <c r="CK31" i="16"/>
  <c r="CJ31" i="16"/>
  <c r="CH31" i="16"/>
  <c r="CE31" i="16"/>
  <c r="CC31" i="16"/>
  <c r="BZ31" i="16"/>
  <c r="BV31" i="16"/>
  <c r="BR31" i="16"/>
  <c r="BN31" i="16"/>
  <c r="BK31" i="16"/>
  <c r="BC31" i="16"/>
  <c r="BB31" i="16"/>
  <c r="BA31" i="16"/>
  <c r="AZ31" i="16"/>
  <c r="AY31" i="16"/>
  <c r="AX31" i="16"/>
  <c r="AG31" i="16"/>
  <c r="AF31" i="16"/>
  <c r="AE31" i="16"/>
  <c r="AD31" i="16"/>
  <c r="Y31" i="16"/>
  <c r="X31" i="16"/>
  <c r="W31" i="16"/>
  <c r="V31" i="16"/>
  <c r="U31" i="16"/>
  <c r="T31" i="16"/>
  <c r="I31" i="16"/>
  <c r="EH30" i="16"/>
  <c r="ED30" i="16"/>
  <c r="EA30" i="16"/>
  <c r="DZ30" i="16"/>
  <c r="DX30" i="16"/>
  <c r="DU30" i="16"/>
  <c r="DT30" i="16"/>
  <c r="DR30" i="16"/>
  <c r="DO30" i="16"/>
  <c r="DN30" i="16"/>
  <c r="DL30" i="16"/>
  <c r="DI30" i="16"/>
  <c r="DH30" i="16"/>
  <c r="DF30" i="16"/>
  <c r="DC30" i="16"/>
  <c r="DB30" i="16"/>
  <c r="CZ30" i="16"/>
  <c r="CW30" i="16"/>
  <c r="CV30" i="16"/>
  <c r="CT30" i="16"/>
  <c r="CQ30" i="16"/>
  <c r="CP30" i="16"/>
  <c r="CN30" i="16"/>
  <c r="CK30" i="16"/>
  <c r="CJ30" i="16"/>
  <c r="CH30" i="16"/>
  <c r="CE30" i="16"/>
  <c r="CC30" i="16"/>
  <c r="BZ30" i="16"/>
  <c r="BV30" i="16"/>
  <c r="BR30" i="16"/>
  <c r="BN30" i="16"/>
  <c r="BK30" i="16"/>
  <c r="BC30" i="16"/>
  <c r="BB30" i="16"/>
  <c r="BA30" i="16"/>
  <c r="AZ30" i="16"/>
  <c r="AY30" i="16"/>
  <c r="AX30" i="16"/>
  <c r="AG30" i="16"/>
  <c r="AF30" i="16"/>
  <c r="AE30" i="16"/>
  <c r="AD30" i="16"/>
  <c r="Y30" i="16"/>
  <c r="X30" i="16"/>
  <c r="W30" i="16"/>
  <c r="V30" i="16"/>
  <c r="U30" i="16"/>
  <c r="T30" i="16"/>
  <c r="I30" i="16"/>
  <c r="EH29" i="16"/>
  <c r="ED29" i="16"/>
  <c r="EA29" i="16"/>
  <c r="DZ29" i="16"/>
  <c r="DX29" i="16"/>
  <c r="DU29" i="16"/>
  <c r="DT29" i="16"/>
  <c r="DR29" i="16"/>
  <c r="DO29" i="16"/>
  <c r="DN29" i="16"/>
  <c r="DL29" i="16"/>
  <c r="DI29" i="16"/>
  <c r="DH29" i="16"/>
  <c r="DF29" i="16"/>
  <c r="DC29" i="16"/>
  <c r="DB29" i="16"/>
  <c r="CZ29" i="16"/>
  <c r="CW29" i="16"/>
  <c r="CV29" i="16"/>
  <c r="CT29" i="16"/>
  <c r="CQ29" i="16"/>
  <c r="CP29" i="16"/>
  <c r="CN29" i="16"/>
  <c r="CK29" i="16"/>
  <c r="CJ29" i="16"/>
  <c r="CH29" i="16"/>
  <c r="CE29" i="16"/>
  <c r="CC29" i="16"/>
  <c r="BZ29" i="16"/>
  <c r="BV29" i="16"/>
  <c r="BR29" i="16"/>
  <c r="BN29" i="16"/>
  <c r="BK29" i="16"/>
  <c r="BC29" i="16"/>
  <c r="BB29" i="16"/>
  <c r="BA29" i="16"/>
  <c r="AZ29" i="16"/>
  <c r="AY29" i="16"/>
  <c r="AX29" i="16"/>
  <c r="AG29" i="16"/>
  <c r="AF29" i="16"/>
  <c r="AE29" i="16"/>
  <c r="AD29" i="16"/>
  <c r="Y29" i="16"/>
  <c r="X29" i="16"/>
  <c r="W29" i="16"/>
  <c r="V29" i="16"/>
  <c r="U29" i="16"/>
  <c r="T29" i="16"/>
  <c r="I29" i="16"/>
  <c r="EH28" i="16"/>
  <c r="ED28" i="16"/>
  <c r="EA28" i="16"/>
  <c r="DZ28" i="16"/>
  <c r="DX28" i="16"/>
  <c r="DU28" i="16"/>
  <c r="DT28" i="16"/>
  <c r="DR28" i="16"/>
  <c r="DO28" i="16"/>
  <c r="DN28" i="16"/>
  <c r="DL28" i="16"/>
  <c r="DI28" i="16"/>
  <c r="DH28" i="16"/>
  <c r="DF28" i="16"/>
  <c r="DC28" i="16"/>
  <c r="DB28" i="16"/>
  <c r="CZ28" i="16"/>
  <c r="CW28" i="16"/>
  <c r="CV28" i="16"/>
  <c r="CT28" i="16"/>
  <c r="CQ28" i="16"/>
  <c r="CP28" i="16"/>
  <c r="CN28" i="16"/>
  <c r="CK28" i="16"/>
  <c r="CJ28" i="16"/>
  <c r="CH28" i="16"/>
  <c r="CE28" i="16"/>
  <c r="CC28" i="16"/>
  <c r="BZ28" i="16"/>
  <c r="BV28" i="16"/>
  <c r="BR28" i="16"/>
  <c r="BN28" i="16"/>
  <c r="BK28" i="16"/>
  <c r="BC28" i="16"/>
  <c r="BB28" i="16"/>
  <c r="BA28" i="16"/>
  <c r="AZ28" i="16"/>
  <c r="AY28" i="16"/>
  <c r="AX28" i="16"/>
  <c r="AG28" i="16"/>
  <c r="AF28" i="16"/>
  <c r="AE28" i="16"/>
  <c r="AD28" i="16"/>
  <c r="Y28" i="16"/>
  <c r="X28" i="16"/>
  <c r="W28" i="16"/>
  <c r="V28" i="16"/>
  <c r="U28" i="16"/>
  <c r="T28" i="16"/>
  <c r="I28" i="16"/>
  <c r="EH27" i="16"/>
  <c r="ED27" i="16"/>
  <c r="EA27" i="16"/>
  <c r="DZ27" i="16"/>
  <c r="DX27" i="16"/>
  <c r="DU27" i="16"/>
  <c r="DT27" i="16"/>
  <c r="DR27" i="16"/>
  <c r="DO27" i="16"/>
  <c r="DN27" i="16"/>
  <c r="DL27" i="16"/>
  <c r="DI27" i="16"/>
  <c r="DH27" i="16"/>
  <c r="DF27" i="16"/>
  <c r="DC27" i="16"/>
  <c r="DB27" i="16"/>
  <c r="CZ27" i="16"/>
  <c r="CW27" i="16"/>
  <c r="CV27" i="16"/>
  <c r="CT27" i="16"/>
  <c r="CQ27" i="16"/>
  <c r="CP27" i="16"/>
  <c r="CN27" i="16"/>
  <c r="CK27" i="16"/>
  <c r="CJ27" i="16"/>
  <c r="CH27" i="16"/>
  <c r="CE27" i="16"/>
  <c r="CC27" i="16"/>
  <c r="BZ27" i="16"/>
  <c r="BV27" i="16"/>
  <c r="BR27" i="16"/>
  <c r="BN27" i="16"/>
  <c r="BK27" i="16"/>
  <c r="BC27" i="16"/>
  <c r="BB27" i="16"/>
  <c r="BA27" i="16"/>
  <c r="AZ27" i="16"/>
  <c r="AY27" i="16"/>
  <c r="AX27" i="16"/>
  <c r="AG27" i="16"/>
  <c r="AF27" i="16"/>
  <c r="AE27" i="16"/>
  <c r="AD27" i="16"/>
  <c r="Y27" i="16"/>
  <c r="X27" i="16"/>
  <c r="W27" i="16"/>
  <c r="V27" i="16"/>
  <c r="U27" i="16"/>
  <c r="T27" i="16"/>
  <c r="I27" i="16"/>
  <c r="EH26" i="16"/>
  <c r="ED26" i="16"/>
  <c r="EA26" i="16"/>
  <c r="DZ26" i="16"/>
  <c r="DX26" i="16"/>
  <c r="DU26" i="16"/>
  <c r="DT26" i="16"/>
  <c r="DR26" i="16"/>
  <c r="DO26" i="16"/>
  <c r="DN26" i="16"/>
  <c r="DL26" i="16"/>
  <c r="DI26" i="16"/>
  <c r="DH26" i="16"/>
  <c r="DF26" i="16"/>
  <c r="DC26" i="16"/>
  <c r="DB26" i="16"/>
  <c r="CZ26" i="16"/>
  <c r="CW26" i="16"/>
  <c r="CV26" i="16"/>
  <c r="CT26" i="16"/>
  <c r="CQ26" i="16"/>
  <c r="CP26" i="16"/>
  <c r="CN26" i="16"/>
  <c r="CK26" i="16"/>
  <c r="CJ26" i="16"/>
  <c r="CH26" i="16"/>
  <c r="CE26" i="16"/>
  <c r="CC26" i="16"/>
  <c r="BZ26" i="16"/>
  <c r="BV26" i="16"/>
  <c r="BR26" i="16"/>
  <c r="BN26" i="16"/>
  <c r="BK26" i="16"/>
  <c r="BC26" i="16"/>
  <c r="BB26" i="16"/>
  <c r="BA26" i="16"/>
  <c r="AZ26" i="16"/>
  <c r="AY26" i="16"/>
  <c r="AX26" i="16"/>
  <c r="AG26" i="16"/>
  <c r="AF26" i="16"/>
  <c r="AE26" i="16"/>
  <c r="AD26" i="16"/>
  <c r="Y26" i="16"/>
  <c r="X26" i="16"/>
  <c r="W26" i="16"/>
  <c r="V26" i="16"/>
  <c r="U26" i="16"/>
  <c r="T26" i="16"/>
  <c r="I26" i="16"/>
  <c r="D26" i="16"/>
  <c r="EH25" i="16"/>
  <c r="ED25" i="16"/>
  <c r="EA25" i="16"/>
  <c r="DZ25" i="16"/>
  <c r="DX25" i="16"/>
  <c r="DU25" i="16"/>
  <c r="DT25" i="16"/>
  <c r="DR25" i="16"/>
  <c r="DO25" i="16"/>
  <c r="DN25" i="16"/>
  <c r="DL25" i="16"/>
  <c r="DI25" i="16"/>
  <c r="DH25" i="16"/>
  <c r="DF25" i="16"/>
  <c r="DC25" i="16"/>
  <c r="DB25" i="16"/>
  <c r="CZ25" i="16"/>
  <c r="CW25" i="16"/>
  <c r="CV25" i="16"/>
  <c r="CT25" i="16"/>
  <c r="CQ25" i="16"/>
  <c r="CP25" i="16"/>
  <c r="CN25" i="16"/>
  <c r="CK25" i="16"/>
  <c r="CJ25" i="16"/>
  <c r="CH25" i="16"/>
  <c r="CE25" i="16"/>
  <c r="CC25" i="16"/>
  <c r="BZ25" i="16"/>
  <c r="BV25" i="16"/>
  <c r="BR25" i="16"/>
  <c r="BN25" i="16"/>
  <c r="BK25" i="16"/>
  <c r="BC25" i="16"/>
  <c r="BB25" i="16"/>
  <c r="BA25" i="16"/>
  <c r="AZ25" i="16"/>
  <c r="AY25" i="16"/>
  <c r="AX25" i="16"/>
  <c r="AG25" i="16"/>
  <c r="AF25" i="16"/>
  <c r="AE25" i="16"/>
  <c r="AD25" i="16"/>
  <c r="Y25" i="16"/>
  <c r="X25" i="16"/>
  <c r="W25" i="16"/>
  <c r="V25" i="16"/>
  <c r="U25" i="16"/>
  <c r="T25" i="16"/>
  <c r="I25" i="16"/>
  <c r="EH24" i="16"/>
  <c r="ED24" i="16"/>
  <c r="EA24" i="16"/>
  <c r="DZ24" i="16"/>
  <c r="DX24" i="16"/>
  <c r="DU24" i="16"/>
  <c r="DT24" i="16"/>
  <c r="DR24" i="16"/>
  <c r="DO24" i="16"/>
  <c r="DN24" i="16"/>
  <c r="DL24" i="16"/>
  <c r="DI24" i="16"/>
  <c r="DH24" i="16"/>
  <c r="DF24" i="16"/>
  <c r="DC24" i="16"/>
  <c r="DB24" i="16"/>
  <c r="CZ24" i="16"/>
  <c r="CW24" i="16"/>
  <c r="CV24" i="16"/>
  <c r="CT24" i="16"/>
  <c r="CQ24" i="16"/>
  <c r="CP24" i="16"/>
  <c r="CN24" i="16"/>
  <c r="CK24" i="16"/>
  <c r="CJ24" i="16"/>
  <c r="CH24" i="16"/>
  <c r="CE24" i="16"/>
  <c r="CC24" i="16"/>
  <c r="BZ24" i="16"/>
  <c r="BV24" i="16"/>
  <c r="BR24" i="16"/>
  <c r="BN24" i="16"/>
  <c r="BK24" i="16"/>
  <c r="BC24" i="16"/>
  <c r="BB24" i="16"/>
  <c r="BA24" i="16"/>
  <c r="AZ24" i="16"/>
  <c r="AY24" i="16"/>
  <c r="AX24" i="16"/>
  <c r="AG24" i="16"/>
  <c r="AF24" i="16"/>
  <c r="AE24" i="16"/>
  <c r="AD24" i="16"/>
  <c r="Y24" i="16"/>
  <c r="X24" i="16"/>
  <c r="W24" i="16"/>
  <c r="V24" i="16"/>
  <c r="U24" i="16"/>
  <c r="T24" i="16"/>
  <c r="I24" i="16"/>
  <c r="EH23" i="16"/>
  <c r="ED23" i="16"/>
  <c r="EA23" i="16"/>
  <c r="DZ23" i="16"/>
  <c r="DX23" i="16"/>
  <c r="DU23" i="16"/>
  <c r="DT23" i="16"/>
  <c r="DR23" i="16"/>
  <c r="DO23" i="16"/>
  <c r="DN23" i="16"/>
  <c r="DL23" i="16"/>
  <c r="DI23" i="16"/>
  <c r="DH23" i="16"/>
  <c r="DF23" i="16"/>
  <c r="DC23" i="16"/>
  <c r="DB23" i="16"/>
  <c r="CZ23" i="16"/>
  <c r="CW23" i="16"/>
  <c r="CV23" i="16"/>
  <c r="CT23" i="16"/>
  <c r="CQ23" i="16"/>
  <c r="CP23" i="16"/>
  <c r="CN23" i="16"/>
  <c r="CK23" i="16"/>
  <c r="CJ23" i="16"/>
  <c r="CH23" i="16"/>
  <c r="CE23" i="16"/>
  <c r="CC23" i="16"/>
  <c r="BZ23" i="16"/>
  <c r="BV23" i="16"/>
  <c r="BR23" i="16"/>
  <c r="BN23" i="16"/>
  <c r="BK23" i="16"/>
  <c r="BC23" i="16"/>
  <c r="BB23" i="16"/>
  <c r="BA23" i="16"/>
  <c r="AZ23" i="16"/>
  <c r="AY23" i="16"/>
  <c r="AX23" i="16"/>
  <c r="AG23" i="16"/>
  <c r="AF23" i="16"/>
  <c r="AE23" i="16"/>
  <c r="AD23" i="16"/>
  <c r="Y23" i="16"/>
  <c r="X23" i="16"/>
  <c r="W23" i="16"/>
  <c r="V23" i="16"/>
  <c r="U23" i="16"/>
  <c r="T23" i="16"/>
  <c r="I23" i="16"/>
  <c r="EH22" i="16"/>
  <c r="ED22" i="16"/>
  <c r="EA22" i="16"/>
  <c r="DZ22" i="16"/>
  <c r="DX22" i="16"/>
  <c r="DU22" i="16"/>
  <c r="DT22" i="16"/>
  <c r="DR22" i="16"/>
  <c r="DO22" i="16"/>
  <c r="DN22" i="16"/>
  <c r="DL22" i="16"/>
  <c r="DI22" i="16"/>
  <c r="DH22" i="16"/>
  <c r="DF22" i="16"/>
  <c r="DC22" i="16"/>
  <c r="DB22" i="16"/>
  <c r="CZ22" i="16"/>
  <c r="CW22" i="16"/>
  <c r="CV22" i="16"/>
  <c r="CT22" i="16"/>
  <c r="CQ22" i="16"/>
  <c r="CP22" i="16"/>
  <c r="CN22" i="16"/>
  <c r="CK22" i="16"/>
  <c r="CH22" i="16"/>
  <c r="CE22" i="16"/>
  <c r="CC22" i="16"/>
  <c r="BZ22" i="16"/>
  <c r="BV22" i="16"/>
  <c r="BR22" i="16"/>
  <c r="BN22" i="16"/>
  <c r="BK22" i="16"/>
  <c r="BC22" i="16"/>
  <c r="BB22" i="16"/>
  <c r="BA22" i="16"/>
  <c r="AZ22" i="16"/>
  <c r="AY22" i="16"/>
  <c r="AX22" i="16"/>
  <c r="AG22" i="16"/>
  <c r="AF22" i="16"/>
  <c r="AE22" i="16"/>
  <c r="AD22" i="16"/>
  <c r="Y22" i="16"/>
  <c r="X22" i="16"/>
  <c r="W22" i="16"/>
  <c r="V22" i="16"/>
  <c r="U22" i="16"/>
  <c r="T22" i="16"/>
  <c r="I22" i="16"/>
  <c r="EH21" i="16"/>
  <c r="ED21" i="16"/>
  <c r="EA21" i="16"/>
  <c r="DZ21" i="16"/>
  <c r="DX21" i="16"/>
  <c r="DU21" i="16"/>
  <c r="DT21" i="16"/>
  <c r="DR21" i="16"/>
  <c r="DO21" i="16"/>
  <c r="DN21" i="16"/>
  <c r="DL21" i="16"/>
  <c r="DI21" i="16"/>
  <c r="DH21" i="16"/>
  <c r="DF21" i="16"/>
  <c r="DC21" i="16"/>
  <c r="DB21" i="16"/>
  <c r="CZ21" i="16"/>
  <c r="CW21" i="16"/>
  <c r="CV21" i="16"/>
  <c r="CT21" i="16"/>
  <c r="CQ21" i="16"/>
  <c r="CP21" i="16"/>
  <c r="CN21" i="16"/>
  <c r="CK21" i="16"/>
  <c r="CJ21" i="16"/>
  <c r="CH21" i="16"/>
  <c r="CE21" i="16"/>
  <c r="CC21" i="16"/>
  <c r="BZ21" i="16"/>
  <c r="BV21" i="16"/>
  <c r="BR21" i="16"/>
  <c r="BN21" i="16"/>
  <c r="BK21" i="16"/>
  <c r="BC21" i="16"/>
  <c r="BB21" i="16"/>
  <c r="BA21" i="16"/>
  <c r="AZ21" i="16"/>
  <c r="AY21" i="16"/>
  <c r="AX21" i="16"/>
  <c r="AG21" i="16"/>
  <c r="AF21" i="16"/>
  <c r="AE21" i="16"/>
  <c r="AD21" i="16"/>
  <c r="Y21" i="16"/>
  <c r="X21" i="16"/>
  <c r="W21" i="16"/>
  <c r="V21" i="16"/>
  <c r="U21" i="16"/>
  <c r="T21" i="16"/>
  <c r="I21" i="16"/>
  <c r="EH20" i="16"/>
  <c r="ED20" i="16"/>
  <c r="EA20" i="16"/>
  <c r="DZ20" i="16"/>
  <c r="DX20" i="16"/>
  <c r="DU20" i="16"/>
  <c r="DT20" i="16"/>
  <c r="DR20" i="16"/>
  <c r="DO20" i="16"/>
  <c r="DN20" i="16"/>
  <c r="DL20" i="16"/>
  <c r="DI20" i="16"/>
  <c r="DH20" i="16"/>
  <c r="DF20" i="16"/>
  <c r="DC20" i="16"/>
  <c r="DB20" i="16"/>
  <c r="CZ20" i="16"/>
  <c r="CW20" i="16"/>
  <c r="CV20" i="16"/>
  <c r="CT20" i="16"/>
  <c r="CQ20" i="16"/>
  <c r="CP20" i="16"/>
  <c r="CN20" i="16"/>
  <c r="CK20" i="16"/>
  <c r="CJ20" i="16"/>
  <c r="CH20" i="16"/>
  <c r="CE20" i="16"/>
  <c r="CC20" i="16"/>
  <c r="BZ20" i="16"/>
  <c r="BV20" i="16"/>
  <c r="BR20" i="16"/>
  <c r="BN20" i="16"/>
  <c r="BK20" i="16"/>
  <c r="BC20" i="16"/>
  <c r="BB20" i="16"/>
  <c r="BA20" i="16"/>
  <c r="AZ20" i="16"/>
  <c r="AY20" i="16"/>
  <c r="AX20" i="16"/>
  <c r="AG20" i="16"/>
  <c r="AF20" i="16"/>
  <c r="AE20" i="16"/>
  <c r="AD20" i="16"/>
  <c r="Y20" i="16"/>
  <c r="X20" i="16"/>
  <c r="W20" i="16"/>
  <c r="V20" i="16"/>
  <c r="U20" i="16"/>
  <c r="T20" i="16"/>
  <c r="I20" i="16"/>
  <c r="EH19" i="16"/>
  <c r="ED19" i="16"/>
  <c r="EA19" i="16"/>
  <c r="DZ19" i="16"/>
  <c r="DX19" i="16"/>
  <c r="DU19" i="16"/>
  <c r="DT19" i="16"/>
  <c r="DR19" i="16"/>
  <c r="DO19" i="16"/>
  <c r="DN19" i="16"/>
  <c r="DL19" i="16"/>
  <c r="DI19" i="16"/>
  <c r="DH19" i="16"/>
  <c r="DF19" i="16"/>
  <c r="DC19" i="16"/>
  <c r="DB19" i="16"/>
  <c r="CZ19" i="16"/>
  <c r="CW19" i="16"/>
  <c r="CV19" i="16"/>
  <c r="CT19" i="16"/>
  <c r="CQ19" i="16"/>
  <c r="CP19" i="16"/>
  <c r="CN19" i="16"/>
  <c r="CK19" i="16"/>
  <c r="CJ19" i="16"/>
  <c r="CH19" i="16"/>
  <c r="CE19" i="16"/>
  <c r="CC19" i="16"/>
  <c r="BZ19" i="16"/>
  <c r="BV19" i="16"/>
  <c r="BR19" i="16"/>
  <c r="BN19" i="16"/>
  <c r="BK19" i="16"/>
  <c r="BC19" i="16"/>
  <c r="BB19" i="16"/>
  <c r="BA19" i="16"/>
  <c r="AZ19" i="16"/>
  <c r="AY19" i="16"/>
  <c r="AX19" i="16"/>
  <c r="AG19" i="16"/>
  <c r="AF19" i="16"/>
  <c r="AE19" i="16"/>
  <c r="AD19" i="16"/>
  <c r="Y19" i="16"/>
  <c r="X19" i="16"/>
  <c r="W19" i="16"/>
  <c r="V19" i="16"/>
  <c r="U19" i="16"/>
  <c r="T19" i="16"/>
  <c r="I19" i="16"/>
  <c r="EH18" i="16"/>
  <c r="ED18" i="16"/>
  <c r="EA18" i="16"/>
  <c r="DZ18" i="16"/>
  <c r="DX18" i="16"/>
  <c r="DU18" i="16"/>
  <c r="DT18" i="16"/>
  <c r="DR18" i="16"/>
  <c r="DO18" i="16"/>
  <c r="DN18" i="16"/>
  <c r="DL18" i="16"/>
  <c r="DI18" i="16"/>
  <c r="DH18" i="16"/>
  <c r="DF18" i="16"/>
  <c r="DC18" i="16"/>
  <c r="DB18" i="16"/>
  <c r="CZ18" i="16"/>
  <c r="CW18" i="16"/>
  <c r="CV18" i="16"/>
  <c r="CT18" i="16"/>
  <c r="CQ18" i="16"/>
  <c r="CP18" i="16"/>
  <c r="CN18" i="16"/>
  <c r="CK18" i="16"/>
  <c r="CJ18" i="16"/>
  <c r="CH18" i="16"/>
  <c r="CE18" i="16"/>
  <c r="CC18" i="16"/>
  <c r="BZ18" i="16"/>
  <c r="BV18" i="16"/>
  <c r="BR18" i="16"/>
  <c r="BN18" i="16"/>
  <c r="BK18" i="16"/>
  <c r="BC18" i="16"/>
  <c r="BB18" i="16"/>
  <c r="BA18" i="16"/>
  <c r="AZ18" i="16"/>
  <c r="AY18" i="16"/>
  <c r="AX18" i="16"/>
  <c r="AG18" i="16"/>
  <c r="AF18" i="16"/>
  <c r="AE18" i="16"/>
  <c r="AD18" i="16"/>
  <c r="Y18" i="16"/>
  <c r="X18" i="16"/>
  <c r="W18" i="16"/>
  <c r="V18" i="16"/>
  <c r="U18" i="16"/>
  <c r="T18" i="16"/>
  <c r="I18" i="16"/>
  <c r="D18" i="16"/>
  <c r="EH17" i="16"/>
  <c r="ED17" i="16"/>
  <c r="EA17" i="16"/>
  <c r="DZ17" i="16"/>
  <c r="DX17" i="16"/>
  <c r="DU17" i="16"/>
  <c r="DT17" i="16"/>
  <c r="DR17" i="16"/>
  <c r="DO17" i="16"/>
  <c r="DN17" i="16"/>
  <c r="DL17" i="16"/>
  <c r="DI17" i="16"/>
  <c r="DH17" i="16"/>
  <c r="DF17" i="16"/>
  <c r="DC17" i="16"/>
  <c r="DB17" i="16"/>
  <c r="CZ17" i="16"/>
  <c r="CW17" i="16"/>
  <c r="CV17" i="16"/>
  <c r="CT17" i="16"/>
  <c r="CQ17" i="16"/>
  <c r="CP17" i="16"/>
  <c r="CN17" i="16"/>
  <c r="CK17" i="16"/>
  <c r="CJ17" i="16"/>
  <c r="CH17" i="16"/>
  <c r="CE17" i="16"/>
  <c r="CC17" i="16"/>
  <c r="BZ17" i="16"/>
  <c r="BV17" i="16"/>
  <c r="BR17" i="16"/>
  <c r="BN17" i="16"/>
  <c r="BK17" i="16"/>
  <c r="BC17" i="16"/>
  <c r="BB17" i="16"/>
  <c r="BA17" i="16"/>
  <c r="AZ17" i="16"/>
  <c r="AY17" i="16"/>
  <c r="AX17" i="16"/>
  <c r="AG17" i="16"/>
  <c r="AF17" i="16"/>
  <c r="AE17" i="16"/>
  <c r="AD17" i="16"/>
  <c r="Y17" i="16"/>
  <c r="X17" i="16"/>
  <c r="W17" i="16"/>
  <c r="V17" i="16"/>
  <c r="U17" i="16"/>
  <c r="T17" i="16"/>
  <c r="I17" i="16"/>
  <c r="EH16" i="16"/>
  <c r="ED16" i="16"/>
  <c r="EA16" i="16"/>
  <c r="DZ16" i="16"/>
  <c r="DX16" i="16"/>
  <c r="DU16" i="16"/>
  <c r="DT16" i="16"/>
  <c r="DR16" i="16"/>
  <c r="DO16" i="16"/>
  <c r="DN16" i="16"/>
  <c r="DL16" i="16"/>
  <c r="DI16" i="16"/>
  <c r="DH16" i="16"/>
  <c r="DF16" i="16"/>
  <c r="DC16" i="16"/>
  <c r="DB16" i="16"/>
  <c r="CZ16" i="16"/>
  <c r="CW16" i="16"/>
  <c r="CV16" i="16"/>
  <c r="CT16" i="16"/>
  <c r="CQ16" i="16"/>
  <c r="CP16" i="16"/>
  <c r="CN16" i="16"/>
  <c r="CK16" i="16"/>
  <c r="CJ16" i="16"/>
  <c r="CH16" i="16"/>
  <c r="CE16" i="16"/>
  <c r="CC16" i="16"/>
  <c r="BZ16" i="16"/>
  <c r="BV16" i="16"/>
  <c r="BR16" i="16"/>
  <c r="BN16" i="16"/>
  <c r="BK16" i="16"/>
  <c r="BC16" i="16"/>
  <c r="BB16" i="16"/>
  <c r="BA16" i="16"/>
  <c r="AZ16" i="16"/>
  <c r="AY16" i="16"/>
  <c r="AX16" i="16"/>
  <c r="AG16" i="16"/>
  <c r="AF16" i="16"/>
  <c r="AE16" i="16"/>
  <c r="AD16" i="16"/>
  <c r="Y16" i="16"/>
  <c r="X16" i="16"/>
  <c r="W16" i="16"/>
  <c r="V16" i="16"/>
  <c r="U16" i="16"/>
  <c r="T16" i="16"/>
  <c r="I16" i="16"/>
  <c r="EH15" i="16"/>
  <c r="ED15" i="16"/>
  <c r="EA15" i="16"/>
  <c r="DZ15" i="16"/>
  <c r="DX15" i="16"/>
  <c r="DU15" i="16"/>
  <c r="DT15" i="16"/>
  <c r="DR15" i="16"/>
  <c r="DO15" i="16"/>
  <c r="DN15" i="16"/>
  <c r="DL15" i="16"/>
  <c r="DI15" i="16"/>
  <c r="DH15" i="16"/>
  <c r="DF15" i="16"/>
  <c r="DC15" i="16"/>
  <c r="DB15" i="16"/>
  <c r="CZ15" i="16"/>
  <c r="CW15" i="16"/>
  <c r="CV15" i="16"/>
  <c r="CT15" i="16"/>
  <c r="CQ15" i="16"/>
  <c r="CP15" i="16"/>
  <c r="CN15" i="16"/>
  <c r="CK15" i="16"/>
  <c r="CJ15" i="16"/>
  <c r="CH15" i="16"/>
  <c r="CE15" i="16"/>
  <c r="CC15" i="16"/>
  <c r="BZ15" i="16"/>
  <c r="BV15" i="16"/>
  <c r="BR15" i="16"/>
  <c r="BN15" i="16"/>
  <c r="BK15" i="16"/>
  <c r="BC15" i="16"/>
  <c r="BB15" i="16"/>
  <c r="BA15" i="16"/>
  <c r="AZ15" i="16"/>
  <c r="AY15" i="16"/>
  <c r="AX15" i="16"/>
  <c r="AG15" i="16"/>
  <c r="AF15" i="16"/>
  <c r="AE15" i="16"/>
  <c r="AD15" i="16"/>
  <c r="Y15" i="16"/>
  <c r="X15" i="16"/>
  <c r="W15" i="16"/>
  <c r="V15" i="16"/>
  <c r="U15" i="16"/>
  <c r="T15" i="16"/>
  <c r="I15" i="16"/>
  <c r="EH14" i="16"/>
  <c r="ED14" i="16"/>
  <c r="EA14" i="16"/>
  <c r="DZ14" i="16"/>
  <c r="DX14" i="16"/>
  <c r="DU14" i="16"/>
  <c r="DT14" i="16"/>
  <c r="DR14" i="16"/>
  <c r="DO14" i="16"/>
  <c r="DN14" i="16"/>
  <c r="DL14" i="16"/>
  <c r="DI14" i="16"/>
  <c r="DH14" i="16"/>
  <c r="DF14" i="16"/>
  <c r="DC14" i="16"/>
  <c r="DB14" i="16"/>
  <c r="CZ14" i="16"/>
  <c r="CW14" i="16"/>
  <c r="CV14" i="16"/>
  <c r="CT14" i="16"/>
  <c r="CQ14" i="16"/>
  <c r="CP14" i="16"/>
  <c r="CN14" i="16"/>
  <c r="CK14" i="16"/>
  <c r="CJ14" i="16"/>
  <c r="CH14" i="16"/>
  <c r="CE14" i="16"/>
  <c r="CC14" i="16"/>
  <c r="BZ14" i="16"/>
  <c r="BV14" i="16"/>
  <c r="BR14" i="16"/>
  <c r="BN14" i="16"/>
  <c r="BK14" i="16"/>
  <c r="BC14" i="16"/>
  <c r="BB14" i="16"/>
  <c r="BA14" i="16"/>
  <c r="AZ14" i="16"/>
  <c r="AY14" i="16"/>
  <c r="AX14" i="16"/>
  <c r="AG14" i="16"/>
  <c r="AF14" i="16"/>
  <c r="AE14" i="16"/>
  <c r="AD14" i="16"/>
  <c r="Y14" i="16"/>
  <c r="X14" i="16"/>
  <c r="W14" i="16"/>
  <c r="V14" i="16"/>
  <c r="U14" i="16"/>
  <c r="T14" i="16"/>
  <c r="I14" i="16"/>
  <c r="EH13" i="16"/>
  <c r="ED13" i="16"/>
  <c r="EA13" i="16"/>
  <c r="DZ13" i="16"/>
  <c r="DX13" i="16"/>
  <c r="DU13" i="16"/>
  <c r="DT13" i="16"/>
  <c r="DR13" i="16"/>
  <c r="DO13" i="16"/>
  <c r="DN13" i="16"/>
  <c r="DL13" i="16"/>
  <c r="DI13" i="16"/>
  <c r="DH13" i="16"/>
  <c r="DF13" i="16"/>
  <c r="DC13" i="16"/>
  <c r="DB13" i="16"/>
  <c r="CZ13" i="16"/>
  <c r="CW13" i="16"/>
  <c r="CV13" i="16"/>
  <c r="CT13" i="16"/>
  <c r="CQ13" i="16"/>
  <c r="CP13" i="16"/>
  <c r="CN13" i="16"/>
  <c r="CK13" i="16"/>
  <c r="CJ13" i="16"/>
  <c r="CH13" i="16"/>
  <c r="CE13" i="16"/>
  <c r="CC13" i="16"/>
  <c r="BZ13" i="16"/>
  <c r="BV13" i="16"/>
  <c r="BR13" i="16"/>
  <c r="BN13" i="16"/>
  <c r="BK13" i="16"/>
  <c r="BC13" i="16"/>
  <c r="BB13" i="16"/>
  <c r="BA13" i="16"/>
  <c r="AZ13" i="16"/>
  <c r="AY13" i="16"/>
  <c r="AX13" i="16"/>
  <c r="AG13" i="16"/>
  <c r="AF13" i="16"/>
  <c r="AE13" i="16"/>
  <c r="AD13" i="16"/>
  <c r="Y13" i="16"/>
  <c r="X13" i="16"/>
  <c r="W13" i="16"/>
  <c r="V13" i="16"/>
  <c r="U13" i="16"/>
  <c r="T13" i="16"/>
  <c r="I13" i="16"/>
  <c r="EH12" i="16"/>
  <c r="ED12" i="16"/>
  <c r="EA12" i="16"/>
  <c r="DZ12" i="16"/>
  <c r="DX12" i="16"/>
  <c r="DU12" i="16"/>
  <c r="DT12" i="16"/>
  <c r="DR12" i="16"/>
  <c r="DO12" i="16"/>
  <c r="DN12" i="16"/>
  <c r="DL12" i="16"/>
  <c r="DI12" i="16"/>
  <c r="DH12" i="16"/>
  <c r="DF12" i="16"/>
  <c r="DC12" i="16"/>
  <c r="DB12" i="16"/>
  <c r="CZ12" i="16"/>
  <c r="CW12" i="16"/>
  <c r="CV12" i="16"/>
  <c r="CT12" i="16"/>
  <c r="CQ12" i="16"/>
  <c r="CP12" i="16"/>
  <c r="CN12" i="16"/>
  <c r="CK12" i="16"/>
  <c r="CJ12" i="16"/>
  <c r="CH12" i="16"/>
  <c r="CE12" i="16"/>
  <c r="CC12" i="16"/>
  <c r="BZ12" i="16"/>
  <c r="BV12" i="16"/>
  <c r="BR12" i="16"/>
  <c r="BN12" i="16"/>
  <c r="BK12" i="16"/>
  <c r="BC12" i="16"/>
  <c r="BB12" i="16"/>
  <c r="BA12" i="16"/>
  <c r="AZ12" i="16"/>
  <c r="AY12" i="16"/>
  <c r="AX12" i="16"/>
  <c r="AG12" i="16"/>
  <c r="AF12" i="16"/>
  <c r="AE12" i="16"/>
  <c r="AD12" i="16"/>
  <c r="Y12" i="16"/>
  <c r="X12" i="16"/>
  <c r="W12" i="16"/>
  <c r="V12" i="16"/>
  <c r="U12" i="16"/>
  <c r="T12" i="16"/>
  <c r="I12" i="16"/>
  <c r="EH11" i="16"/>
  <c r="ED11" i="16"/>
  <c r="EA11" i="16"/>
  <c r="DZ11" i="16"/>
  <c r="DX11" i="16"/>
  <c r="DU11" i="16"/>
  <c r="DT11" i="16"/>
  <c r="DR11" i="16"/>
  <c r="DO11" i="16"/>
  <c r="DN11" i="16"/>
  <c r="DL11" i="16"/>
  <c r="DI11" i="16"/>
  <c r="DH11" i="16"/>
  <c r="DF11" i="16"/>
  <c r="DC11" i="16"/>
  <c r="DB11" i="16"/>
  <c r="CZ11" i="16"/>
  <c r="CW11" i="16"/>
  <c r="CV11" i="16"/>
  <c r="CT11" i="16"/>
  <c r="CQ11" i="16"/>
  <c r="CP11" i="16"/>
  <c r="CN11" i="16"/>
  <c r="CK11" i="16"/>
  <c r="CJ11" i="16"/>
  <c r="CH11" i="16"/>
  <c r="CE11" i="16"/>
  <c r="CC11" i="16"/>
  <c r="BZ11" i="16"/>
  <c r="BV11" i="16"/>
  <c r="BR11" i="16"/>
  <c r="BN11" i="16"/>
  <c r="BK11" i="16"/>
  <c r="BC11" i="16"/>
  <c r="BB11" i="16"/>
  <c r="BA11" i="16"/>
  <c r="AZ11" i="16"/>
  <c r="AY11" i="16"/>
  <c r="AX11" i="16"/>
  <c r="AG11" i="16"/>
  <c r="AF11" i="16"/>
  <c r="AE11" i="16"/>
  <c r="AD11" i="16"/>
  <c r="Y11" i="16"/>
  <c r="X11" i="16"/>
  <c r="W11" i="16"/>
  <c r="V11" i="16"/>
  <c r="U11" i="16"/>
  <c r="T11" i="16"/>
  <c r="I11" i="16"/>
  <c r="EH10" i="16"/>
  <c r="ED10" i="16"/>
  <c r="EA10" i="16"/>
  <c r="DZ10" i="16"/>
  <c r="DX10" i="16"/>
  <c r="DU10" i="16"/>
  <c r="DT10" i="16"/>
  <c r="DR10" i="16"/>
  <c r="DO10" i="16"/>
  <c r="DN10" i="16"/>
  <c r="DL10" i="16"/>
  <c r="DI10" i="16"/>
  <c r="DH10" i="16"/>
  <c r="DF10" i="16"/>
  <c r="DC10" i="16"/>
  <c r="DB10" i="16"/>
  <c r="CZ10" i="16"/>
  <c r="CW10" i="16"/>
  <c r="CV10" i="16"/>
  <c r="CT10" i="16"/>
  <c r="CQ10" i="16"/>
  <c r="CP10" i="16"/>
  <c r="CN10" i="16"/>
  <c r="CK10" i="16"/>
  <c r="CJ10" i="16"/>
  <c r="CH10" i="16"/>
  <c r="CE10" i="16"/>
  <c r="CC10" i="16"/>
  <c r="BZ10" i="16"/>
  <c r="BV10" i="16"/>
  <c r="BR10" i="16"/>
  <c r="BN10" i="16"/>
  <c r="BK10" i="16"/>
  <c r="BC10" i="16"/>
  <c r="BB10" i="16"/>
  <c r="BA10" i="16"/>
  <c r="AZ10" i="16"/>
  <c r="AY10" i="16"/>
  <c r="AX10" i="16"/>
  <c r="AG10" i="16"/>
  <c r="AF10" i="16"/>
  <c r="AE10" i="16"/>
  <c r="AD10" i="16"/>
  <c r="Y10" i="16"/>
  <c r="X10" i="16"/>
  <c r="W10" i="16"/>
  <c r="V10" i="16"/>
  <c r="U10" i="16"/>
  <c r="T10" i="16"/>
  <c r="I10" i="16"/>
  <c r="D10" i="16"/>
  <c r="CE11" i="14"/>
  <c r="CE12" i="14"/>
  <c r="CE13" i="14"/>
  <c r="CE14" i="14"/>
  <c r="CE15" i="14"/>
  <c r="CE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E31" i="14"/>
  <c r="CE32" i="14"/>
  <c r="CE33" i="14"/>
  <c r="CE34" i="14"/>
  <c r="CE35" i="14"/>
  <c r="CE36" i="14"/>
  <c r="CE37" i="14"/>
  <c r="CE38" i="14"/>
  <c r="CE39" i="14"/>
  <c r="CE40" i="14"/>
  <c r="CE41" i="14"/>
  <c r="CE42" i="14"/>
  <c r="CE10" i="14"/>
  <c r="D15" i="16" l="1"/>
  <c r="D23" i="16"/>
  <c r="D12" i="16"/>
  <c r="D14" i="16"/>
  <c r="D30" i="16"/>
  <c r="D38" i="16"/>
  <c r="BK42" i="16"/>
  <c r="CZ42" i="16"/>
  <c r="D11" i="16"/>
  <c r="D19" i="16"/>
  <c r="D27" i="16"/>
  <c r="D35" i="16"/>
  <c r="BN42" i="16"/>
  <c r="DR42" i="16"/>
  <c r="AD42" i="16"/>
  <c r="AZ42" i="16"/>
  <c r="AE42" i="16"/>
  <c r="BA42" i="16"/>
  <c r="D16" i="16"/>
  <c r="D24" i="16"/>
  <c r="D32" i="16"/>
  <c r="D40" i="16"/>
  <c r="AX42" i="16"/>
  <c r="CN42" i="16"/>
  <c r="CT42" i="16"/>
  <c r="D22" i="16"/>
  <c r="D13" i="16"/>
  <c r="D21" i="16"/>
  <c r="D29" i="16"/>
  <c r="D37" i="16"/>
  <c r="AY42" i="16"/>
  <c r="DF42" i="16"/>
  <c r="D31" i="16"/>
  <c r="D39" i="16"/>
  <c r="CC42" i="16"/>
  <c r="D20" i="16"/>
  <c r="D28" i="16"/>
  <c r="D36" i="16"/>
  <c r="AF42" i="16"/>
  <c r="BB42" i="16"/>
  <c r="DL42" i="16"/>
  <c r="D17" i="16"/>
  <c r="D25" i="16"/>
  <c r="D33" i="16"/>
  <c r="D41" i="16"/>
  <c r="AG42" i="16"/>
  <c r="BC42" i="16"/>
  <c r="BN11" i="14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10" i="14"/>
  <c r="BK11" i="14"/>
  <c r="BK12" i="14"/>
  <c r="BK13" i="14"/>
  <c r="BK14" i="14"/>
  <c r="BK15" i="14"/>
  <c r="BK16" i="14"/>
  <c r="BK17" i="14"/>
  <c r="BK18" i="14"/>
  <c r="BK19" i="14"/>
  <c r="BK20" i="14"/>
  <c r="BK21" i="14"/>
  <c r="BK22" i="14"/>
  <c r="BK23" i="14"/>
  <c r="BK24" i="14"/>
  <c r="BK25" i="14"/>
  <c r="BK26" i="14"/>
  <c r="BK27" i="14"/>
  <c r="BK28" i="14"/>
  <c r="BK29" i="14"/>
  <c r="BK30" i="14"/>
  <c r="BK31" i="14"/>
  <c r="BK32" i="14"/>
  <c r="BK33" i="14"/>
  <c r="BK34" i="14"/>
  <c r="BK35" i="14"/>
  <c r="BK36" i="14"/>
  <c r="BK37" i="14"/>
  <c r="BK38" i="14"/>
  <c r="BK39" i="14"/>
  <c r="BK40" i="14"/>
  <c r="BK41" i="14"/>
  <c r="BK42" i="14"/>
  <c r="BK10" i="14"/>
  <c r="AN11" i="14" l="1"/>
  <c r="AO11" i="14"/>
  <c r="AN12" i="14"/>
  <c r="AO12" i="14"/>
  <c r="AN13" i="14"/>
  <c r="AO13" i="14"/>
  <c r="AN14" i="14"/>
  <c r="AO14" i="14"/>
  <c r="AN15" i="14"/>
  <c r="AO15" i="14"/>
  <c r="AN16" i="14"/>
  <c r="AO16" i="14"/>
  <c r="AN17" i="14"/>
  <c r="AO17" i="14"/>
  <c r="AN18" i="14"/>
  <c r="AO18" i="14"/>
  <c r="AN19" i="14"/>
  <c r="AO19" i="14"/>
  <c r="AN20" i="14"/>
  <c r="AO20" i="14"/>
  <c r="AN21" i="14"/>
  <c r="AO21" i="14"/>
  <c r="AN22" i="14"/>
  <c r="AO22" i="14"/>
  <c r="AN23" i="14"/>
  <c r="AO23" i="14"/>
  <c r="AN24" i="14"/>
  <c r="AO24" i="14"/>
  <c r="AN25" i="14"/>
  <c r="AO25" i="14"/>
  <c r="AN26" i="14"/>
  <c r="AO26" i="14"/>
  <c r="AN27" i="14"/>
  <c r="AO27" i="14"/>
  <c r="AN28" i="14"/>
  <c r="AO28" i="14"/>
  <c r="AN29" i="14"/>
  <c r="AO29" i="14"/>
  <c r="AN30" i="14"/>
  <c r="AO30" i="14"/>
  <c r="AN31" i="14"/>
  <c r="AO31" i="14"/>
  <c r="AN32" i="14"/>
  <c r="AO32" i="14"/>
  <c r="AN33" i="14"/>
  <c r="AO33" i="14"/>
  <c r="AN34" i="14"/>
  <c r="AO34" i="14"/>
  <c r="AN35" i="14"/>
  <c r="AO35" i="14"/>
  <c r="AN36" i="14"/>
  <c r="AO36" i="14"/>
  <c r="AN37" i="14"/>
  <c r="AO37" i="14"/>
  <c r="AN38" i="14"/>
  <c r="AO38" i="14"/>
  <c r="AN39" i="14"/>
  <c r="AO39" i="14"/>
  <c r="AN40" i="14"/>
  <c r="AO40" i="14"/>
  <c r="AN41" i="14"/>
  <c r="AO41" i="14"/>
  <c r="AO10" i="14"/>
  <c r="AN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10" i="14"/>
  <c r="EH42" i="14" l="1"/>
  <c r="ED42" i="14"/>
  <c r="EA42" i="14"/>
  <c r="DZ42" i="14"/>
  <c r="DX42" i="14"/>
  <c r="DU42" i="14"/>
  <c r="DT42" i="14"/>
  <c r="DR42" i="14"/>
  <c r="DO42" i="14"/>
  <c r="DN42" i="14"/>
  <c r="DI42" i="14"/>
  <c r="DH42" i="14"/>
  <c r="DC42" i="14"/>
  <c r="DB42" i="14"/>
  <c r="CW42" i="14"/>
  <c r="CV42" i="14"/>
  <c r="CQ42" i="14"/>
  <c r="CP42" i="14"/>
  <c r="CK42" i="14"/>
  <c r="CJ42" i="14"/>
  <c r="BZ42" i="14"/>
  <c r="BV42" i="14"/>
  <c r="BR42" i="14"/>
  <c r="Y42" i="14"/>
  <c r="X42" i="14"/>
  <c r="W42" i="14"/>
  <c r="V42" i="14"/>
  <c r="U42" i="14"/>
  <c r="T42" i="14"/>
  <c r="C42" i="14"/>
  <c r="CT42" i="14" s="1"/>
  <c r="EH41" i="14"/>
  <c r="ED41" i="14"/>
  <c r="EA41" i="14"/>
  <c r="DZ41" i="14"/>
  <c r="DX41" i="14"/>
  <c r="DU41" i="14"/>
  <c r="DT41" i="14"/>
  <c r="DR41" i="14"/>
  <c r="DO41" i="14"/>
  <c r="DN41" i="14"/>
  <c r="DL41" i="14"/>
  <c r="DI41" i="14"/>
  <c r="DH41" i="14"/>
  <c r="DF41" i="14"/>
  <c r="DC41" i="14"/>
  <c r="DB41" i="14"/>
  <c r="CZ41" i="14"/>
  <c r="CW41" i="14"/>
  <c r="CV41" i="14"/>
  <c r="CT41" i="14"/>
  <c r="CQ41" i="14"/>
  <c r="CP41" i="14"/>
  <c r="CN41" i="14"/>
  <c r="CK41" i="14"/>
  <c r="CJ41" i="14"/>
  <c r="CH41" i="14"/>
  <c r="CC41" i="14"/>
  <c r="BZ41" i="14"/>
  <c r="BV41" i="14"/>
  <c r="BR41" i="14"/>
  <c r="BC41" i="14"/>
  <c r="BB41" i="14"/>
  <c r="BA41" i="14"/>
  <c r="AZ41" i="14"/>
  <c r="AY41" i="14"/>
  <c r="AX41" i="14"/>
  <c r="AG41" i="14"/>
  <c r="AF41" i="14"/>
  <c r="AE41" i="14"/>
  <c r="AD41" i="14"/>
  <c r="Y41" i="14"/>
  <c r="X41" i="14"/>
  <c r="W41" i="14"/>
  <c r="V41" i="14"/>
  <c r="U41" i="14"/>
  <c r="T41" i="14"/>
  <c r="EH40" i="14"/>
  <c r="ED40" i="14"/>
  <c r="EA40" i="14"/>
  <c r="DZ40" i="14"/>
  <c r="DX40" i="14"/>
  <c r="DU40" i="14"/>
  <c r="DT40" i="14"/>
  <c r="DR40" i="14"/>
  <c r="DO40" i="14"/>
  <c r="DN40" i="14"/>
  <c r="DL40" i="14"/>
  <c r="DI40" i="14"/>
  <c r="DH40" i="14"/>
  <c r="DF40" i="14"/>
  <c r="DC40" i="14"/>
  <c r="DB40" i="14"/>
  <c r="CZ40" i="14"/>
  <c r="CW40" i="14"/>
  <c r="CV40" i="14"/>
  <c r="CT40" i="14"/>
  <c r="CQ40" i="14"/>
  <c r="CP40" i="14"/>
  <c r="CN40" i="14"/>
  <c r="CK40" i="14"/>
  <c r="CJ40" i="14"/>
  <c r="CH40" i="14"/>
  <c r="CC40" i="14"/>
  <c r="BZ40" i="14"/>
  <c r="BV40" i="14"/>
  <c r="BR40" i="14"/>
  <c r="BC40" i="14"/>
  <c r="BB40" i="14"/>
  <c r="BA40" i="14"/>
  <c r="AZ40" i="14"/>
  <c r="AY40" i="14"/>
  <c r="AX40" i="14"/>
  <c r="AG40" i="14"/>
  <c r="AF40" i="14"/>
  <c r="AE40" i="14"/>
  <c r="AD40" i="14"/>
  <c r="Y40" i="14"/>
  <c r="X40" i="14"/>
  <c r="W40" i="14"/>
  <c r="V40" i="14"/>
  <c r="U40" i="14"/>
  <c r="T40" i="14"/>
  <c r="EH39" i="14"/>
  <c r="ED39" i="14"/>
  <c r="EA39" i="14"/>
  <c r="DZ39" i="14"/>
  <c r="DX39" i="14"/>
  <c r="DU39" i="14"/>
  <c r="DT39" i="14"/>
  <c r="DR39" i="14"/>
  <c r="DO39" i="14"/>
  <c r="DN39" i="14"/>
  <c r="DL39" i="14"/>
  <c r="DI39" i="14"/>
  <c r="DH39" i="14"/>
  <c r="DF39" i="14"/>
  <c r="DC39" i="14"/>
  <c r="DB39" i="14"/>
  <c r="CZ39" i="14"/>
  <c r="CW39" i="14"/>
  <c r="CV39" i="14"/>
  <c r="CT39" i="14"/>
  <c r="CQ39" i="14"/>
  <c r="CP39" i="14"/>
  <c r="CN39" i="14"/>
  <c r="CK39" i="14"/>
  <c r="CJ39" i="14"/>
  <c r="CH39" i="14"/>
  <c r="CC39" i="14"/>
  <c r="BZ39" i="14"/>
  <c r="BV39" i="14"/>
  <c r="BR39" i="14"/>
  <c r="BC39" i="14"/>
  <c r="BB39" i="14"/>
  <c r="BA39" i="14"/>
  <c r="AZ39" i="14"/>
  <c r="AY39" i="14"/>
  <c r="AX39" i="14"/>
  <c r="AG39" i="14"/>
  <c r="AF39" i="14"/>
  <c r="AE39" i="14"/>
  <c r="AD39" i="14"/>
  <c r="Y39" i="14"/>
  <c r="X39" i="14"/>
  <c r="W39" i="14"/>
  <c r="V39" i="14"/>
  <c r="U39" i="14"/>
  <c r="T39" i="14"/>
  <c r="D39" i="14"/>
  <c r="EH38" i="14"/>
  <c r="ED38" i="14"/>
  <c r="EA38" i="14"/>
  <c r="DZ38" i="14"/>
  <c r="DX38" i="14"/>
  <c r="DU38" i="14"/>
  <c r="DT38" i="14"/>
  <c r="DR38" i="14"/>
  <c r="DO38" i="14"/>
  <c r="DN38" i="14"/>
  <c r="DL38" i="14"/>
  <c r="DI38" i="14"/>
  <c r="DH38" i="14"/>
  <c r="DF38" i="14"/>
  <c r="DC38" i="14"/>
  <c r="DB38" i="14"/>
  <c r="CZ38" i="14"/>
  <c r="CW38" i="14"/>
  <c r="CV38" i="14"/>
  <c r="CT38" i="14"/>
  <c r="CQ38" i="14"/>
  <c r="CP38" i="14"/>
  <c r="CN38" i="14"/>
  <c r="CK38" i="14"/>
  <c r="CJ38" i="14"/>
  <c r="CH38" i="14"/>
  <c r="CC38" i="14"/>
  <c r="BZ38" i="14"/>
  <c r="BV38" i="14"/>
  <c r="BR38" i="14"/>
  <c r="BC38" i="14"/>
  <c r="BB38" i="14"/>
  <c r="BA38" i="14"/>
  <c r="AZ38" i="14"/>
  <c r="AY38" i="14"/>
  <c r="AX38" i="14"/>
  <c r="AG38" i="14"/>
  <c r="AF38" i="14"/>
  <c r="AE38" i="14"/>
  <c r="AD38" i="14"/>
  <c r="Y38" i="14"/>
  <c r="X38" i="14"/>
  <c r="W38" i="14"/>
  <c r="V38" i="14"/>
  <c r="U38" i="14"/>
  <c r="T38" i="14"/>
  <c r="D38" i="14"/>
  <c r="EH37" i="14"/>
  <c r="ED37" i="14"/>
  <c r="EA37" i="14"/>
  <c r="DZ37" i="14"/>
  <c r="DX37" i="14"/>
  <c r="DU37" i="14"/>
  <c r="DT37" i="14"/>
  <c r="DR37" i="14"/>
  <c r="DO37" i="14"/>
  <c r="DN37" i="14"/>
  <c r="DL37" i="14"/>
  <c r="DI37" i="14"/>
  <c r="DH37" i="14"/>
  <c r="DF37" i="14"/>
  <c r="DC37" i="14"/>
  <c r="DB37" i="14"/>
  <c r="CZ37" i="14"/>
  <c r="CW37" i="14"/>
  <c r="CV37" i="14"/>
  <c r="CT37" i="14"/>
  <c r="CQ37" i="14"/>
  <c r="CP37" i="14"/>
  <c r="CN37" i="14"/>
  <c r="CK37" i="14"/>
  <c r="CJ37" i="14"/>
  <c r="CH37" i="14"/>
  <c r="CC37" i="14"/>
  <c r="BZ37" i="14"/>
  <c r="BV37" i="14"/>
  <c r="BR37" i="14"/>
  <c r="BC37" i="14"/>
  <c r="BB37" i="14"/>
  <c r="BA37" i="14"/>
  <c r="AZ37" i="14"/>
  <c r="AY37" i="14"/>
  <c r="AX37" i="14"/>
  <c r="AG37" i="14"/>
  <c r="AF37" i="14"/>
  <c r="AE37" i="14"/>
  <c r="AD37" i="14"/>
  <c r="Y37" i="14"/>
  <c r="X37" i="14"/>
  <c r="W37" i="14"/>
  <c r="V37" i="14"/>
  <c r="U37" i="14"/>
  <c r="T37" i="14"/>
  <c r="D37" i="14"/>
  <c r="EH36" i="14"/>
  <c r="ED36" i="14"/>
  <c r="EA36" i="14"/>
  <c r="DZ36" i="14"/>
  <c r="DX36" i="14"/>
  <c r="DU36" i="14"/>
  <c r="DT36" i="14"/>
  <c r="DR36" i="14"/>
  <c r="DO36" i="14"/>
  <c r="DN36" i="14"/>
  <c r="DL36" i="14"/>
  <c r="DI36" i="14"/>
  <c r="DH36" i="14"/>
  <c r="DF36" i="14"/>
  <c r="DC36" i="14"/>
  <c r="DB36" i="14"/>
  <c r="CZ36" i="14"/>
  <c r="CW36" i="14"/>
  <c r="CV36" i="14"/>
  <c r="CT36" i="14"/>
  <c r="CQ36" i="14"/>
  <c r="CP36" i="14"/>
  <c r="CN36" i="14"/>
  <c r="CK36" i="14"/>
  <c r="CJ36" i="14"/>
  <c r="CH36" i="14"/>
  <c r="CC36" i="14"/>
  <c r="BZ36" i="14"/>
  <c r="BV36" i="14"/>
  <c r="BR36" i="14"/>
  <c r="BC36" i="14"/>
  <c r="BB36" i="14"/>
  <c r="BA36" i="14"/>
  <c r="AZ36" i="14"/>
  <c r="AY36" i="14"/>
  <c r="AX36" i="14"/>
  <c r="AG36" i="14"/>
  <c r="AF36" i="14"/>
  <c r="AE36" i="14"/>
  <c r="AD36" i="14"/>
  <c r="Y36" i="14"/>
  <c r="X36" i="14"/>
  <c r="W36" i="14"/>
  <c r="V36" i="14"/>
  <c r="U36" i="14"/>
  <c r="T36" i="14"/>
  <c r="D36" i="14"/>
  <c r="EH35" i="14"/>
  <c r="ED35" i="14"/>
  <c r="EA35" i="14"/>
  <c r="DZ35" i="14"/>
  <c r="DX35" i="14"/>
  <c r="DU35" i="14"/>
  <c r="DT35" i="14"/>
  <c r="DR35" i="14"/>
  <c r="DO35" i="14"/>
  <c r="DN35" i="14"/>
  <c r="DL35" i="14"/>
  <c r="DI35" i="14"/>
  <c r="DH35" i="14"/>
  <c r="DF35" i="14"/>
  <c r="DC35" i="14"/>
  <c r="DB35" i="14"/>
  <c r="CZ35" i="14"/>
  <c r="CW35" i="14"/>
  <c r="CV35" i="14"/>
  <c r="CT35" i="14"/>
  <c r="CQ35" i="14"/>
  <c r="CP35" i="14"/>
  <c r="CN35" i="14"/>
  <c r="CK35" i="14"/>
  <c r="CJ35" i="14"/>
  <c r="CH35" i="14"/>
  <c r="CC35" i="14"/>
  <c r="BZ35" i="14"/>
  <c r="BV35" i="14"/>
  <c r="BR35" i="14"/>
  <c r="BC35" i="14"/>
  <c r="BB35" i="14"/>
  <c r="BA35" i="14"/>
  <c r="AZ35" i="14"/>
  <c r="AY35" i="14"/>
  <c r="AX35" i="14"/>
  <c r="AG35" i="14"/>
  <c r="AF35" i="14"/>
  <c r="AE35" i="14"/>
  <c r="AD35" i="14"/>
  <c r="Y35" i="14"/>
  <c r="X35" i="14"/>
  <c r="W35" i="14"/>
  <c r="V35" i="14"/>
  <c r="U35" i="14"/>
  <c r="T35" i="14"/>
  <c r="D35" i="14"/>
  <c r="EH34" i="14"/>
  <c r="ED34" i="14"/>
  <c r="EA34" i="14"/>
  <c r="DZ34" i="14"/>
  <c r="DX34" i="14"/>
  <c r="DU34" i="14"/>
  <c r="DT34" i="14"/>
  <c r="DR34" i="14"/>
  <c r="DO34" i="14"/>
  <c r="DN34" i="14"/>
  <c r="DL34" i="14"/>
  <c r="DI34" i="14"/>
  <c r="DH34" i="14"/>
  <c r="DF34" i="14"/>
  <c r="DC34" i="14"/>
  <c r="DB34" i="14"/>
  <c r="CZ34" i="14"/>
  <c r="CW34" i="14"/>
  <c r="CV34" i="14"/>
  <c r="CT34" i="14"/>
  <c r="CQ34" i="14"/>
  <c r="CP34" i="14"/>
  <c r="CN34" i="14"/>
  <c r="CK34" i="14"/>
  <c r="CJ34" i="14"/>
  <c r="CH34" i="14"/>
  <c r="CC34" i="14"/>
  <c r="BZ34" i="14"/>
  <c r="BV34" i="14"/>
  <c r="BR34" i="14"/>
  <c r="BC34" i="14"/>
  <c r="BB34" i="14"/>
  <c r="BA34" i="14"/>
  <c r="AZ34" i="14"/>
  <c r="AY34" i="14"/>
  <c r="AX34" i="14"/>
  <c r="AG34" i="14"/>
  <c r="AF34" i="14"/>
  <c r="AE34" i="14"/>
  <c r="AD34" i="14"/>
  <c r="Y34" i="14"/>
  <c r="X34" i="14"/>
  <c r="W34" i="14"/>
  <c r="V34" i="14"/>
  <c r="U34" i="14"/>
  <c r="T34" i="14"/>
  <c r="D34" i="14"/>
  <c r="EH33" i="14"/>
  <c r="ED33" i="14"/>
  <c r="EA33" i="14"/>
  <c r="DZ33" i="14"/>
  <c r="DX33" i="14"/>
  <c r="DU33" i="14"/>
  <c r="DT33" i="14"/>
  <c r="DR33" i="14"/>
  <c r="DO33" i="14"/>
  <c r="DN33" i="14"/>
  <c r="DL33" i="14"/>
  <c r="DI33" i="14"/>
  <c r="DH33" i="14"/>
  <c r="DF33" i="14"/>
  <c r="DC33" i="14"/>
  <c r="DB33" i="14"/>
  <c r="CZ33" i="14"/>
  <c r="CW33" i="14"/>
  <c r="CV33" i="14"/>
  <c r="CT33" i="14"/>
  <c r="CQ33" i="14"/>
  <c r="CP33" i="14"/>
  <c r="CN33" i="14"/>
  <c r="CK33" i="14"/>
  <c r="CJ33" i="14"/>
  <c r="CH33" i="14"/>
  <c r="CC33" i="14"/>
  <c r="BZ33" i="14"/>
  <c r="BV33" i="14"/>
  <c r="BR33" i="14"/>
  <c r="BC33" i="14"/>
  <c r="BB33" i="14"/>
  <c r="BA33" i="14"/>
  <c r="AZ33" i="14"/>
  <c r="AY33" i="14"/>
  <c r="AX33" i="14"/>
  <c r="AG33" i="14"/>
  <c r="AF33" i="14"/>
  <c r="AE33" i="14"/>
  <c r="AD33" i="14"/>
  <c r="Y33" i="14"/>
  <c r="X33" i="14"/>
  <c r="W33" i="14"/>
  <c r="V33" i="14"/>
  <c r="U33" i="14"/>
  <c r="T33" i="14"/>
  <c r="D33" i="14"/>
  <c r="EH32" i="14"/>
  <c r="ED32" i="14"/>
  <c r="EA32" i="14"/>
  <c r="DZ32" i="14"/>
  <c r="DX32" i="14"/>
  <c r="DU32" i="14"/>
  <c r="DT32" i="14"/>
  <c r="DR32" i="14"/>
  <c r="DO32" i="14"/>
  <c r="DN32" i="14"/>
  <c r="DL32" i="14"/>
  <c r="DI32" i="14"/>
  <c r="DH32" i="14"/>
  <c r="DF32" i="14"/>
  <c r="DC32" i="14"/>
  <c r="DB32" i="14"/>
  <c r="CZ32" i="14"/>
  <c r="CW32" i="14"/>
  <c r="CV32" i="14"/>
  <c r="CT32" i="14"/>
  <c r="CQ32" i="14"/>
  <c r="CP32" i="14"/>
  <c r="CN32" i="14"/>
  <c r="CK32" i="14"/>
  <c r="CJ32" i="14"/>
  <c r="CH32" i="14"/>
  <c r="CC32" i="14"/>
  <c r="BZ32" i="14"/>
  <c r="BV32" i="14"/>
  <c r="BR32" i="14"/>
  <c r="BC32" i="14"/>
  <c r="BB32" i="14"/>
  <c r="BA32" i="14"/>
  <c r="AZ32" i="14"/>
  <c r="AY32" i="14"/>
  <c r="AX32" i="14"/>
  <c r="AG32" i="14"/>
  <c r="AF32" i="14"/>
  <c r="AE32" i="14"/>
  <c r="AD32" i="14"/>
  <c r="Y32" i="14"/>
  <c r="X32" i="14"/>
  <c r="W32" i="14"/>
  <c r="V32" i="14"/>
  <c r="U32" i="14"/>
  <c r="T32" i="14"/>
  <c r="D32" i="14"/>
  <c r="EH31" i="14"/>
  <c r="ED31" i="14"/>
  <c r="EA31" i="14"/>
  <c r="DZ31" i="14"/>
  <c r="DX31" i="14"/>
  <c r="DU31" i="14"/>
  <c r="DT31" i="14"/>
  <c r="DR31" i="14"/>
  <c r="DO31" i="14"/>
  <c r="DN31" i="14"/>
  <c r="DL31" i="14"/>
  <c r="DI31" i="14"/>
  <c r="DH31" i="14"/>
  <c r="DF31" i="14"/>
  <c r="DC31" i="14"/>
  <c r="DB31" i="14"/>
  <c r="CZ31" i="14"/>
  <c r="CW31" i="14"/>
  <c r="CV31" i="14"/>
  <c r="CT31" i="14"/>
  <c r="CQ31" i="14"/>
  <c r="CP31" i="14"/>
  <c r="CN31" i="14"/>
  <c r="CK31" i="14"/>
  <c r="CJ31" i="14"/>
  <c r="CH31" i="14"/>
  <c r="CC31" i="14"/>
  <c r="BZ31" i="14"/>
  <c r="BV31" i="14"/>
  <c r="BR31" i="14"/>
  <c r="BC31" i="14"/>
  <c r="BB31" i="14"/>
  <c r="BA31" i="14"/>
  <c r="AZ31" i="14"/>
  <c r="AY31" i="14"/>
  <c r="AX31" i="14"/>
  <c r="AG31" i="14"/>
  <c r="AF31" i="14"/>
  <c r="AE31" i="14"/>
  <c r="AD31" i="14"/>
  <c r="Y31" i="14"/>
  <c r="X31" i="14"/>
  <c r="W31" i="14"/>
  <c r="V31" i="14"/>
  <c r="U31" i="14"/>
  <c r="T31" i="14"/>
  <c r="D31" i="14"/>
  <c r="EH30" i="14"/>
  <c r="ED30" i="14"/>
  <c r="EA30" i="14"/>
  <c r="DZ30" i="14"/>
  <c r="DX30" i="14"/>
  <c r="DU30" i="14"/>
  <c r="DT30" i="14"/>
  <c r="DR30" i="14"/>
  <c r="DO30" i="14"/>
  <c r="DN30" i="14"/>
  <c r="DL30" i="14"/>
  <c r="DI30" i="14"/>
  <c r="DH30" i="14"/>
  <c r="DF30" i="14"/>
  <c r="DC30" i="14"/>
  <c r="DB30" i="14"/>
  <c r="CZ30" i="14"/>
  <c r="CW30" i="14"/>
  <c r="CV30" i="14"/>
  <c r="CT30" i="14"/>
  <c r="CQ30" i="14"/>
  <c r="CP30" i="14"/>
  <c r="CN30" i="14"/>
  <c r="CK30" i="14"/>
  <c r="CJ30" i="14"/>
  <c r="CH30" i="14"/>
  <c r="CC30" i="14"/>
  <c r="BZ30" i="14"/>
  <c r="BV30" i="14"/>
  <c r="BR30" i="14"/>
  <c r="BC30" i="14"/>
  <c r="BB30" i="14"/>
  <c r="BA30" i="14"/>
  <c r="AZ30" i="14"/>
  <c r="AY30" i="14"/>
  <c r="AX30" i="14"/>
  <c r="AG30" i="14"/>
  <c r="AF30" i="14"/>
  <c r="AE30" i="14"/>
  <c r="AD30" i="14"/>
  <c r="Y30" i="14"/>
  <c r="X30" i="14"/>
  <c r="W30" i="14"/>
  <c r="V30" i="14"/>
  <c r="U30" i="14"/>
  <c r="T30" i="14"/>
  <c r="D30" i="14"/>
  <c r="EH29" i="14"/>
  <c r="ED29" i="14"/>
  <c r="EA29" i="14"/>
  <c r="DZ29" i="14"/>
  <c r="DX29" i="14"/>
  <c r="DU29" i="14"/>
  <c r="DT29" i="14"/>
  <c r="DR29" i="14"/>
  <c r="DO29" i="14"/>
  <c r="DN29" i="14"/>
  <c r="DL29" i="14"/>
  <c r="DI29" i="14"/>
  <c r="DH29" i="14"/>
  <c r="DF29" i="14"/>
  <c r="DC29" i="14"/>
  <c r="DB29" i="14"/>
  <c r="CZ29" i="14"/>
  <c r="CW29" i="14"/>
  <c r="CV29" i="14"/>
  <c r="CT29" i="14"/>
  <c r="CQ29" i="14"/>
  <c r="CP29" i="14"/>
  <c r="CN29" i="14"/>
  <c r="CK29" i="14"/>
  <c r="CJ29" i="14"/>
  <c r="CH29" i="14"/>
  <c r="CC29" i="14"/>
  <c r="BZ29" i="14"/>
  <c r="BV29" i="14"/>
  <c r="BR29" i="14"/>
  <c r="BC29" i="14"/>
  <c r="BB29" i="14"/>
  <c r="BA29" i="14"/>
  <c r="AZ29" i="14"/>
  <c r="AY29" i="14"/>
  <c r="AX29" i="14"/>
  <c r="AG29" i="14"/>
  <c r="AF29" i="14"/>
  <c r="AE29" i="14"/>
  <c r="AD29" i="14"/>
  <c r="Y29" i="14"/>
  <c r="X29" i="14"/>
  <c r="W29" i="14"/>
  <c r="V29" i="14"/>
  <c r="U29" i="14"/>
  <c r="T29" i="14"/>
  <c r="D29" i="14"/>
  <c r="EH28" i="14"/>
  <c r="ED28" i="14"/>
  <c r="EA28" i="14"/>
  <c r="DZ28" i="14"/>
  <c r="DX28" i="14"/>
  <c r="DU28" i="14"/>
  <c r="DT28" i="14"/>
  <c r="DR28" i="14"/>
  <c r="DO28" i="14"/>
  <c r="DN28" i="14"/>
  <c r="DL28" i="14"/>
  <c r="DI28" i="14"/>
  <c r="DH28" i="14"/>
  <c r="DF28" i="14"/>
  <c r="DC28" i="14"/>
  <c r="DB28" i="14"/>
  <c r="CZ28" i="14"/>
  <c r="CW28" i="14"/>
  <c r="CV28" i="14"/>
  <c r="CT28" i="14"/>
  <c r="CQ28" i="14"/>
  <c r="CP28" i="14"/>
  <c r="CN28" i="14"/>
  <c r="CK28" i="14"/>
  <c r="CJ28" i="14"/>
  <c r="CH28" i="14"/>
  <c r="CC28" i="14"/>
  <c r="BZ28" i="14"/>
  <c r="BV28" i="14"/>
  <c r="BR28" i="14"/>
  <c r="BC28" i="14"/>
  <c r="BB28" i="14"/>
  <c r="BA28" i="14"/>
  <c r="AZ28" i="14"/>
  <c r="AY28" i="14"/>
  <c r="AX28" i="14"/>
  <c r="AG28" i="14"/>
  <c r="AF28" i="14"/>
  <c r="AE28" i="14"/>
  <c r="AD28" i="14"/>
  <c r="Y28" i="14"/>
  <c r="X28" i="14"/>
  <c r="W28" i="14"/>
  <c r="V28" i="14"/>
  <c r="U28" i="14"/>
  <c r="T28" i="14"/>
  <c r="D28" i="14"/>
  <c r="EH27" i="14"/>
  <c r="ED27" i="14"/>
  <c r="EA27" i="14"/>
  <c r="DZ27" i="14"/>
  <c r="DX27" i="14"/>
  <c r="DU27" i="14"/>
  <c r="DT27" i="14"/>
  <c r="DR27" i="14"/>
  <c r="DO27" i="14"/>
  <c r="DN27" i="14"/>
  <c r="DL27" i="14"/>
  <c r="DI27" i="14"/>
  <c r="DH27" i="14"/>
  <c r="DF27" i="14"/>
  <c r="DC27" i="14"/>
  <c r="DB27" i="14"/>
  <c r="CZ27" i="14"/>
  <c r="CW27" i="14"/>
  <c r="CV27" i="14"/>
  <c r="CT27" i="14"/>
  <c r="CQ27" i="14"/>
  <c r="CP27" i="14"/>
  <c r="CN27" i="14"/>
  <c r="CK27" i="14"/>
  <c r="CJ27" i="14"/>
  <c r="CH27" i="14"/>
  <c r="CC27" i="14"/>
  <c r="BZ27" i="14"/>
  <c r="BV27" i="14"/>
  <c r="BR27" i="14"/>
  <c r="BC27" i="14"/>
  <c r="BB27" i="14"/>
  <c r="BA27" i="14"/>
  <c r="AZ27" i="14"/>
  <c r="AY27" i="14"/>
  <c r="AX27" i="14"/>
  <c r="AG27" i="14"/>
  <c r="AF27" i="14"/>
  <c r="AE27" i="14"/>
  <c r="AD27" i="14"/>
  <c r="Y27" i="14"/>
  <c r="X27" i="14"/>
  <c r="W27" i="14"/>
  <c r="V27" i="14"/>
  <c r="U27" i="14"/>
  <c r="T27" i="14"/>
  <c r="D27" i="14"/>
  <c r="EH26" i="14"/>
  <c r="ED26" i="14"/>
  <c r="EA26" i="14"/>
  <c r="DZ26" i="14"/>
  <c r="DX26" i="14"/>
  <c r="DU26" i="14"/>
  <c r="DT26" i="14"/>
  <c r="DR26" i="14"/>
  <c r="DO26" i="14"/>
  <c r="DN26" i="14"/>
  <c r="DL26" i="14"/>
  <c r="DI26" i="14"/>
  <c r="DH26" i="14"/>
  <c r="DF26" i="14"/>
  <c r="DC26" i="14"/>
  <c r="DB26" i="14"/>
  <c r="CZ26" i="14"/>
  <c r="CW26" i="14"/>
  <c r="CV26" i="14"/>
  <c r="CT26" i="14"/>
  <c r="CQ26" i="14"/>
  <c r="CP26" i="14"/>
  <c r="CN26" i="14"/>
  <c r="CK26" i="14"/>
  <c r="CJ26" i="14"/>
  <c r="CH26" i="14"/>
  <c r="CC26" i="14"/>
  <c r="BZ26" i="14"/>
  <c r="BV26" i="14"/>
  <c r="BR26" i="14"/>
  <c r="BC26" i="14"/>
  <c r="BB26" i="14"/>
  <c r="BA26" i="14"/>
  <c r="AZ26" i="14"/>
  <c r="AY26" i="14"/>
  <c r="AX26" i="14"/>
  <c r="AG26" i="14"/>
  <c r="AF26" i="14"/>
  <c r="AE26" i="14"/>
  <c r="AD26" i="14"/>
  <c r="Y26" i="14"/>
  <c r="X26" i="14"/>
  <c r="W26" i="14"/>
  <c r="V26" i="14"/>
  <c r="U26" i="14"/>
  <c r="T26" i="14"/>
  <c r="D26" i="14"/>
  <c r="EH25" i="14"/>
  <c r="ED25" i="14"/>
  <c r="EA25" i="14"/>
  <c r="DZ25" i="14"/>
  <c r="DX25" i="14"/>
  <c r="DU25" i="14"/>
  <c r="DT25" i="14"/>
  <c r="DR25" i="14"/>
  <c r="DO25" i="14"/>
  <c r="DN25" i="14"/>
  <c r="DL25" i="14"/>
  <c r="DI25" i="14"/>
  <c r="DH25" i="14"/>
  <c r="DF25" i="14"/>
  <c r="DC25" i="14"/>
  <c r="DB25" i="14"/>
  <c r="CZ25" i="14"/>
  <c r="CW25" i="14"/>
  <c r="CV25" i="14"/>
  <c r="CT25" i="14"/>
  <c r="CQ25" i="14"/>
  <c r="CP25" i="14"/>
  <c r="CN25" i="14"/>
  <c r="CK25" i="14"/>
  <c r="CJ25" i="14"/>
  <c r="CH25" i="14"/>
  <c r="CC25" i="14"/>
  <c r="BZ25" i="14"/>
  <c r="BV25" i="14"/>
  <c r="BR25" i="14"/>
  <c r="BC25" i="14"/>
  <c r="BB25" i="14"/>
  <c r="BA25" i="14"/>
  <c r="AZ25" i="14"/>
  <c r="AY25" i="14"/>
  <c r="AX25" i="14"/>
  <c r="AG25" i="14"/>
  <c r="AF25" i="14"/>
  <c r="AE25" i="14"/>
  <c r="AD25" i="14"/>
  <c r="Y25" i="14"/>
  <c r="X25" i="14"/>
  <c r="W25" i="14"/>
  <c r="V25" i="14"/>
  <c r="U25" i="14"/>
  <c r="T25" i="14"/>
  <c r="D25" i="14"/>
  <c r="EH24" i="14"/>
  <c r="ED24" i="14"/>
  <c r="EA24" i="14"/>
  <c r="DZ24" i="14"/>
  <c r="DX24" i="14"/>
  <c r="DU24" i="14"/>
  <c r="DT24" i="14"/>
  <c r="DR24" i="14"/>
  <c r="DO24" i="14"/>
  <c r="DN24" i="14"/>
  <c r="DL24" i="14"/>
  <c r="DI24" i="14"/>
  <c r="DH24" i="14"/>
  <c r="DF24" i="14"/>
  <c r="DC24" i="14"/>
  <c r="DB24" i="14"/>
  <c r="CZ24" i="14"/>
  <c r="CW24" i="14"/>
  <c r="CV24" i="14"/>
  <c r="CT24" i="14"/>
  <c r="CQ24" i="14"/>
  <c r="CP24" i="14"/>
  <c r="CN24" i="14"/>
  <c r="CK24" i="14"/>
  <c r="CJ24" i="14"/>
  <c r="CH24" i="14"/>
  <c r="CC24" i="14"/>
  <c r="BZ24" i="14"/>
  <c r="BV24" i="14"/>
  <c r="BR24" i="14"/>
  <c r="BC24" i="14"/>
  <c r="BB24" i="14"/>
  <c r="BA24" i="14"/>
  <c r="AZ24" i="14"/>
  <c r="AY24" i="14"/>
  <c r="AX24" i="14"/>
  <c r="AG24" i="14"/>
  <c r="AF24" i="14"/>
  <c r="AE24" i="14"/>
  <c r="AD24" i="14"/>
  <c r="Y24" i="14"/>
  <c r="X24" i="14"/>
  <c r="W24" i="14"/>
  <c r="V24" i="14"/>
  <c r="U24" i="14"/>
  <c r="T24" i="14"/>
  <c r="D24" i="14"/>
  <c r="EH23" i="14"/>
  <c r="ED23" i="14"/>
  <c r="EA23" i="14"/>
  <c r="DZ23" i="14"/>
  <c r="DX23" i="14"/>
  <c r="DU23" i="14"/>
  <c r="DT23" i="14"/>
  <c r="DR23" i="14"/>
  <c r="DO23" i="14"/>
  <c r="DN23" i="14"/>
  <c r="DL23" i="14"/>
  <c r="DI23" i="14"/>
  <c r="DH23" i="14"/>
  <c r="DF23" i="14"/>
  <c r="DC23" i="14"/>
  <c r="DB23" i="14"/>
  <c r="CZ23" i="14"/>
  <c r="CW23" i="14"/>
  <c r="CV23" i="14"/>
  <c r="CT23" i="14"/>
  <c r="CQ23" i="14"/>
  <c r="CP23" i="14"/>
  <c r="CN23" i="14"/>
  <c r="CK23" i="14"/>
  <c r="CJ23" i="14"/>
  <c r="CH23" i="14"/>
  <c r="CC23" i="14"/>
  <c r="BZ23" i="14"/>
  <c r="BV23" i="14"/>
  <c r="BR23" i="14"/>
  <c r="BC23" i="14"/>
  <c r="BB23" i="14"/>
  <c r="BA23" i="14"/>
  <c r="AZ23" i="14"/>
  <c r="AY23" i="14"/>
  <c r="AX23" i="14"/>
  <c r="AG23" i="14"/>
  <c r="AF23" i="14"/>
  <c r="AE23" i="14"/>
  <c r="AD23" i="14"/>
  <c r="Y23" i="14"/>
  <c r="X23" i="14"/>
  <c r="W23" i="14"/>
  <c r="V23" i="14"/>
  <c r="U23" i="14"/>
  <c r="T23" i="14"/>
  <c r="D23" i="14"/>
  <c r="EH22" i="14"/>
  <c r="ED22" i="14"/>
  <c r="EA22" i="14"/>
  <c r="DZ22" i="14"/>
  <c r="DX22" i="14"/>
  <c r="DU22" i="14"/>
  <c r="DT22" i="14"/>
  <c r="DR22" i="14"/>
  <c r="DO22" i="14"/>
  <c r="DN22" i="14"/>
  <c r="DL22" i="14"/>
  <c r="DI22" i="14"/>
  <c r="DH22" i="14"/>
  <c r="DF22" i="14"/>
  <c r="DC22" i="14"/>
  <c r="DB22" i="14"/>
  <c r="CZ22" i="14"/>
  <c r="CW22" i="14"/>
  <c r="CV22" i="14"/>
  <c r="CT22" i="14"/>
  <c r="CQ22" i="14"/>
  <c r="CP22" i="14"/>
  <c r="CN22" i="14"/>
  <c r="CK22" i="14"/>
  <c r="CJ22" i="14"/>
  <c r="CH22" i="14"/>
  <c r="CC22" i="14"/>
  <c r="BZ22" i="14"/>
  <c r="BV22" i="14"/>
  <c r="BR22" i="14"/>
  <c r="BC22" i="14"/>
  <c r="BB22" i="14"/>
  <c r="BA22" i="14"/>
  <c r="AZ22" i="14"/>
  <c r="AY22" i="14"/>
  <c r="AX22" i="14"/>
  <c r="AG22" i="14"/>
  <c r="AF22" i="14"/>
  <c r="AE22" i="14"/>
  <c r="AD22" i="14"/>
  <c r="Y22" i="14"/>
  <c r="X22" i="14"/>
  <c r="W22" i="14"/>
  <c r="V22" i="14"/>
  <c r="U22" i="14"/>
  <c r="T22" i="14"/>
  <c r="D22" i="14"/>
  <c r="EH21" i="14"/>
  <c r="ED21" i="14"/>
  <c r="EA21" i="14"/>
  <c r="DZ21" i="14"/>
  <c r="DX21" i="14"/>
  <c r="DU21" i="14"/>
  <c r="DT21" i="14"/>
  <c r="DR21" i="14"/>
  <c r="DO21" i="14"/>
  <c r="DN21" i="14"/>
  <c r="DL21" i="14"/>
  <c r="DI21" i="14"/>
  <c r="DH21" i="14"/>
  <c r="DF21" i="14"/>
  <c r="DC21" i="14"/>
  <c r="DB21" i="14"/>
  <c r="CZ21" i="14"/>
  <c r="CW21" i="14"/>
  <c r="CV21" i="14"/>
  <c r="CT21" i="14"/>
  <c r="CQ21" i="14"/>
  <c r="CP21" i="14"/>
  <c r="CN21" i="14"/>
  <c r="CK21" i="14"/>
  <c r="CJ21" i="14"/>
  <c r="CH21" i="14"/>
  <c r="CC21" i="14"/>
  <c r="BZ21" i="14"/>
  <c r="BV21" i="14"/>
  <c r="BR21" i="14"/>
  <c r="BC21" i="14"/>
  <c r="BB21" i="14"/>
  <c r="BA21" i="14"/>
  <c r="AZ21" i="14"/>
  <c r="AY21" i="14"/>
  <c r="AX21" i="14"/>
  <c r="AG21" i="14"/>
  <c r="AF21" i="14"/>
  <c r="AE21" i="14"/>
  <c r="AD21" i="14"/>
  <c r="Y21" i="14"/>
  <c r="X21" i="14"/>
  <c r="W21" i="14"/>
  <c r="V21" i="14"/>
  <c r="U21" i="14"/>
  <c r="T21" i="14"/>
  <c r="D21" i="14"/>
  <c r="EH20" i="14"/>
  <c r="ED20" i="14"/>
  <c r="EA20" i="14"/>
  <c r="DZ20" i="14"/>
  <c r="DX20" i="14"/>
  <c r="DU20" i="14"/>
  <c r="DT20" i="14"/>
  <c r="DR20" i="14"/>
  <c r="DO20" i="14"/>
  <c r="DN20" i="14"/>
  <c r="DL20" i="14"/>
  <c r="DI20" i="14"/>
  <c r="DH20" i="14"/>
  <c r="DF20" i="14"/>
  <c r="DC20" i="14"/>
  <c r="DB20" i="14"/>
  <c r="CZ20" i="14"/>
  <c r="CW20" i="14"/>
  <c r="CV20" i="14"/>
  <c r="CT20" i="14"/>
  <c r="CQ20" i="14"/>
  <c r="CP20" i="14"/>
  <c r="CN20" i="14"/>
  <c r="CK20" i="14"/>
  <c r="CJ20" i="14"/>
  <c r="CH20" i="14"/>
  <c r="CC20" i="14"/>
  <c r="BZ20" i="14"/>
  <c r="BV20" i="14"/>
  <c r="BR20" i="14"/>
  <c r="BC20" i="14"/>
  <c r="BB20" i="14"/>
  <c r="BA20" i="14"/>
  <c r="AZ20" i="14"/>
  <c r="AY20" i="14"/>
  <c r="AX20" i="14"/>
  <c r="AG20" i="14"/>
  <c r="AF20" i="14"/>
  <c r="AE20" i="14"/>
  <c r="AD20" i="14"/>
  <c r="Y20" i="14"/>
  <c r="X20" i="14"/>
  <c r="W20" i="14"/>
  <c r="V20" i="14"/>
  <c r="U20" i="14"/>
  <c r="T20" i="14"/>
  <c r="D20" i="14"/>
  <c r="EH19" i="14"/>
  <c r="ED19" i="14"/>
  <c r="EA19" i="14"/>
  <c r="DZ19" i="14"/>
  <c r="DX19" i="14"/>
  <c r="DU19" i="14"/>
  <c r="DT19" i="14"/>
  <c r="DR19" i="14"/>
  <c r="DO19" i="14"/>
  <c r="DN19" i="14"/>
  <c r="DL19" i="14"/>
  <c r="DI19" i="14"/>
  <c r="DH19" i="14"/>
  <c r="DF19" i="14"/>
  <c r="DC19" i="14"/>
  <c r="DB19" i="14"/>
  <c r="CZ19" i="14"/>
  <c r="CW19" i="14"/>
  <c r="CV19" i="14"/>
  <c r="CT19" i="14"/>
  <c r="CQ19" i="14"/>
  <c r="CP19" i="14"/>
  <c r="CN19" i="14"/>
  <c r="CK19" i="14"/>
  <c r="CJ19" i="14"/>
  <c r="CH19" i="14"/>
  <c r="CC19" i="14"/>
  <c r="BZ19" i="14"/>
  <c r="BV19" i="14"/>
  <c r="BR19" i="14"/>
  <c r="BC19" i="14"/>
  <c r="BB19" i="14"/>
  <c r="BA19" i="14"/>
  <c r="AZ19" i="14"/>
  <c r="AY19" i="14"/>
  <c r="AX19" i="14"/>
  <c r="AG19" i="14"/>
  <c r="AF19" i="14"/>
  <c r="AE19" i="14"/>
  <c r="AD19" i="14"/>
  <c r="Y19" i="14"/>
  <c r="X19" i="14"/>
  <c r="W19" i="14"/>
  <c r="V19" i="14"/>
  <c r="U19" i="14"/>
  <c r="T19" i="14"/>
  <c r="D19" i="14"/>
  <c r="EH18" i="14"/>
  <c r="ED18" i="14"/>
  <c r="EA18" i="14"/>
  <c r="DZ18" i="14"/>
  <c r="DX18" i="14"/>
  <c r="DU18" i="14"/>
  <c r="DT18" i="14"/>
  <c r="DR18" i="14"/>
  <c r="DO18" i="14"/>
  <c r="DN18" i="14"/>
  <c r="DL18" i="14"/>
  <c r="DI18" i="14"/>
  <c r="DH18" i="14"/>
  <c r="DF18" i="14"/>
  <c r="DC18" i="14"/>
  <c r="DB18" i="14"/>
  <c r="CZ18" i="14"/>
  <c r="CW18" i="14"/>
  <c r="CV18" i="14"/>
  <c r="CT18" i="14"/>
  <c r="CQ18" i="14"/>
  <c r="CP18" i="14"/>
  <c r="CN18" i="14"/>
  <c r="CK18" i="14"/>
  <c r="CJ18" i="14"/>
  <c r="CH18" i="14"/>
  <c r="CC18" i="14"/>
  <c r="BZ18" i="14"/>
  <c r="BV18" i="14"/>
  <c r="BR18" i="14"/>
  <c r="BC18" i="14"/>
  <c r="BB18" i="14"/>
  <c r="BA18" i="14"/>
  <c r="AZ18" i="14"/>
  <c r="AY18" i="14"/>
  <c r="AX18" i="14"/>
  <c r="AG18" i="14"/>
  <c r="AF18" i="14"/>
  <c r="AE18" i="14"/>
  <c r="AD18" i="14"/>
  <c r="Y18" i="14"/>
  <c r="X18" i="14"/>
  <c r="W18" i="14"/>
  <c r="V18" i="14"/>
  <c r="U18" i="14"/>
  <c r="T18" i="14"/>
  <c r="D18" i="14"/>
  <c r="EH17" i="14"/>
  <c r="ED17" i="14"/>
  <c r="EA17" i="14"/>
  <c r="DZ17" i="14"/>
  <c r="DX17" i="14"/>
  <c r="DU17" i="14"/>
  <c r="DT17" i="14"/>
  <c r="DR17" i="14"/>
  <c r="DO17" i="14"/>
  <c r="DN17" i="14"/>
  <c r="DL17" i="14"/>
  <c r="DI17" i="14"/>
  <c r="DH17" i="14"/>
  <c r="DF17" i="14"/>
  <c r="DC17" i="14"/>
  <c r="DB17" i="14"/>
  <c r="CZ17" i="14"/>
  <c r="CW17" i="14"/>
  <c r="CV17" i="14"/>
  <c r="CT17" i="14"/>
  <c r="CQ17" i="14"/>
  <c r="CP17" i="14"/>
  <c r="CN17" i="14"/>
  <c r="CK17" i="14"/>
  <c r="CJ17" i="14"/>
  <c r="CH17" i="14"/>
  <c r="CC17" i="14"/>
  <c r="BZ17" i="14"/>
  <c r="BV17" i="14"/>
  <c r="BR17" i="14"/>
  <c r="BC17" i="14"/>
  <c r="BB17" i="14"/>
  <c r="BA17" i="14"/>
  <c r="AZ17" i="14"/>
  <c r="AY17" i="14"/>
  <c r="AX17" i="14"/>
  <c r="AG17" i="14"/>
  <c r="AF17" i="14"/>
  <c r="AE17" i="14"/>
  <c r="AD17" i="14"/>
  <c r="Y17" i="14"/>
  <c r="X17" i="14"/>
  <c r="W17" i="14"/>
  <c r="V17" i="14"/>
  <c r="U17" i="14"/>
  <c r="T17" i="14"/>
  <c r="D17" i="14"/>
  <c r="EH16" i="14"/>
  <c r="ED16" i="14"/>
  <c r="EA16" i="14"/>
  <c r="DZ16" i="14"/>
  <c r="DX16" i="14"/>
  <c r="DU16" i="14"/>
  <c r="DT16" i="14"/>
  <c r="DR16" i="14"/>
  <c r="DO16" i="14"/>
  <c r="DN16" i="14"/>
  <c r="DL16" i="14"/>
  <c r="DI16" i="14"/>
  <c r="DH16" i="14"/>
  <c r="DF16" i="14"/>
  <c r="DC16" i="14"/>
  <c r="DB16" i="14"/>
  <c r="CZ16" i="14"/>
  <c r="CW16" i="14"/>
  <c r="CV16" i="14"/>
  <c r="CT16" i="14"/>
  <c r="CQ16" i="14"/>
  <c r="CP16" i="14"/>
  <c r="CN16" i="14"/>
  <c r="CK16" i="14"/>
  <c r="CJ16" i="14"/>
  <c r="CH16" i="14"/>
  <c r="CC16" i="14"/>
  <c r="BZ16" i="14"/>
  <c r="BV16" i="14"/>
  <c r="BR16" i="14"/>
  <c r="BC16" i="14"/>
  <c r="BB16" i="14"/>
  <c r="BA16" i="14"/>
  <c r="AZ16" i="14"/>
  <c r="AY16" i="14"/>
  <c r="AX16" i="14"/>
  <c r="AG16" i="14"/>
  <c r="AF16" i="14"/>
  <c r="AE16" i="14"/>
  <c r="AD16" i="14"/>
  <c r="Y16" i="14"/>
  <c r="X16" i="14"/>
  <c r="W16" i="14"/>
  <c r="V16" i="14"/>
  <c r="U16" i="14"/>
  <c r="T16" i="14"/>
  <c r="D16" i="14"/>
  <c r="EH15" i="14"/>
  <c r="ED15" i="14"/>
  <c r="EA15" i="14"/>
  <c r="DZ15" i="14"/>
  <c r="DX15" i="14"/>
  <c r="DU15" i="14"/>
  <c r="DT15" i="14"/>
  <c r="DR15" i="14"/>
  <c r="DO15" i="14"/>
  <c r="DN15" i="14"/>
  <c r="DL15" i="14"/>
  <c r="DI15" i="14"/>
  <c r="DH15" i="14"/>
  <c r="DF15" i="14"/>
  <c r="DC15" i="14"/>
  <c r="DB15" i="14"/>
  <c r="CZ15" i="14"/>
  <c r="CW15" i="14"/>
  <c r="CV15" i="14"/>
  <c r="CT15" i="14"/>
  <c r="CQ15" i="14"/>
  <c r="CP15" i="14"/>
  <c r="CN15" i="14"/>
  <c r="CK15" i="14"/>
  <c r="CJ15" i="14"/>
  <c r="CH15" i="14"/>
  <c r="CC15" i="14"/>
  <c r="BZ15" i="14"/>
  <c r="BV15" i="14"/>
  <c r="BR15" i="14"/>
  <c r="BC15" i="14"/>
  <c r="BB15" i="14"/>
  <c r="BA15" i="14"/>
  <c r="AZ15" i="14"/>
  <c r="AY15" i="14"/>
  <c r="AX15" i="14"/>
  <c r="AG15" i="14"/>
  <c r="AF15" i="14"/>
  <c r="AE15" i="14"/>
  <c r="AD15" i="14"/>
  <c r="Y15" i="14"/>
  <c r="X15" i="14"/>
  <c r="W15" i="14"/>
  <c r="V15" i="14"/>
  <c r="U15" i="14"/>
  <c r="T15" i="14"/>
  <c r="D15" i="14"/>
  <c r="EH14" i="14"/>
  <c r="ED14" i="14"/>
  <c r="EA14" i="14"/>
  <c r="DZ14" i="14"/>
  <c r="DX14" i="14"/>
  <c r="DU14" i="14"/>
  <c r="DT14" i="14"/>
  <c r="DR14" i="14"/>
  <c r="DO14" i="14"/>
  <c r="DN14" i="14"/>
  <c r="DL14" i="14"/>
  <c r="DI14" i="14"/>
  <c r="DH14" i="14"/>
  <c r="DF14" i="14"/>
  <c r="DC14" i="14"/>
  <c r="DB14" i="14"/>
  <c r="CZ14" i="14"/>
  <c r="CW14" i="14"/>
  <c r="CV14" i="14"/>
  <c r="CT14" i="14"/>
  <c r="CQ14" i="14"/>
  <c r="CP14" i="14"/>
  <c r="CN14" i="14"/>
  <c r="CK14" i="14"/>
  <c r="CJ14" i="14"/>
  <c r="CH14" i="14"/>
  <c r="CC14" i="14"/>
  <c r="BZ14" i="14"/>
  <c r="BV14" i="14"/>
  <c r="BR14" i="14"/>
  <c r="BC14" i="14"/>
  <c r="BB14" i="14"/>
  <c r="BA14" i="14"/>
  <c r="AZ14" i="14"/>
  <c r="AY14" i="14"/>
  <c r="AX14" i="14"/>
  <c r="AG14" i="14"/>
  <c r="AF14" i="14"/>
  <c r="AE14" i="14"/>
  <c r="AD14" i="14"/>
  <c r="Y14" i="14"/>
  <c r="X14" i="14"/>
  <c r="W14" i="14"/>
  <c r="V14" i="14"/>
  <c r="U14" i="14"/>
  <c r="T14" i="14"/>
  <c r="D14" i="14"/>
  <c r="EH13" i="14"/>
  <c r="ED13" i="14"/>
  <c r="EA13" i="14"/>
  <c r="DZ13" i="14"/>
  <c r="DX13" i="14"/>
  <c r="DU13" i="14"/>
  <c r="DT13" i="14"/>
  <c r="DR13" i="14"/>
  <c r="DO13" i="14"/>
  <c r="DN13" i="14"/>
  <c r="DL13" i="14"/>
  <c r="DI13" i="14"/>
  <c r="DH13" i="14"/>
  <c r="DF13" i="14"/>
  <c r="DC13" i="14"/>
  <c r="DB13" i="14"/>
  <c r="CZ13" i="14"/>
  <c r="CW13" i="14"/>
  <c r="CV13" i="14"/>
  <c r="CT13" i="14"/>
  <c r="CQ13" i="14"/>
  <c r="CP13" i="14"/>
  <c r="CN13" i="14"/>
  <c r="CK13" i="14"/>
  <c r="CJ13" i="14"/>
  <c r="CH13" i="14"/>
  <c r="CC13" i="14"/>
  <c r="BZ13" i="14"/>
  <c r="BV13" i="14"/>
  <c r="BR13" i="14"/>
  <c r="BC13" i="14"/>
  <c r="BB13" i="14"/>
  <c r="BA13" i="14"/>
  <c r="AZ13" i="14"/>
  <c r="AY13" i="14"/>
  <c r="AX13" i="14"/>
  <c r="AG13" i="14"/>
  <c r="AF13" i="14"/>
  <c r="AE13" i="14"/>
  <c r="AD13" i="14"/>
  <c r="Y13" i="14"/>
  <c r="X13" i="14"/>
  <c r="W13" i="14"/>
  <c r="V13" i="14"/>
  <c r="U13" i="14"/>
  <c r="T13" i="14"/>
  <c r="D13" i="14"/>
  <c r="EH12" i="14"/>
  <c r="ED12" i="14"/>
  <c r="EA12" i="14"/>
  <c r="DZ12" i="14"/>
  <c r="DX12" i="14"/>
  <c r="DU12" i="14"/>
  <c r="DT12" i="14"/>
  <c r="DR12" i="14"/>
  <c r="DO12" i="14"/>
  <c r="DN12" i="14"/>
  <c r="DL12" i="14"/>
  <c r="DI12" i="14"/>
  <c r="DH12" i="14"/>
  <c r="DF12" i="14"/>
  <c r="DC12" i="14"/>
  <c r="DB12" i="14"/>
  <c r="CZ12" i="14"/>
  <c r="CW12" i="14"/>
  <c r="CV12" i="14"/>
  <c r="CT12" i="14"/>
  <c r="CQ12" i="14"/>
  <c r="CP12" i="14"/>
  <c r="CN12" i="14"/>
  <c r="CK12" i="14"/>
  <c r="CJ12" i="14"/>
  <c r="CH12" i="14"/>
  <c r="CC12" i="14"/>
  <c r="BZ12" i="14"/>
  <c r="BV12" i="14"/>
  <c r="BR12" i="14"/>
  <c r="BC12" i="14"/>
  <c r="BB12" i="14"/>
  <c r="BA12" i="14"/>
  <c r="AZ12" i="14"/>
  <c r="AY12" i="14"/>
  <c r="AX12" i="14"/>
  <c r="AG12" i="14"/>
  <c r="AF12" i="14"/>
  <c r="AE12" i="14"/>
  <c r="AD12" i="14"/>
  <c r="Y12" i="14"/>
  <c r="X12" i="14"/>
  <c r="W12" i="14"/>
  <c r="V12" i="14"/>
  <c r="U12" i="14"/>
  <c r="T12" i="14"/>
  <c r="D12" i="14"/>
  <c r="EH11" i="14"/>
  <c r="ED11" i="14"/>
  <c r="EA11" i="14"/>
  <c r="DZ11" i="14"/>
  <c r="DX11" i="14"/>
  <c r="DU11" i="14"/>
  <c r="DT11" i="14"/>
  <c r="DR11" i="14"/>
  <c r="DO11" i="14"/>
  <c r="DN11" i="14"/>
  <c r="DL11" i="14"/>
  <c r="DI11" i="14"/>
  <c r="DH11" i="14"/>
  <c r="DF11" i="14"/>
  <c r="DC11" i="14"/>
  <c r="DB11" i="14"/>
  <c r="CZ11" i="14"/>
  <c r="CW11" i="14"/>
  <c r="CV11" i="14"/>
  <c r="CT11" i="14"/>
  <c r="CQ11" i="14"/>
  <c r="CP11" i="14"/>
  <c r="CN11" i="14"/>
  <c r="CK11" i="14"/>
  <c r="CJ11" i="14"/>
  <c r="CH11" i="14"/>
  <c r="CC11" i="14"/>
  <c r="BZ11" i="14"/>
  <c r="BV11" i="14"/>
  <c r="BR11" i="14"/>
  <c r="BC11" i="14"/>
  <c r="BB11" i="14"/>
  <c r="BA11" i="14"/>
  <c r="AZ11" i="14"/>
  <c r="AY11" i="14"/>
  <c r="AX11" i="14"/>
  <c r="AG11" i="14"/>
  <c r="AF11" i="14"/>
  <c r="AE11" i="14"/>
  <c r="AD11" i="14"/>
  <c r="Y11" i="14"/>
  <c r="X11" i="14"/>
  <c r="W11" i="14"/>
  <c r="V11" i="14"/>
  <c r="U11" i="14"/>
  <c r="T11" i="14"/>
  <c r="D11" i="14"/>
  <c r="EH10" i="14"/>
  <c r="ED10" i="14"/>
  <c r="EA10" i="14"/>
  <c r="DZ10" i="14"/>
  <c r="DX10" i="14"/>
  <c r="DU10" i="14"/>
  <c r="DT10" i="14"/>
  <c r="DR10" i="14"/>
  <c r="DO10" i="14"/>
  <c r="DN10" i="14"/>
  <c r="DL10" i="14"/>
  <c r="DI10" i="14"/>
  <c r="DH10" i="14"/>
  <c r="DF10" i="14"/>
  <c r="DC10" i="14"/>
  <c r="DB10" i="14"/>
  <c r="CZ10" i="14"/>
  <c r="CW10" i="14"/>
  <c r="CV10" i="14"/>
  <c r="CT10" i="14"/>
  <c r="CQ10" i="14"/>
  <c r="CP10" i="14"/>
  <c r="CN10" i="14"/>
  <c r="CK10" i="14"/>
  <c r="CJ10" i="14"/>
  <c r="CH10" i="14"/>
  <c r="CC10" i="14"/>
  <c r="BZ10" i="14"/>
  <c r="BV10" i="14"/>
  <c r="BR10" i="14"/>
  <c r="BC10" i="14"/>
  <c r="BB10" i="14"/>
  <c r="BA10" i="14"/>
  <c r="AZ10" i="14"/>
  <c r="AY10" i="14"/>
  <c r="AX10" i="14"/>
  <c r="AG10" i="14"/>
  <c r="AF10" i="14"/>
  <c r="AE10" i="14"/>
  <c r="AD10" i="14"/>
  <c r="Y10" i="14"/>
  <c r="X10" i="14"/>
  <c r="W10" i="14"/>
  <c r="V10" i="14"/>
  <c r="U10" i="14"/>
  <c r="T10" i="14"/>
  <c r="D10" i="14"/>
  <c r="AD42" i="14" l="1"/>
  <c r="AZ42" i="14"/>
  <c r="CZ42" i="14"/>
  <c r="AN42" i="14"/>
  <c r="AO42" i="14"/>
  <c r="AY42" i="14"/>
  <c r="CN42" i="14"/>
  <c r="D41" i="14"/>
  <c r="AX42" i="14"/>
  <c r="DF42" i="14"/>
  <c r="AE42" i="14"/>
  <c r="BA42" i="14"/>
  <c r="CC42" i="14"/>
  <c r="DL42" i="14"/>
  <c r="AF42" i="14"/>
  <c r="BB42" i="14"/>
  <c r="CH42" i="14"/>
  <c r="D40" i="14"/>
  <c r="AG42" i="14"/>
  <c r="BC42" i="14"/>
</calcChain>
</file>

<file path=xl/sharedStrings.xml><?xml version="1.0" encoding="utf-8"?>
<sst xmlns="http://schemas.openxmlformats.org/spreadsheetml/2006/main" count="1401" uniqueCount="294">
  <si>
    <t>Debt Advice Clients</t>
  </si>
  <si>
    <t>Clients with a Balance</t>
  </si>
  <si>
    <t>Lack of Budgeting</t>
  </si>
  <si>
    <t>Separation/Divorce</t>
  </si>
  <si>
    <t>Other</t>
  </si>
  <si>
    <t>% Lack of Budgeting</t>
  </si>
  <si>
    <t>% Separation/Divorce</t>
  </si>
  <si>
    <t>% Other</t>
  </si>
  <si>
    <t xml:space="preserve">No. of Clients with a PayDay Loan </t>
  </si>
  <si>
    <t>% Clients with a PayDay Loan</t>
  </si>
  <si>
    <t>Illness/  Disability</t>
  </si>
  <si>
    <t>Reduced Income/  Benefits</t>
  </si>
  <si>
    <t>% Reduced Income/  Benefits</t>
  </si>
  <si>
    <t>% Illness/  Disability</t>
  </si>
  <si>
    <t>No. of Clients in Arrears with Essential Bills</t>
  </si>
  <si>
    <t xml:space="preserve">Reason for Debt Group </t>
  </si>
  <si>
    <t>Total £ Unsecured Debt Balance: All Clients</t>
  </si>
  <si>
    <t>* Average  £ Unsecured Debt Balance per Client</t>
  </si>
  <si>
    <t>Average PayDay Loan Balance per PayDay Client</t>
  </si>
  <si>
    <t>Average PayDay Loan Balance per PayDay Debt</t>
  </si>
  <si>
    <t>Average Arrears Balance per  Arrears Client on Essential Bills</t>
  </si>
  <si>
    <t>Clients in Arrears with Essential Bills</t>
  </si>
  <si>
    <t>Employment Change/ Unemployment/ Redundancy</t>
  </si>
  <si>
    <t>% Employment Change/ Unemployment/ Redundancy</t>
  </si>
  <si>
    <t>£ Unsecured Debt Balance</t>
  </si>
  <si>
    <t>Telephone Clients</t>
  </si>
  <si>
    <t xml:space="preserve">Average Unsecured Debt Balance per client has </t>
  </si>
  <si>
    <t>zero balance clients removed from the calculation</t>
  </si>
  <si>
    <r>
      <t xml:space="preserve">* </t>
    </r>
    <r>
      <rPr>
        <b/>
        <sz val="10"/>
        <color rgb="FF0000FF"/>
        <rFont val="Arial"/>
        <family val="2"/>
      </rPr>
      <t>Caveat</t>
    </r>
  </si>
  <si>
    <t>%  of Clients in Arrears with Essential Bills</t>
  </si>
  <si>
    <t>Total Arrears Balance £ owed on Essential Bills: All Clients</t>
  </si>
  <si>
    <t>Average Monthly Income (Net £)</t>
  </si>
  <si>
    <t>Average Budget Surplus £</t>
  </si>
  <si>
    <t>Clients Paying 1% to 24% of Income to Contractual Payment</t>
  </si>
  <si>
    <t>Clients Paying 25% to 49% of Income to Contractual Payment</t>
  </si>
  <si>
    <t>Percentage of Income Spent on Priority Expenditure</t>
  </si>
  <si>
    <t>Rent Arr</t>
  </si>
  <si>
    <t>% of Rent Clients in Rent Arrears</t>
  </si>
  <si>
    <t>Average Rent Arrears Balance</t>
  </si>
  <si>
    <t>Mort Arr</t>
  </si>
  <si>
    <t>% of Mortgage Clients in Mortgage Arrears</t>
  </si>
  <si>
    <t>Average Mortgage Arrears Balance</t>
  </si>
  <si>
    <t>H</t>
  </si>
  <si>
    <t>Housing Status</t>
  </si>
  <si>
    <t xml:space="preserve">Number of Clients with Electricity </t>
  </si>
  <si>
    <t>Elec Arr</t>
  </si>
  <si>
    <t>% of Electricity Clients in Electricity Arrears</t>
  </si>
  <si>
    <t>Average Electricity Arrears Balance</t>
  </si>
  <si>
    <t>Number of Clients with Gas</t>
  </si>
  <si>
    <t>Gas Arr</t>
  </si>
  <si>
    <t>% of Gas Clients in Gas Arrears</t>
  </si>
  <si>
    <t>Average Gas Arrears Balance</t>
  </si>
  <si>
    <t>Number of Clients with Council Tax</t>
  </si>
  <si>
    <t>Ctax Arr</t>
  </si>
  <si>
    <t>% of Council Tax Clients in Council Tax Arrears</t>
  </si>
  <si>
    <t>Average Council Tax Arrears Balance</t>
  </si>
  <si>
    <t>Utilities</t>
  </si>
  <si>
    <t>PayDay SUM</t>
  </si>
  <si>
    <t>Cred debts</t>
  </si>
  <si>
    <t>% of Clients with a Credit Card debt</t>
  </si>
  <si>
    <t>Cred SUM</t>
  </si>
  <si>
    <t>Average Credit Card Balance per Credit Card Client</t>
  </si>
  <si>
    <t>Average Credit Card Balance per Credit Card Debt</t>
  </si>
  <si>
    <t>Cat debts</t>
  </si>
  <si>
    <t>% of Clients with a Catalogue debt</t>
  </si>
  <si>
    <t>Cat SUM</t>
  </si>
  <si>
    <t>Average Catalogue Balance per Catalogue Client</t>
  </si>
  <si>
    <t>Average Catalogue Balance per Catalogue Debt</t>
  </si>
  <si>
    <t>PL debts</t>
  </si>
  <si>
    <t>% of Clients with a Personal Loan</t>
  </si>
  <si>
    <t>PL SUM</t>
  </si>
  <si>
    <t>Average Personal Loan Balance per Personal Loan Client</t>
  </si>
  <si>
    <t>Average Personal Loan Balance per Personal Loan Debt</t>
  </si>
  <si>
    <t>Stor debts</t>
  </si>
  <si>
    <t>% of Clients with a Storecard debt</t>
  </si>
  <si>
    <t>Stor SUM</t>
  </si>
  <si>
    <t>Average Storecard Balance per Storecard Client</t>
  </si>
  <si>
    <t>Average Storecard Balance per Storecard Debt</t>
  </si>
  <si>
    <t>No. of Clients with a Credit Card Debt</t>
  </si>
  <si>
    <t>No. of Clients with a Catalogue Debt</t>
  </si>
  <si>
    <t>No. of Clients with a Personal Loan</t>
  </si>
  <si>
    <t>No. of Clients with a Storecard Debt</t>
  </si>
  <si>
    <t>Over SUM</t>
  </si>
  <si>
    <t>Average Overdraft Balance per Overdraft Client</t>
  </si>
  <si>
    <t>Average Overdraft Balance per Overdraft Debt</t>
  </si>
  <si>
    <t>HC debts</t>
  </si>
  <si>
    <t>% of Clients with a Home Credit debt</t>
  </si>
  <si>
    <t>HC SUM</t>
  </si>
  <si>
    <t>Average Home Credit Balance per Home Credit Client</t>
  </si>
  <si>
    <t>Average Home Credit Balance per Home Credit Debt</t>
  </si>
  <si>
    <t>Other debts</t>
  </si>
  <si>
    <t>% of Clients with Other debt</t>
  </si>
  <si>
    <t>Other SUM</t>
  </si>
  <si>
    <t>Average Other Debt Balance per Other Debt Client</t>
  </si>
  <si>
    <t xml:space="preserve">Average Other Debt Balance per Other Debt </t>
  </si>
  <si>
    <t>No. of Clients with an Overdraft Debt</t>
  </si>
  <si>
    <t>No. of Clients with a Home Credit Debt</t>
  </si>
  <si>
    <t>No. of Clients with Other Debt</t>
  </si>
  <si>
    <t>Budget</t>
  </si>
  <si>
    <t>Contractual Payments</t>
  </si>
  <si>
    <t>Debt Types</t>
  </si>
  <si>
    <t>beforesetfunctions&gt;&lt;drillhierarchyreversed&gt;0&lt;/drillhierarchyreversed&gt;&lt;memberproperties noatat="1" /&gt;&lt;/dimension&gt;&lt;dimension&gt;&lt;uniquename&gt;[Client].[Origi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PartnerAwar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PostCod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PostCodeArea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PostCodeReg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PreviousSplitClien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Sex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WebReferenc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/&gt;&lt;/dimension&gt;&lt;dimension&gt;&lt;uniquename&gt;[Client].[Work Typ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DM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DP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1]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2]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/&gt;&lt;/dimension&gt;&lt;dimension&gt;&lt;uniquename&gt;[ClientRecommendation].[Recommendation3]&lt;/uniquename&gt;&lt;FeedInToFilters&gt;0&lt;/FeedInToFilters&gt;&lt;filterafterdrill&gt;0&lt;/filterafterdrill&gt;&lt;</t>
  </si>
  <si>
    <t>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4]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5]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6]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Recommendation7]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lientRecommendation].[TokenPayments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olleague].[BusinessFunc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olleague].[Colleagu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olleague].[ColleagueNam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CreditorPack].[CreditorPack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OverrideAgreed].[OverrideAgre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OverrideRecommendation].[OverrideRecommenda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DM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DP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</t>
  </si>
  <si>
    <t>lhierarchyreversed&gt;&lt;memberproperties noatat="1" /&gt;&lt;/dimension&gt;&lt;dimension&gt;&lt;uniquename&gt;[PartnerRecommendation].[Recommendation1]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2]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3]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4]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5]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6]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Recommendation7]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PartnerRecommendation].[TokenPayments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DM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DPP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1]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2]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3]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/&gt;&lt;/dimension&gt;&lt;dimension&gt;&lt;uniquename&gt;[Recommendation].[Recommendation4]&lt;</t>
  </si>
  <si>
    <t>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5]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6]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Recommendation7]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Recommendation].[TokenPaymentsOffer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aveExitResult].[SaveExitResul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aveExitResult].[SecondarySaveAndExitResul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aveExitResult].[SessionTyp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aveExitResult].[TCSCallTyp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/&gt;&lt;/dimension&gt;&lt;dimension&gt;&lt;uniquename&gt;[SaveExitStage].[Save Exit Descript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olutionSelected].[SolutionSelect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plitDecision].[IsSplitabl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plitDecision].[SplitDecisio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/&gt;&lt;/dimension&gt;&lt;dimension&gt;&lt;uniquename&gt;[SplitDecision].[SplitDecision Attribut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BureauClientMatch]&lt;/uniquename&gt;&lt;FeedInToFilters&gt;0&lt;/FeedInToFilters&gt;&lt;filterafterdrill&gt;0&lt;/filterafterdrill&gt;&lt;visible&gt;1&lt;/visible&gt;&lt;nonempty&gt;0&lt;/nonempty&gt;&lt;drillmembersbeforesetfunctions</t>
  </si>
  <si>
    <t>&gt;0&lt;/drillmembersbeforesetfunctions&gt;&lt;drillhierarchyreversed&gt;0&lt;/drillhierarchyreversed&gt;&lt;memberproperties noatat="1" /&gt;&lt;/dimension&gt;&lt;dimension&gt;&lt;uniquename&gt;[TCSClient].[BureauConsentClien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BureauConsentPartn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BureauPartnerMatch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BureauVerifi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CurrentSaveExi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/&gt;&lt;/dimension&gt;&lt;dimension&gt;&lt;uniquename&gt;[TCSClient].[Employment Status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HasPets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HasProfessionalMembership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HousingTyp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/&gt;&lt;/dimension&gt;&lt;dimension&gt;&lt;uniquename&gt;[TCSClient].[Improvement In Circumstances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IsPartnerAwar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NumberOfAdults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NumberOfCars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NumberOfChildren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/&gt;&lt;/dimension&gt;&lt;dimension&gt;&lt;uniquename&gt;[TCSClient].[PartnerEmploymentStatus]&lt;/uniquename&gt;&lt;FeedInToFilters&gt;0&lt;</t>
  </si>
  <si>
    <t>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ReasonForDeb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RentTyp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Residency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SoleOrJoint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Referral].[Impacted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/&gt;&lt;/dimension&gt;&lt;dimension&gt;&lt;uniquename&gt;[TCSReferral].[Referral Channel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Referral].[SecuredLendingGroup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Referral].[TCSReferral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BankHolidayFlag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Dat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DayNumb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DayOfWeek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Hou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Month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</t>
  </si>
  <si>
    <t>quename&gt;[TimeOfCreation].[Quart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WeekDayHou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WeekNam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Creation].[WorkingDayNumb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BankHolidayFlag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Dat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DayNumb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DayOfWeek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Hou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Month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MonthDayHou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Quart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WeekDayHou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WeekNam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imeOfSaveExit].[WorkingDayNumber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</t>
  </si>
  <si>
    <t>RFD Sum</t>
  </si>
  <si>
    <t>Bereavement other/not needed</t>
  </si>
  <si>
    <t>Caring for Relatives / Friends other/not needed</t>
  </si>
  <si>
    <t>Change in Employment group1</t>
  </si>
  <si>
    <t>Redundancy group1</t>
  </si>
  <si>
    <t>Unemployment group1</t>
  </si>
  <si>
    <t>Unemployment / Redundancy group1</t>
  </si>
  <si>
    <t>Irregular Income group2</t>
  </si>
  <si>
    <t>Reduced Benefits group2</t>
  </si>
  <si>
    <t>Reduced Income group2</t>
  </si>
  <si>
    <t>Lack of Budgeting standalone3</t>
  </si>
  <si>
    <t>Separation / Divorce standalone4</t>
  </si>
  <si>
    <t>Incapacity / Disability group5</t>
  </si>
  <si>
    <t>Injury / Illness group5</t>
  </si>
  <si>
    <t>Failed Business Other</t>
  </si>
  <si>
    <t>Increased Priority Expenditure Other</t>
  </si>
  <si>
    <t>One-off Expense Other</t>
  </si>
  <si>
    <t>Other Other</t>
  </si>
  <si>
    <t>Pregnancy / Childbirth Other</t>
  </si>
  <si>
    <t>Retirement Other</t>
  </si>
  <si>
    <t>Used Credit for Living Expenses Other</t>
  </si>
  <si>
    <t>Reason For Debt</t>
  </si>
  <si>
    <t>board payment</t>
  </si>
  <si>
    <t xml:space="preserve"> charging order</t>
  </si>
  <si>
    <t xml:space="preserve"> child maintenance</t>
  </si>
  <si>
    <t xml:space="preserve"> council tax</t>
  </si>
  <si>
    <t xml:space="preserve"> county court judgment</t>
  </si>
  <si>
    <t xml:space="preserve"> electricity</t>
  </si>
  <si>
    <t xml:space="preserve"> gas</t>
  </si>
  <si>
    <t xml:space="preserve"> magistrates fines</t>
  </si>
  <si>
    <t xml:space="preserve"> mortgage</t>
  </si>
  <si>
    <t xml:space="preserve"> mortgage endowment premium</t>
  </si>
  <si>
    <t xml:space="preserve"> other fuel</t>
  </si>
  <si>
    <t xml:space="preserve"> rent</t>
  </si>
  <si>
    <t xml:space="preserve"> secured loan</t>
  </si>
  <si>
    <t xml:space="preserve"> service charge</t>
  </si>
  <si>
    <t xml:space="preserve"> TV licence</t>
  </si>
  <si>
    <t xml:space="preserve"> water</t>
  </si>
  <si>
    <t>Arrears List</t>
  </si>
  <si>
    <t>BoardPayment_ArrearsBalance</t>
  </si>
  <si>
    <t>ChargingOrder_ArrearsBalance</t>
  </si>
  <si>
    <t>ChildMaintenance_ArrearsBalance</t>
  </si>
  <si>
    <t>CouncilTax_ArrearsBalance</t>
  </si>
  <si>
    <t>CountyCourtJudgements_ArrearsBalance</t>
  </si>
  <si>
    <t>Electricity_ArrearsBalance</t>
  </si>
  <si>
    <t>Gas_ArrearsBalance</t>
  </si>
  <si>
    <t>MagistratesFines_ArrearsBalance</t>
  </si>
  <si>
    <t>Mortgage_ArrearsBalance</t>
  </si>
  <si>
    <t>MortgageEndowmentPremium_ArrearsBalance</t>
  </si>
  <si>
    <t>OtherFuel_ArrearsBalance</t>
  </si>
  <si>
    <t>Rent_ArrearsBalance</t>
  </si>
  <si>
    <t>SecuredLoan_ArrearsBalance</t>
  </si>
  <si>
    <t>ServiceCharge/GroundRent_ArrearsBalance</t>
  </si>
  <si>
    <t>TVLicence_ArrearsBalance</t>
  </si>
  <si>
    <t>Water_ArrearsBalance</t>
  </si>
  <si>
    <t>Arrears List DW</t>
  </si>
  <si>
    <t>No. of PayDay Loan Debts</t>
  </si>
  <si>
    <t>% of Clients with an Overdraft debt</t>
  </si>
  <si>
    <t>Overdraft debts</t>
  </si>
  <si>
    <t>eversed&gt;0&lt;/drillhierarchyreversed&gt;&lt;memberproperties noatat="1" /&gt;&lt;/dimension&gt;&lt;dimension&gt;&lt;uniquename&gt;[Warning].[Warning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Vulnerable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dimension&gt;&lt;uniquename&gt;[TCSClient].[VulnerableSubCategory]&lt;/uniquename&gt;&lt;FeedInToFilters&gt;0&lt;/FeedInToFilters&gt;&lt;filterafterdrill&gt;0&lt;/filterafterdrill&gt;&lt;visible&gt;1&lt;/visible&gt;&lt;nonempty&gt;0&lt;/nonempty&gt;&lt;drillmembersbeforesetfunctions&gt;0&lt;/drillmembersbeforesetfunctions&gt;&lt;drillhierarchyreversed&gt;0&lt;/drillhierarchyreversed&gt;&lt;memberproperties noatat="1" /&gt;&lt;/dimension&gt;&lt;/axis&gt;&lt;axis&gt;&lt;id&gt;5&lt;/id&gt;&lt;nonempty&gt;0&lt;/nonempty&gt;&lt;forcenonempty&gt;0&lt;/forcenonempty&gt;&lt;ExcludeCalcMembers&gt;0&lt;/ExcludeCalcMembers&gt;&lt;SetCombinationMode&gt;0&lt;/SetCombinationMode&gt;&lt;/axis&gt;&lt;axis&gt;&lt;id&gt;6&lt;/id&gt;&lt;nonempty&gt;0&lt;/nonempty&gt;&lt;forcenonempty&gt;0&lt;/forcenonempty&gt;&lt;ExcludeCalcMembers&gt;0&lt;/ExcludeCalcMembers&gt;&lt;SetCombinationMode&gt;0&lt;/SetCombinationMode&gt;&lt;/axis&gt;&lt;axis&gt;&lt;id&gt;7&lt;/id&gt;&lt;nonempty&gt;0&lt;/nonempty&gt;&lt;forcenonempty&gt;0&lt;/forcenonempty&gt;&lt;ExcludeCalcMembers&gt;0&lt;/ExcludeCalcMembers&gt;&lt;SetCombinationMode&gt;0&lt;/SetCombinationMode&gt;&lt;/axis&gt;&lt;/axes&gt;&lt;/report&gt;&lt;mempropdisplay&gt;0&lt;/mempropdisplay&gt;&lt;mempropincell&gt;0&lt;/mempropincell&gt;&lt;mempropgrpbyname&gt;0&lt;/mempropgrpbyname&gt;&lt;autoexpand&gt;1&lt;/autoexpand&gt;&lt;writeback allowWriteback="0" entryMode="Online" atLevel="LowestOnly" highlightMembers="1" highlightData="1" highlightColour="0" changedColour="0" spreadMethod="USE_EQUAL_ALLOCATION" weightExpression="" /&gt;&lt;writebackrefreshtype&gt;0&lt;/writebackrefreshtype&gt;&lt;quickbreakoutdef&gt;&lt;hierarchy /&gt;&lt;dotop&gt;0&lt;/dotop&gt;&lt;excludezero&gt;0&lt;/excludezero&gt;&lt;excludenull&gt;0&lt;/excludenull&gt;&lt;count&gt;0&lt;/count&gt;&lt;/quickbreakoutdef&gt;&lt;serialisationinfo&gt;&lt;titlearea&gt;0,2,1,1&lt;/titlearea&gt;&lt;filterarea&gt;0,0,2,2&lt;/filterarea&gt;&lt;dataouterarea&gt;0,4,2,14&lt;/dataouterarea&gt;&lt;/serialisationinfo&gt;&lt;/grid&gt;&lt;/grids&gt;&lt;/sheet&gt;&lt;sheet name="XLCubedFormats" /&gt;&lt;sheet name="@@XLCUBEDDEFS@@" /&gt;&lt;sheet name="Arreas List" /&gt;&lt;/sheets&gt;&lt;workbookcalculationdefinitions /&gt;&lt;formulaoptions replacenulls="1" replacenullswith="" hidenullondrill="0" hidezeroondrill="0" autofitondrill="0" enablewriteback="0" indentondrill="1" /&gt;&lt;publicationoptions autorefreshfrequency="0" /&gt;&lt;ignoremutlimembersactions&gt;0&lt;/ignoremutlimembersactions&gt;&lt;queryengine&gt;&lt;asqueryopt&gt;&lt;queryoptimiser /&gt;&lt;/asqueryopt&gt;&lt;/queryengine&gt;&lt;formulabreakoutdefinitions /&gt;&lt;writeback allowWriteback="0" entryMode="Online" atLevel="LowestOnly" highlightMembers="0" highlightData="0" highlightColour="0" changedColour="0" spreadMethod="" weightExpression="" /&gt;&lt;maxgridrefreshdepth&gt;5&lt;/maxgridrefreshdepth&gt;&lt;/book&gt;</t>
  </si>
  <si>
    <t>Caveats</t>
  </si>
  <si>
    <t xml:space="preserve">* Average Unsecured Debt Balance  </t>
  </si>
  <si>
    <t>Average Unsecured Debt Balance per client has zero balance clients removed from the calculation</t>
  </si>
  <si>
    <t>** Housing Status</t>
  </si>
  <si>
    <t>Clients with Mortgage Expenditure can be different from clients defined with a Mortgage Housing status- if the clients partner/parent covers the Mortgage</t>
  </si>
  <si>
    <t>Clients with Rent Expenditure can be different from clients defined with a Rent Housing status- if the clients partner/parent pays theRent</t>
  </si>
  <si>
    <t>Reduced Income/ Benefits</t>
  </si>
  <si>
    <t>Illness/Disability</t>
  </si>
  <si>
    <t>Housing Type Arrears</t>
  </si>
  <si>
    <t>Mortgage</t>
  </si>
  <si>
    <t>Own Outright</t>
  </si>
  <si>
    <t>Rent - Private Landlord</t>
  </si>
  <si>
    <t>Rent - Housing Association</t>
  </si>
  <si>
    <t>Rent - Local Authority</t>
  </si>
  <si>
    <t>Board</t>
  </si>
  <si>
    <t>% Mortgage</t>
  </si>
  <si>
    <t>% Own Outright</t>
  </si>
  <si>
    <t>% Rent - Private Landlord</t>
  </si>
  <si>
    <t>% Rent - Housing Association</t>
  </si>
  <si>
    <t>% Rent - Local Authority</t>
  </si>
  <si>
    <t>% Board</t>
  </si>
  <si>
    <t>Number of Clients pay Rent on budget</t>
  </si>
  <si>
    <t>Number of Clients pay Mortgage on budget</t>
  </si>
  <si>
    <t>% Debt Advice Clients by Local Authority</t>
  </si>
  <si>
    <t>Mid 2016</t>
  </si>
  <si>
    <t>Scotland in the Red by Local Authority</t>
  </si>
  <si>
    <t>No. of Debt Advice Clients</t>
  </si>
  <si>
    <t xml:space="preserve">Local Authority 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</si>
  <si>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</si>
  <si>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</si>
  <si>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</si>
  <si>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</si>
  <si>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</si>
  <si>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</si>
  <si>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</si>
  <si>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</si>
  <si>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</si>
  <si>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</si>
  <si>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</si>
  <si>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</si>
  <si>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</si>
  <si>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</si>
  <si>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</si>
  <si>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</si>
  <si>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</si>
  <si>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</si>
  <si>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</si>
  <si>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</si>
  <si>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</si>
  <si>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</si>
  <si>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</si>
  <si>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</si>
  <si>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</si>
  <si>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</si>
  <si>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</si>
  <si>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</si>
  <si>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</si>
  <si>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</si>
  <si>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</si>
  <si>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</si>
  <si>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Total Clients</t>
  </si>
  <si>
    <t>Under 25</t>
  </si>
  <si>
    <t>25-39</t>
  </si>
  <si>
    <t>40-59</t>
  </si>
  <si>
    <t>60 &amp; Over</t>
  </si>
  <si>
    <t>% Under 25</t>
  </si>
  <si>
    <t>% 25-39</t>
  </si>
  <si>
    <t>% 40-59</t>
  </si>
  <si>
    <t>% 60 &amp; Over</t>
  </si>
  <si>
    <t>Age Category</t>
  </si>
  <si>
    <t>No. of Clients with Children</t>
  </si>
  <si>
    <t>% Clients with Children</t>
  </si>
  <si>
    <t>* Average Unsecured Debt Balance for Clients with Children</t>
  </si>
  <si>
    <t>No. of Clients without Children</t>
  </si>
  <si>
    <t>% Clients without Children</t>
  </si>
  <si>
    <t>* Average Unsecured Debt Balance for Clients without Children</t>
  </si>
  <si>
    <t>Children</t>
  </si>
  <si>
    <t>* Average Unsecured Debt Balance: Under 25</t>
  </si>
  <si>
    <t>* Average Unsecured Debt Balance: 25-39</t>
  </si>
  <si>
    <t>* Average Unsecured Debt Balance: 40-59</t>
  </si>
  <si>
    <t>* Average Unsecured Debt Balance:  60 &amp; Over</t>
  </si>
  <si>
    <t>Male</t>
  </si>
  <si>
    <t>Female</t>
  </si>
  <si>
    <t>% Male</t>
  </si>
  <si>
    <t>% Female</t>
  </si>
  <si>
    <t>* Average Unsecured Debt Balance: Male</t>
  </si>
  <si>
    <t>* Average Unsecured Debt Balance:  Female</t>
  </si>
  <si>
    <t>Gender</t>
  </si>
  <si>
    <t>* Average Unsecured Debt Balance: Mortgage</t>
  </si>
  <si>
    <t>* Average Unsecured Debt Balance: Own Outright</t>
  </si>
  <si>
    <t>* Average Unsecured Debt Balance: Rent - Private Landlord</t>
  </si>
  <si>
    <t>* Average Unsecured Debt Balance: Rent - Housing Association</t>
  </si>
  <si>
    <t>* Average Unsecured Debt Balance: Rent - Local Authority</t>
  </si>
  <si>
    <t>* Average Unsecured Debt Balance: Board</t>
  </si>
  <si>
    <t>&lt;?xml version="1.0" encoding="utf-8"?&gt;&lt;book createdby="7.2.30.0" savedby="7.2.36.0" publishedby="6.0" publishedpath=""&gt;&lt;permissions&gt;&lt;permission name="DundasChartRendering" value="0" /&gt;&lt;permission name="DrillMemberFormulae" value="1" /&gt;&lt;permission name="EditMemberFormulae" value="1" /&gt;&lt;/permissions&gt;&lt;connections&gt;&lt;connection id="1" name=""&gt;&lt;type&gt;AnalysisServices&lt;/type&gt;&lt;variable type="String" name="server"&gt;&lt;value&gt;ldsbmipro1dba02&lt;/value&gt;&lt;/variable&gt;&lt;variable type="String" name="database"&gt;&lt;value&gt;MI&lt;/value&gt;&lt;/variable&gt;&lt;variable type="String" name="cube"&gt;&lt;value&gt;TCSCounselling&lt;/value&gt;&lt;/variable&gt;&lt;writebacktype&gt;AnalysisServices&lt;/writebacktype&gt;&lt;writebacksetting /&gt;&lt;nodummyrelationalwriteback&gt;0&lt;/nodummyrelationalwriteback&gt;&lt;variable type="Boolean" name="requirespassword"&gt;&lt;value&gt;0&lt;/value&gt;&lt;/variable&gt;&lt;lastconnected&gt;0001-01-01T00:00:00&lt;/lastconnected&gt;&lt;savepassword&gt;False&lt;/savepassword&gt;&lt;props&gt;&lt;prop name="MDXMissingMemberMode" value="Error" /&gt;&lt;/props&gt;&lt;/connection&gt;&lt;/connections&gt;&lt;parameters /&gt;&lt;sheets&gt;&lt;sheet name="2012" /&gt;&lt;sheet name="2013" /&gt;&lt;sheet name="2014" /&gt;&lt;sheet name="2015" /&gt;&lt;sheet name="mid 2016" /&gt;&lt;sheet name="TEMPLATE" /&gt;&lt;sheet name="@@XLCUBEDDEFS@@" /&gt;&lt;sheet name="Arreas List" /&gt;&lt;/sheets&gt;&lt;workbookcalculationdefinitions /&gt;&lt;formulaoptions replacenulls="1" replacenullswith="" hidenullondrill="0" hidezeroondrill="0" autofitondrill="0" enablewriteback="0" indentondrill="1" /&gt;&lt;publicationoptions autorefreshfrequency="0" /&gt;&lt;ignoremutlimembersactions&gt;0&lt;/ignoremutlimembersactions&gt;&lt;queryengine&gt;&lt;asqueryopt&gt;&lt;queryoptimiser /&gt;&lt;/asqueryopt&gt;&lt;/queryengine&gt;&lt;formulabreakoutdefinitions /&gt;&lt;writeback allowWriteback="0" entryMode="Online" atLevel="LowestOnly" highlightMembers="0" highlightData="0" highlightColour="0" changedColour="0" spreadMethod="" weightExpression="" /&gt;&lt;maxgridrefreshdepth&gt;5&lt;/maxgridrefreshdepth&gt;&lt;/book&gt;</t>
  </si>
  <si>
    <t>Debt Advice Clients with a known Constituency</t>
  </si>
  <si>
    <t>Age Group</t>
  </si>
  <si>
    <t>Constituency</t>
  </si>
  <si>
    <t>No. of Debt Advice Clients with a Known Constituency</t>
  </si>
  <si>
    <t>% Debt Advice Clients by Constituency</t>
  </si>
  <si>
    <t>Number of Clients with Rent on Budget</t>
  </si>
  <si>
    <t>Number of Clients with Mortgage on Budget</t>
  </si>
  <si>
    <t>SUM Unsecured Debt for Clients with Children</t>
  </si>
  <si>
    <t>Clients with Children with a Debt Balance</t>
  </si>
  <si>
    <t>SUM Unsecured Debt for Clients without Children</t>
  </si>
  <si>
    <t>Clients without Children with a Debt Balance</t>
  </si>
  <si>
    <t>60 plus</t>
  </si>
  <si>
    <t>Age Unknown</t>
  </si>
  <si>
    <t>% 60 plus</t>
  </si>
  <si>
    <t>Debt Sum Under 25</t>
  </si>
  <si>
    <t>Debt SUM 25-39</t>
  </si>
  <si>
    <t>Debt SUM 40-59</t>
  </si>
  <si>
    <t>Debt SUM 60 plus</t>
  </si>
  <si>
    <t>Clients with a Balance: Under 25</t>
  </si>
  <si>
    <t>Clients with a Balance 25-39</t>
  </si>
  <si>
    <t>Clients with a Balance 40-59</t>
  </si>
  <si>
    <t>Clients with a Balance 60 plus</t>
  </si>
  <si>
    <t>* Average Unsecured Debt Balance for Clients Under 25</t>
  </si>
  <si>
    <t>* Average Unsecured Debt Balance for Clients 25-39</t>
  </si>
  <si>
    <t>* Average Unsecured Debt Balance for Clients 40-59</t>
  </si>
  <si>
    <t>* Average Unsecured Debt Balance for Clients Over 60</t>
  </si>
  <si>
    <t>* Average Unsecured Debt Balance for Males</t>
  </si>
  <si>
    <t>* Average Unsecured Debt Balance for Females</t>
  </si>
  <si>
    <t>All Constituents</t>
  </si>
  <si>
    <t xml:space="preserve"> </t>
  </si>
  <si>
    <t>Scotland in the Red - Local Authorities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</si>
</sst>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"/>
    <numFmt numFmtId="165" formatCode="0.0%"/>
    <numFmt numFmtId="166" formatCode="&quot;£&quot;#,##0.00"/>
  </numFmts>
  <fonts count="3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theme="1"/>
      <name val="Corbel"/>
      <family val="2"/>
    </font>
    <font>
      <b/>
      <sz val="11"/>
      <color rgb="FF0000FF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b/>
      <sz val="12"/>
      <color theme="1"/>
      <name val="Corbel"/>
      <family val="2"/>
    </font>
    <font>
      <i/>
      <sz val="9"/>
      <name val="Arial"/>
      <family val="2"/>
    </font>
    <font>
      <b/>
      <sz val="18"/>
      <color theme="0"/>
      <name val="Corbe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orbe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i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color rgb="FFFF000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65" fontId="6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2" fillId="2" borderId="0" xfId="0" applyFont="1" applyFill="1"/>
    <xf numFmtId="0" fontId="12" fillId="0" borderId="0" xfId="0" applyFont="1"/>
    <xf numFmtId="0" fontId="14" fillId="2" borderId="0" xfId="0" applyFont="1" applyFill="1"/>
    <xf numFmtId="0" fontId="12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164" fontId="7" fillId="0" borderId="0" xfId="0" applyNumberFormat="1" applyFont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164" fontId="17" fillId="4" borderId="9" xfId="0" applyNumberFormat="1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5" fillId="5" borderId="0" xfId="0" applyFont="1" applyFill="1"/>
    <xf numFmtId="0" fontId="7" fillId="5" borderId="0" xfId="0" applyFont="1" applyFill="1" applyAlignment="1">
      <alignment horizontal="center"/>
    </xf>
    <xf numFmtId="0" fontId="19" fillId="4" borderId="19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center"/>
    </xf>
    <xf numFmtId="0" fontId="17" fillId="6" borderId="13" xfId="0" applyFont="1" applyFill="1" applyBorder="1" applyAlignment="1">
      <alignment horizontal="center" vertical="center" wrapText="1"/>
    </xf>
    <xf numFmtId="0" fontId="19" fillId="6" borderId="19" xfId="0" applyNumberFormat="1" applyFont="1" applyFill="1" applyBorder="1" applyAlignment="1">
      <alignment horizontal="center" vertical="center" wrapText="1"/>
    </xf>
    <xf numFmtId="165" fontId="6" fillId="0" borderId="20" xfId="0" applyNumberFormat="1" applyFont="1" applyFill="1" applyBorder="1" applyAlignment="1">
      <alignment horizontal="center"/>
    </xf>
    <xf numFmtId="0" fontId="5" fillId="2" borderId="6" xfId="0" applyFont="1" applyFill="1" applyBorder="1"/>
    <xf numFmtId="0" fontId="5" fillId="2" borderId="2" xfId="0" applyFont="1" applyFill="1" applyBorder="1"/>
    <xf numFmtId="0" fontId="0" fillId="0" borderId="0" xfId="0" quotePrefix="1"/>
    <xf numFmtId="3" fontId="7" fillId="0" borderId="20" xfId="0" applyNumberFormat="1" applyFont="1" applyFill="1" applyBorder="1" applyAlignment="1">
      <alignment horizontal="center"/>
    </xf>
    <xf numFmtId="0" fontId="7" fillId="0" borderId="16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0" fontId="1" fillId="5" borderId="0" xfId="0" applyNumberFormat="1" applyFont="1" applyFill="1" applyAlignment="1">
      <alignment horizontal="center"/>
    </xf>
    <xf numFmtId="0" fontId="5" fillId="5" borderId="0" xfId="0" applyNumberFormat="1" applyFont="1" applyFill="1"/>
    <xf numFmtId="0" fontId="5" fillId="2" borderId="0" xfId="0" applyNumberFormat="1" applyFont="1" applyFill="1" applyAlignment="1">
      <alignment horizontal="center"/>
    </xf>
    <xf numFmtId="0" fontId="7" fillId="2" borderId="0" xfId="0" applyNumberFormat="1" applyFont="1" applyFill="1" applyAlignment="1">
      <alignment horizontal="center"/>
    </xf>
    <xf numFmtId="0" fontId="5" fillId="2" borderId="0" xfId="0" applyNumberFormat="1" applyFont="1" applyFill="1"/>
    <xf numFmtId="0" fontId="7" fillId="5" borderId="0" xfId="0" applyNumberFormat="1" applyFont="1" applyFill="1" applyAlignment="1">
      <alignment horizontal="center"/>
    </xf>
    <xf numFmtId="0" fontId="12" fillId="2" borderId="0" xfId="0" applyNumberFormat="1" applyFont="1" applyFill="1"/>
    <xf numFmtId="0" fontId="19" fillId="4" borderId="13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17" fillId="4" borderId="10" xfId="0" applyNumberFormat="1" applyFont="1" applyFill="1" applyBorder="1" applyAlignment="1">
      <alignment horizontal="center" vertical="center" wrapText="1"/>
    </xf>
    <xf numFmtId="0" fontId="17" fillId="4" borderId="11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Alignment="1">
      <alignment vertical="center" wrapText="1"/>
    </xf>
    <xf numFmtId="0" fontId="5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0" fontId="7" fillId="0" borderId="20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Fill="1"/>
    <xf numFmtId="0" fontId="0" fillId="0" borderId="0" xfId="0" applyFill="1"/>
    <xf numFmtId="164" fontId="6" fillId="0" borderId="5" xfId="0" applyNumberFormat="1" applyFont="1" applyBorder="1" applyAlignment="1">
      <alignment horizontal="center"/>
    </xf>
    <xf numFmtId="0" fontId="7" fillId="2" borderId="0" xfId="0" applyNumberFormat="1" applyFont="1" applyFill="1"/>
    <xf numFmtId="0" fontId="7" fillId="5" borderId="0" xfId="0" applyNumberFormat="1" applyFont="1" applyFill="1"/>
    <xf numFmtId="0" fontId="7" fillId="0" borderId="5" xfId="0" applyNumberFormat="1" applyFont="1" applyFill="1" applyBorder="1" applyAlignment="1">
      <alignment horizontal="center"/>
    </xf>
    <xf numFmtId="0" fontId="20" fillId="2" borderId="0" xfId="0" applyFont="1" applyFill="1"/>
    <xf numFmtId="0" fontId="18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1" fillId="2" borderId="0" xfId="0" applyFont="1" applyFill="1" applyBorder="1"/>
    <xf numFmtId="0" fontId="21" fillId="2" borderId="0" xfId="0" applyFont="1" applyFill="1"/>
    <xf numFmtId="0" fontId="5" fillId="0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6" fillId="4" borderId="23" xfId="0" applyFont="1" applyFill="1" applyBorder="1" applyAlignment="1">
      <alignment vertical="center" wrapText="1"/>
    </xf>
    <xf numFmtId="0" fontId="5" fillId="0" borderId="24" xfId="0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17" fillId="4" borderId="19" xfId="0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2" fillId="2" borderId="0" xfId="0" applyFont="1" applyFill="1" applyBorder="1" applyAlignment="1">
      <alignment horizontal="left"/>
    </xf>
    <xf numFmtId="165" fontId="6" fillId="0" borderId="20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3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7" fillId="0" borderId="27" xfId="0" applyNumberFormat="1" applyFont="1" applyBorder="1" applyAlignment="1">
      <alignment horizontal="center"/>
    </xf>
    <xf numFmtId="0" fontId="7" fillId="0" borderId="27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5" fillId="0" borderId="20" xfId="0" applyNumberFormat="1" applyFont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0" fontId="23" fillId="0" borderId="23" xfId="0" applyFont="1" applyBorder="1" applyAlignment="1">
      <alignment horizontal="left"/>
    </xf>
    <xf numFmtId="0" fontId="23" fillId="0" borderId="12" xfId="0" applyNumberFormat="1" applyFont="1" applyBorder="1" applyAlignment="1">
      <alignment horizontal="center"/>
    </xf>
    <xf numFmtId="0" fontId="23" fillId="2" borderId="0" xfId="0" applyFont="1" applyFill="1"/>
    <xf numFmtId="165" fontId="4" fillId="0" borderId="19" xfId="0" applyNumberFormat="1" applyFont="1" applyBorder="1" applyAlignment="1">
      <alignment horizontal="center"/>
    </xf>
    <xf numFmtId="164" fontId="24" fillId="0" borderId="19" xfId="0" applyNumberFormat="1" applyFont="1" applyBorder="1" applyAlignment="1">
      <alignment horizontal="center"/>
    </xf>
    <xf numFmtId="164" fontId="23" fillId="0" borderId="12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24" fillId="0" borderId="10" xfId="0" applyNumberFormat="1" applyFont="1" applyFill="1" applyBorder="1" applyAlignment="1">
      <alignment horizontal="center"/>
    </xf>
    <xf numFmtId="3" fontId="24" fillId="0" borderId="19" xfId="0" applyNumberFormat="1" applyFont="1" applyFill="1" applyBorder="1" applyAlignment="1">
      <alignment horizontal="center"/>
    </xf>
    <xf numFmtId="165" fontId="24" fillId="0" borderId="19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0" fontId="24" fillId="0" borderId="19" xfId="0" applyNumberFormat="1" applyFont="1" applyBorder="1" applyAlignment="1">
      <alignment horizontal="center"/>
    </xf>
    <xf numFmtId="0" fontId="24" fillId="0" borderId="13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24" fillId="0" borderId="19" xfId="0" applyNumberFormat="1" applyFont="1" applyFill="1" applyBorder="1" applyAlignment="1">
      <alignment horizontal="center"/>
    </xf>
    <xf numFmtId="165" fontId="4" fillId="0" borderId="19" xfId="0" applyNumberFormat="1" applyFont="1" applyFill="1" applyBorder="1" applyAlignment="1">
      <alignment horizontal="center"/>
    </xf>
    <xf numFmtId="164" fontId="24" fillId="0" borderId="19" xfId="0" applyNumberFormat="1" applyFont="1" applyFill="1" applyBorder="1" applyAlignment="1">
      <alignment horizontal="center"/>
    </xf>
    <xf numFmtId="0" fontId="23" fillId="0" borderId="19" xfId="0" applyNumberFormat="1" applyFont="1" applyBorder="1" applyAlignment="1">
      <alignment horizontal="center"/>
    </xf>
    <xf numFmtId="165" fontId="4" fillId="0" borderId="13" xfId="0" applyNumberFormat="1" applyFont="1" applyFill="1" applyBorder="1" applyAlignment="1">
      <alignment horizontal="center"/>
    </xf>
    <xf numFmtId="164" fontId="24" fillId="0" borderId="22" xfId="0" applyNumberFormat="1" applyFont="1" applyFill="1" applyBorder="1" applyAlignment="1">
      <alignment horizontal="center"/>
    </xf>
    <xf numFmtId="0" fontId="24" fillId="0" borderId="22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0" fontId="24" fillId="0" borderId="13" xfId="0" applyNumberFormat="1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5" fontId="4" fillId="0" borderId="22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0" fontId="23" fillId="2" borderId="0" xfId="0" applyNumberFormat="1" applyFont="1" applyFill="1"/>
    <xf numFmtId="0" fontId="23" fillId="0" borderId="0" xfId="0" applyFont="1"/>
    <xf numFmtId="0" fontId="19" fillId="4" borderId="22" xfId="0" applyFont="1" applyFill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7" fillId="4" borderId="19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24" fillId="0" borderId="1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24" fillId="0" borderId="13" xfId="0" applyNumberFormat="1" applyFont="1" applyBorder="1" applyAlignment="1">
      <alignment horizontal="center"/>
    </xf>
    <xf numFmtId="165" fontId="25" fillId="0" borderId="19" xfId="0" applyNumberFormat="1" applyFont="1" applyBorder="1" applyAlignment="1">
      <alignment horizontal="center"/>
    </xf>
    <xf numFmtId="165" fontId="25" fillId="0" borderId="13" xfId="0" applyNumberFormat="1" applyFont="1" applyBorder="1" applyAlignment="1">
      <alignment horizontal="center"/>
    </xf>
    <xf numFmtId="164" fontId="24" fillId="0" borderId="1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4" fontId="17" fillId="4" borderId="11" xfId="0" applyNumberFormat="1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9" fillId="4" borderId="19" xfId="0" applyNumberFormat="1" applyFont="1" applyFill="1" applyBorder="1" applyAlignment="1">
      <alignment horizontal="center" vertical="center" wrapText="1"/>
    </xf>
    <xf numFmtId="0" fontId="19" fillId="6" borderId="13" xfId="0" applyNumberFormat="1" applyFont="1" applyFill="1" applyBorder="1" applyAlignment="1">
      <alignment horizontal="center" vertical="center" wrapText="1"/>
    </xf>
    <xf numFmtId="0" fontId="17" fillId="6" borderId="13" xfId="0" applyNumberFormat="1" applyFont="1" applyFill="1" applyBorder="1" applyAlignment="1">
      <alignment horizontal="center" vertical="center" wrapText="1"/>
    </xf>
    <xf numFmtId="0" fontId="17" fillId="6" borderId="10" xfId="0" applyNumberFormat="1" applyFont="1" applyFill="1" applyBorder="1" applyAlignment="1">
      <alignment horizontal="center" vertical="center" wrapText="1"/>
    </xf>
    <xf numFmtId="0" fontId="19" fillId="4" borderId="11" xfId="0" applyNumberFormat="1" applyFont="1" applyFill="1" applyBorder="1" applyAlignment="1">
      <alignment horizontal="center" vertical="center" wrapText="1"/>
    </xf>
    <xf numFmtId="165" fontId="19" fillId="6" borderId="19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165" fontId="6" fillId="0" borderId="21" xfId="0" applyNumberFormat="1" applyFont="1" applyFill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19" fillId="4" borderId="11" xfId="0" applyFont="1" applyFill="1" applyBorder="1" applyAlignment="1">
      <alignment horizontal="center" vertical="center" wrapText="1"/>
    </xf>
    <xf numFmtId="166" fontId="24" fillId="0" borderId="11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24" fillId="2" borderId="0" xfId="0" applyNumberFormat="1" applyFont="1" applyFill="1" applyBorder="1" applyAlignment="1">
      <alignment horizontal="center"/>
    </xf>
    <xf numFmtId="0" fontId="17" fillId="6" borderId="19" xfId="0" applyNumberFormat="1" applyFont="1" applyFill="1" applyBorder="1" applyAlignment="1">
      <alignment horizontal="center" vertical="center" wrapText="1"/>
    </xf>
    <xf numFmtId="0" fontId="5" fillId="0" borderId="28" xfId="0" applyNumberFormat="1" applyFont="1" applyBorder="1" applyAlignment="1">
      <alignment horizontal="center"/>
    </xf>
    <xf numFmtId="0" fontId="26" fillId="4" borderId="13" xfId="0" applyNumberFormat="1" applyFont="1" applyFill="1" applyBorder="1" applyAlignment="1">
      <alignment horizontal="center" vertical="center" wrapText="1"/>
    </xf>
    <xf numFmtId="165" fontId="6" fillId="0" borderId="28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0" fontId="24" fillId="0" borderId="10" xfId="0" applyNumberFormat="1" applyFont="1" applyBorder="1" applyAlignment="1">
      <alignment horizontal="center"/>
    </xf>
    <xf numFmtId="165" fontId="4" fillId="0" borderId="28" xfId="0" applyNumberFormat="1" applyFont="1" applyBorder="1" applyAlignment="1">
      <alignment horizontal="center"/>
    </xf>
    <xf numFmtId="165" fontId="4" fillId="0" borderId="29" xfId="0" applyNumberFormat="1" applyFont="1" applyBorder="1" applyAlignment="1">
      <alignment horizontal="center"/>
    </xf>
    <xf numFmtId="0" fontId="7" fillId="0" borderId="29" xfId="0" applyNumberFormat="1" applyFont="1" applyFill="1" applyBorder="1" applyAlignment="1">
      <alignment horizontal="center"/>
    </xf>
    <xf numFmtId="0" fontId="13" fillId="3" borderId="1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center"/>
    </xf>
    <xf numFmtId="0" fontId="13" fillId="3" borderId="18" xfId="0" applyNumberFormat="1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13" fillId="3" borderId="18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/>
    </xf>
    <xf numFmtId="0" fontId="13" fillId="3" borderId="17" xfId="0" applyNumberFormat="1" applyFont="1" applyFill="1" applyBorder="1" applyAlignment="1">
      <alignment horizontal="center"/>
    </xf>
    <xf numFmtId="0" fontId="13" fillId="3" borderId="15" xfId="0" applyNumberFormat="1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2" borderId="0" xfId="0" applyFont="1" applyFill="1"/>
    <xf numFmtId="165" fontId="6" fillId="0" borderId="20" xfId="0" applyNumberFormat="1" applyFont="1" applyFill="1" applyBorder="1" applyAlignment="1">
      <alignment horizontal="center"/>
    </xf>
    <xf numFmtId="165" fontId="6" fillId="0" borderId="28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7" fillId="2" borderId="0" xfId="0" applyNumberFormat="1" applyFont="1" applyFill="1" applyAlignment="1">
      <alignment horizontal="center"/>
    </xf>
    <xf numFmtId="0" fontId="0" fillId="2" borderId="0" xfId="0" applyNumberFormat="1" applyFill="1"/>
    <xf numFmtId="165" fontId="6" fillId="0" borderId="29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20" fillId="2" borderId="0" xfId="0" applyFont="1" applyFill="1"/>
    <xf numFmtId="0" fontId="18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1" fillId="2" borderId="0" xfId="0" applyFont="1" applyFill="1" applyBorder="1"/>
    <xf numFmtId="0" fontId="21" fillId="2" borderId="0" xfId="0" applyFont="1" applyFill="1"/>
    <xf numFmtId="0" fontId="5" fillId="0" borderId="24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20" xfId="0" applyNumberFormat="1" applyFont="1" applyBorder="1" applyAlignment="1">
      <alignment horizontal="center"/>
    </xf>
    <xf numFmtId="164" fontId="5" fillId="0" borderId="27" xfId="0" applyNumberFormat="1" applyFont="1" applyFill="1" applyBorder="1" applyAlignment="1">
      <alignment horizontal="center"/>
    </xf>
    <xf numFmtId="164" fontId="5" fillId="0" borderId="26" xfId="0" applyNumberFormat="1" applyFont="1" applyFill="1" applyBorder="1" applyAlignment="1">
      <alignment horizontal="center"/>
    </xf>
    <xf numFmtId="0" fontId="5" fillId="0" borderId="28" xfId="0" applyNumberFormat="1" applyFont="1" applyBorder="1" applyAlignment="1">
      <alignment horizontal="center"/>
    </xf>
    <xf numFmtId="164" fontId="5" fillId="0" borderId="39" xfId="0" applyNumberFormat="1" applyFont="1" applyFill="1" applyBorder="1" applyAlignment="1">
      <alignment horizontal="center"/>
    </xf>
    <xf numFmtId="164" fontId="5" fillId="0" borderId="38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8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vertical="center" wrapText="1"/>
    </xf>
    <xf numFmtId="165" fontId="6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2" fillId="2" borderId="0" xfId="0" applyFont="1" applyFill="1"/>
    <xf numFmtId="0" fontId="14" fillId="2" borderId="0" xfId="0" applyFont="1" applyFill="1"/>
    <xf numFmtId="0" fontId="12" fillId="0" borderId="0" xfId="0" applyFont="1" applyBorder="1"/>
    <xf numFmtId="0" fontId="5" fillId="0" borderId="0" xfId="0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16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center"/>
    </xf>
    <xf numFmtId="10" fontId="29" fillId="7" borderId="11" xfId="0" applyNumberFormat="1" applyFont="1" applyFill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165" fontId="25" fillId="0" borderId="13" xfId="0" applyNumberFormat="1" applyFont="1" applyBorder="1" applyAlignment="1">
      <alignment horizontal="center"/>
    </xf>
    <xf numFmtId="165" fontId="25" fillId="2" borderId="1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164" fontId="7" fillId="0" borderId="8" xfId="0" applyNumberFormat="1" applyFont="1" applyBorder="1" applyAlignment="1">
      <alignment horizontal="center"/>
    </xf>
    <xf numFmtId="164" fontId="24" fillId="2" borderId="11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164" fontId="7" fillId="0" borderId="5" xfId="0" applyNumberFormat="1" applyFont="1" applyBorder="1" applyAlignment="1">
      <alignment horizontal="center"/>
    </xf>
    <xf numFmtId="164" fontId="24" fillId="2" borderId="13" xfId="0" applyNumberFormat="1" applyFont="1" applyFill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24" fillId="2" borderId="10" xfId="0" applyNumberFormat="1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164" fontId="17" fillId="4" borderId="9" xfId="0" applyNumberFormat="1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5" fillId="5" borderId="0" xfId="0" applyFont="1" applyFill="1"/>
    <xf numFmtId="0" fontId="7" fillId="5" borderId="0" xfId="0" applyFont="1" applyFill="1" applyAlignment="1">
      <alignment horizontal="center"/>
    </xf>
    <xf numFmtId="0" fontId="19" fillId="4" borderId="19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164" fontId="24" fillId="2" borderId="19" xfId="0" applyNumberFormat="1" applyFont="1" applyFill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3" xfId="0" applyFont="1" applyFill="1" applyBorder="1" applyAlignment="1">
      <alignment horizontal="center" vertical="center" wrapText="1"/>
    </xf>
    <xf numFmtId="0" fontId="19" fillId="6" borderId="19" xfId="0" applyNumberFormat="1" applyFont="1" applyFill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/>
    </xf>
    <xf numFmtId="10" fontId="6" fillId="0" borderId="35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64" fontId="7" fillId="0" borderId="35" xfId="0" applyNumberFormat="1" applyFont="1" applyBorder="1" applyAlignment="1">
      <alignment horizontal="center"/>
    </xf>
    <xf numFmtId="164" fontId="7" fillId="0" borderId="34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0" fontId="7" fillId="0" borderId="36" xfId="0" applyNumberFormat="1" applyFont="1" applyBorder="1" applyAlignment="1">
      <alignment horizontal="center"/>
    </xf>
    <xf numFmtId="164" fontId="5" fillId="0" borderId="34" xfId="0" applyNumberFormat="1" applyFont="1" applyBorder="1" applyAlignment="1">
      <alignment horizontal="center"/>
    </xf>
    <xf numFmtId="0" fontId="8" fillId="0" borderId="34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38" xfId="0" applyNumberFormat="1" applyFont="1" applyBorder="1" applyAlignment="1">
      <alignment horizontal="center"/>
    </xf>
    <xf numFmtId="165" fontId="4" fillId="0" borderId="19" xfId="0" applyNumberFormat="1" applyFont="1" applyFill="1" applyBorder="1" applyAlignment="1">
      <alignment horizontal="center"/>
    </xf>
    <xf numFmtId="165" fontId="6" fillId="0" borderId="20" xfId="0" applyNumberFormat="1" applyFont="1" applyFill="1" applyBorder="1" applyAlignment="1">
      <alignment horizontal="center"/>
    </xf>
    <xf numFmtId="165" fontId="6" fillId="0" borderId="28" xfId="0" applyNumberFormat="1" applyFont="1" applyFill="1" applyBorder="1" applyAlignment="1">
      <alignment horizontal="center"/>
    </xf>
    <xf numFmtId="0" fontId="5" fillId="2" borderId="6" xfId="0" applyFont="1" applyFill="1" applyBorder="1"/>
    <xf numFmtId="0" fontId="5" fillId="2" borderId="2" xfId="0" applyFont="1" applyFill="1" applyBorder="1"/>
    <xf numFmtId="164" fontId="5" fillId="0" borderId="0" xfId="0" applyNumberFormat="1" applyFont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6" fontId="7" fillId="0" borderId="35" xfId="0" applyNumberFormat="1" applyFont="1" applyBorder="1" applyAlignment="1">
      <alignment horizontal="center"/>
    </xf>
    <xf numFmtId="164" fontId="23" fillId="2" borderId="12" xfId="0" applyNumberFormat="1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3" fontId="7" fillId="0" borderId="20" xfId="0" applyNumberFormat="1" applyFont="1" applyFill="1" applyBorder="1" applyAlignment="1">
      <alignment horizontal="center"/>
    </xf>
    <xf numFmtId="0" fontId="7" fillId="0" borderId="36" xfId="0" applyNumberFormat="1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24" fillId="2" borderId="11" xfId="0" applyNumberFormat="1" applyFont="1" applyFill="1" applyBorder="1" applyAlignment="1">
      <alignment horizontal="center"/>
    </xf>
    <xf numFmtId="164" fontId="17" fillId="4" borderId="19" xfId="0" applyNumberFormat="1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 vertical="center" wrapText="1"/>
    </xf>
    <xf numFmtId="165" fontId="4" fillId="2" borderId="9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6" fillId="0" borderId="3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5" fontId="6" fillId="0" borderId="35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34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7" fillId="2" borderId="0" xfId="0" applyNumberFormat="1" applyFont="1" applyFill="1" applyAlignment="1">
      <alignment horizontal="center"/>
    </xf>
    <xf numFmtId="0" fontId="0" fillId="2" borderId="0" xfId="0" applyNumberFormat="1" applyFill="1"/>
    <xf numFmtId="0" fontId="1" fillId="5" borderId="0" xfId="0" applyNumberFormat="1" applyFont="1" applyFill="1" applyAlignment="1">
      <alignment horizontal="center"/>
    </xf>
    <xf numFmtId="0" fontId="5" fillId="5" borderId="0" xfId="0" applyNumberFormat="1" applyFont="1" applyFill="1"/>
    <xf numFmtId="0" fontId="5" fillId="2" borderId="0" xfId="0" applyNumberFormat="1" applyFont="1" applyFill="1" applyAlignment="1">
      <alignment horizontal="center"/>
    </xf>
    <xf numFmtId="0" fontId="7" fillId="2" borderId="0" xfId="0" applyNumberFormat="1" applyFont="1" applyFill="1" applyAlignment="1">
      <alignment horizontal="center"/>
    </xf>
    <xf numFmtId="0" fontId="5" fillId="2" borderId="0" xfId="0" applyNumberFormat="1" applyFont="1" applyFill="1"/>
    <xf numFmtId="0" fontId="8" fillId="2" borderId="0" xfId="0" applyNumberFormat="1" applyFont="1" applyFill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19" fillId="4" borderId="13" xfId="0" applyNumberFormat="1" applyFont="1" applyFill="1" applyBorder="1" applyAlignment="1">
      <alignment horizontal="center" vertical="center" wrapText="1"/>
    </xf>
    <xf numFmtId="0" fontId="19" fillId="4" borderId="19" xfId="0" applyNumberFormat="1" applyFont="1" applyFill="1" applyBorder="1" applyAlignment="1">
      <alignment horizontal="center" vertical="center" wrapText="1"/>
    </xf>
    <xf numFmtId="0" fontId="19" fillId="6" borderId="13" xfId="0" applyNumberFormat="1" applyFont="1" applyFill="1" applyBorder="1" applyAlignment="1">
      <alignment horizontal="center" vertical="center" wrapText="1"/>
    </xf>
    <xf numFmtId="0" fontId="19" fillId="4" borderId="11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17" fillId="4" borderId="10" xfId="0" applyNumberFormat="1" applyFont="1" applyFill="1" applyBorder="1" applyAlignment="1">
      <alignment horizontal="center" vertical="center" wrapText="1"/>
    </xf>
    <xf numFmtId="0" fontId="17" fillId="4" borderId="11" xfId="0" applyNumberFormat="1" applyFont="1" applyFill="1" applyBorder="1" applyAlignment="1">
      <alignment horizontal="center" vertical="center" wrapText="1"/>
    </xf>
    <xf numFmtId="0" fontId="17" fillId="6" borderId="13" xfId="0" applyNumberFormat="1" applyFont="1" applyFill="1" applyBorder="1" applyAlignment="1">
      <alignment horizontal="center" vertical="center" wrapText="1"/>
    </xf>
    <xf numFmtId="0" fontId="31" fillId="4" borderId="10" xfId="0" applyNumberFormat="1" applyFont="1" applyFill="1" applyBorder="1" applyAlignment="1">
      <alignment horizontal="center" vertical="center" wrapText="1"/>
    </xf>
    <xf numFmtId="0" fontId="17" fillId="6" borderId="10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0" fontId="31" fillId="4" borderId="13" xfId="0" applyNumberFormat="1" applyFont="1" applyFill="1" applyBorder="1" applyAlignment="1">
      <alignment horizontal="center" vertical="center" wrapText="1"/>
    </xf>
    <xf numFmtId="0" fontId="17" fillId="4" borderId="18" xfId="0" applyNumberFormat="1" applyFont="1" applyFill="1" applyBorder="1" applyAlignment="1">
      <alignment horizontal="center" vertical="center" wrapText="1"/>
    </xf>
    <xf numFmtId="0" fontId="30" fillId="2" borderId="10" xfId="0" applyNumberFormat="1" applyFont="1" applyFill="1" applyBorder="1" applyAlignment="1">
      <alignment horizontal="center"/>
    </xf>
    <xf numFmtId="0" fontId="24" fillId="2" borderId="13" xfId="0" applyNumberFormat="1" applyFont="1" applyFill="1" applyBorder="1" applyAlignment="1">
      <alignment horizontal="center"/>
    </xf>
    <xf numFmtId="0" fontId="24" fillId="2" borderId="10" xfId="0" applyNumberFormat="1" applyFont="1" applyFill="1" applyBorder="1" applyAlignment="1">
      <alignment horizontal="center"/>
    </xf>
    <xf numFmtId="0" fontId="30" fillId="2" borderId="13" xfId="0" applyNumberFormat="1" applyFont="1" applyFill="1" applyBorder="1" applyAlignment="1">
      <alignment horizontal="center"/>
    </xf>
    <xf numFmtId="0" fontId="28" fillId="2" borderId="13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0" fontId="5" fillId="0" borderId="33" xfId="0" applyNumberFormat="1" applyFont="1" applyBorder="1" applyAlignment="1">
      <alignment horizontal="center"/>
    </xf>
    <xf numFmtId="0" fontId="5" fillId="0" borderId="34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7" fillId="0" borderId="34" xfId="0" applyNumberFormat="1" applyFont="1" applyBorder="1" applyAlignment="1">
      <alignment horizontal="center"/>
    </xf>
    <xf numFmtId="0" fontId="8" fillId="0" borderId="29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65" fontId="6" fillId="0" borderId="2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4" fontId="7" fillId="0" borderId="29" xfId="0" applyNumberFormat="1" applyFont="1" applyFill="1" applyBorder="1" applyAlignment="1">
      <alignment horizontal="center"/>
    </xf>
    <xf numFmtId="0" fontId="7" fillId="0" borderId="20" xfId="0" applyNumberFormat="1" applyFont="1" applyFill="1" applyBorder="1" applyAlignment="1">
      <alignment horizontal="center"/>
    </xf>
    <xf numFmtId="0" fontId="7" fillId="0" borderId="28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4" fontId="7" fillId="0" borderId="21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35" xfId="0" applyNumberFormat="1" applyFont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35" xfId="0" applyNumberFormat="1" applyFont="1" applyBorder="1" applyAlignment="1">
      <alignment horizontal="center"/>
    </xf>
    <xf numFmtId="0" fontId="7" fillId="2" borderId="0" xfId="0" applyNumberFormat="1" applyFont="1" applyFill="1"/>
    <xf numFmtId="0" fontId="7" fillId="5" borderId="0" xfId="0" applyNumberFormat="1" applyFont="1" applyFill="1"/>
    <xf numFmtId="165" fontId="19" fillId="6" borderId="19" xfId="0" applyNumberFormat="1" applyFont="1" applyFill="1" applyBorder="1" applyAlignment="1">
      <alignment horizontal="center" vertical="center" wrapText="1"/>
    </xf>
    <xf numFmtId="0" fontId="7" fillId="0" borderId="29" xfId="0" applyNumberFormat="1" applyFont="1" applyFill="1" applyBorder="1" applyAlignment="1">
      <alignment horizontal="center"/>
    </xf>
    <xf numFmtId="0" fontId="17" fillId="4" borderId="22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3" fontId="7" fillId="0" borderId="28" xfId="0" applyNumberFormat="1" applyFont="1" applyFill="1" applyBorder="1" applyAlignment="1">
      <alignment horizontal="center"/>
    </xf>
    <xf numFmtId="0" fontId="20" fillId="2" borderId="0" xfId="0" applyFont="1" applyFill="1"/>
    <xf numFmtId="0" fontId="18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1" fillId="2" borderId="0" xfId="0" applyFont="1" applyFill="1" applyBorder="1"/>
    <xf numFmtId="0" fontId="21" fillId="2" borderId="0" xfId="0" applyFont="1" applyFill="1"/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6" fontId="24" fillId="2" borderId="11" xfId="0" applyNumberFormat="1" applyFont="1" applyFill="1" applyBorder="1" applyAlignment="1">
      <alignment horizontal="center"/>
    </xf>
    <xf numFmtId="0" fontId="23" fillId="2" borderId="39" xfId="0" applyFont="1" applyFill="1" applyBorder="1" applyAlignment="1">
      <alignment horizontal="center"/>
    </xf>
    <xf numFmtId="0" fontId="16" fillId="4" borderId="23" xfId="0" applyFont="1" applyFill="1" applyBorder="1" applyAlignment="1">
      <alignment vertical="center" wrapText="1"/>
    </xf>
    <xf numFmtId="0" fontId="23" fillId="2" borderId="23" xfId="0" applyFont="1" applyFill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23" fillId="2" borderId="37" xfId="0" applyFont="1" applyFill="1" applyBorder="1" applyAlignment="1">
      <alignment horizontal="center"/>
    </xf>
    <xf numFmtId="164" fontId="23" fillId="2" borderId="29" xfId="0" applyNumberFormat="1" applyFont="1" applyFill="1" applyBorder="1" applyAlignment="1">
      <alignment horizontal="center"/>
    </xf>
    <xf numFmtId="164" fontId="23" fillId="2" borderId="28" xfId="0" applyNumberFormat="1" applyFont="1" applyFill="1" applyBorder="1" applyAlignment="1">
      <alignment horizontal="center"/>
    </xf>
    <xf numFmtId="164" fontId="23" fillId="2" borderId="35" xfId="0" applyNumberFormat="1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17" fillId="4" borderId="41" xfId="0" applyNumberFormat="1" applyFont="1" applyFill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17" fillId="4" borderId="21" xfId="0" applyNumberFormat="1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/>
    </xf>
    <xf numFmtId="0" fontId="23" fillId="2" borderId="43" xfId="0" applyFont="1" applyFill="1" applyBorder="1" applyAlignment="1">
      <alignment horizontal="center"/>
    </xf>
    <xf numFmtId="0" fontId="5" fillId="0" borderId="20" xfId="0" applyNumberFormat="1" applyFont="1" applyBorder="1" applyAlignment="1">
      <alignment horizontal="center"/>
    </xf>
    <xf numFmtId="0" fontId="5" fillId="0" borderId="28" xfId="0" applyNumberFormat="1" applyFont="1" applyBorder="1" applyAlignment="1">
      <alignment horizontal="center"/>
    </xf>
    <xf numFmtId="165" fontId="4" fillId="2" borderId="43" xfId="0" applyNumberFormat="1" applyFont="1" applyFill="1" applyBorder="1" applyAlignment="1">
      <alignment horizontal="center"/>
    </xf>
    <xf numFmtId="165" fontId="4" fillId="2" borderId="44" xfId="0" applyNumberFormat="1" applyFont="1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5" fillId="0" borderId="21" xfId="0" applyNumberFormat="1" applyFont="1" applyBorder="1" applyAlignment="1">
      <alignment horizontal="center"/>
    </xf>
    <xf numFmtId="164" fontId="23" fillId="2" borderId="13" xfId="0" applyNumberFormat="1" applyFont="1" applyFill="1" applyBorder="1" applyAlignment="1">
      <alignment horizontal="center"/>
    </xf>
    <xf numFmtId="164" fontId="23" fillId="2" borderId="3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4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35" xfId="0" applyNumberFormat="1" applyFont="1" applyFill="1" applyBorder="1" applyAlignment="1">
      <alignment horizontal="center"/>
    </xf>
    <xf numFmtId="0" fontId="17" fillId="4" borderId="45" xfId="0" applyNumberFormat="1" applyFont="1" applyFill="1" applyBorder="1" applyAlignment="1">
      <alignment horizontal="center" vertical="center" wrapText="1"/>
    </xf>
    <xf numFmtId="0" fontId="17" fillId="4" borderId="4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704850</xdr:colOff>
      <xdr:row>0</xdr:row>
      <xdr:rowOff>85725</xdr:rowOff>
    </xdr:from>
    <xdr:to>
      <xdr:col>139</xdr:col>
      <xdr:colOff>133350</xdr:colOff>
      <xdr:row>4</xdr:row>
      <xdr:rowOff>67734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45325" y="85725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704850</xdr:colOff>
      <xdr:row>0</xdr:row>
      <xdr:rowOff>85725</xdr:rowOff>
    </xdr:from>
    <xdr:to>
      <xdr:col>139</xdr:col>
      <xdr:colOff>133350</xdr:colOff>
      <xdr:row>4</xdr:row>
      <xdr:rowOff>67734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45325" y="85725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200025</xdr:colOff>
      <xdr:row>0</xdr:row>
      <xdr:rowOff>47625</xdr:rowOff>
    </xdr:from>
    <xdr:to>
      <xdr:col>138</xdr:col>
      <xdr:colOff>419100</xdr:colOff>
      <xdr:row>4</xdr:row>
      <xdr:rowOff>29634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20100" y="47625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409575</xdr:colOff>
      <xdr:row>0</xdr:row>
      <xdr:rowOff>19050</xdr:rowOff>
    </xdr:from>
    <xdr:to>
      <xdr:col>135</xdr:col>
      <xdr:colOff>628650</xdr:colOff>
      <xdr:row>4</xdr:row>
      <xdr:rowOff>1059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68900" y="19050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352425</xdr:colOff>
      <xdr:row>0</xdr:row>
      <xdr:rowOff>85725</xdr:rowOff>
    </xdr:from>
    <xdr:to>
      <xdr:col>138</xdr:col>
      <xdr:colOff>571500</xdr:colOff>
      <xdr:row>4</xdr:row>
      <xdr:rowOff>67734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53425" y="85725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135</xdr:col>
      <xdr:colOff>704850</xdr:colOff>
      <xdr:row>0</xdr:row>
      <xdr:rowOff>85725</xdr:rowOff>
    </xdr:from>
    <xdr:to>
      <xdr:col>138</xdr:col>
      <xdr:colOff>485775</xdr:colOff>
      <xdr:row>4</xdr:row>
      <xdr:rowOff>67734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45325" y="85725"/>
          <a:ext cx="1800225" cy="705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tepChange colours">
  <a:themeElements>
    <a:clrScheme name="StepChange">
      <a:dk1>
        <a:sysClr val="windowText" lastClr="000000"/>
      </a:dk1>
      <a:lt1>
        <a:sysClr val="window" lastClr="FFFFFF"/>
      </a:lt1>
      <a:dk2>
        <a:srgbClr val="6F397F"/>
      </a:dk2>
      <a:lt2>
        <a:srgbClr val="C8A0D5"/>
      </a:lt2>
      <a:accent1>
        <a:srgbClr val="4C2757"/>
      </a:accent1>
      <a:accent2>
        <a:srgbClr val="EC5E24"/>
      </a:accent2>
      <a:accent3>
        <a:srgbClr val="F6871F"/>
      </a:accent3>
      <a:accent4>
        <a:srgbClr val="FCB316"/>
      </a:accent4>
      <a:accent5>
        <a:srgbClr val="CAD5DA"/>
      </a:accent5>
      <a:accent6>
        <a:srgbClr val="6D6E71"/>
      </a:accent6>
      <a:hlink>
        <a:srgbClr val="B3B3B5"/>
      </a:hlink>
      <a:folHlink>
        <a:srgbClr val="FED88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86"/>
  <sheetViews>
    <sheetView zoomScaleNormal="100" workbookViewId="0">
      <pane xSplit="2" ySplit="9" topLeftCell="C10" activePane="bottomRight" state="frozen"/>
      <selection activeCell="D14" sqref="D14"/>
      <selection pane="topRight" activeCell="D14" sqref="D14"/>
      <selection pane="bottomLeft" activeCell="D14" sqref="D14"/>
      <selection pane="bottomRight" activeCell="C42" sqref="C42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hidden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8" width="7.140625" style="1" customWidth="1"/>
    <col min="19" max="19" width="7.140625" style="1" hidden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85546875" style="1" customWidth="1"/>
    <col min="52" max="53" width="12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5703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hidden="1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hidden="1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hidden="1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4" width="10.42578125" style="75" customWidth="1"/>
    <col min="85" max="85" width="10.42578125" style="75" hidden="1" customWidth="1"/>
    <col min="86" max="86" width="9.5703125" style="75" customWidth="1"/>
    <col min="87" max="87" width="10.140625" style="75" hidden="1" customWidth="1"/>
    <col min="88" max="89" width="11.85546875" style="76" customWidth="1"/>
    <col min="90" max="90" width="10.28515625" style="76" customWidth="1"/>
    <col min="91" max="91" width="8.140625" style="76" hidden="1" customWidth="1"/>
    <col min="92" max="92" width="11.85546875" style="76" customWidth="1"/>
    <col min="93" max="93" width="8.42578125" style="76" hidden="1" customWidth="1"/>
    <col min="94" max="95" width="11.85546875" style="76" customWidth="1"/>
    <col min="96" max="96" width="10.42578125" style="76" customWidth="1"/>
    <col min="97" max="97" width="7.42578125" style="76" hidden="1" customWidth="1"/>
    <col min="98" max="98" width="11.85546875" style="76" customWidth="1"/>
    <col min="99" max="99" width="8.7109375" style="76" hidden="1" customWidth="1"/>
    <col min="100" max="102" width="11.85546875" style="76" customWidth="1"/>
    <col min="103" max="103" width="6.7109375" style="76" hidden="1" customWidth="1"/>
    <col min="104" max="104" width="11.85546875" style="76" customWidth="1"/>
    <col min="105" max="105" width="6.7109375" style="76" hidden="1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hidden="1" customWidth="1"/>
    <col min="110" max="110" width="11.85546875" style="76" customWidth="1"/>
    <col min="111" max="111" width="6.85546875" style="76" hidden="1" customWidth="1"/>
    <col min="112" max="114" width="11.85546875" style="76" customWidth="1"/>
    <col min="115" max="115" width="6.85546875" style="76" hidden="1" customWidth="1"/>
    <col min="116" max="116" width="11.85546875" style="76" customWidth="1"/>
    <col min="117" max="117" width="6.5703125" style="76" hidden="1" customWidth="1"/>
    <col min="118" max="120" width="11.85546875" style="76" customWidth="1"/>
    <col min="121" max="121" width="6.42578125" style="76" hidden="1" customWidth="1"/>
    <col min="122" max="122" width="11.85546875" style="76" customWidth="1"/>
    <col min="123" max="123" width="5.7109375" style="76" hidden="1" customWidth="1"/>
    <col min="124" max="126" width="11.85546875" style="76" customWidth="1"/>
    <col min="127" max="127" width="6.85546875" style="76" hidden="1" customWidth="1"/>
    <col min="128" max="128" width="11.85546875" style="76" customWidth="1"/>
    <col min="129" max="129" width="6.42578125" style="76" hidden="1" customWidth="1"/>
    <col min="130" max="132" width="11.85546875" style="76" customWidth="1"/>
    <col min="133" max="133" width="7" style="76" hidden="1" customWidth="1"/>
    <col min="134" max="136" width="11.85546875" style="76" customWidth="1"/>
    <col min="137" max="137" width="6.5703125" style="76" hidden="1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C1" s="3"/>
      <c r="D1" s="5"/>
      <c r="E1" s="5"/>
      <c r="F1" s="5"/>
      <c r="G1" s="9"/>
      <c r="H1" s="3"/>
      <c r="I1" s="6"/>
      <c r="J1" s="6"/>
      <c r="K1" s="6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8"/>
      <c r="CF1" s="57"/>
      <c r="CG1" s="57"/>
      <c r="CH1" s="57"/>
      <c r="CI1" s="57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9"/>
    </row>
    <row r="2" spans="1:182" s="2" customFormat="1" ht="26.25" x14ac:dyDescent="0.4">
      <c r="B2" s="4" t="s">
        <v>193</v>
      </c>
      <c r="C2" s="3"/>
      <c r="D2" s="5"/>
      <c r="E2" s="5"/>
      <c r="F2" s="5"/>
      <c r="G2" s="9"/>
      <c r="H2" s="42"/>
      <c r="I2" s="6"/>
      <c r="J2" s="6"/>
      <c r="K2" s="6"/>
      <c r="L2" s="6"/>
      <c r="M2" s="3"/>
      <c r="N2" s="3"/>
      <c r="O2" s="3"/>
      <c r="P2" s="3"/>
      <c r="Q2" s="3"/>
      <c r="R2" s="3"/>
      <c r="S2" s="4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60"/>
      <c r="BR2" s="57"/>
      <c r="BS2" s="57"/>
      <c r="BT2" s="57"/>
      <c r="BU2" s="60"/>
      <c r="BV2" s="57"/>
      <c r="BW2" s="57"/>
      <c r="BX2" s="57"/>
      <c r="BY2" s="60"/>
      <c r="BZ2" s="57"/>
      <c r="CA2" s="57"/>
      <c r="CB2" s="57"/>
      <c r="CC2" s="57"/>
      <c r="CD2" s="57"/>
      <c r="CE2" s="58"/>
      <c r="CF2" s="57"/>
      <c r="CG2" s="60"/>
      <c r="CH2" s="57"/>
      <c r="CI2" s="60"/>
      <c r="CJ2" s="58"/>
      <c r="CK2" s="58"/>
      <c r="CL2" s="58"/>
      <c r="CM2" s="60"/>
      <c r="CN2" s="58"/>
      <c r="CO2" s="60"/>
      <c r="CP2" s="58"/>
      <c r="CQ2" s="58"/>
      <c r="CR2" s="58"/>
      <c r="CS2" s="60"/>
      <c r="CT2" s="58"/>
      <c r="CU2" s="60"/>
      <c r="CV2" s="58"/>
      <c r="CW2" s="58"/>
      <c r="CX2" s="59"/>
      <c r="CY2" s="60"/>
      <c r="CZ2" s="58"/>
      <c r="DA2" s="60"/>
      <c r="DB2" s="58"/>
      <c r="DC2" s="58"/>
      <c r="DD2" s="58"/>
      <c r="DE2" s="60"/>
      <c r="DF2" s="58"/>
      <c r="DG2" s="60"/>
      <c r="DH2" s="58"/>
      <c r="DI2" s="58"/>
      <c r="DJ2" s="58"/>
      <c r="DK2" s="60"/>
      <c r="DL2" s="58"/>
      <c r="DM2" s="60"/>
      <c r="DN2" s="58"/>
      <c r="DO2" s="58"/>
      <c r="DP2" s="58"/>
      <c r="DQ2" s="60"/>
      <c r="DR2" s="58"/>
      <c r="DS2" s="60"/>
      <c r="DT2" s="58"/>
      <c r="DU2" s="58"/>
      <c r="DV2" s="58"/>
      <c r="DW2" s="60"/>
      <c r="DX2" s="58"/>
      <c r="DY2" s="60"/>
      <c r="DZ2" s="58"/>
      <c r="EA2" s="58"/>
      <c r="EB2" s="58"/>
      <c r="EC2" s="60"/>
      <c r="ED2" s="58"/>
      <c r="EE2" s="58"/>
      <c r="EF2" s="58"/>
      <c r="EG2" s="60"/>
      <c r="EH2" s="58"/>
      <c r="EI2" s="58"/>
      <c r="EJ2" s="59"/>
    </row>
    <row r="3" spans="1:182" s="2" customFormat="1" ht="15.75" x14ac:dyDescent="0.25">
      <c r="B3" s="23" t="s">
        <v>25</v>
      </c>
      <c r="C3" s="3"/>
      <c r="D3" s="5"/>
      <c r="E3" s="5"/>
      <c r="F3" s="5"/>
      <c r="G3" s="9"/>
      <c r="H3" s="42"/>
      <c r="I3" s="6"/>
      <c r="J3" s="6"/>
      <c r="K3" s="6"/>
      <c r="L3" s="6"/>
      <c r="M3" s="3"/>
      <c r="N3" s="3"/>
      <c r="O3" s="3"/>
      <c r="P3" s="3"/>
      <c r="Q3" s="3"/>
      <c r="R3" s="3"/>
      <c r="S3" s="4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60"/>
      <c r="BR3" s="57"/>
      <c r="BS3" s="57"/>
      <c r="BT3" s="57"/>
      <c r="BU3" s="60"/>
      <c r="BV3" s="57"/>
      <c r="BW3" s="57"/>
      <c r="BX3" s="57"/>
      <c r="BY3" s="60"/>
      <c r="BZ3" s="57"/>
      <c r="CA3" s="57"/>
      <c r="CB3" s="57"/>
      <c r="CC3" s="57"/>
      <c r="CD3" s="57"/>
      <c r="CE3" s="58"/>
      <c r="CF3" s="57"/>
      <c r="CG3" s="60"/>
      <c r="CH3" s="57"/>
      <c r="CI3" s="60"/>
      <c r="CJ3" s="58"/>
      <c r="CK3" s="58"/>
      <c r="CL3" s="58"/>
      <c r="CM3" s="60"/>
      <c r="CN3" s="58"/>
      <c r="CO3" s="60"/>
      <c r="CP3" s="58"/>
      <c r="CQ3" s="58"/>
      <c r="CR3" s="58"/>
      <c r="CS3" s="60"/>
      <c r="CT3" s="58"/>
      <c r="CU3" s="60"/>
      <c r="CV3" s="58"/>
      <c r="CW3" s="58"/>
      <c r="CX3" s="59"/>
      <c r="CY3" s="60"/>
      <c r="CZ3" s="58"/>
      <c r="DA3" s="60"/>
      <c r="DB3" s="58"/>
      <c r="DC3" s="58"/>
      <c r="DD3" s="58"/>
      <c r="DE3" s="60"/>
      <c r="DF3" s="58"/>
      <c r="DG3" s="60"/>
      <c r="DH3" s="58"/>
      <c r="DI3" s="58"/>
      <c r="DJ3" s="58"/>
      <c r="DK3" s="60"/>
      <c r="DL3" s="58"/>
      <c r="DM3" s="60"/>
      <c r="DN3" s="58"/>
      <c r="DO3" s="58"/>
      <c r="DP3" s="58"/>
      <c r="DQ3" s="60"/>
      <c r="DR3" s="58"/>
      <c r="DS3" s="60"/>
      <c r="DT3" s="58"/>
      <c r="DU3" s="58"/>
      <c r="DV3" s="58"/>
      <c r="DW3" s="60"/>
      <c r="DX3" s="58"/>
      <c r="DY3" s="60"/>
      <c r="DZ3" s="58"/>
      <c r="EA3" s="58"/>
      <c r="EB3" s="58"/>
      <c r="EC3" s="60"/>
      <c r="ED3" s="58"/>
      <c r="EE3" s="58"/>
      <c r="EF3" s="58"/>
      <c r="EG3" s="61"/>
      <c r="EH3" s="58"/>
      <c r="EI3" s="58"/>
      <c r="EJ3" s="59"/>
    </row>
    <row r="4" spans="1:182" s="2" customFormat="1" ht="7.5" customHeight="1" x14ac:dyDescent="0.25">
      <c r="C4" s="3"/>
      <c r="D4" s="5"/>
      <c r="E4" s="5"/>
      <c r="F4" s="5"/>
      <c r="G4" s="9"/>
      <c r="H4" s="42"/>
      <c r="I4" s="6"/>
      <c r="J4" s="6"/>
      <c r="K4" s="6"/>
      <c r="L4" s="6"/>
      <c r="M4" s="3"/>
      <c r="N4" s="3"/>
      <c r="O4" s="3"/>
      <c r="P4" s="3"/>
      <c r="Q4" s="3"/>
      <c r="R4" s="3"/>
      <c r="S4" s="4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60"/>
      <c r="BR4" s="57"/>
      <c r="BS4" s="57"/>
      <c r="BT4" s="57"/>
      <c r="BU4" s="60"/>
      <c r="BV4" s="57"/>
      <c r="BW4" s="57"/>
      <c r="BX4" s="57"/>
      <c r="BY4" s="60"/>
      <c r="BZ4" s="57"/>
      <c r="CA4" s="57"/>
      <c r="CB4" s="57"/>
      <c r="CC4" s="57"/>
      <c r="CD4" s="57"/>
      <c r="CE4" s="58"/>
      <c r="CF4" s="57"/>
      <c r="CG4" s="60"/>
      <c r="CH4" s="57"/>
      <c r="CI4" s="60"/>
      <c r="CJ4" s="58"/>
      <c r="CK4" s="58"/>
      <c r="CL4" s="58"/>
      <c r="CM4" s="60"/>
      <c r="CN4" s="58"/>
      <c r="CO4" s="60"/>
      <c r="CP4" s="58"/>
      <c r="CQ4" s="58"/>
      <c r="CR4" s="58"/>
      <c r="CS4" s="60"/>
      <c r="CT4" s="58"/>
      <c r="CU4" s="60"/>
      <c r="CV4" s="58"/>
      <c r="CW4" s="58"/>
      <c r="CX4" s="59"/>
      <c r="CY4" s="60"/>
      <c r="CZ4" s="58"/>
      <c r="DA4" s="60"/>
      <c r="DB4" s="58"/>
      <c r="DC4" s="58"/>
      <c r="DD4" s="58"/>
      <c r="DE4" s="60"/>
      <c r="DF4" s="58"/>
      <c r="DG4" s="60"/>
      <c r="DH4" s="58"/>
      <c r="DI4" s="58"/>
      <c r="DJ4" s="58"/>
      <c r="DK4" s="60"/>
      <c r="DL4" s="58"/>
      <c r="DM4" s="60"/>
      <c r="DN4" s="58"/>
      <c r="DO4" s="58"/>
      <c r="DP4" s="58"/>
      <c r="DQ4" s="60"/>
      <c r="DR4" s="58"/>
      <c r="DS4" s="60"/>
      <c r="DT4" s="58"/>
      <c r="DU4" s="58"/>
      <c r="DV4" s="58"/>
      <c r="DW4" s="60"/>
      <c r="DX4" s="58"/>
      <c r="DY4" s="60"/>
      <c r="DZ4" s="58"/>
      <c r="EA4" s="58"/>
      <c r="EB4" s="58"/>
      <c r="EC4" s="60"/>
      <c r="ED4" s="58"/>
      <c r="EE4" s="58"/>
      <c r="EF4" s="58"/>
      <c r="EG4" s="60"/>
      <c r="EH4" s="58"/>
      <c r="EI4" s="58"/>
      <c r="EJ4" s="59"/>
    </row>
    <row r="5" spans="1:182" s="10" customFormat="1" ht="13.5" customHeight="1" x14ac:dyDescent="0.3">
      <c r="B5" s="104">
        <v>2012</v>
      </c>
      <c r="C5" s="92"/>
      <c r="D5" s="93"/>
      <c r="H5" s="43"/>
      <c r="J5" s="33" t="s">
        <v>28</v>
      </c>
      <c r="K5" s="34" t="s">
        <v>26</v>
      </c>
      <c r="L5" s="30"/>
      <c r="M5" s="51"/>
      <c r="N5" s="3"/>
      <c r="S5" s="43"/>
      <c r="T5" s="11"/>
      <c r="U5" s="11"/>
      <c r="V5" s="15"/>
      <c r="W5" s="11"/>
      <c r="X5" s="1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61"/>
      <c r="BR5" s="62"/>
      <c r="BS5" s="62"/>
      <c r="BT5" s="62"/>
      <c r="BU5" s="61"/>
      <c r="BV5" s="62"/>
      <c r="BW5" s="62"/>
      <c r="BX5" s="62"/>
      <c r="BY5" s="61"/>
      <c r="BZ5" s="62"/>
      <c r="CA5" s="62"/>
      <c r="CB5" s="62"/>
      <c r="CC5" s="62"/>
      <c r="CD5" s="62"/>
      <c r="CE5" s="63"/>
      <c r="CF5" s="62"/>
      <c r="CG5" s="61"/>
      <c r="CH5" s="64"/>
      <c r="CI5" s="61"/>
      <c r="CJ5" s="64"/>
      <c r="CK5" s="64"/>
      <c r="CL5" s="64"/>
      <c r="CM5" s="61"/>
      <c r="CN5" s="64"/>
      <c r="CO5" s="61"/>
      <c r="CP5" s="64"/>
      <c r="CQ5" s="64"/>
      <c r="CR5" s="83"/>
      <c r="CS5" s="84"/>
      <c r="CT5" s="64"/>
      <c r="CU5" s="84"/>
      <c r="CV5" s="64"/>
      <c r="CW5" s="64"/>
      <c r="CX5" s="64"/>
      <c r="CY5" s="61"/>
      <c r="CZ5" s="64"/>
      <c r="DA5" s="61"/>
      <c r="DB5" s="64"/>
      <c r="DC5" s="64"/>
      <c r="DD5" s="83"/>
      <c r="DE5" s="84"/>
      <c r="DF5" s="64"/>
      <c r="DG5" s="84"/>
      <c r="DH5" s="64"/>
      <c r="DI5" s="64"/>
      <c r="DJ5" s="64"/>
      <c r="DK5" s="61"/>
      <c r="DL5" s="64"/>
      <c r="DM5" s="61"/>
      <c r="DN5" s="64"/>
      <c r="DO5" s="64"/>
      <c r="DP5" s="64"/>
      <c r="DQ5" s="61"/>
      <c r="DR5" s="64"/>
      <c r="DS5" s="61"/>
      <c r="DT5" s="64"/>
      <c r="DU5" s="64"/>
      <c r="DV5" s="64"/>
      <c r="DW5" s="61"/>
      <c r="DX5" s="64"/>
      <c r="DY5" s="61"/>
      <c r="DZ5" s="64"/>
      <c r="EA5" s="64"/>
      <c r="EB5" s="64"/>
      <c r="EC5" s="61"/>
      <c r="ED5" s="64"/>
      <c r="EE5" s="64"/>
      <c r="EF5" s="64"/>
      <c r="EG5" s="61"/>
      <c r="EH5" s="64"/>
      <c r="EI5" s="64"/>
      <c r="EJ5" s="64"/>
    </row>
    <row r="6" spans="1:182" s="10" customFormat="1" x14ac:dyDescent="0.25">
      <c r="B6" s="96"/>
      <c r="C6" s="97"/>
      <c r="D6" s="98"/>
      <c r="H6" s="43"/>
      <c r="J6" s="31"/>
      <c r="K6" s="35" t="s">
        <v>27</v>
      </c>
      <c r="L6" s="32"/>
      <c r="M6" s="52"/>
      <c r="N6" s="3"/>
      <c r="S6" s="43"/>
      <c r="T6" s="11"/>
      <c r="U6" s="11"/>
      <c r="V6" s="15"/>
      <c r="W6" s="11"/>
      <c r="X6" s="1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61"/>
      <c r="BR6" s="62"/>
      <c r="BS6" s="62"/>
      <c r="BT6" s="62"/>
      <c r="BU6" s="61"/>
      <c r="BV6" s="62"/>
      <c r="BW6" s="62"/>
      <c r="BX6" s="62"/>
      <c r="BY6" s="61"/>
      <c r="BZ6" s="62"/>
      <c r="CA6" s="62"/>
      <c r="CB6" s="62"/>
      <c r="CC6" s="62"/>
      <c r="CD6" s="62"/>
      <c r="CE6" s="63"/>
      <c r="CF6" s="62"/>
      <c r="CG6" s="61"/>
      <c r="CH6" s="64"/>
      <c r="CI6" s="61"/>
      <c r="CJ6" s="64"/>
      <c r="CK6" s="64"/>
      <c r="CL6" s="64"/>
      <c r="CM6" s="61"/>
      <c r="CN6" s="64"/>
      <c r="CO6" s="61"/>
      <c r="CP6" s="64"/>
      <c r="CQ6" s="64"/>
      <c r="CR6" s="83"/>
      <c r="CS6" s="84"/>
      <c r="CT6" s="64"/>
      <c r="CU6" s="84"/>
      <c r="CV6" s="64"/>
      <c r="CW6" s="64"/>
      <c r="CX6" s="64"/>
      <c r="CY6" s="61"/>
      <c r="CZ6" s="64"/>
      <c r="DA6" s="61"/>
      <c r="DB6" s="64"/>
      <c r="DC6" s="64"/>
      <c r="DD6" s="83"/>
      <c r="DE6" s="84"/>
      <c r="DF6" s="64"/>
      <c r="DG6" s="84"/>
      <c r="DH6" s="64"/>
      <c r="DI6" s="64"/>
      <c r="DJ6" s="64"/>
      <c r="DK6" s="61"/>
      <c r="DL6" s="64"/>
      <c r="DM6" s="61"/>
      <c r="DN6" s="64"/>
      <c r="DO6" s="64"/>
      <c r="DP6" s="64"/>
      <c r="DQ6" s="61"/>
      <c r="DR6" s="64"/>
      <c r="DS6" s="61"/>
      <c r="DT6" s="64"/>
      <c r="DU6" s="64"/>
      <c r="DV6" s="64"/>
      <c r="DW6" s="61"/>
      <c r="DX6" s="64"/>
      <c r="DY6" s="61"/>
      <c r="DZ6" s="64"/>
      <c r="EA6" s="64"/>
      <c r="EB6" s="64"/>
      <c r="EC6" s="61"/>
      <c r="ED6" s="64"/>
      <c r="EE6" s="64"/>
      <c r="EF6" s="64"/>
      <c r="EG6" s="61"/>
      <c r="EH6" s="64"/>
      <c r="EI6" s="64"/>
      <c r="EJ6" s="64"/>
    </row>
    <row r="7" spans="1:182" s="10" customFormat="1" ht="12" customHeight="1" thickBot="1" x14ac:dyDescent="0.25">
      <c r="C7" s="11"/>
      <c r="D7" s="12"/>
      <c r="E7" s="12"/>
      <c r="F7" s="12"/>
      <c r="G7" s="13"/>
      <c r="H7" s="44" t="s">
        <v>42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44" t="s">
        <v>42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5" t="s">
        <v>42</v>
      </c>
      <c r="BR7" s="62"/>
      <c r="BS7" s="62"/>
      <c r="BT7" s="62"/>
      <c r="BU7" s="65" t="s">
        <v>42</v>
      </c>
      <c r="BV7" s="62"/>
      <c r="BW7" s="62"/>
      <c r="BX7" s="62"/>
      <c r="BY7" s="65" t="s">
        <v>42</v>
      </c>
      <c r="BZ7" s="62"/>
      <c r="CA7" s="62"/>
      <c r="CB7" s="62"/>
      <c r="CC7" s="62"/>
      <c r="CD7" s="62"/>
      <c r="CE7" s="63"/>
      <c r="CF7" s="62"/>
      <c r="CG7" s="65" t="s">
        <v>42</v>
      </c>
      <c r="CH7" s="62"/>
      <c r="CI7" s="65" t="s">
        <v>42</v>
      </c>
      <c r="CJ7" s="63"/>
      <c r="CK7" s="63"/>
      <c r="CL7" s="63"/>
      <c r="CM7" s="65" t="s">
        <v>42</v>
      </c>
      <c r="CN7" s="63"/>
      <c r="CO7" s="65" t="s">
        <v>42</v>
      </c>
      <c r="CP7" s="63"/>
      <c r="CQ7" s="63"/>
      <c r="CR7" s="63"/>
      <c r="CS7" s="65" t="s">
        <v>42</v>
      </c>
      <c r="CT7" s="63"/>
      <c r="CU7" s="65" t="s">
        <v>42</v>
      </c>
      <c r="CV7" s="63"/>
      <c r="CW7" s="63"/>
      <c r="CX7" s="64"/>
      <c r="CY7" s="65" t="s">
        <v>42</v>
      </c>
      <c r="CZ7" s="63"/>
      <c r="DA7" s="65" t="s">
        <v>42</v>
      </c>
      <c r="DB7" s="63"/>
      <c r="DC7" s="63"/>
      <c r="DD7" s="63"/>
      <c r="DE7" s="65" t="s">
        <v>42</v>
      </c>
      <c r="DF7" s="63"/>
      <c r="DG7" s="65" t="s">
        <v>42</v>
      </c>
      <c r="DH7" s="63"/>
      <c r="DI7" s="63"/>
      <c r="DJ7" s="63"/>
      <c r="DK7" s="65" t="s">
        <v>42</v>
      </c>
      <c r="DL7" s="63"/>
      <c r="DM7" s="65" t="s">
        <v>42</v>
      </c>
      <c r="DN7" s="63"/>
      <c r="DO7" s="63"/>
      <c r="DP7" s="63"/>
      <c r="DQ7" s="65" t="s">
        <v>42</v>
      </c>
      <c r="DR7" s="63"/>
      <c r="DS7" s="65" t="s">
        <v>42</v>
      </c>
      <c r="DT7" s="63"/>
      <c r="DU7" s="63"/>
      <c r="DV7" s="63"/>
      <c r="DW7" s="65" t="s">
        <v>42</v>
      </c>
      <c r="DX7" s="63"/>
      <c r="DY7" s="65" t="s">
        <v>42</v>
      </c>
      <c r="DZ7" s="63"/>
      <c r="EA7" s="63"/>
      <c r="EB7" s="63"/>
      <c r="EC7" s="65" t="s">
        <v>42</v>
      </c>
      <c r="ED7" s="63"/>
      <c r="EE7" s="63"/>
      <c r="EF7" s="63"/>
      <c r="EG7" s="65" t="s">
        <v>42</v>
      </c>
      <c r="EH7" s="63"/>
      <c r="EI7" s="63"/>
      <c r="EJ7" s="64"/>
    </row>
    <row r="8" spans="1:182" s="22" customFormat="1" ht="15.75" thickBot="1" x14ac:dyDescent="0.3">
      <c r="A8" s="21"/>
      <c r="B8" s="24"/>
      <c r="C8" s="224" t="s">
        <v>0</v>
      </c>
      <c r="D8" s="225"/>
      <c r="E8" s="218" t="s">
        <v>98</v>
      </c>
      <c r="F8" s="220"/>
      <c r="G8" s="224" t="s">
        <v>24</v>
      </c>
      <c r="H8" s="225"/>
      <c r="I8" s="226"/>
      <c r="J8" s="219" t="s">
        <v>99</v>
      </c>
      <c r="K8" s="219"/>
      <c r="L8" s="219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237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15" t="s">
        <v>255</v>
      </c>
      <c r="AM8" s="216"/>
      <c r="AN8" s="216"/>
      <c r="AO8" s="216"/>
      <c r="AP8" s="216"/>
      <c r="AQ8" s="217"/>
      <c r="AR8" s="218" t="s">
        <v>43</v>
      </c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20"/>
      <c r="BJ8" s="218" t="s">
        <v>244</v>
      </c>
      <c r="BK8" s="219"/>
      <c r="BL8" s="219"/>
      <c r="BM8" s="219"/>
      <c r="BN8" s="219"/>
      <c r="BO8" s="220"/>
      <c r="BP8" s="219" t="s">
        <v>56</v>
      </c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21" t="s">
        <v>21</v>
      </c>
      <c r="CC8" s="222"/>
      <c r="CD8" s="222"/>
      <c r="CE8" s="223"/>
      <c r="CF8" s="213" t="s">
        <v>100</v>
      </c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2" t="s">
        <v>176</v>
      </c>
      <c r="EC8" s="213"/>
      <c r="ED8" s="213"/>
      <c r="EE8" s="213"/>
      <c r="EF8" s="213"/>
      <c r="EG8" s="213"/>
      <c r="EH8" s="213"/>
      <c r="EI8" s="214"/>
      <c r="EJ8" s="66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17"/>
      <c r="B9" s="94" t="s">
        <v>195</v>
      </c>
      <c r="C9" s="40" t="s">
        <v>194</v>
      </c>
      <c r="D9" s="100" t="s">
        <v>191</v>
      </c>
      <c r="E9" s="46" t="s">
        <v>31</v>
      </c>
      <c r="F9" s="199" t="s">
        <v>32</v>
      </c>
      <c r="G9" s="39" t="s">
        <v>16</v>
      </c>
      <c r="H9" s="48" t="s">
        <v>1</v>
      </c>
      <c r="I9" s="188" t="s">
        <v>17</v>
      </c>
      <c r="J9" s="120" t="s">
        <v>33</v>
      </c>
      <c r="K9" s="45" t="s">
        <v>34</v>
      </c>
      <c r="L9" s="45" t="s">
        <v>35</v>
      </c>
      <c r="M9" s="37" t="s">
        <v>22</v>
      </c>
      <c r="N9" s="41" t="s">
        <v>11</v>
      </c>
      <c r="O9" s="40" t="s">
        <v>2</v>
      </c>
      <c r="P9" s="41" t="s">
        <v>3</v>
      </c>
      <c r="Q9" s="40" t="s">
        <v>10</v>
      </c>
      <c r="R9" s="41" t="s">
        <v>4</v>
      </c>
      <c r="S9" s="189" t="s">
        <v>108</v>
      </c>
      <c r="T9" s="41" t="s">
        <v>23</v>
      </c>
      <c r="U9" s="41" t="s">
        <v>12</v>
      </c>
      <c r="V9" s="40" t="s">
        <v>5</v>
      </c>
      <c r="W9" s="41" t="s">
        <v>6</v>
      </c>
      <c r="X9" s="40" t="s">
        <v>13</v>
      </c>
      <c r="Y9" s="38" t="s">
        <v>7</v>
      </c>
      <c r="Z9" s="40" t="s">
        <v>229</v>
      </c>
      <c r="AA9" s="100" t="s">
        <v>230</v>
      </c>
      <c r="AB9" s="100" t="s">
        <v>231</v>
      </c>
      <c r="AC9" s="100" t="s">
        <v>232</v>
      </c>
      <c r="AD9" s="100" t="s">
        <v>233</v>
      </c>
      <c r="AE9" s="100" t="s">
        <v>234</v>
      </c>
      <c r="AF9" s="100" t="s">
        <v>235</v>
      </c>
      <c r="AG9" s="100" t="s">
        <v>236</v>
      </c>
      <c r="AH9" s="41" t="s">
        <v>245</v>
      </c>
      <c r="AI9" s="100" t="s">
        <v>246</v>
      </c>
      <c r="AJ9" s="100" t="s">
        <v>247</v>
      </c>
      <c r="AK9" s="38" t="s">
        <v>248</v>
      </c>
      <c r="AL9" s="40" t="s">
        <v>249</v>
      </c>
      <c r="AM9" s="100" t="s">
        <v>250</v>
      </c>
      <c r="AN9" s="100" t="s">
        <v>251</v>
      </c>
      <c r="AO9" s="100" t="s">
        <v>252</v>
      </c>
      <c r="AP9" s="100" t="s">
        <v>253</v>
      </c>
      <c r="AQ9" s="38" t="s">
        <v>254</v>
      </c>
      <c r="AR9" s="37" t="s">
        <v>177</v>
      </c>
      <c r="AS9" s="100" t="s">
        <v>178</v>
      </c>
      <c r="AT9" s="100" t="s">
        <v>180</v>
      </c>
      <c r="AU9" s="100" t="s">
        <v>181</v>
      </c>
      <c r="AV9" s="100" t="s">
        <v>179</v>
      </c>
      <c r="AW9" s="100" t="s">
        <v>182</v>
      </c>
      <c r="AX9" s="41" t="s">
        <v>183</v>
      </c>
      <c r="AY9" s="100" t="s">
        <v>184</v>
      </c>
      <c r="AZ9" s="100" t="s">
        <v>186</v>
      </c>
      <c r="BA9" s="100" t="s">
        <v>187</v>
      </c>
      <c r="BB9" s="100" t="s">
        <v>185</v>
      </c>
      <c r="BC9" s="100" t="s">
        <v>188</v>
      </c>
      <c r="BD9" s="41" t="s">
        <v>256</v>
      </c>
      <c r="BE9" s="100" t="s">
        <v>257</v>
      </c>
      <c r="BF9" s="100" t="s">
        <v>259</v>
      </c>
      <c r="BG9" s="100" t="s">
        <v>260</v>
      </c>
      <c r="BH9" s="100" t="s">
        <v>258</v>
      </c>
      <c r="BI9" s="38" t="s">
        <v>261</v>
      </c>
      <c r="BJ9" s="68" t="s">
        <v>238</v>
      </c>
      <c r="BK9" s="69" t="s">
        <v>239</v>
      </c>
      <c r="BL9" s="175" t="s">
        <v>240</v>
      </c>
      <c r="BM9" s="175" t="s">
        <v>241</v>
      </c>
      <c r="BN9" s="69" t="s">
        <v>242</v>
      </c>
      <c r="BO9" s="71" t="s">
        <v>243</v>
      </c>
      <c r="BP9" s="172" t="s">
        <v>44</v>
      </c>
      <c r="BQ9" s="49" t="s">
        <v>45</v>
      </c>
      <c r="BR9" s="67" t="s">
        <v>46</v>
      </c>
      <c r="BS9" s="190" t="s">
        <v>47</v>
      </c>
      <c r="BT9" s="67" t="s">
        <v>48</v>
      </c>
      <c r="BU9" s="191" t="s">
        <v>49</v>
      </c>
      <c r="BV9" s="67" t="s">
        <v>50</v>
      </c>
      <c r="BW9" s="190" t="s">
        <v>51</v>
      </c>
      <c r="BX9" s="67" t="s">
        <v>52</v>
      </c>
      <c r="BY9" s="191" t="s">
        <v>53</v>
      </c>
      <c r="BZ9" s="67" t="s">
        <v>54</v>
      </c>
      <c r="CA9" s="190" t="s">
        <v>55</v>
      </c>
      <c r="CB9" s="68" t="s">
        <v>14</v>
      </c>
      <c r="CC9" s="69" t="s">
        <v>29</v>
      </c>
      <c r="CD9" s="70" t="s">
        <v>30</v>
      </c>
      <c r="CE9" s="71" t="s">
        <v>20</v>
      </c>
      <c r="CF9" s="70" t="s">
        <v>8</v>
      </c>
      <c r="CG9" s="192" t="s">
        <v>164</v>
      </c>
      <c r="CH9" s="69" t="s">
        <v>9</v>
      </c>
      <c r="CI9" s="193" t="s">
        <v>57</v>
      </c>
      <c r="CJ9" s="69" t="s">
        <v>18</v>
      </c>
      <c r="CK9" s="175" t="s">
        <v>19</v>
      </c>
      <c r="CL9" s="69" t="s">
        <v>78</v>
      </c>
      <c r="CM9" s="49" t="s">
        <v>58</v>
      </c>
      <c r="CN9" s="67" t="s">
        <v>59</v>
      </c>
      <c r="CO9" s="49" t="s">
        <v>60</v>
      </c>
      <c r="CP9" s="67" t="s">
        <v>61</v>
      </c>
      <c r="CQ9" s="190" t="s">
        <v>62</v>
      </c>
      <c r="CR9" s="69" t="s">
        <v>79</v>
      </c>
      <c r="CS9" s="49" t="s">
        <v>63</v>
      </c>
      <c r="CT9" s="67" t="s">
        <v>64</v>
      </c>
      <c r="CU9" s="49" t="s">
        <v>65</v>
      </c>
      <c r="CV9" s="67" t="s">
        <v>66</v>
      </c>
      <c r="CW9" s="190" t="s">
        <v>67</v>
      </c>
      <c r="CX9" s="69" t="s">
        <v>80</v>
      </c>
      <c r="CY9" s="49" t="s">
        <v>68</v>
      </c>
      <c r="CZ9" s="67" t="s">
        <v>69</v>
      </c>
      <c r="DA9" s="49" t="s">
        <v>70</v>
      </c>
      <c r="DB9" s="67" t="s">
        <v>71</v>
      </c>
      <c r="DC9" s="190" t="s">
        <v>72</v>
      </c>
      <c r="DD9" s="69" t="s">
        <v>81</v>
      </c>
      <c r="DE9" s="195" t="s">
        <v>73</v>
      </c>
      <c r="DF9" s="67" t="s">
        <v>74</v>
      </c>
      <c r="DG9" s="49" t="s">
        <v>75</v>
      </c>
      <c r="DH9" s="67" t="s">
        <v>76</v>
      </c>
      <c r="DI9" s="190" t="s">
        <v>77</v>
      </c>
      <c r="DJ9" s="69" t="s">
        <v>95</v>
      </c>
      <c r="DK9" s="49" t="s">
        <v>166</v>
      </c>
      <c r="DL9" s="67" t="s">
        <v>165</v>
      </c>
      <c r="DM9" s="49" t="s">
        <v>82</v>
      </c>
      <c r="DN9" s="67" t="s">
        <v>83</v>
      </c>
      <c r="DO9" s="190" t="s">
        <v>84</v>
      </c>
      <c r="DP9" s="69" t="s">
        <v>96</v>
      </c>
      <c r="DQ9" s="49" t="s">
        <v>85</v>
      </c>
      <c r="DR9" s="67" t="s">
        <v>86</v>
      </c>
      <c r="DS9" s="49" t="s">
        <v>87</v>
      </c>
      <c r="DT9" s="67" t="s">
        <v>88</v>
      </c>
      <c r="DU9" s="190" t="s">
        <v>89</v>
      </c>
      <c r="DV9" s="69" t="s">
        <v>97</v>
      </c>
      <c r="DW9" s="49" t="s">
        <v>90</v>
      </c>
      <c r="DX9" s="67" t="s">
        <v>91</v>
      </c>
      <c r="DY9" s="49" t="s">
        <v>92</v>
      </c>
      <c r="DZ9" s="67" t="s">
        <v>93</v>
      </c>
      <c r="EA9" s="190" t="s">
        <v>94</v>
      </c>
      <c r="EB9" s="196" t="s">
        <v>189</v>
      </c>
      <c r="EC9" s="191" t="s">
        <v>36</v>
      </c>
      <c r="ED9" s="67" t="s">
        <v>37</v>
      </c>
      <c r="EE9" s="190" t="s">
        <v>38</v>
      </c>
      <c r="EF9" s="67" t="s">
        <v>190</v>
      </c>
      <c r="EG9" s="191" t="s">
        <v>39</v>
      </c>
      <c r="EH9" s="67" t="s">
        <v>40</v>
      </c>
      <c r="EI9" s="194" t="s">
        <v>41</v>
      </c>
      <c r="EJ9" s="72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ht="12.75" x14ac:dyDescent="0.2">
      <c r="A10" s="10"/>
      <c r="B10" s="95" t="s">
        <v>196</v>
      </c>
      <c r="C10" s="109">
        <v>127</v>
      </c>
      <c r="D10" s="105">
        <f>C10/C$42</f>
        <v>2.8078708821578598E-2</v>
      </c>
      <c r="E10" s="121">
        <v>1077.3149606299212</v>
      </c>
      <c r="F10" s="107">
        <v>64.362204724409452</v>
      </c>
      <c r="G10" s="121">
        <v>1218831</v>
      </c>
      <c r="H10" s="122">
        <v>125</v>
      </c>
      <c r="I10" s="106">
        <f>G10/H10</f>
        <v>9750.6479999999992</v>
      </c>
      <c r="J10" s="56">
        <v>47</v>
      </c>
      <c r="K10" s="54">
        <v>24</v>
      </c>
      <c r="L10" s="123">
        <v>0.46407938107948049</v>
      </c>
      <c r="M10" s="27">
        <v>35</v>
      </c>
      <c r="N10" s="122">
        <v>21</v>
      </c>
      <c r="O10" s="122">
        <v>13</v>
      </c>
      <c r="P10" s="20">
        <v>11</v>
      </c>
      <c r="Q10" s="124">
        <v>23</v>
      </c>
      <c r="R10" s="25">
        <v>24</v>
      </c>
      <c r="S10" s="20">
        <v>127</v>
      </c>
      <c r="T10" s="103">
        <f>M10/$S10</f>
        <v>0.27559055118110237</v>
      </c>
      <c r="U10" s="105">
        <f t="shared" ref="U10:Y25" si="0">N10/$S10</f>
        <v>0.16535433070866143</v>
      </c>
      <c r="V10" s="105">
        <f t="shared" si="0"/>
        <v>0.10236220472440945</v>
      </c>
      <c r="W10" s="19">
        <f t="shared" si="0"/>
        <v>8.6614173228346455E-2</v>
      </c>
      <c r="X10" s="125">
        <f t="shared" si="0"/>
        <v>0.18110236220472442</v>
      </c>
      <c r="Y10" s="126">
        <f t="shared" si="0"/>
        <v>0.1889763779527559</v>
      </c>
      <c r="Z10" s="74">
        <v>18</v>
      </c>
      <c r="AA10" s="108">
        <v>51</v>
      </c>
      <c r="AB10" s="108">
        <v>47</v>
      </c>
      <c r="AC10" s="108">
        <v>11</v>
      </c>
      <c r="AD10" s="105">
        <f>Z10/$C10</f>
        <v>0.14173228346456693</v>
      </c>
      <c r="AE10" s="105">
        <f t="shared" ref="AE10:AG25" si="1">AA10/$C10</f>
        <v>0.40157480314960631</v>
      </c>
      <c r="AF10" s="105">
        <f t="shared" si="1"/>
        <v>0.37007874015748032</v>
      </c>
      <c r="AG10" s="105">
        <f t="shared" si="1"/>
        <v>8.6614173228346455E-2</v>
      </c>
      <c r="AH10" s="179">
        <v>5455.6111111111113</v>
      </c>
      <c r="AI10" s="47">
        <v>9637.5306122448983</v>
      </c>
      <c r="AJ10" s="47">
        <v>11644.617021276596</v>
      </c>
      <c r="AK10" s="107">
        <v>9190.363636363636</v>
      </c>
      <c r="AL10" s="74">
        <v>54</v>
      </c>
      <c r="AM10" s="108">
        <v>50</v>
      </c>
      <c r="AN10" s="105">
        <f>AL10/(AL10+AM10)</f>
        <v>0.51923076923076927</v>
      </c>
      <c r="AO10" s="19">
        <f>1-AN10</f>
        <v>0.48076923076923073</v>
      </c>
      <c r="AP10" s="47">
        <v>9412.5555555555547</v>
      </c>
      <c r="AQ10" s="107">
        <v>10666.56</v>
      </c>
      <c r="AR10" s="28">
        <v>28</v>
      </c>
      <c r="AS10" s="108">
        <v>5</v>
      </c>
      <c r="AT10" s="108">
        <v>12</v>
      </c>
      <c r="AU10" s="127">
        <v>38</v>
      </c>
      <c r="AV10" s="128">
        <v>33</v>
      </c>
      <c r="AW10" s="74">
        <v>11</v>
      </c>
      <c r="AX10" s="105">
        <f>AR10/SUM($AR10:$AW10)</f>
        <v>0.22047244094488189</v>
      </c>
      <c r="AY10" s="105">
        <f t="shared" ref="AY10:BC10" si="2">AS10/SUM($AR10:$AW10)</f>
        <v>3.937007874015748E-2</v>
      </c>
      <c r="AZ10" s="105">
        <f t="shared" si="2"/>
        <v>9.4488188976377951E-2</v>
      </c>
      <c r="BA10" s="105">
        <f t="shared" si="2"/>
        <v>0.29921259842519687</v>
      </c>
      <c r="BB10" s="105">
        <f t="shared" si="2"/>
        <v>0.25984251968503935</v>
      </c>
      <c r="BC10" s="105">
        <f t="shared" si="2"/>
        <v>8.6614173228346455E-2</v>
      </c>
      <c r="BD10" s="179">
        <v>15175.142857142857</v>
      </c>
      <c r="BE10" s="47">
        <v>15958.75</v>
      </c>
      <c r="BF10" s="47">
        <v>7321.166666666667</v>
      </c>
      <c r="BG10" s="47">
        <v>6605.8421052631575</v>
      </c>
      <c r="BH10" s="47">
        <v>9964.65625</v>
      </c>
      <c r="BI10" s="107">
        <v>6577</v>
      </c>
      <c r="BJ10" s="28">
        <v>34</v>
      </c>
      <c r="BK10" s="105">
        <f>BJ10/$C10</f>
        <v>0.26771653543307089</v>
      </c>
      <c r="BL10" s="179">
        <v>12194.970588235294</v>
      </c>
      <c r="BM10" s="108">
        <v>93</v>
      </c>
      <c r="BN10" s="19">
        <f>BM10/$C10</f>
        <v>0.73228346456692917</v>
      </c>
      <c r="BO10" s="186">
        <v>8837.3846153846152</v>
      </c>
      <c r="BP10" s="56">
        <v>107</v>
      </c>
      <c r="BQ10" s="78">
        <v>7</v>
      </c>
      <c r="BR10" s="50">
        <f>BQ10/BP10</f>
        <v>6.5420560747663545E-2</v>
      </c>
      <c r="BS10" s="77">
        <v>242</v>
      </c>
      <c r="BT10" s="132">
        <v>70</v>
      </c>
      <c r="BU10" s="78">
        <v>5</v>
      </c>
      <c r="BV10" s="131">
        <f>BU10/BT10</f>
        <v>7.1428571428571425E-2</v>
      </c>
      <c r="BW10" s="130">
        <v>137.80000000000001</v>
      </c>
      <c r="BX10" s="129">
        <v>86</v>
      </c>
      <c r="BY10" s="129">
        <v>32</v>
      </c>
      <c r="BZ10" s="101">
        <f>BY10/BX10</f>
        <v>0.37209302325581395</v>
      </c>
      <c r="CA10" s="77">
        <v>1719.1875</v>
      </c>
      <c r="CB10" s="28">
        <v>48</v>
      </c>
      <c r="CC10" s="19">
        <f t="shared" ref="CC10:CC42" si="3">CB10/C10</f>
        <v>0.37795275590551181</v>
      </c>
      <c r="CD10" s="184">
        <v>90898</v>
      </c>
      <c r="CE10" s="186">
        <f>CD10/CB10</f>
        <v>1893.7083333333333</v>
      </c>
      <c r="CF10" s="73">
        <v>23</v>
      </c>
      <c r="CG10" s="122">
        <v>82</v>
      </c>
      <c r="CH10" s="105">
        <f t="shared" ref="CH10:CH42" si="4">CF10/C10</f>
        <v>0.18110236220472442</v>
      </c>
      <c r="CI10" s="127">
        <v>39808</v>
      </c>
      <c r="CJ10" s="82">
        <f>CI10/CF10</f>
        <v>1730.7826086956522</v>
      </c>
      <c r="CK10" s="102">
        <f t="shared" ref="CK10" si="5">IFERROR(CI10/CG10," ")</f>
        <v>485.46341463414632</v>
      </c>
      <c r="CL10" s="127">
        <v>78</v>
      </c>
      <c r="CM10" s="78">
        <v>146</v>
      </c>
      <c r="CN10" s="50">
        <f t="shared" ref="CN10:CN42" si="6">CL10/C10</f>
        <v>0.61417322834645671</v>
      </c>
      <c r="CO10" s="85">
        <v>398191</v>
      </c>
      <c r="CP10" s="198">
        <f t="shared" ref="CP10:CP42" si="7">IFERROR(CO10/CL10," ")</f>
        <v>5105.0128205128203</v>
      </c>
      <c r="CQ10" s="134">
        <f t="shared" ref="CQ10:CQ42" si="8">IFERROR(CO10/CM10," ")</f>
        <v>2727.3356164383563</v>
      </c>
      <c r="CR10" s="129">
        <v>40</v>
      </c>
      <c r="CS10" s="56">
        <v>64</v>
      </c>
      <c r="CT10" s="50">
        <f t="shared" ref="CT10:CT42" si="9">CR10/C10</f>
        <v>0.31496062992125984</v>
      </c>
      <c r="CU10" s="78">
        <v>56497</v>
      </c>
      <c r="CV10" s="82">
        <f t="shared" ref="CV10:CV42" si="10">IFERROR(CU10/CR10," ")</f>
        <v>1412.425</v>
      </c>
      <c r="CW10" s="102">
        <f t="shared" ref="CW10:CW42" si="11">IFERROR(CU10/CS10," ")</f>
        <v>882.765625</v>
      </c>
      <c r="CX10" s="85">
        <v>68</v>
      </c>
      <c r="CY10" s="78">
        <v>100</v>
      </c>
      <c r="CZ10" s="131">
        <f t="shared" ref="CZ10:CZ42" si="12">CX10/C10</f>
        <v>0.53543307086614178</v>
      </c>
      <c r="DA10" s="56">
        <v>478092</v>
      </c>
      <c r="DB10" s="82">
        <f t="shared" ref="DB10:DB42" si="13">IFERROR(DA10/CX10," ")</f>
        <v>7030.7647058823532</v>
      </c>
      <c r="DC10" s="134">
        <f t="shared" ref="DC10:DC42" si="14">IFERROR(DA10/CY10," ")</f>
        <v>4780.92</v>
      </c>
      <c r="DD10" s="56">
        <v>23</v>
      </c>
      <c r="DE10" s="78">
        <v>31</v>
      </c>
      <c r="DF10" s="105">
        <f t="shared" ref="DF10:DF42" si="15">DD10/C10</f>
        <v>0.18110236220472442</v>
      </c>
      <c r="DG10" s="78">
        <v>22789</v>
      </c>
      <c r="DH10" s="82">
        <f t="shared" ref="DH10:DH42" si="16">IFERROR(DG10/DD10," ")</f>
        <v>990.82608695652175</v>
      </c>
      <c r="DI10" s="134">
        <f t="shared" ref="DI10:DI42" si="17">IFERROR(DG10/DE10," ")</f>
        <v>735.12903225806451</v>
      </c>
      <c r="DJ10" s="129">
        <v>95</v>
      </c>
      <c r="DK10" s="56">
        <v>127</v>
      </c>
      <c r="DL10" s="131">
        <f t="shared" ref="DL10:DL42" si="18">DJ10/C10</f>
        <v>0.74803149606299213</v>
      </c>
      <c r="DM10" s="56">
        <v>120395</v>
      </c>
      <c r="DN10" s="82">
        <f>IFERROR(DM10/DJ10," ")</f>
        <v>1267.3157894736842</v>
      </c>
      <c r="DO10" s="134">
        <f t="shared" ref="DO10:DO42" si="19">IFERROR(DM10/DK10," ")</f>
        <v>947.99212598425197</v>
      </c>
      <c r="DP10" s="56">
        <v>20</v>
      </c>
      <c r="DQ10" s="78">
        <v>31</v>
      </c>
      <c r="DR10" s="50">
        <f t="shared" ref="DR10:DR42" si="20">DP10/C10</f>
        <v>0.15748031496062992</v>
      </c>
      <c r="DS10" s="85">
        <v>33006</v>
      </c>
      <c r="DT10" s="82">
        <f t="shared" ref="DT10:DT42" si="21">IFERROR(DS10/DP10," ")</f>
        <v>1650.3</v>
      </c>
      <c r="DU10" s="134">
        <f t="shared" ref="DU10:DU42" si="22">IFERROR(DS10/DQ10," ")</f>
        <v>1064.7096774193549</v>
      </c>
      <c r="DV10" s="78">
        <v>39</v>
      </c>
      <c r="DW10" s="78">
        <v>67</v>
      </c>
      <c r="DX10" s="50">
        <f t="shared" ref="DX10:DX42" si="23">DV10/C10</f>
        <v>0.30708661417322836</v>
      </c>
      <c r="DY10" s="78">
        <v>70053</v>
      </c>
      <c r="DZ10" s="82">
        <f t="shared" ref="DZ10:DZ42" si="24">IFERROR(DY10/DV10," ")</f>
        <v>1796.2307692307693</v>
      </c>
      <c r="EA10" s="102">
        <f t="shared" ref="EA10:EA42" si="25">IFERROR(DY10/DW10," ")</f>
        <v>1045.5671641791046</v>
      </c>
      <c r="EB10" s="55">
        <v>56</v>
      </c>
      <c r="EC10" s="85">
        <v>12</v>
      </c>
      <c r="ED10" s="131">
        <f>EC10/EB10</f>
        <v>0.21428571428571427</v>
      </c>
      <c r="EE10" s="130">
        <v>656.83333333333337</v>
      </c>
      <c r="EF10" s="78">
        <v>26</v>
      </c>
      <c r="EG10" s="85">
        <v>10</v>
      </c>
      <c r="EH10" s="131">
        <f>EG10/EF10</f>
        <v>0.38461538461538464</v>
      </c>
      <c r="EI10" s="177">
        <v>1900.6</v>
      </c>
      <c r="EJ10" s="64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ht="12.75" x14ac:dyDescent="0.2">
      <c r="A11" s="10"/>
      <c r="B11" s="95" t="s">
        <v>197</v>
      </c>
      <c r="C11" s="109">
        <v>156</v>
      </c>
      <c r="D11" s="105">
        <f t="shared" ref="D11:D41" si="26">C11/C$42</f>
        <v>3.4490382489498123E-2</v>
      </c>
      <c r="E11" s="121">
        <v>1268.9166666666667</v>
      </c>
      <c r="F11" s="107">
        <v>43.807692307692307</v>
      </c>
      <c r="G11" s="121">
        <v>2676898</v>
      </c>
      <c r="H11" s="122">
        <v>154</v>
      </c>
      <c r="I11" s="107">
        <f t="shared" ref="I11:I42" si="27">G11/H11</f>
        <v>17382.454545454544</v>
      </c>
      <c r="J11" s="56">
        <v>35</v>
      </c>
      <c r="K11" s="54">
        <v>46</v>
      </c>
      <c r="L11" s="123">
        <v>0.45525371770988682</v>
      </c>
      <c r="M11" s="27">
        <v>33</v>
      </c>
      <c r="N11" s="122">
        <v>29</v>
      </c>
      <c r="O11" s="122">
        <v>19</v>
      </c>
      <c r="P11" s="20">
        <v>11</v>
      </c>
      <c r="Q11" s="124">
        <v>25</v>
      </c>
      <c r="R11" s="25">
        <v>39</v>
      </c>
      <c r="S11" s="20">
        <v>156</v>
      </c>
      <c r="T11" s="19">
        <f t="shared" ref="T11:Y26" si="28">M11/$S11</f>
        <v>0.21153846153846154</v>
      </c>
      <c r="U11" s="105">
        <f t="shared" si="0"/>
        <v>0.1858974358974359</v>
      </c>
      <c r="V11" s="105">
        <f t="shared" si="0"/>
        <v>0.12179487179487179</v>
      </c>
      <c r="W11" s="19">
        <f t="shared" si="0"/>
        <v>7.0512820512820512E-2</v>
      </c>
      <c r="X11" s="125">
        <f t="shared" si="0"/>
        <v>0.16025641025641027</v>
      </c>
      <c r="Y11" s="126">
        <f t="shared" si="0"/>
        <v>0.25</v>
      </c>
      <c r="Z11" s="74">
        <v>16</v>
      </c>
      <c r="AA11" s="108">
        <v>51</v>
      </c>
      <c r="AB11" s="108">
        <v>58</v>
      </c>
      <c r="AC11" s="108">
        <v>31</v>
      </c>
      <c r="AD11" s="105">
        <f t="shared" ref="AD11:AG42" si="29">Z11/$C11</f>
        <v>0.10256410256410256</v>
      </c>
      <c r="AE11" s="105">
        <f t="shared" si="1"/>
        <v>0.32692307692307693</v>
      </c>
      <c r="AF11" s="105">
        <f t="shared" si="1"/>
        <v>0.37179487179487181</v>
      </c>
      <c r="AG11" s="105">
        <f t="shared" si="1"/>
        <v>0.19871794871794871</v>
      </c>
      <c r="AH11" s="179">
        <v>2837.4375</v>
      </c>
      <c r="AI11" s="47">
        <v>16558.22</v>
      </c>
      <c r="AJ11" s="47">
        <v>18366.526315789473</v>
      </c>
      <c r="AK11" s="107">
        <v>24409.548387096773</v>
      </c>
      <c r="AL11" s="74">
        <v>55</v>
      </c>
      <c r="AM11" s="108">
        <v>76</v>
      </c>
      <c r="AN11" s="105">
        <f t="shared" ref="AN11:AN42" si="30">AL11/(AL11+AM11)</f>
        <v>0.41984732824427479</v>
      </c>
      <c r="AO11" s="19">
        <f t="shared" ref="AO11:AO42" si="31">1-AN11</f>
        <v>0.58015267175572527</v>
      </c>
      <c r="AP11" s="47">
        <v>16697.400000000001</v>
      </c>
      <c r="AQ11" s="107">
        <v>18948.723684210527</v>
      </c>
      <c r="AR11" s="28">
        <v>55</v>
      </c>
      <c r="AS11" s="108">
        <v>10</v>
      </c>
      <c r="AT11" s="108">
        <v>17</v>
      </c>
      <c r="AU11" s="127">
        <v>29</v>
      </c>
      <c r="AV11" s="128">
        <v>29</v>
      </c>
      <c r="AW11" s="74">
        <v>16</v>
      </c>
      <c r="AX11" s="105">
        <f t="shared" ref="AX11:AX42" si="32">AR11/SUM($AR11:$AW11)</f>
        <v>0.35256410256410259</v>
      </c>
      <c r="AY11" s="105">
        <f t="shared" ref="AY11:AY42" si="33">AS11/SUM($AR11:$AW11)</f>
        <v>6.4102564102564097E-2</v>
      </c>
      <c r="AZ11" s="105">
        <f t="shared" ref="AZ11:AZ42" si="34">AT11/SUM($AR11:$AW11)</f>
        <v>0.10897435897435898</v>
      </c>
      <c r="BA11" s="105">
        <f t="shared" ref="BA11:BA42" si="35">AU11/SUM($AR11:$AW11)</f>
        <v>0.1858974358974359</v>
      </c>
      <c r="BB11" s="105">
        <f t="shared" ref="BB11:BB42" si="36">AV11/SUM($AR11:$AW11)</f>
        <v>0.1858974358974359</v>
      </c>
      <c r="BC11" s="105">
        <f t="shared" ref="BC11:BC42" si="37">AW11/SUM($AR11:$AW11)</f>
        <v>0.10256410256410256</v>
      </c>
      <c r="BD11" s="179">
        <v>26281.555555555555</v>
      </c>
      <c r="BE11" s="47">
        <v>17286.099999999999</v>
      </c>
      <c r="BF11" s="47">
        <v>10902.176470588236</v>
      </c>
      <c r="BG11" s="47">
        <v>7475.9310344827591</v>
      </c>
      <c r="BH11" s="47">
        <v>20244.214285714286</v>
      </c>
      <c r="BI11" s="107">
        <v>7241</v>
      </c>
      <c r="BJ11" s="28">
        <v>65</v>
      </c>
      <c r="BK11" s="105">
        <f t="shared" ref="BK11:BK42" si="38">BJ11/$C11</f>
        <v>0.41666666666666669</v>
      </c>
      <c r="BL11" s="179">
        <v>20259.190476190477</v>
      </c>
      <c r="BM11" s="108">
        <v>91</v>
      </c>
      <c r="BN11" s="19">
        <f t="shared" ref="BN11:BN42" si="39">BM11/$C11</f>
        <v>0.58333333333333337</v>
      </c>
      <c r="BO11" s="186">
        <v>15390.868131868132</v>
      </c>
      <c r="BP11" s="56">
        <v>125</v>
      </c>
      <c r="BQ11" s="78">
        <v>15</v>
      </c>
      <c r="BR11" s="50">
        <f>BQ11/BP11</f>
        <v>0.12</v>
      </c>
      <c r="BS11" s="77">
        <v>553.79999999999995</v>
      </c>
      <c r="BT11" s="132">
        <v>62</v>
      </c>
      <c r="BU11" s="78">
        <v>7</v>
      </c>
      <c r="BV11" s="131">
        <f t="shared" ref="BV11:BV42" si="40">BU11/BT11</f>
        <v>0.11290322580645161</v>
      </c>
      <c r="BW11" s="130">
        <v>327.14285714285717</v>
      </c>
      <c r="BX11" s="129">
        <v>111</v>
      </c>
      <c r="BY11" s="129">
        <v>42</v>
      </c>
      <c r="BZ11" s="101">
        <f t="shared" ref="BZ11:BZ42" si="41">BY11/BX11</f>
        <v>0.3783783783783784</v>
      </c>
      <c r="CA11" s="77">
        <v>1243.1190476190477</v>
      </c>
      <c r="CB11" s="28">
        <v>66</v>
      </c>
      <c r="CC11" s="19">
        <f t="shared" si="3"/>
        <v>0.42307692307692307</v>
      </c>
      <c r="CD11" s="184">
        <v>147070</v>
      </c>
      <c r="CE11" s="186">
        <f t="shared" ref="CE11:CE42" si="42">CD11/CB11</f>
        <v>2228.3333333333335</v>
      </c>
      <c r="CF11" s="73">
        <v>24</v>
      </c>
      <c r="CG11" s="122">
        <v>67</v>
      </c>
      <c r="CH11" s="105">
        <f t="shared" si="4"/>
        <v>0.15384615384615385</v>
      </c>
      <c r="CI11" s="127">
        <v>35430</v>
      </c>
      <c r="CJ11" s="82">
        <f t="shared" ref="CJ11:CJ42" si="43">CI11/CF11</f>
        <v>1476.25</v>
      </c>
      <c r="CK11" s="102">
        <f>IFERROR(CI11/CG11," ")</f>
        <v>528.80597014925377</v>
      </c>
      <c r="CL11" s="127">
        <v>107</v>
      </c>
      <c r="CM11" s="78">
        <v>348</v>
      </c>
      <c r="CN11" s="50">
        <f t="shared" si="6"/>
        <v>0.6858974358974359</v>
      </c>
      <c r="CO11" s="85">
        <v>1156196</v>
      </c>
      <c r="CP11" s="82">
        <f t="shared" si="7"/>
        <v>10805.570093457944</v>
      </c>
      <c r="CQ11" s="134">
        <f t="shared" si="8"/>
        <v>3322.4022988505749</v>
      </c>
      <c r="CR11" s="129">
        <v>54</v>
      </c>
      <c r="CS11" s="56">
        <v>121</v>
      </c>
      <c r="CT11" s="50">
        <f t="shared" si="9"/>
        <v>0.34615384615384615</v>
      </c>
      <c r="CU11" s="78">
        <v>94309</v>
      </c>
      <c r="CV11" s="82">
        <f t="shared" si="10"/>
        <v>1746.462962962963</v>
      </c>
      <c r="CW11" s="102">
        <f t="shared" si="11"/>
        <v>779.41322314049592</v>
      </c>
      <c r="CX11" s="85">
        <v>90</v>
      </c>
      <c r="CY11" s="78">
        <v>163</v>
      </c>
      <c r="CZ11" s="131">
        <f t="shared" si="12"/>
        <v>0.57692307692307687</v>
      </c>
      <c r="DA11" s="56">
        <v>960121</v>
      </c>
      <c r="DB11" s="82">
        <f t="shared" si="13"/>
        <v>10668.011111111111</v>
      </c>
      <c r="DC11" s="134">
        <f t="shared" si="14"/>
        <v>5890.312883435583</v>
      </c>
      <c r="DD11" s="56">
        <v>25</v>
      </c>
      <c r="DE11" s="78">
        <v>39</v>
      </c>
      <c r="DF11" s="105">
        <f t="shared" si="15"/>
        <v>0.16025641025641027</v>
      </c>
      <c r="DG11" s="78">
        <v>28656</v>
      </c>
      <c r="DH11" s="82">
        <f t="shared" si="16"/>
        <v>1146.24</v>
      </c>
      <c r="DI11" s="134">
        <f t="shared" si="17"/>
        <v>734.76923076923072</v>
      </c>
      <c r="DJ11" s="129">
        <v>111</v>
      </c>
      <c r="DK11" s="56">
        <v>145</v>
      </c>
      <c r="DL11" s="131">
        <f t="shared" si="18"/>
        <v>0.71153846153846156</v>
      </c>
      <c r="DM11" s="56">
        <v>215894</v>
      </c>
      <c r="DN11" s="82">
        <f t="shared" ref="DN11:DN42" si="44">IFERROR(DM11/DJ11," ")</f>
        <v>1944.9909909909909</v>
      </c>
      <c r="DO11" s="134">
        <f t="shared" si="19"/>
        <v>1488.9241379310345</v>
      </c>
      <c r="DP11" s="56">
        <v>12</v>
      </c>
      <c r="DQ11" s="78">
        <v>19</v>
      </c>
      <c r="DR11" s="50">
        <f t="shared" si="20"/>
        <v>7.6923076923076927E-2</v>
      </c>
      <c r="DS11" s="85">
        <v>23106</v>
      </c>
      <c r="DT11" s="82">
        <f t="shared" si="21"/>
        <v>1925.5</v>
      </c>
      <c r="DU11" s="134">
        <f t="shared" si="22"/>
        <v>1216.1052631578948</v>
      </c>
      <c r="DV11" s="78">
        <v>37</v>
      </c>
      <c r="DW11" s="78">
        <v>73</v>
      </c>
      <c r="DX11" s="50">
        <f t="shared" si="23"/>
        <v>0.23717948717948717</v>
      </c>
      <c r="DY11" s="78">
        <v>163186</v>
      </c>
      <c r="DZ11" s="82">
        <f t="shared" si="24"/>
        <v>4410.4324324324325</v>
      </c>
      <c r="EA11" s="102">
        <f t="shared" si="25"/>
        <v>2235.4246575342468</v>
      </c>
      <c r="EB11" s="55">
        <v>58</v>
      </c>
      <c r="EC11" s="85">
        <v>11</v>
      </c>
      <c r="ED11" s="131">
        <f t="shared" ref="ED11:ED42" si="45">EC11/EB11</f>
        <v>0.18965517241379309</v>
      </c>
      <c r="EE11" s="130">
        <v>1074.8181818181818</v>
      </c>
      <c r="EF11" s="78">
        <v>42</v>
      </c>
      <c r="EG11" s="85">
        <v>15</v>
      </c>
      <c r="EH11" s="131">
        <f t="shared" ref="EH11:EH42" si="46">EG11/EF11</f>
        <v>0.35714285714285715</v>
      </c>
      <c r="EI11" s="177">
        <v>3142.7333333333331</v>
      </c>
      <c r="EJ11" s="64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ht="12.75" x14ac:dyDescent="0.2">
      <c r="A12" s="10"/>
      <c r="B12" s="95" t="s">
        <v>198</v>
      </c>
      <c r="C12" s="109">
        <v>99</v>
      </c>
      <c r="D12" s="105">
        <f t="shared" si="26"/>
        <v>2.1888127349104575E-2</v>
      </c>
      <c r="E12" s="121">
        <v>1206.1414141414141</v>
      </c>
      <c r="F12" s="107">
        <v>64.272727272727266</v>
      </c>
      <c r="G12" s="121">
        <v>1346747</v>
      </c>
      <c r="H12" s="122">
        <v>97</v>
      </c>
      <c r="I12" s="107">
        <f t="shared" si="27"/>
        <v>13883.98969072165</v>
      </c>
      <c r="J12" s="56">
        <v>31</v>
      </c>
      <c r="K12" s="54">
        <v>33</v>
      </c>
      <c r="L12" s="123">
        <v>0.3883034695787359</v>
      </c>
      <c r="M12" s="27">
        <v>34</v>
      </c>
      <c r="N12" s="122">
        <v>25</v>
      </c>
      <c r="O12" s="122">
        <v>10</v>
      </c>
      <c r="P12" s="20">
        <v>6</v>
      </c>
      <c r="Q12" s="124">
        <v>3</v>
      </c>
      <c r="R12" s="25">
        <v>21</v>
      </c>
      <c r="S12" s="20">
        <v>99</v>
      </c>
      <c r="T12" s="19">
        <f t="shared" si="28"/>
        <v>0.34343434343434343</v>
      </c>
      <c r="U12" s="105">
        <f t="shared" si="0"/>
        <v>0.25252525252525254</v>
      </c>
      <c r="V12" s="105">
        <f t="shared" si="0"/>
        <v>0.10101010101010101</v>
      </c>
      <c r="W12" s="19">
        <f t="shared" si="0"/>
        <v>6.0606060606060608E-2</v>
      </c>
      <c r="X12" s="125">
        <f t="shared" si="0"/>
        <v>3.0303030303030304E-2</v>
      </c>
      <c r="Y12" s="126">
        <f t="shared" si="0"/>
        <v>0.21212121212121213</v>
      </c>
      <c r="Z12" s="74">
        <v>9</v>
      </c>
      <c r="AA12" s="108">
        <v>29</v>
      </c>
      <c r="AB12" s="108">
        <v>49</v>
      </c>
      <c r="AC12" s="108">
        <v>12</v>
      </c>
      <c r="AD12" s="105">
        <f t="shared" si="29"/>
        <v>9.0909090909090912E-2</v>
      </c>
      <c r="AE12" s="105">
        <f t="shared" si="1"/>
        <v>0.29292929292929293</v>
      </c>
      <c r="AF12" s="105">
        <f t="shared" si="1"/>
        <v>0.49494949494949497</v>
      </c>
      <c r="AG12" s="105">
        <f t="shared" si="1"/>
        <v>0.12121212121212122</v>
      </c>
      <c r="AH12" s="179">
        <v>3649.6666666666665</v>
      </c>
      <c r="AI12" s="47">
        <v>13335.344827586207</v>
      </c>
      <c r="AJ12" s="47">
        <v>17013.25</v>
      </c>
      <c r="AK12" s="107">
        <v>10049</v>
      </c>
      <c r="AL12" s="74">
        <v>44</v>
      </c>
      <c r="AM12" s="108">
        <v>42</v>
      </c>
      <c r="AN12" s="105">
        <f t="shared" si="30"/>
        <v>0.51162790697674421</v>
      </c>
      <c r="AO12" s="19">
        <f t="shared" si="31"/>
        <v>0.48837209302325579</v>
      </c>
      <c r="AP12" s="47">
        <v>18463.5</v>
      </c>
      <c r="AQ12" s="107">
        <v>10341.904761904761</v>
      </c>
      <c r="AR12" s="28">
        <v>32</v>
      </c>
      <c r="AS12" s="108">
        <v>6</v>
      </c>
      <c r="AT12" s="108">
        <v>7</v>
      </c>
      <c r="AU12" s="127">
        <v>19</v>
      </c>
      <c r="AV12" s="128">
        <v>23</v>
      </c>
      <c r="AW12" s="74">
        <v>12</v>
      </c>
      <c r="AX12" s="105">
        <f t="shared" si="32"/>
        <v>0.32323232323232326</v>
      </c>
      <c r="AY12" s="105">
        <f t="shared" si="33"/>
        <v>6.0606060606060608E-2</v>
      </c>
      <c r="AZ12" s="105">
        <f t="shared" si="34"/>
        <v>7.0707070707070704E-2</v>
      </c>
      <c r="BA12" s="105">
        <f t="shared" si="35"/>
        <v>0.19191919191919191</v>
      </c>
      <c r="BB12" s="105">
        <f t="shared" si="36"/>
        <v>0.23232323232323232</v>
      </c>
      <c r="BC12" s="105">
        <f t="shared" si="37"/>
        <v>0.12121212121212122</v>
      </c>
      <c r="BD12" s="179">
        <v>24913.366666666665</v>
      </c>
      <c r="BE12" s="47">
        <v>8882.8333333333339</v>
      </c>
      <c r="BF12" s="47">
        <v>4668</v>
      </c>
      <c r="BG12" s="47">
        <v>5355.4210526315792</v>
      </c>
      <c r="BH12" s="47">
        <v>15682.565217391304</v>
      </c>
      <c r="BI12" s="107">
        <v>4243.416666666667</v>
      </c>
      <c r="BJ12" s="28">
        <v>36</v>
      </c>
      <c r="BK12" s="105">
        <f t="shared" si="38"/>
        <v>0.36363636363636365</v>
      </c>
      <c r="BL12" s="179">
        <v>16643.388888888891</v>
      </c>
      <c r="BM12" s="108">
        <v>63</v>
      </c>
      <c r="BN12" s="19">
        <f t="shared" si="39"/>
        <v>0.63636363636363635</v>
      </c>
      <c r="BO12" s="186">
        <v>12255.491803278688</v>
      </c>
      <c r="BP12" s="56">
        <v>80</v>
      </c>
      <c r="BQ12" s="78">
        <v>3</v>
      </c>
      <c r="BR12" s="50">
        <f t="shared" ref="BR12:BR42" si="47">BQ12/BP12</f>
        <v>3.7499999999999999E-2</v>
      </c>
      <c r="BS12" s="77">
        <v>531</v>
      </c>
      <c r="BT12" s="132">
        <v>41</v>
      </c>
      <c r="BU12" s="78">
        <v>0</v>
      </c>
      <c r="BV12" s="131">
        <f t="shared" si="40"/>
        <v>0</v>
      </c>
      <c r="BW12" s="130"/>
      <c r="BX12" s="129">
        <v>69</v>
      </c>
      <c r="BY12" s="129">
        <v>23</v>
      </c>
      <c r="BZ12" s="101">
        <f t="shared" si="41"/>
        <v>0.33333333333333331</v>
      </c>
      <c r="CA12" s="77">
        <v>1207.6521739130435</v>
      </c>
      <c r="CB12" s="28">
        <v>36</v>
      </c>
      <c r="CC12" s="19">
        <f t="shared" si="3"/>
        <v>0.36363636363636365</v>
      </c>
      <c r="CD12" s="184">
        <v>81998</v>
      </c>
      <c r="CE12" s="186">
        <f t="shared" si="42"/>
        <v>2277.7222222222222</v>
      </c>
      <c r="CF12" s="73">
        <v>8</v>
      </c>
      <c r="CG12" s="122">
        <v>15</v>
      </c>
      <c r="CH12" s="105">
        <f t="shared" si="4"/>
        <v>8.0808080808080815E-2</v>
      </c>
      <c r="CI12" s="127">
        <v>6471</v>
      </c>
      <c r="CJ12" s="82">
        <f t="shared" si="43"/>
        <v>808.875</v>
      </c>
      <c r="CK12" s="102">
        <f t="shared" ref="CK12:CK42" si="48">IFERROR(CI12/CG12," ")</f>
        <v>431.4</v>
      </c>
      <c r="CL12" s="127">
        <v>65</v>
      </c>
      <c r="CM12" s="78">
        <v>151</v>
      </c>
      <c r="CN12" s="50">
        <f t="shared" si="6"/>
        <v>0.65656565656565657</v>
      </c>
      <c r="CO12" s="85">
        <v>590848</v>
      </c>
      <c r="CP12" s="82">
        <f t="shared" si="7"/>
        <v>9089.9692307692312</v>
      </c>
      <c r="CQ12" s="134">
        <f t="shared" si="8"/>
        <v>3912.9006622516558</v>
      </c>
      <c r="CR12" s="129">
        <v>30</v>
      </c>
      <c r="CS12" s="56">
        <v>52</v>
      </c>
      <c r="CT12" s="50">
        <f t="shared" si="9"/>
        <v>0.30303030303030304</v>
      </c>
      <c r="CU12" s="78">
        <v>38210</v>
      </c>
      <c r="CV12" s="82">
        <f t="shared" si="10"/>
        <v>1273.6666666666667</v>
      </c>
      <c r="CW12" s="102">
        <f t="shared" si="11"/>
        <v>734.80769230769226</v>
      </c>
      <c r="CX12" s="85">
        <v>59</v>
      </c>
      <c r="CY12" s="78">
        <v>105</v>
      </c>
      <c r="CZ12" s="131">
        <f t="shared" si="12"/>
        <v>0.59595959595959591</v>
      </c>
      <c r="DA12" s="56">
        <v>425775</v>
      </c>
      <c r="DB12" s="82">
        <f t="shared" si="13"/>
        <v>7216.5254237288136</v>
      </c>
      <c r="DC12" s="134">
        <f t="shared" si="14"/>
        <v>4055</v>
      </c>
      <c r="DD12" s="56">
        <v>18</v>
      </c>
      <c r="DE12" s="78">
        <v>24</v>
      </c>
      <c r="DF12" s="105">
        <f t="shared" si="15"/>
        <v>0.18181818181818182</v>
      </c>
      <c r="DG12" s="78">
        <v>16736</v>
      </c>
      <c r="DH12" s="82">
        <f t="shared" si="16"/>
        <v>929.77777777777783</v>
      </c>
      <c r="DI12" s="134">
        <f t="shared" si="17"/>
        <v>697.33333333333337</v>
      </c>
      <c r="DJ12" s="129">
        <v>71</v>
      </c>
      <c r="DK12" s="56">
        <v>103</v>
      </c>
      <c r="DL12" s="131">
        <f t="shared" si="18"/>
        <v>0.71717171717171713</v>
      </c>
      <c r="DM12" s="56">
        <v>110937</v>
      </c>
      <c r="DN12" s="82">
        <f t="shared" si="44"/>
        <v>1562.4929577464789</v>
      </c>
      <c r="DO12" s="134">
        <f t="shared" si="19"/>
        <v>1077.0582524271845</v>
      </c>
      <c r="DP12" s="56">
        <v>10</v>
      </c>
      <c r="DQ12" s="78">
        <v>24</v>
      </c>
      <c r="DR12" s="50">
        <f t="shared" si="20"/>
        <v>0.10101010101010101</v>
      </c>
      <c r="DS12" s="85">
        <v>16245</v>
      </c>
      <c r="DT12" s="82">
        <f t="shared" si="21"/>
        <v>1624.5</v>
      </c>
      <c r="DU12" s="134">
        <f t="shared" si="22"/>
        <v>676.875</v>
      </c>
      <c r="DV12" s="78">
        <v>19</v>
      </c>
      <c r="DW12" s="78">
        <v>37</v>
      </c>
      <c r="DX12" s="50">
        <f t="shared" si="23"/>
        <v>0.19191919191919191</v>
      </c>
      <c r="DY12" s="78">
        <v>141525</v>
      </c>
      <c r="DZ12" s="82">
        <f t="shared" si="24"/>
        <v>7448.6842105263158</v>
      </c>
      <c r="EA12" s="102">
        <f t="shared" si="25"/>
        <v>3825</v>
      </c>
      <c r="EB12" s="55">
        <v>32</v>
      </c>
      <c r="EC12" s="85">
        <v>6</v>
      </c>
      <c r="ED12" s="131">
        <f t="shared" si="45"/>
        <v>0.1875</v>
      </c>
      <c r="EE12" s="130">
        <v>509.33333333333331</v>
      </c>
      <c r="EF12" s="78">
        <v>27</v>
      </c>
      <c r="EG12" s="85">
        <v>6</v>
      </c>
      <c r="EH12" s="131">
        <f t="shared" si="46"/>
        <v>0.22222222222222221</v>
      </c>
      <c r="EI12" s="177">
        <v>3675.3333333333335</v>
      </c>
      <c r="EJ12" s="64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ht="12.75" x14ac:dyDescent="0.2">
      <c r="A13" s="10"/>
      <c r="B13" s="95" t="s">
        <v>199</v>
      </c>
      <c r="C13" s="109">
        <v>68</v>
      </c>
      <c r="D13" s="105">
        <f t="shared" si="26"/>
        <v>1.5034269290294052E-2</v>
      </c>
      <c r="E13" s="121">
        <v>1279.4705882352941</v>
      </c>
      <c r="F13" s="107">
        <v>-31.117647058823529</v>
      </c>
      <c r="G13" s="121">
        <v>1210242</v>
      </c>
      <c r="H13" s="122">
        <v>68</v>
      </c>
      <c r="I13" s="107">
        <f t="shared" si="27"/>
        <v>17797.676470588234</v>
      </c>
      <c r="J13" s="56">
        <v>19</v>
      </c>
      <c r="K13" s="54">
        <v>19</v>
      </c>
      <c r="L13" s="123">
        <v>0.5239462210904533</v>
      </c>
      <c r="M13" s="27">
        <v>11</v>
      </c>
      <c r="N13" s="122">
        <v>20</v>
      </c>
      <c r="O13" s="122">
        <v>8</v>
      </c>
      <c r="P13" s="20">
        <v>8</v>
      </c>
      <c r="Q13" s="124">
        <v>7</v>
      </c>
      <c r="R13" s="25">
        <v>14</v>
      </c>
      <c r="S13" s="20">
        <v>68</v>
      </c>
      <c r="T13" s="19">
        <f t="shared" si="28"/>
        <v>0.16176470588235295</v>
      </c>
      <c r="U13" s="105">
        <f>N13/$S13</f>
        <v>0.29411764705882354</v>
      </c>
      <c r="V13" s="105">
        <f t="shared" si="0"/>
        <v>0.11764705882352941</v>
      </c>
      <c r="W13" s="19">
        <f t="shared" si="0"/>
        <v>0.11764705882352941</v>
      </c>
      <c r="X13" s="125">
        <f t="shared" si="0"/>
        <v>0.10294117647058823</v>
      </c>
      <c r="Y13" s="126">
        <f t="shared" si="0"/>
        <v>0.20588235294117646</v>
      </c>
      <c r="Z13" s="74">
        <v>3</v>
      </c>
      <c r="AA13" s="108">
        <v>11</v>
      </c>
      <c r="AB13" s="108">
        <v>38</v>
      </c>
      <c r="AC13" s="108">
        <v>16</v>
      </c>
      <c r="AD13" s="105">
        <f t="shared" si="29"/>
        <v>4.4117647058823532E-2</v>
      </c>
      <c r="AE13" s="105">
        <f t="shared" si="1"/>
        <v>0.16176470588235295</v>
      </c>
      <c r="AF13" s="105">
        <f t="shared" si="1"/>
        <v>0.55882352941176472</v>
      </c>
      <c r="AG13" s="105">
        <f t="shared" si="1"/>
        <v>0.23529411764705882</v>
      </c>
      <c r="AH13" s="179">
        <v>7926.666666666667</v>
      </c>
      <c r="AI13" s="47">
        <v>10764.09090909091</v>
      </c>
      <c r="AJ13" s="47">
        <v>17064</v>
      </c>
      <c r="AK13" s="107">
        <v>26226.5625</v>
      </c>
      <c r="AL13" s="74">
        <v>25</v>
      </c>
      <c r="AM13" s="108">
        <v>30</v>
      </c>
      <c r="AN13" s="105">
        <f t="shared" si="30"/>
        <v>0.45454545454545453</v>
      </c>
      <c r="AO13" s="19">
        <f t="shared" si="31"/>
        <v>0.54545454545454541</v>
      </c>
      <c r="AP13" s="47">
        <v>21156.48</v>
      </c>
      <c r="AQ13" s="107">
        <v>17964.7</v>
      </c>
      <c r="AR13" s="28">
        <v>25</v>
      </c>
      <c r="AS13" s="108">
        <v>5</v>
      </c>
      <c r="AT13" s="108">
        <v>12</v>
      </c>
      <c r="AU13" s="127">
        <v>9</v>
      </c>
      <c r="AV13" s="128">
        <v>10</v>
      </c>
      <c r="AW13" s="74">
        <v>7</v>
      </c>
      <c r="AX13" s="105">
        <f t="shared" si="32"/>
        <v>0.36764705882352944</v>
      </c>
      <c r="AY13" s="105">
        <f t="shared" si="33"/>
        <v>7.3529411764705885E-2</v>
      </c>
      <c r="AZ13" s="105">
        <f t="shared" si="34"/>
        <v>0.17647058823529413</v>
      </c>
      <c r="BA13" s="105">
        <f t="shared" si="35"/>
        <v>0.13235294117647059</v>
      </c>
      <c r="BB13" s="105">
        <f t="shared" si="36"/>
        <v>0.14705882352941177</v>
      </c>
      <c r="BC13" s="105">
        <f t="shared" si="37"/>
        <v>0.10294117647058823</v>
      </c>
      <c r="BD13" s="179">
        <v>30075.759999999998</v>
      </c>
      <c r="BE13" s="47">
        <v>13039.2</v>
      </c>
      <c r="BF13" s="47">
        <v>10671.416666666666</v>
      </c>
      <c r="BG13" s="47">
        <v>8473.4444444444453</v>
      </c>
      <c r="BH13" s="47">
        <v>12584.9</v>
      </c>
      <c r="BI13" s="107">
        <v>8997.8571428571431</v>
      </c>
      <c r="BJ13" s="28">
        <v>21</v>
      </c>
      <c r="BK13" s="105">
        <f t="shared" si="38"/>
        <v>0.30882352941176472</v>
      </c>
      <c r="BL13" s="179">
        <v>20941.190476190477</v>
      </c>
      <c r="BM13" s="108">
        <v>47</v>
      </c>
      <c r="BN13" s="19">
        <f t="shared" si="39"/>
        <v>0.69117647058823528</v>
      </c>
      <c r="BO13" s="186">
        <v>16393.127659574468</v>
      </c>
      <c r="BP13" s="56">
        <v>58</v>
      </c>
      <c r="BQ13" s="78">
        <v>7</v>
      </c>
      <c r="BR13" s="50">
        <f t="shared" si="47"/>
        <v>0.1206896551724138</v>
      </c>
      <c r="BS13" s="77">
        <v>724.28571428571433</v>
      </c>
      <c r="BT13" s="132">
        <v>24</v>
      </c>
      <c r="BU13" s="78">
        <v>2</v>
      </c>
      <c r="BV13" s="131">
        <f t="shared" si="40"/>
        <v>8.3333333333333329E-2</v>
      </c>
      <c r="BW13" s="130">
        <v>398.5</v>
      </c>
      <c r="BX13" s="129">
        <v>48</v>
      </c>
      <c r="BY13" s="129">
        <v>12</v>
      </c>
      <c r="BZ13" s="101">
        <f t="shared" si="41"/>
        <v>0.25</v>
      </c>
      <c r="CA13" s="77">
        <v>2005</v>
      </c>
      <c r="CB13" s="28">
        <v>24</v>
      </c>
      <c r="CC13" s="19">
        <f t="shared" si="3"/>
        <v>0.35294117647058826</v>
      </c>
      <c r="CD13" s="184">
        <v>61364</v>
      </c>
      <c r="CE13" s="186">
        <f t="shared" si="42"/>
        <v>2556.8333333333335</v>
      </c>
      <c r="CF13" s="73">
        <v>5</v>
      </c>
      <c r="CG13" s="122">
        <v>9</v>
      </c>
      <c r="CH13" s="105">
        <f t="shared" si="4"/>
        <v>7.3529411764705885E-2</v>
      </c>
      <c r="CI13" s="127">
        <v>5576</v>
      </c>
      <c r="CJ13" s="82">
        <f t="shared" si="43"/>
        <v>1115.2</v>
      </c>
      <c r="CK13" s="102">
        <f t="shared" si="48"/>
        <v>619.55555555555554</v>
      </c>
      <c r="CL13" s="127">
        <v>54</v>
      </c>
      <c r="CM13" s="78">
        <v>155</v>
      </c>
      <c r="CN13" s="50">
        <f t="shared" si="6"/>
        <v>0.79411764705882348</v>
      </c>
      <c r="CO13" s="85">
        <v>644833</v>
      </c>
      <c r="CP13" s="82">
        <f t="shared" si="7"/>
        <v>11941.351851851852</v>
      </c>
      <c r="CQ13" s="134">
        <f t="shared" si="8"/>
        <v>4160.2129032258063</v>
      </c>
      <c r="CR13" s="129">
        <v>27</v>
      </c>
      <c r="CS13" s="56">
        <v>48</v>
      </c>
      <c r="CT13" s="50">
        <f t="shared" si="9"/>
        <v>0.39705882352941174</v>
      </c>
      <c r="CU13" s="78">
        <v>44419</v>
      </c>
      <c r="CV13" s="82">
        <f t="shared" si="10"/>
        <v>1645.148148148148</v>
      </c>
      <c r="CW13" s="102">
        <f t="shared" si="11"/>
        <v>925.39583333333337</v>
      </c>
      <c r="CX13" s="85">
        <v>41</v>
      </c>
      <c r="CY13" s="78">
        <v>61</v>
      </c>
      <c r="CZ13" s="131">
        <f t="shared" si="12"/>
        <v>0.6029411764705882</v>
      </c>
      <c r="DA13" s="56">
        <v>377497</v>
      </c>
      <c r="DB13" s="82">
        <f t="shared" si="13"/>
        <v>9207.2439024390242</v>
      </c>
      <c r="DC13" s="134">
        <f t="shared" si="14"/>
        <v>6188.4754098360654</v>
      </c>
      <c r="DD13" s="56">
        <v>10</v>
      </c>
      <c r="DE13" s="78">
        <v>16</v>
      </c>
      <c r="DF13" s="105">
        <f t="shared" si="15"/>
        <v>0.14705882352941177</v>
      </c>
      <c r="DG13" s="78">
        <v>10648</v>
      </c>
      <c r="DH13" s="82">
        <f t="shared" si="16"/>
        <v>1064.8</v>
      </c>
      <c r="DI13" s="134">
        <f t="shared" si="17"/>
        <v>665.5</v>
      </c>
      <c r="DJ13" s="129">
        <v>49</v>
      </c>
      <c r="DK13" s="56">
        <v>83</v>
      </c>
      <c r="DL13" s="131">
        <f t="shared" si="18"/>
        <v>0.72058823529411764</v>
      </c>
      <c r="DM13" s="56">
        <v>108797</v>
      </c>
      <c r="DN13" s="82">
        <f t="shared" si="44"/>
        <v>2220.3469387755104</v>
      </c>
      <c r="DO13" s="134">
        <f t="shared" si="19"/>
        <v>1310.8072289156626</v>
      </c>
      <c r="DP13" s="56">
        <v>4</v>
      </c>
      <c r="DQ13" s="78">
        <v>6</v>
      </c>
      <c r="DR13" s="50">
        <f t="shared" si="20"/>
        <v>5.8823529411764705E-2</v>
      </c>
      <c r="DS13" s="85">
        <v>5391</v>
      </c>
      <c r="DT13" s="82">
        <f t="shared" si="21"/>
        <v>1347.75</v>
      </c>
      <c r="DU13" s="134">
        <f t="shared" si="22"/>
        <v>898.5</v>
      </c>
      <c r="DV13" s="78">
        <v>17</v>
      </c>
      <c r="DW13" s="78">
        <v>32</v>
      </c>
      <c r="DX13" s="50">
        <f t="shared" si="23"/>
        <v>0.25</v>
      </c>
      <c r="DY13" s="78">
        <v>13081</v>
      </c>
      <c r="DZ13" s="82">
        <f t="shared" si="24"/>
        <v>769.47058823529414</v>
      </c>
      <c r="EA13" s="102">
        <f t="shared" si="25"/>
        <v>408.78125</v>
      </c>
      <c r="EB13" s="55">
        <v>19</v>
      </c>
      <c r="EC13" s="85">
        <v>1</v>
      </c>
      <c r="ED13" s="131">
        <f t="shared" si="45"/>
        <v>5.2631578947368418E-2</v>
      </c>
      <c r="EE13" s="130">
        <v>350</v>
      </c>
      <c r="EF13" s="78">
        <v>23</v>
      </c>
      <c r="EG13" s="85">
        <v>10</v>
      </c>
      <c r="EH13" s="131">
        <f t="shared" si="46"/>
        <v>0.43478260869565216</v>
      </c>
      <c r="EI13" s="177">
        <v>2573.3000000000002</v>
      </c>
      <c r="EJ13" s="64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ht="12.75" x14ac:dyDescent="0.2">
      <c r="A14" s="10"/>
      <c r="B14" s="95" t="s">
        <v>200</v>
      </c>
      <c r="C14" s="109">
        <v>45</v>
      </c>
      <c r="D14" s="105">
        <f t="shared" si="26"/>
        <v>9.9491487950475344E-3</v>
      </c>
      <c r="E14" s="121">
        <v>1034.8888888888889</v>
      </c>
      <c r="F14" s="107">
        <v>-14.888888888888889</v>
      </c>
      <c r="G14" s="121">
        <v>669708</v>
      </c>
      <c r="H14" s="122">
        <v>45</v>
      </c>
      <c r="I14" s="107">
        <f t="shared" si="27"/>
        <v>14882.4</v>
      </c>
      <c r="J14" s="56">
        <v>12</v>
      </c>
      <c r="K14" s="54">
        <v>13</v>
      </c>
      <c r="L14" s="123">
        <v>0.50690343132295768</v>
      </c>
      <c r="M14" s="27">
        <v>18</v>
      </c>
      <c r="N14" s="122">
        <v>8</v>
      </c>
      <c r="O14" s="122">
        <v>3</v>
      </c>
      <c r="P14" s="20">
        <v>6</v>
      </c>
      <c r="Q14" s="124">
        <v>5</v>
      </c>
      <c r="R14" s="25">
        <v>5</v>
      </c>
      <c r="S14" s="20">
        <v>45</v>
      </c>
      <c r="T14" s="19">
        <f t="shared" si="28"/>
        <v>0.4</v>
      </c>
      <c r="U14" s="105">
        <f t="shared" si="0"/>
        <v>0.17777777777777778</v>
      </c>
      <c r="V14" s="105">
        <f t="shared" si="0"/>
        <v>6.6666666666666666E-2</v>
      </c>
      <c r="W14" s="19">
        <f t="shared" si="0"/>
        <v>0.13333333333333333</v>
      </c>
      <c r="X14" s="125">
        <f t="shared" si="0"/>
        <v>0.1111111111111111</v>
      </c>
      <c r="Y14" s="126">
        <f t="shared" si="0"/>
        <v>0.1111111111111111</v>
      </c>
      <c r="Z14" s="74">
        <v>1</v>
      </c>
      <c r="AA14" s="108">
        <v>15</v>
      </c>
      <c r="AB14" s="108">
        <v>24</v>
      </c>
      <c r="AC14" s="108">
        <v>5</v>
      </c>
      <c r="AD14" s="105">
        <f t="shared" si="29"/>
        <v>2.2222222222222223E-2</v>
      </c>
      <c r="AE14" s="105">
        <f t="shared" si="1"/>
        <v>0.33333333333333331</v>
      </c>
      <c r="AF14" s="105">
        <f t="shared" si="1"/>
        <v>0.53333333333333333</v>
      </c>
      <c r="AG14" s="105">
        <f t="shared" si="1"/>
        <v>0.1111111111111111</v>
      </c>
      <c r="AH14" s="179">
        <v>3000</v>
      </c>
      <c r="AI14" s="47">
        <v>16147.466666666667</v>
      </c>
      <c r="AJ14" s="47">
        <v>14046.041666666666</v>
      </c>
      <c r="AK14" s="107">
        <v>17478.2</v>
      </c>
      <c r="AL14" s="74">
        <v>20</v>
      </c>
      <c r="AM14" s="108">
        <v>15</v>
      </c>
      <c r="AN14" s="105">
        <f t="shared" si="30"/>
        <v>0.5714285714285714</v>
      </c>
      <c r="AO14" s="19">
        <f t="shared" si="31"/>
        <v>0.4285714285714286</v>
      </c>
      <c r="AP14" s="47">
        <v>12356.15</v>
      </c>
      <c r="AQ14" s="107">
        <v>21965.866666666665</v>
      </c>
      <c r="AR14" s="28">
        <v>19</v>
      </c>
      <c r="AS14" s="108">
        <v>1</v>
      </c>
      <c r="AT14" s="108">
        <v>5</v>
      </c>
      <c r="AU14" s="127">
        <v>10</v>
      </c>
      <c r="AV14" s="128">
        <v>4</v>
      </c>
      <c r="AW14" s="74">
        <v>6</v>
      </c>
      <c r="AX14" s="105">
        <f t="shared" si="32"/>
        <v>0.42222222222222222</v>
      </c>
      <c r="AY14" s="105">
        <f t="shared" si="33"/>
        <v>2.2222222222222223E-2</v>
      </c>
      <c r="AZ14" s="105">
        <f t="shared" si="34"/>
        <v>0.1111111111111111</v>
      </c>
      <c r="BA14" s="105">
        <f t="shared" si="35"/>
        <v>0.22222222222222221</v>
      </c>
      <c r="BB14" s="105">
        <f t="shared" si="36"/>
        <v>8.8888888888888892E-2</v>
      </c>
      <c r="BC14" s="105">
        <f t="shared" si="37"/>
        <v>0.13333333333333333</v>
      </c>
      <c r="BD14" s="179">
        <v>23558.105263157893</v>
      </c>
      <c r="BE14" s="47">
        <v>2650</v>
      </c>
      <c r="BF14" s="47">
        <v>8224.6</v>
      </c>
      <c r="BG14" s="47">
        <v>7776.9</v>
      </c>
      <c r="BH14" s="47">
        <v>11385.25</v>
      </c>
      <c r="BI14" s="107">
        <v>9170.1666666666661</v>
      </c>
      <c r="BJ14" s="28">
        <v>16</v>
      </c>
      <c r="BK14" s="105">
        <f t="shared" si="38"/>
        <v>0.35555555555555557</v>
      </c>
      <c r="BL14" s="179">
        <v>24564.75</v>
      </c>
      <c r="BM14" s="108">
        <v>29</v>
      </c>
      <c r="BN14" s="19">
        <f t="shared" si="39"/>
        <v>0.64444444444444449</v>
      </c>
      <c r="BO14" s="186">
        <v>9540.4137931034475</v>
      </c>
      <c r="BP14" s="56">
        <v>34</v>
      </c>
      <c r="BQ14" s="78">
        <v>4</v>
      </c>
      <c r="BR14" s="50">
        <f t="shared" si="47"/>
        <v>0.11764705882352941</v>
      </c>
      <c r="BS14" s="77">
        <v>353.25</v>
      </c>
      <c r="BT14" s="132">
        <v>23</v>
      </c>
      <c r="BU14" s="78">
        <v>4</v>
      </c>
      <c r="BV14" s="131">
        <f t="shared" si="40"/>
        <v>0.17391304347826086</v>
      </c>
      <c r="BW14" s="130">
        <v>574.25</v>
      </c>
      <c r="BX14" s="129">
        <v>30</v>
      </c>
      <c r="BY14" s="129">
        <v>9</v>
      </c>
      <c r="BZ14" s="101">
        <f t="shared" si="41"/>
        <v>0.3</v>
      </c>
      <c r="CA14" s="77">
        <v>663.44444444444446</v>
      </c>
      <c r="CB14" s="28">
        <v>16</v>
      </c>
      <c r="CC14" s="19">
        <f t="shared" si="3"/>
        <v>0.35555555555555557</v>
      </c>
      <c r="CD14" s="184">
        <v>29219</v>
      </c>
      <c r="CE14" s="186">
        <f t="shared" si="42"/>
        <v>1826.1875</v>
      </c>
      <c r="CF14" s="73">
        <v>5</v>
      </c>
      <c r="CG14" s="122">
        <v>10</v>
      </c>
      <c r="CH14" s="105">
        <f t="shared" si="4"/>
        <v>0.1111111111111111</v>
      </c>
      <c r="CI14" s="127">
        <v>4028</v>
      </c>
      <c r="CJ14" s="82">
        <f t="shared" si="43"/>
        <v>805.6</v>
      </c>
      <c r="CK14" s="102">
        <f t="shared" si="48"/>
        <v>402.8</v>
      </c>
      <c r="CL14" s="127">
        <v>31</v>
      </c>
      <c r="CM14" s="78">
        <v>86</v>
      </c>
      <c r="CN14" s="50">
        <f t="shared" si="6"/>
        <v>0.68888888888888888</v>
      </c>
      <c r="CO14" s="85">
        <v>298158</v>
      </c>
      <c r="CP14" s="82">
        <f t="shared" si="7"/>
        <v>9618</v>
      </c>
      <c r="CQ14" s="134">
        <f t="shared" si="8"/>
        <v>3466.953488372093</v>
      </c>
      <c r="CR14" s="129">
        <v>13</v>
      </c>
      <c r="CS14" s="56">
        <v>18</v>
      </c>
      <c r="CT14" s="50">
        <f t="shared" si="9"/>
        <v>0.28888888888888886</v>
      </c>
      <c r="CU14" s="78">
        <v>24905</v>
      </c>
      <c r="CV14" s="82">
        <f t="shared" si="10"/>
        <v>1915.7692307692307</v>
      </c>
      <c r="CW14" s="102">
        <f t="shared" si="11"/>
        <v>1383.6111111111111</v>
      </c>
      <c r="CX14" s="85">
        <v>26</v>
      </c>
      <c r="CY14" s="78">
        <v>50</v>
      </c>
      <c r="CZ14" s="131">
        <f t="shared" si="12"/>
        <v>0.57777777777777772</v>
      </c>
      <c r="DA14" s="56">
        <v>248329</v>
      </c>
      <c r="DB14" s="82">
        <f t="shared" si="13"/>
        <v>9551.1153846153848</v>
      </c>
      <c r="DC14" s="134">
        <f t="shared" si="14"/>
        <v>4966.58</v>
      </c>
      <c r="DD14" s="56">
        <v>10</v>
      </c>
      <c r="DE14" s="78">
        <v>17</v>
      </c>
      <c r="DF14" s="105">
        <f t="shared" si="15"/>
        <v>0.22222222222222221</v>
      </c>
      <c r="DG14" s="78">
        <v>21146</v>
      </c>
      <c r="DH14" s="82">
        <f t="shared" si="16"/>
        <v>2114.6</v>
      </c>
      <c r="DI14" s="134">
        <f t="shared" si="17"/>
        <v>1243.8823529411766</v>
      </c>
      <c r="DJ14" s="129">
        <v>33</v>
      </c>
      <c r="DK14" s="56">
        <v>42</v>
      </c>
      <c r="DL14" s="131">
        <f t="shared" si="18"/>
        <v>0.73333333333333328</v>
      </c>
      <c r="DM14" s="56">
        <v>47848</v>
      </c>
      <c r="DN14" s="82">
        <f t="shared" si="44"/>
        <v>1449.939393939394</v>
      </c>
      <c r="DO14" s="134">
        <f t="shared" si="19"/>
        <v>1139.2380952380952</v>
      </c>
      <c r="DP14" s="56">
        <v>5</v>
      </c>
      <c r="DQ14" s="78">
        <v>7</v>
      </c>
      <c r="DR14" s="50">
        <f t="shared" si="20"/>
        <v>0.1111111111111111</v>
      </c>
      <c r="DS14" s="85">
        <v>4725</v>
      </c>
      <c r="DT14" s="82">
        <f t="shared" si="21"/>
        <v>945</v>
      </c>
      <c r="DU14" s="134">
        <f t="shared" si="22"/>
        <v>675</v>
      </c>
      <c r="DV14" s="78">
        <v>11</v>
      </c>
      <c r="DW14" s="78">
        <v>21</v>
      </c>
      <c r="DX14" s="50">
        <f t="shared" si="23"/>
        <v>0.24444444444444444</v>
      </c>
      <c r="DY14" s="78">
        <v>20569</v>
      </c>
      <c r="DZ14" s="82">
        <f t="shared" si="24"/>
        <v>1869.909090909091</v>
      </c>
      <c r="EA14" s="102">
        <f t="shared" si="25"/>
        <v>979.47619047619048</v>
      </c>
      <c r="EB14" s="55">
        <v>12</v>
      </c>
      <c r="EC14" s="85">
        <v>3</v>
      </c>
      <c r="ED14" s="131">
        <f t="shared" si="45"/>
        <v>0.25</v>
      </c>
      <c r="EE14" s="130">
        <v>85.333333333333329</v>
      </c>
      <c r="EF14" s="78">
        <v>18</v>
      </c>
      <c r="EG14" s="85">
        <v>4</v>
      </c>
      <c r="EH14" s="131">
        <f t="shared" si="46"/>
        <v>0.22222222222222221</v>
      </c>
      <c r="EI14" s="177">
        <v>2988.5</v>
      </c>
      <c r="EJ14" s="64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ht="12.75" x14ac:dyDescent="0.2">
      <c r="A15" s="10"/>
      <c r="B15" s="95" t="s">
        <v>201</v>
      </c>
      <c r="C15" s="109">
        <v>88</v>
      </c>
      <c r="D15" s="105">
        <f t="shared" si="26"/>
        <v>1.9456113199204067E-2</v>
      </c>
      <c r="E15" s="121">
        <v>1254.6363636363637</v>
      </c>
      <c r="F15" s="107">
        <v>68.159090909090907</v>
      </c>
      <c r="G15" s="121">
        <v>1155800</v>
      </c>
      <c r="H15" s="122">
        <v>86</v>
      </c>
      <c r="I15" s="107">
        <f t="shared" si="27"/>
        <v>13439.534883720929</v>
      </c>
      <c r="J15" s="56">
        <v>26</v>
      </c>
      <c r="K15" s="54">
        <v>28</v>
      </c>
      <c r="L15" s="123">
        <v>0.44602406633193009</v>
      </c>
      <c r="M15" s="27">
        <v>10</v>
      </c>
      <c r="N15" s="122">
        <v>23</v>
      </c>
      <c r="O15" s="122">
        <v>19</v>
      </c>
      <c r="P15" s="20">
        <v>6</v>
      </c>
      <c r="Q15" s="124">
        <v>10</v>
      </c>
      <c r="R15" s="25">
        <v>20</v>
      </c>
      <c r="S15" s="20">
        <v>88</v>
      </c>
      <c r="T15" s="19">
        <f t="shared" si="28"/>
        <v>0.11363636363636363</v>
      </c>
      <c r="U15" s="105">
        <f t="shared" si="0"/>
        <v>0.26136363636363635</v>
      </c>
      <c r="V15" s="105">
        <f t="shared" si="0"/>
        <v>0.21590909090909091</v>
      </c>
      <c r="W15" s="19">
        <f t="shared" si="0"/>
        <v>6.8181818181818177E-2</v>
      </c>
      <c r="X15" s="125">
        <f t="shared" si="0"/>
        <v>0.11363636363636363</v>
      </c>
      <c r="Y15" s="126">
        <f t="shared" si="0"/>
        <v>0.22727272727272727</v>
      </c>
      <c r="Z15" s="74">
        <v>1</v>
      </c>
      <c r="AA15" s="108">
        <v>21</v>
      </c>
      <c r="AB15" s="108">
        <v>48</v>
      </c>
      <c r="AC15" s="108">
        <v>18</v>
      </c>
      <c r="AD15" s="105">
        <f t="shared" si="29"/>
        <v>1.1363636363636364E-2</v>
      </c>
      <c r="AE15" s="105">
        <f t="shared" si="1"/>
        <v>0.23863636363636365</v>
      </c>
      <c r="AF15" s="105">
        <f t="shared" si="1"/>
        <v>0.54545454545454541</v>
      </c>
      <c r="AG15" s="105">
        <f t="shared" si="1"/>
        <v>0.20454545454545456</v>
      </c>
      <c r="AH15" s="179">
        <v>1450</v>
      </c>
      <c r="AI15" s="47">
        <v>7707.9523809523807</v>
      </c>
      <c r="AJ15" s="47">
        <v>14370.717391304348</v>
      </c>
      <c r="AK15" s="107">
        <v>18412.777777777777</v>
      </c>
      <c r="AL15" s="74">
        <v>29</v>
      </c>
      <c r="AM15" s="108">
        <v>43</v>
      </c>
      <c r="AN15" s="105">
        <f t="shared" si="30"/>
        <v>0.40277777777777779</v>
      </c>
      <c r="AO15" s="19">
        <f t="shared" si="31"/>
        <v>0.59722222222222221</v>
      </c>
      <c r="AP15" s="47">
        <v>14454</v>
      </c>
      <c r="AQ15" s="107">
        <v>12797.720930232557</v>
      </c>
      <c r="AR15" s="28">
        <v>36</v>
      </c>
      <c r="AS15" s="108">
        <v>6</v>
      </c>
      <c r="AT15" s="108">
        <v>12</v>
      </c>
      <c r="AU15" s="127">
        <v>12</v>
      </c>
      <c r="AV15" s="128">
        <v>18</v>
      </c>
      <c r="AW15" s="74">
        <v>4</v>
      </c>
      <c r="AX15" s="105">
        <f t="shared" si="32"/>
        <v>0.40909090909090912</v>
      </c>
      <c r="AY15" s="105">
        <f t="shared" si="33"/>
        <v>6.8181818181818177E-2</v>
      </c>
      <c r="AZ15" s="105">
        <f t="shared" si="34"/>
        <v>0.13636363636363635</v>
      </c>
      <c r="BA15" s="105">
        <f t="shared" si="35"/>
        <v>0.13636363636363635</v>
      </c>
      <c r="BB15" s="105">
        <f t="shared" si="36"/>
        <v>0.20454545454545456</v>
      </c>
      <c r="BC15" s="105">
        <f t="shared" si="37"/>
        <v>4.5454545454545456E-2</v>
      </c>
      <c r="BD15" s="179">
        <v>18992.058823529413</v>
      </c>
      <c r="BE15" s="47">
        <v>25320.333333333332</v>
      </c>
      <c r="BF15" s="47">
        <v>5133.166666666667</v>
      </c>
      <c r="BG15" s="47">
        <v>7494.083333333333</v>
      </c>
      <c r="BH15" s="47">
        <v>8073</v>
      </c>
      <c r="BI15" s="107">
        <v>15326.75</v>
      </c>
      <c r="BJ15" s="28">
        <v>30</v>
      </c>
      <c r="BK15" s="105">
        <f t="shared" si="38"/>
        <v>0.34090909090909088</v>
      </c>
      <c r="BL15" s="179">
        <v>12806.535714285714</v>
      </c>
      <c r="BM15" s="108">
        <v>58</v>
      </c>
      <c r="BN15" s="19">
        <f t="shared" si="39"/>
        <v>0.65909090909090906</v>
      </c>
      <c r="BO15" s="186">
        <v>13745.120689655172</v>
      </c>
      <c r="BP15" s="56">
        <v>71</v>
      </c>
      <c r="BQ15" s="78">
        <v>5</v>
      </c>
      <c r="BR15" s="50">
        <f t="shared" si="47"/>
        <v>7.0422535211267609E-2</v>
      </c>
      <c r="BS15" s="77">
        <v>442.2</v>
      </c>
      <c r="BT15" s="132">
        <v>34</v>
      </c>
      <c r="BU15" s="78">
        <v>7</v>
      </c>
      <c r="BV15" s="131">
        <f t="shared" si="40"/>
        <v>0.20588235294117646</v>
      </c>
      <c r="BW15" s="130">
        <v>258.14285714285717</v>
      </c>
      <c r="BX15" s="129">
        <v>61</v>
      </c>
      <c r="BY15" s="129">
        <v>13</v>
      </c>
      <c r="BZ15" s="101">
        <f t="shared" si="41"/>
        <v>0.21311475409836064</v>
      </c>
      <c r="CA15" s="77">
        <v>2244.6923076923076</v>
      </c>
      <c r="CB15" s="28">
        <v>34</v>
      </c>
      <c r="CC15" s="19">
        <f t="shared" si="3"/>
        <v>0.38636363636363635</v>
      </c>
      <c r="CD15" s="184">
        <v>59278</v>
      </c>
      <c r="CE15" s="186">
        <f t="shared" si="42"/>
        <v>1743.4705882352941</v>
      </c>
      <c r="CF15" s="73">
        <v>12</v>
      </c>
      <c r="CG15" s="122">
        <v>23</v>
      </c>
      <c r="CH15" s="105">
        <f t="shared" si="4"/>
        <v>0.13636363636363635</v>
      </c>
      <c r="CI15" s="127">
        <v>12256</v>
      </c>
      <c r="CJ15" s="82">
        <f t="shared" si="43"/>
        <v>1021.3333333333334</v>
      </c>
      <c r="CK15" s="102">
        <f t="shared" si="48"/>
        <v>532.86956521739125</v>
      </c>
      <c r="CL15" s="127">
        <v>68</v>
      </c>
      <c r="CM15" s="78">
        <v>163</v>
      </c>
      <c r="CN15" s="50">
        <f t="shared" si="6"/>
        <v>0.77272727272727271</v>
      </c>
      <c r="CO15" s="85">
        <v>530295</v>
      </c>
      <c r="CP15" s="82">
        <f t="shared" si="7"/>
        <v>7798.4558823529414</v>
      </c>
      <c r="CQ15" s="134">
        <f t="shared" si="8"/>
        <v>3253.3435582822085</v>
      </c>
      <c r="CR15" s="129">
        <v>33</v>
      </c>
      <c r="CS15" s="56">
        <v>73</v>
      </c>
      <c r="CT15" s="50">
        <f t="shared" si="9"/>
        <v>0.375</v>
      </c>
      <c r="CU15" s="78">
        <v>72889</v>
      </c>
      <c r="CV15" s="82">
        <f t="shared" si="10"/>
        <v>2208.757575757576</v>
      </c>
      <c r="CW15" s="102">
        <f t="shared" si="11"/>
        <v>998.47945205479448</v>
      </c>
      <c r="CX15" s="85">
        <v>52</v>
      </c>
      <c r="CY15" s="78">
        <v>76</v>
      </c>
      <c r="CZ15" s="131">
        <f t="shared" si="12"/>
        <v>0.59090909090909094</v>
      </c>
      <c r="DA15" s="56">
        <v>348940</v>
      </c>
      <c r="DB15" s="82">
        <f t="shared" si="13"/>
        <v>6710.3846153846152</v>
      </c>
      <c r="DC15" s="134">
        <f t="shared" si="14"/>
        <v>4591.3157894736842</v>
      </c>
      <c r="DD15" s="56">
        <v>20</v>
      </c>
      <c r="DE15" s="78">
        <v>26</v>
      </c>
      <c r="DF15" s="105">
        <f t="shared" si="15"/>
        <v>0.22727272727272727</v>
      </c>
      <c r="DG15" s="78">
        <v>14043</v>
      </c>
      <c r="DH15" s="82">
        <f t="shared" si="16"/>
        <v>702.15</v>
      </c>
      <c r="DI15" s="134">
        <f t="shared" si="17"/>
        <v>540.11538461538464</v>
      </c>
      <c r="DJ15" s="129">
        <v>62</v>
      </c>
      <c r="DK15" s="56">
        <v>81</v>
      </c>
      <c r="DL15" s="131">
        <f t="shared" si="18"/>
        <v>0.70454545454545459</v>
      </c>
      <c r="DM15" s="56">
        <v>121161</v>
      </c>
      <c r="DN15" s="82">
        <f t="shared" si="44"/>
        <v>1954.2096774193549</v>
      </c>
      <c r="DO15" s="134">
        <f t="shared" si="19"/>
        <v>1495.8148148148148</v>
      </c>
      <c r="DP15" s="56">
        <v>8</v>
      </c>
      <c r="DQ15" s="78">
        <v>19</v>
      </c>
      <c r="DR15" s="50">
        <f t="shared" si="20"/>
        <v>9.0909090909090912E-2</v>
      </c>
      <c r="DS15" s="85">
        <v>8789</v>
      </c>
      <c r="DT15" s="82">
        <f t="shared" si="21"/>
        <v>1098.625</v>
      </c>
      <c r="DU15" s="134">
        <f t="shared" si="22"/>
        <v>462.57894736842104</v>
      </c>
      <c r="DV15" s="78">
        <v>26</v>
      </c>
      <c r="DW15" s="78">
        <v>44</v>
      </c>
      <c r="DX15" s="50">
        <f t="shared" si="23"/>
        <v>0.29545454545454547</v>
      </c>
      <c r="DY15" s="78">
        <v>47427</v>
      </c>
      <c r="DZ15" s="82">
        <f t="shared" si="24"/>
        <v>1824.1153846153845</v>
      </c>
      <c r="EA15" s="102">
        <f t="shared" si="25"/>
        <v>1077.8863636363637</v>
      </c>
      <c r="EB15" s="55">
        <v>30</v>
      </c>
      <c r="EC15" s="85">
        <v>6</v>
      </c>
      <c r="ED15" s="131">
        <f t="shared" si="45"/>
        <v>0.2</v>
      </c>
      <c r="EE15" s="130">
        <v>423.33333333333331</v>
      </c>
      <c r="EF15" s="78">
        <v>31</v>
      </c>
      <c r="EG15" s="85">
        <v>12</v>
      </c>
      <c r="EH15" s="131">
        <f t="shared" si="46"/>
        <v>0.38709677419354838</v>
      </c>
      <c r="EI15" s="177">
        <v>1195.25</v>
      </c>
      <c r="EJ15" s="64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ht="12.75" x14ac:dyDescent="0.2">
      <c r="A16" s="10"/>
      <c r="B16" s="95" t="s">
        <v>202</v>
      </c>
      <c r="C16" s="109">
        <v>134</v>
      </c>
      <c r="D16" s="105">
        <f t="shared" si="26"/>
        <v>2.9626354189697102E-2</v>
      </c>
      <c r="E16" s="121">
        <v>1035.1791044776119</v>
      </c>
      <c r="F16" s="107">
        <v>-3.6417910447761193</v>
      </c>
      <c r="G16" s="121">
        <v>1516796</v>
      </c>
      <c r="H16" s="122">
        <v>130</v>
      </c>
      <c r="I16" s="107">
        <f t="shared" si="27"/>
        <v>11667.661538461538</v>
      </c>
      <c r="J16" s="56">
        <v>44</v>
      </c>
      <c r="K16" s="54">
        <v>36</v>
      </c>
      <c r="L16" s="123">
        <v>0.48797067555060475</v>
      </c>
      <c r="M16" s="27">
        <v>38</v>
      </c>
      <c r="N16" s="122">
        <v>26</v>
      </c>
      <c r="O16" s="122">
        <v>12</v>
      </c>
      <c r="P16" s="20">
        <v>9</v>
      </c>
      <c r="Q16" s="124">
        <v>24</v>
      </c>
      <c r="R16" s="25">
        <v>25</v>
      </c>
      <c r="S16" s="20">
        <v>134</v>
      </c>
      <c r="T16" s="19">
        <f t="shared" si="28"/>
        <v>0.28358208955223879</v>
      </c>
      <c r="U16" s="105">
        <f t="shared" si="0"/>
        <v>0.19402985074626866</v>
      </c>
      <c r="V16" s="105">
        <f t="shared" si="0"/>
        <v>8.9552238805970144E-2</v>
      </c>
      <c r="W16" s="19">
        <f t="shared" si="0"/>
        <v>6.7164179104477612E-2</v>
      </c>
      <c r="X16" s="125">
        <f t="shared" si="0"/>
        <v>0.17910447761194029</v>
      </c>
      <c r="Y16" s="126">
        <f t="shared" si="0"/>
        <v>0.18656716417910449</v>
      </c>
      <c r="Z16" s="74">
        <v>13</v>
      </c>
      <c r="AA16" s="108">
        <v>43</v>
      </c>
      <c r="AB16" s="108">
        <v>64</v>
      </c>
      <c r="AC16" s="108">
        <v>14</v>
      </c>
      <c r="AD16" s="105">
        <f t="shared" si="29"/>
        <v>9.7014925373134331E-2</v>
      </c>
      <c r="AE16" s="105">
        <f t="shared" si="1"/>
        <v>0.32089552238805968</v>
      </c>
      <c r="AF16" s="105">
        <f t="shared" si="1"/>
        <v>0.47761194029850745</v>
      </c>
      <c r="AG16" s="105">
        <f t="shared" si="1"/>
        <v>0.1044776119402985</v>
      </c>
      <c r="AH16" s="179">
        <v>3472.3076923076924</v>
      </c>
      <c r="AI16" s="47">
        <v>13266.023255813954</v>
      </c>
      <c r="AJ16" s="47">
        <v>12294.383333333333</v>
      </c>
      <c r="AK16" s="107">
        <v>11682.428571428571</v>
      </c>
      <c r="AL16" s="74">
        <v>48</v>
      </c>
      <c r="AM16" s="108">
        <v>66</v>
      </c>
      <c r="AN16" s="105">
        <f t="shared" si="30"/>
        <v>0.42105263157894735</v>
      </c>
      <c r="AO16" s="19">
        <f t="shared" si="31"/>
        <v>0.57894736842105265</v>
      </c>
      <c r="AP16" s="47">
        <v>9197.2083333333339</v>
      </c>
      <c r="AQ16" s="107">
        <v>13432.212121212122</v>
      </c>
      <c r="AR16" s="28">
        <v>44</v>
      </c>
      <c r="AS16" s="108">
        <v>4</v>
      </c>
      <c r="AT16" s="108">
        <v>20</v>
      </c>
      <c r="AU16" s="127">
        <v>22</v>
      </c>
      <c r="AV16" s="128">
        <v>30</v>
      </c>
      <c r="AW16" s="74">
        <v>14</v>
      </c>
      <c r="AX16" s="105">
        <f t="shared" si="32"/>
        <v>0.32835820895522388</v>
      </c>
      <c r="AY16" s="105">
        <f t="shared" si="33"/>
        <v>2.9850746268656716E-2</v>
      </c>
      <c r="AZ16" s="105">
        <f t="shared" si="34"/>
        <v>0.14925373134328357</v>
      </c>
      <c r="BA16" s="105">
        <f t="shared" si="35"/>
        <v>0.16417910447761194</v>
      </c>
      <c r="BB16" s="105">
        <f t="shared" si="36"/>
        <v>0.22388059701492538</v>
      </c>
      <c r="BC16" s="105">
        <f t="shared" si="37"/>
        <v>0.1044776119402985</v>
      </c>
      <c r="BD16" s="179">
        <v>18956.05</v>
      </c>
      <c r="BE16" s="47">
        <v>11725</v>
      </c>
      <c r="BF16" s="47">
        <v>8539.7000000000007</v>
      </c>
      <c r="BG16" s="47">
        <v>9100.5909090909099</v>
      </c>
      <c r="BH16" s="47">
        <v>8241.9</v>
      </c>
      <c r="BI16" s="107">
        <v>6670.7142857142853</v>
      </c>
      <c r="BJ16" s="28">
        <v>46</v>
      </c>
      <c r="BK16" s="105">
        <f t="shared" si="38"/>
        <v>0.34328358208955223</v>
      </c>
      <c r="BL16" s="179">
        <v>11395.511111111111</v>
      </c>
      <c r="BM16" s="108">
        <v>88</v>
      </c>
      <c r="BN16" s="19">
        <f t="shared" si="39"/>
        <v>0.65671641791044777</v>
      </c>
      <c r="BO16" s="186">
        <v>11811.741176470588</v>
      </c>
      <c r="BP16" s="56">
        <v>108</v>
      </c>
      <c r="BQ16" s="78">
        <v>8</v>
      </c>
      <c r="BR16" s="50">
        <f t="shared" si="47"/>
        <v>7.407407407407407E-2</v>
      </c>
      <c r="BS16" s="77">
        <v>215.375</v>
      </c>
      <c r="BT16" s="132">
        <v>64</v>
      </c>
      <c r="BU16" s="78">
        <v>9</v>
      </c>
      <c r="BV16" s="131">
        <f t="shared" si="40"/>
        <v>0.140625</v>
      </c>
      <c r="BW16" s="130">
        <v>450.88888888888891</v>
      </c>
      <c r="BX16" s="129">
        <v>94</v>
      </c>
      <c r="BY16" s="129">
        <v>33</v>
      </c>
      <c r="BZ16" s="101">
        <f t="shared" si="41"/>
        <v>0.35106382978723405</v>
      </c>
      <c r="CA16" s="77">
        <v>1013.030303030303</v>
      </c>
      <c r="CB16" s="28">
        <v>59</v>
      </c>
      <c r="CC16" s="19">
        <f t="shared" si="3"/>
        <v>0.44029850746268656</v>
      </c>
      <c r="CD16" s="184">
        <v>76330</v>
      </c>
      <c r="CE16" s="186">
        <f t="shared" si="42"/>
        <v>1293.7288135593221</v>
      </c>
      <c r="CF16" s="73">
        <v>18</v>
      </c>
      <c r="CG16" s="122">
        <v>41</v>
      </c>
      <c r="CH16" s="105">
        <f t="shared" si="4"/>
        <v>0.13432835820895522</v>
      </c>
      <c r="CI16" s="127">
        <v>24106</v>
      </c>
      <c r="CJ16" s="82">
        <f t="shared" si="43"/>
        <v>1339.2222222222222</v>
      </c>
      <c r="CK16" s="102">
        <f t="shared" si="48"/>
        <v>587.95121951219517</v>
      </c>
      <c r="CL16" s="127">
        <v>90</v>
      </c>
      <c r="CM16" s="78">
        <v>203</v>
      </c>
      <c r="CN16" s="50">
        <f t="shared" si="6"/>
        <v>0.67164179104477617</v>
      </c>
      <c r="CO16" s="85">
        <v>564714</v>
      </c>
      <c r="CP16" s="82">
        <f t="shared" si="7"/>
        <v>6274.6</v>
      </c>
      <c r="CQ16" s="134">
        <f t="shared" si="8"/>
        <v>2781.8423645320199</v>
      </c>
      <c r="CR16" s="129">
        <v>42</v>
      </c>
      <c r="CS16" s="56">
        <v>83</v>
      </c>
      <c r="CT16" s="50">
        <f t="shared" si="9"/>
        <v>0.31343283582089554</v>
      </c>
      <c r="CU16" s="78">
        <v>69977</v>
      </c>
      <c r="CV16" s="82">
        <f t="shared" si="10"/>
        <v>1666.1190476190477</v>
      </c>
      <c r="CW16" s="102">
        <f t="shared" si="11"/>
        <v>843.09638554216872</v>
      </c>
      <c r="CX16" s="85">
        <v>81</v>
      </c>
      <c r="CY16" s="78">
        <v>122</v>
      </c>
      <c r="CZ16" s="131">
        <f t="shared" si="12"/>
        <v>0.60447761194029848</v>
      </c>
      <c r="DA16" s="56">
        <v>666804</v>
      </c>
      <c r="DB16" s="82">
        <f t="shared" si="13"/>
        <v>8232.1481481481478</v>
      </c>
      <c r="DC16" s="134">
        <f t="shared" si="14"/>
        <v>5465.6065573770493</v>
      </c>
      <c r="DD16" s="56">
        <v>19</v>
      </c>
      <c r="DE16" s="78">
        <v>25</v>
      </c>
      <c r="DF16" s="105">
        <f t="shared" si="15"/>
        <v>0.1417910447761194</v>
      </c>
      <c r="DG16" s="78">
        <v>10300</v>
      </c>
      <c r="DH16" s="82">
        <f t="shared" si="16"/>
        <v>542.10526315789468</v>
      </c>
      <c r="DI16" s="134">
        <f t="shared" si="17"/>
        <v>412</v>
      </c>
      <c r="DJ16" s="129">
        <v>101</v>
      </c>
      <c r="DK16" s="56">
        <v>133</v>
      </c>
      <c r="DL16" s="131">
        <f t="shared" si="18"/>
        <v>0.75373134328358204</v>
      </c>
      <c r="DM16" s="56">
        <v>137399</v>
      </c>
      <c r="DN16" s="82">
        <f t="shared" si="44"/>
        <v>1360.3861386138615</v>
      </c>
      <c r="DO16" s="134">
        <f t="shared" si="19"/>
        <v>1033.0751879699249</v>
      </c>
      <c r="DP16" s="56">
        <v>12</v>
      </c>
      <c r="DQ16" s="78">
        <v>18</v>
      </c>
      <c r="DR16" s="50">
        <f t="shared" si="20"/>
        <v>8.9552238805970144E-2</v>
      </c>
      <c r="DS16" s="85">
        <v>15002</v>
      </c>
      <c r="DT16" s="82">
        <f t="shared" si="21"/>
        <v>1250.1666666666667</v>
      </c>
      <c r="DU16" s="134">
        <f t="shared" si="22"/>
        <v>833.44444444444446</v>
      </c>
      <c r="DV16" s="78">
        <v>35</v>
      </c>
      <c r="DW16" s="78">
        <v>55</v>
      </c>
      <c r="DX16" s="50">
        <f t="shared" si="23"/>
        <v>0.26119402985074625</v>
      </c>
      <c r="DY16" s="78">
        <v>28494</v>
      </c>
      <c r="DZ16" s="82">
        <f t="shared" si="24"/>
        <v>814.11428571428576</v>
      </c>
      <c r="EA16" s="102">
        <f t="shared" si="25"/>
        <v>518.07272727272732</v>
      </c>
      <c r="EB16" s="55">
        <v>53</v>
      </c>
      <c r="EC16" s="85">
        <v>16</v>
      </c>
      <c r="ED16" s="131">
        <f t="shared" si="45"/>
        <v>0.30188679245283018</v>
      </c>
      <c r="EE16" s="130">
        <v>486</v>
      </c>
      <c r="EF16" s="78">
        <v>39</v>
      </c>
      <c r="EG16" s="85">
        <v>16</v>
      </c>
      <c r="EH16" s="131">
        <f t="shared" si="46"/>
        <v>0.41025641025641024</v>
      </c>
      <c r="EI16" s="177">
        <v>1224.6875</v>
      </c>
      <c r="EJ16" s="64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ht="12.75" x14ac:dyDescent="0.2">
      <c r="A17" s="10"/>
      <c r="B17" s="95" t="s">
        <v>203</v>
      </c>
      <c r="C17" s="109">
        <v>111</v>
      </c>
      <c r="D17" s="105">
        <f t="shared" si="26"/>
        <v>2.4541233694450586E-2</v>
      </c>
      <c r="E17" s="121">
        <v>1143.7117117117118</v>
      </c>
      <c r="F17" s="107">
        <v>1.0360360360360361</v>
      </c>
      <c r="G17" s="121">
        <v>1555646</v>
      </c>
      <c r="H17" s="122">
        <v>108</v>
      </c>
      <c r="I17" s="107">
        <f t="shared" si="27"/>
        <v>14404.12962962963</v>
      </c>
      <c r="J17" s="56">
        <v>31</v>
      </c>
      <c r="K17" s="54">
        <v>27</v>
      </c>
      <c r="L17" s="123">
        <v>0.46992108092409912</v>
      </c>
      <c r="M17" s="27">
        <v>24</v>
      </c>
      <c r="N17" s="122">
        <v>32</v>
      </c>
      <c r="O17" s="122">
        <v>10</v>
      </c>
      <c r="P17" s="20">
        <v>6</v>
      </c>
      <c r="Q17" s="124">
        <v>12</v>
      </c>
      <c r="R17" s="25">
        <v>27</v>
      </c>
      <c r="S17" s="20">
        <v>111</v>
      </c>
      <c r="T17" s="19">
        <f t="shared" si="28"/>
        <v>0.21621621621621623</v>
      </c>
      <c r="U17" s="105">
        <f t="shared" si="0"/>
        <v>0.28828828828828829</v>
      </c>
      <c r="V17" s="105">
        <f t="shared" si="0"/>
        <v>9.0090090090090086E-2</v>
      </c>
      <c r="W17" s="19">
        <f t="shared" si="0"/>
        <v>5.4054054054054057E-2</v>
      </c>
      <c r="X17" s="125">
        <f t="shared" si="0"/>
        <v>0.10810810810810811</v>
      </c>
      <c r="Y17" s="126">
        <f t="shared" si="0"/>
        <v>0.24324324324324326</v>
      </c>
      <c r="Z17" s="74">
        <v>14</v>
      </c>
      <c r="AA17" s="108">
        <v>40</v>
      </c>
      <c r="AB17" s="108">
        <v>50</v>
      </c>
      <c r="AC17" s="108">
        <v>7</v>
      </c>
      <c r="AD17" s="105">
        <f t="shared" si="29"/>
        <v>0.12612612612612611</v>
      </c>
      <c r="AE17" s="105">
        <f t="shared" si="1"/>
        <v>0.36036036036036034</v>
      </c>
      <c r="AF17" s="105">
        <f t="shared" si="1"/>
        <v>0.45045045045045046</v>
      </c>
      <c r="AG17" s="105">
        <f t="shared" si="1"/>
        <v>6.3063063063063057E-2</v>
      </c>
      <c r="AH17" s="179">
        <v>4277.7142857142853</v>
      </c>
      <c r="AI17" s="47">
        <v>11185.410256410256</v>
      </c>
      <c r="AJ17" s="47">
        <v>20124</v>
      </c>
      <c r="AK17" s="107">
        <v>13367.857142857143</v>
      </c>
      <c r="AL17" s="74">
        <v>37</v>
      </c>
      <c r="AM17" s="108">
        <v>53</v>
      </c>
      <c r="AN17" s="105">
        <f t="shared" si="30"/>
        <v>0.41111111111111109</v>
      </c>
      <c r="AO17" s="19">
        <f t="shared" si="31"/>
        <v>0.58888888888888891</v>
      </c>
      <c r="AP17" s="47">
        <v>18536.864864864863</v>
      </c>
      <c r="AQ17" s="107">
        <v>12410.603773584906</v>
      </c>
      <c r="AR17" s="28">
        <v>47</v>
      </c>
      <c r="AS17" s="108">
        <v>5</v>
      </c>
      <c r="AT17" s="108">
        <v>3</v>
      </c>
      <c r="AU17" s="127">
        <v>22</v>
      </c>
      <c r="AV17" s="128">
        <v>20</v>
      </c>
      <c r="AW17" s="74">
        <v>14</v>
      </c>
      <c r="AX17" s="105">
        <f t="shared" si="32"/>
        <v>0.42342342342342343</v>
      </c>
      <c r="AY17" s="105">
        <f t="shared" si="33"/>
        <v>4.5045045045045043E-2</v>
      </c>
      <c r="AZ17" s="105">
        <f t="shared" si="34"/>
        <v>2.7027027027027029E-2</v>
      </c>
      <c r="BA17" s="105">
        <f t="shared" si="35"/>
        <v>0.1981981981981982</v>
      </c>
      <c r="BB17" s="105">
        <f t="shared" si="36"/>
        <v>0.18018018018018017</v>
      </c>
      <c r="BC17" s="105">
        <f t="shared" si="37"/>
        <v>0.12612612612612611</v>
      </c>
      <c r="BD17" s="179">
        <v>20946.195652173912</v>
      </c>
      <c r="BE17" s="47">
        <v>24859.599999999999</v>
      </c>
      <c r="BF17" s="47">
        <v>3585</v>
      </c>
      <c r="BG17" s="47">
        <v>7603</v>
      </c>
      <c r="BH17" s="47">
        <v>10751.947368421053</v>
      </c>
      <c r="BI17" s="107">
        <v>6651.2857142857147</v>
      </c>
      <c r="BJ17" s="28">
        <v>35</v>
      </c>
      <c r="BK17" s="105">
        <f t="shared" si="38"/>
        <v>0.31531531531531531</v>
      </c>
      <c r="BL17" s="179">
        <v>16535.205882352941</v>
      </c>
      <c r="BM17" s="108">
        <v>76</v>
      </c>
      <c r="BN17" s="19">
        <f t="shared" si="39"/>
        <v>0.68468468468468469</v>
      </c>
      <c r="BO17" s="186">
        <v>13424.986486486487</v>
      </c>
      <c r="BP17" s="56">
        <v>89</v>
      </c>
      <c r="BQ17" s="78">
        <v>8</v>
      </c>
      <c r="BR17" s="50">
        <f t="shared" si="47"/>
        <v>8.98876404494382E-2</v>
      </c>
      <c r="BS17" s="77">
        <v>405</v>
      </c>
      <c r="BT17" s="132">
        <v>61</v>
      </c>
      <c r="BU17" s="78">
        <v>11</v>
      </c>
      <c r="BV17" s="131">
        <f t="shared" si="40"/>
        <v>0.18032786885245902</v>
      </c>
      <c r="BW17" s="130">
        <v>572.36363636363637</v>
      </c>
      <c r="BX17" s="129">
        <v>82</v>
      </c>
      <c r="BY17" s="129">
        <v>15</v>
      </c>
      <c r="BZ17" s="101">
        <f t="shared" si="41"/>
        <v>0.18292682926829268</v>
      </c>
      <c r="CA17" s="77">
        <v>1140.0666666666666</v>
      </c>
      <c r="CB17" s="28">
        <v>41</v>
      </c>
      <c r="CC17" s="19">
        <f t="shared" si="3"/>
        <v>0.36936936936936937</v>
      </c>
      <c r="CD17" s="184">
        <v>120615</v>
      </c>
      <c r="CE17" s="186">
        <f t="shared" si="42"/>
        <v>2941.8292682926831</v>
      </c>
      <c r="CF17" s="73">
        <v>22</v>
      </c>
      <c r="CG17" s="122">
        <v>86</v>
      </c>
      <c r="CH17" s="105">
        <f t="shared" si="4"/>
        <v>0.1981981981981982</v>
      </c>
      <c r="CI17" s="127">
        <v>46140</v>
      </c>
      <c r="CJ17" s="82">
        <f t="shared" si="43"/>
        <v>2097.2727272727275</v>
      </c>
      <c r="CK17" s="102">
        <f t="shared" si="48"/>
        <v>536.51162790697674</v>
      </c>
      <c r="CL17" s="127">
        <v>81</v>
      </c>
      <c r="CM17" s="78">
        <v>231</v>
      </c>
      <c r="CN17" s="50">
        <f t="shared" si="6"/>
        <v>0.72972972972972971</v>
      </c>
      <c r="CO17" s="85">
        <v>604197</v>
      </c>
      <c r="CP17" s="82">
        <f t="shared" si="7"/>
        <v>7459.2222222222226</v>
      </c>
      <c r="CQ17" s="134">
        <f t="shared" si="8"/>
        <v>2615.5714285714284</v>
      </c>
      <c r="CR17" s="129">
        <v>42</v>
      </c>
      <c r="CS17" s="56">
        <v>95</v>
      </c>
      <c r="CT17" s="50">
        <f t="shared" si="9"/>
        <v>0.3783783783783784</v>
      </c>
      <c r="CU17" s="78">
        <v>66445</v>
      </c>
      <c r="CV17" s="82">
        <f t="shared" si="10"/>
        <v>1582.0238095238096</v>
      </c>
      <c r="CW17" s="102">
        <f t="shared" si="11"/>
        <v>699.42105263157896</v>
      </c>
      <c r="CX17" s="85">
        <v>61</v>
      </c>
      <c r="CY17" s="78">
        <v>118</v>
      </c>
      <c r="CZ17" s="131">
        <f t="shared" si="12"/>
        <v>0.5495495495495496</v>
      </c>
      <c r="DA17" s="56">
        <v>564027</v>
      </c>
      <c r="DB17" s="82">
        <f t="shared" si="13"/>
        <v>9246.3442622950824</v>
      </c>
      <c r="DC17" s="134">
        <f t="shared" si="14"/>
        <v>4779.8898305084749</v>
      </c>
      <c r="DD17" s="56">
        <v>19</v>
      </c>
      <c r="DE17" s="78">
        <v>29</v>
      </c>
      <c r="DF17" s="105">
        <f t="shared" si="15"/>
        <v>0.17117117117117117</v>
      </c>
      <c r="DG17" s="78">
        <v>30424</v>
      </c>
      <c r="DH17" s="82">
        <f t="shared" si="16"/>
        <v>1601.2631578947369</v>
      </c>
      <c r="DI17" s="134">
        <f t="shared" si="17"/>
        <v>1049.1034482758621</v>
      </c>
      <c r="DJ17" s="129">
        <v>71</v>
      </c>
      <c r="DK17" s="56">
        <v>101</v>
      </c>
      <c r="DL17" s="131">
        <f t="shared" si="18"/>
        <v>0.63963963963963966</v>
      </c>
      <c r="DM17" s="56">
        <v>126797</v>
      </c>
      <c r="DN17" s="82">
        <f t="shared" si="44"/>
        <v>1785.8732394366198</v>
      </c>
      <c r="DO17" s="134">
        <f t="shared" si="19"/>
        <v>1255.4158415841584</v>
      </c>
      <c r="DP17" s="56">
        <v>16</v>
      </c>
      <c r="DQ17" s="78">
        <v>33</v>
      </c>
      <c r="DR17" s="50">
        <f t="shared" si="20"/>
        <v>0.14414414414414414</v>
      </c>
      <c r="DS17" s="85">
        <v>60206</v>
      </c>
      <c r="DT17" s="82">
        <f t="shared" si="21"/>
        <v>3762.875</v>
      </c>
      <c r="DU17" s="134">
        <f t="shared" si="22"/>
        <v>1824.4242424242425</v>
      </c>
      <c r="DV17" s="78">
        <v>34</v>
      </c>
      <c r="DW17" s="78">
        <v>72</v>
      </c>
      <c r="DX17" s="50">
        <f t="shared" si="23"/>
        <v>0.30630630630630629</v>
      </c>
      <c r="DY17" s="78">
        <v>57410</v>
      </c>
      <c r="DZ17" s="82">
        <f t="shared" si="24"/>
        <v>1688.5294117647059</v>
      </c>
      <c r="EA17" s="102">
        <f t="shared" si="25"/>
        <v>797.36111111111109</v>
      </c>
      <c r="EB17" s="55">
        <v>34</v>
      </c>
      <c r="EC17" s="85">
        <v>3</v>
      </c>
      <c r="ED17" s="131">
        <f t="shared" si="45"/>
        <v>8.8235294117647065E-2</v>
      </c>
      <c r="EE17" s="130">
        <v>346</v>
      </c>
      <c r="EF17" s="78">
        <v>42</v>
      </c>
      <c r="EG17" s="85">
        <v>19</v>
      </c>
      <c r="EH17" s="131">
        <f t="shared" si="46"/>
        <v>0.45238095238095238</v>
      </c>
      <c r="EI17" s="177">
        <v>3294.4736842105262</v>
      </c>
      <c r="EJ17" s="64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ht="12.75" x14ac:dyDescent="0.2">
      <c r="A18" s="10"/>
      <c r="B18" s="95" t="s">
        <v>204</v>
      </c>
      <c r="C18" s="109">
        <v>63</v>
      </c>
      <c r="D18" s="105">
        <f t="shared" si="26"/>
        <v>1.3928808313066549E-2</v>
      </c>
      <c r="E18" s="121">
        <v>1594.8412698412699</v>
      </c>
      <c r="F18" s="107">
        <v>17.825396825396826</v>
      </c>
      <c r="G18" s="121">
        <v>1146212</v>
      </c>
      <c r="H18" s="122">
        <v>63</v>
      </c>
      <c r="I18" s="107">
        <f t="shared" si="27"/>
        <v>18193.841269841269</v>
      </c>
      <c r="J18" s="56">
        <v>17</v>
      </c>
      <c r="K18" s="54">
        <v>22</v>
      </c>
      <c r="L18" s="123">
        <v>0.56311243861389948</v>
      </c>
      <c r="M18" s="27">
        <v>15</v>
      </c>
      <c r="N18" s="122">
        <v>12</v>
      </c>
      <c r="O18" s="122">
        <v>7</v>
      </c>
      <c r="P18" s="20">
        <v>6</v>
      </c>
      <c r="Q18" s="124">
        <v>7</v>
      </c>
      <c r="R18" s="25">
        <v>16</v>
      </c>
      <c r="S18" s="20">
        <v>63</v>
      </c>
      <c r="T18" s="19">
        <f t="shared" si="28"/>
        <v>0.23809523809523808</v>
      </c>
      <c r="U18" s="105">
        <f t="shared" si="0"/>
        <v>0.19047619047619047</v>
      </c>
      <c r="V18" s="105">
        <f t="shared" si="0"/>
        <v>0.1111111111111111</v>
      </c>
      <c r="W18" s="19">
        <f t="shared" si="0"/>
        <v>9.5238095238095233E-2</v>
      </c>
      <c r="X18" s="125">
        <f t="shared" si="0"/>
        <v>0.1111111111111111</v>
      </c>
      <c r="Y18" s="126">
        <f t="shared" si="0"/>
        <v>0.25396825396825395</v>
      </c>
      <c r="Z18" s="74">
        <v>3</v>
      </c>
      <c r="AA18" s="108">
        <v>13</v>
      </c>
      <c r="AB18" s="108">
        <v>33</v>
      </c>
      <c r="AC18" s="108">
        <v>14</v>
      </c>
      <c r="AD18" s="105">
        <f t="shared" si="29"/>
        <v>4.7619047619047616E-2</v>
      </c>
      <c r="AE18" s="105">
        <f t="shared" si="1"/>
        <v>0.20634920634920634</v>
      </c>
      <c r="AF18" s="105">
        <f t="shared" si="1"/>
        <v>0.52380952380952384</v>
      </c>
      <c r="AG18" s="105">
        <f t="shared" si="1"/>
        <v>0.22222222222222221</v>
      </c>
      <c r="AH18" s="179">
        <v>3636.6666666666665</v>
      </c>
      <c r="AI18" s="47">
        <v>11176</v>
      </c>
      <c r="AJ18" s="47">
        <v>23318.939393939392</v>
      </c>
      <c r="AK18" s="107">
        <v>15749.214285714286</v>
      </c>
      <c r="AL18" s="74">
        <v>28</v>
      </c>
      <c r="AM18" s="108">
        <v>27</v>
      </c>
      <c r="AN18" s="105">
        <f t="shared" si="30"/>
        <v>0.50909090909090904</v>
      </c>
      <c r="AO18" s="19">
        <f t="shared" si="31"/>
        <v>0.49090909090909096</v>
      </c>
      <c r="AP18" s="47">
        <v>19053.821428571428</v>
      </c>
      <c r="AQ18" s="107">
        <v>17788.370370370369</v>
      </c>
      <c r="AR18" s="28">
        <v>42</v>
      </c>
      <c r="AS18" s="108">
        <v>2</v>
      </c>
      <c r="AT18" s="108">
        <v>4</v>
      </c>
      <c r="AU18" s="127">
        <v>8</v>
      </c>
      <c r="AV18" s="128">
        <v>3</v>
      </c>
      <c r="AW18" s="74">
        <v>4</v>
      </c>
      <c r="AX18" s="105">
        <f t="shared" si="32"/>
        <v>0.66666666666666663</v>
      </c>
      <c r="AY18" s="105">
        <f t="shared" si="33"/>
        <v>3.1746031746031744E-2</v>
      </c>
      <c r="AZ18" s="105">
        <f t="shared" si="34"/>
        <v>6.3492063492063489E-2</v>
      </c>
      <c r="BA18" s="105">
        <f t="shared" si="35"/>
        <v>0.12698412698412698</v>
      </c>
      <c r="BB18" s="105">
        <f t="shared" si="36"/>
        <v>4.7619047619047616E-2</v>
      </c>
      <c r="BC18" s="105">
        <f t="shared" si="37"/>
        <v>6.3492063492063489E-2</v>
      </c>
      <c r="BD18" s="179">
        <v>24038.833333333332</v>
      </c>
      <c r="BE18" s="47">
        <v>12406</v>
      </c>
      <c r="BF18" s="47">
        <v>6931</v>
      </c>
      <c r="BG18" s="47">
        <v>7409.625</v>
      </c>
      <c r="BH18" s="47">
        <v>3419.3333333333335</v>
      </c>
      <c r="BI18" s="107">
        <v>3627.5</v>
      </c>
      <c r="BJ18" s="28">
        <v>24</v>
      </c>
      <c r="BK18" s="105">
        <f t="shared" si="38"/>
        <v>0.38095238095238093</v>
      </c>
      <c r="BL18" s="179">
        <v>24381</v>
      </c>
      <c r="BM18" s="108">
        <v>39</v>
      </c>
      <c r="BN18" s="19">
        <f t="shared" si="39"/>
        <v>0.61904761904761907</v>
      </c>
      <c r="BO18" s="186">
        <v>14386.358974358975</v>
      </c>
      <c r="BP18" s="56">
        <v>56</v>
      </c>
      <c r="BQ18" s="78">
        <v>4</v>
      </c>
      <c r="BR18" s="50">
        <f t="shared" si="47"/>
        <v>7.1428571428571425E-2</v>
      </c>
      <c r="BS18" s="77">
        <v>597.75</v>
      </c>
      <c r="BT18" s="132">
        <v>31</v>
      </c>
      <c r="BU18" s="78">
        <v>7</v>
      </c>
      <c r="BV18" s="131">
        <f t="shared" si="40"/>
        <v>0.22580645161290322</v>
      </c>
      <c r="BW18" s="130">
        <v>853.71428571428567</v>
      </c>
      <c r="BX18" s="129">
        <v>55</v>
      </c>
      <c r="BY18" s="129">
        <v>13</v>
      </c>
      <c r="BZ18" s="101">
        <f t="shared" si="41"/>
        <v>0.23636363636363636</v>
      </c>
      <c r="CA18" s="77">
        <v>1626.9230769230769</v>
      </c>
      <c r="CB18" s="28">
        <v>27</v>
      </c>
      <c r="CC18" s="19">
        <f t="shared" si="3"/>
        <v>0.42857142857142855</v>
      </c>
      <c r="CD18" s="184">
        <v>80045</v>
      </c>
      <c r="CE18" s="186">
        <f t="shared" si="42"/>
        <v>2964.6296296296296</v>
      </c>
      <c r="CF18" s="73">
        <v>3</v>
      </c>
      <c r="CG18" s="122">
        <v>8</v>
      </c>
      <c r="CH18" s="105">
        <f t="shared" si="4"/>
        <v>4.7619047619047616E-2</v>
      </c>
      <c r="CI18" s="127">
        <v>4606</v>
      </c>
      <c r="CJ18" s="82">
        <f t="shared" si="43"/>
        <v>1535.3333333333333</v>
      </c>
      <c r="CK18" s="102">
        <f t="shared" si="48"/>
        <v>575.75</v>
      </c>
      <c r="CL18" s="127">
        <v>50</v>
      </c>
      <c r="CM18" s="78">
        <v>140</v>
      </c>
      <c r="CN18" s="50">
        <f t="shared" si="6"/>
        <v>0.79365079365079361</v>
      </c>
      <c r="CO18" s="85">
        <v>558556</v>
      </c>
      <c r="CP18" s="82">
        <f t="shared" si="7"/>
        <v>11171.12</v>
      </c>
      <c r="CQ18" s="134">
        <f t="shared" si="8"/>
        <v>3989.6857142857143</v>
      </c>
      <c r="CR18" s="129">
        <v>14</v>
      </c>
      <c r="CS18" s="56">
        <v>23</v>
      </c>
      <c r="CT18" s="50">
        <f t="shared" si="9"/>
        <v>0.22222222222222221</v>
      </c>
      <c r="CU18" s="78">
        <v>12136</v>
      </c>
      <c r="CV18" s="82">
        <f t="shared" si="10"/>
        <v>866.85714285714289</v>
      </c>
      <c r="CW18" s="102">
        <f t="shared" si="11"/>
        <v>527.6521739130435</v>
      </c>
      <c r="CX18" s="85">
        <v>40</v>
      </c>
      <c r="CY18" s="78">
        <v>75</v>
      </c>
      <c r="CZ18" s="131">
        <f t="shared" si="12"/>
        <v>0.63492063492063489</v>
      </c>
      <c r="DA18" s="56">
        <v>401444</v>
      </c>
      <c r="DB18" s="82">
        <f t="shared" si="13"/>
        <v>10036.1</v>
      </c>
      <c r="DC18" s="134">
        <f t="shared" si="14"/>
        <v>5352.586666666667</v>
      </c>
      <c r="DD18" s="56">
        <v>12</v>
      </c>
      <c r="DE18" s="78">
        <v>17</v>
      </c>
      <c r="DF18" s="105">
        <f t="shared" si="15"/>
        <v>0.19047619047619047</v>
      </c>
      <c r="DG18" s="78">
        <v>18442</v>
      </c>
      <c r="DH18" s="82">
        <f t="shared" si="16"/>
        <v>1536.8333333333333</v>
      </c>
      <c r="DI18" s="134">
        <f t="shared" si="17"/>
        <v>1084.8235294117646</v>
      </c>
      <c r="DJ18" s="129">
        <v>44</v>
      </c>
      <c r="DK18" s="56">
        <v>70</v>
      </c>
      <c r="DL18" s="131">
        <f t="shared" si="18"/>
        <v>0.69841269841269837</v>
      </c>
      <c r="DM18" s="56">
        <v>111152</v>
      </c>
      <c r="DN18" s="82">
        <f t="shared" si="44"/>
        <v>2526.181818181818</v>
      </c>
      <c r="DO18" s="134">
        <f t="shared" si="19"/>
        <v>1587.8857142857144</v>
      </c>
      <c r="DP18" s="56">
        <v>4</v>
      </c>
      <c r="DQ18" s="78">
        <v>11</v>
      </c>
      <c r="DR18" s="50">
        <f t="shared" si="20"/>
        <v>6.3492063492063489E-2</v>
      </c>
      <c r="DS18" s="85">
        <v>13936</v>
      </c>
      <c r="DT18" s="82">
        <f t="shared" si="21"/>
        <v>3484</v>
      </c>
      <c r="DU18" s="134">
        <f t="shared" si="22"/>
        <v>1266.909090909091</v>
      </c>
      <c r="DV18" s="78">
        <v>18</v>
      </c>
      <c r="DW18" s="78">
        <v>24</v>
      </c>
      <c r="DX18" s="50">
        <f t="shared" si="23"/>
        <v>0.2857142857142857</v>
      </c>
      <c r="DY18" s="78">
        <v>25940</v>
      </c>
      <c r="DZ18" s="82">
        <f t="shared" si="24"/>
        <v>1441.1111111111111</v>
      </c>
      <c r="EA18" s="102">
        <f t="shared" si="25"/>
        <v>1080.8333333333333</v>
      </c>
      <c r="EB18" s="55">
        <v>13</v>
      </c>
      <c r="EC18" s="85">
        <v>6</v>
      </c>
      <c r="ED18" s="131">
        <f t="shared" si="45"/>
        <v>0.46153846153846156</v>
      </c>
      <c r="EE18" s="130">
        <v>344.5</v>
      </c>
      <c r="EF18" s="78">
        <v>36</v>
      </c>
      <c r="EG18" s="85">
        <v>16</v>
      </c>
      <c r="EH18" s="131">
        <f t="shared" si="46"/>
        <v>0.44444444444444442</v>
      </c>
      <c r="EI18" s="177">
        <v>2450.125</v>
      </c>
      <c r="EJ18" s="64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ht="12.75" x14ac:dyDescent="0.2">
      <c r="A19" s="10"/>
      <c r="B19" s="95" t="s">
        <v>205</v>
      </c>
      <c r="C19" s="109">
        <v>101</v>
      </c>
      <c r="D19" s="105">
        <f t="shared" si="26"/>
        <v>2.2330311739995577E-2</v>
      </c>
      <c r="E19" s="121">
        <v>1087.7128712871288</v>
      </c>
      <c r="F19" s="107">
        <v>20.940594059405942</v>
      </c>
      <c r="G19" s="121">
        <v>1305140</v>
      </c>
      <c r="H19" s="122">
        <v>97</v>
      </c>
      <c r="I19" s="107">
        <f t="shared" si="27"/>
        <v>13455.051546391753</v>
      </c>
      <c r="J19" s="56">
        <v>25</v>
      </c>
      <c r="K19" s="54">
        <v>34</v>
      </c>
      <c r="L19" s="123">
        <v>0.45519941551298393</v>
      </c>
      <c r="M19" s="27">
        <v>26</v>
      </c>
      <c r="N19" s="122">
        <v>22</v>
      </c>
      <c r="O19" s="122">
        <v>12</v>
      </c>
      <c r="P19" s="20">
        <v>8</v>
      </c>
      <c r="Q19" s="124">
        <v>16</v>
      </c>
      <c r="R19" s="25">
        <v>17</v>
      </c>
      <c r="S19" s="20">
        <v>101</v>
      </c>
      <c r="T19" s="19">
        <f t="shared" si="28"/>
        <v>0.25742574257425743</v>
      </c>
      <c r="U19" s="105">
        <f t="shared" si="0"/>
        <v>0.21782178217821782</v>
      </c>
      <c r="V19" s="105">
        <f t="shared" si="0"/>
        <v>0.11881188118811881</v>
      </c>
      <c r="W19" s="19">
        <f t="shared" si="0"/>
        <v>7.9207920792079209E-2</v>
      </c>
      <c r="X19" s="125">
        <f t="shared" si="0"/>
        <v>0.15841584158415842</v>
      </c>
      <c r="Y19" s="126">
        <f t="shared" si="0"/>
        <v>0.16831683168316833</v>
      </c>
      <c r="Z19" s="74">
        <v>13</v>
      </c>
      <c r="AA19" s="108">
        <v>22</v>
      </c>
      <c r="AB19" s="108">
        <v>49</v>
      </c>
      <c r="AC19" s="108">
        <v>17</v>
      </c>
      <c r="AD19" s="105">
        <f t="shared" si="29"/>
        <v>0.12871287128712872</v>
      </c>
      <c r="AE19" s="105">
        <f t="shared" si="1"/>
        <v>0.21782178217821782</v>
      </c>
      <c r="AF19" s="105">
        <f t="shared" si="1"/>
        <v>0.48514851485148514</v>
      </c>
      <c r="AG19" s="105">
        <f t="shared" si="1"/>
        <v>0.16831683168316833</v>
      </c>
      <c r="AH19" s="179">
        <v>4464.2307692307695</v>
      </c>
      <c r="AI19" s="47">
        <v>14021.318181818182</v>
      </c>
      <c r="AJ19" s="47">
        <v>16485.979166666668</v>
      </c>
      <c r="AK19" s="107">
        <v>10522.071428571429</v>
      </c>
      <c r="AL19" s="74">
        <v>39</v>
      </c>
      <c r="AM19" s="108">
        <v>45</v>
      </c>
      <c r="AN19" s="105">
        <f t="shared" si="30"/>
        <v>0.4642857142857143</v>
      </c>
      <c r="AO19" s="19">
        <f t="shared" si="31"/>
        <v>0.5357142857142857</v>
      </c>
      <c r="AP19" s="47">
        <v>16122.358974358975</v>
      </c>
      <c r="AQ19" s="107">
        <v>10432.200000000001</v>
      </c>
      <c r="AR19" s="28">
        <v>40</v>
      </c>
      <c r="AS19" s="108">
        <v>3</v>
      </c>
      <c r="AT19" s="108">
        <v>6</v>
      </c>
      <c r="AU19" s="127">
        <v>27</v>
      </c>
      <c r="AV19" s="128">
        <v>11</v>
      </c>
      <c r="AW19" s="74">
        <v>14</v>
      </c>
      <c r="AX19" s="105">
        <f t="shared" si="32"/>
        <v>0.39603960396039606</v>
      </c>
      <c r="AY19" s="105">
        <f t="shared" si="33"/>
        <v>2.9702970297029702E-2</v>
      </c>
      <c r="AZ19" s="105">
        <f t="shared" si="34"/>
        <v>5.9405940594059403E-2</v>
      </c>
      <c r="BA19" s="105">
        <f t="shared" si="35"/>
        <v>0.26732673267326734</v>
      </c>
      <c r="BB19" s="105">
        <f t="shared" si="36"/>
        <v>0.10891089108910891</v>
      </c>
      <c r="BC19" s="105">
        <f t="shared" si="37"/>
        <v>0.13861386138613863</v>
      </c>
      <c r="BD19" s="179">
        <v>22487.432432432433</v>
      </c>
      <c r="BE19" s="47">
        <v>13345</v>
      </c>
      <c r="BF19" s="47">
        <v>6726.666666666667</v>
      </c>
      <c r="BG19" s="47">
        <v>7565</v>
      </c>
      <c r="BH19" s="47">
        <v>8789.636363636364</v>
      </c>
      <c r="BI19" s="107">
        <v>7095.2857142857147</v>
      </c>
      <c r="BJ19" s="28">
        <v>33</v>
      </c>
      <c r="BK19" s="105">
        <f t="shared" si="38"/>
        <v>0.32673267326732675</v>
      </c>
      <c r="BL19" s="179">
        <v>17048.969696969696</v>
      </c>
      <c r="BM19" s="108">
        <v>68</v>
      </c>
      <c r="BN19" s="19">
        <f t="shared" si="39"/>
        <v>0.67326732673267331</v>
      </c>
      <c r="BO19" s="186">
        <v>11601.9375</v>
      </c>
      <c r="BP19" s="56">
        <v>80</v>
      </c>
      <c r="BQ19" s="78">
        <v>8</v>
      </c>
      <c r="BR19" s="50">
        <f t="shared" si="47"/>
        <v>0.1</v>
      </c>
      <c r="BS19" s="77">
        <v>332.75</v>
      </c>
      <c r="BT19" s="132">
        <v>47</v>
      </c>
      <c r="BU19" s="78">
        <v>5</v>
      </c>
      <c r="BV19" s="131">
        <f t="shared" si="40"/>
        <v>0.10638297872340426</v>
      </c>
      <c r="BW19" s="130">
        <v>338.8</v>
      </c>
      <c r="BX19" s="129">
        <v>72</v>
      </c>
      <c r="BY19" s="129">
        <v>21</v>
      </c>
      <c r="BZ19" s="101">
        <f t="shared" si="41"/>
        <v>0.29166666666666669</v>
      </c>
      <c r="CA19" s="77">
        <v>1134.8095238095239</v>
      </c>
      <c r="CB19" s="28">
        <v>40</v>
      </c>
      <c r="CC19" s="19">
        <f t="shared" si="3"/>
        <v>0.39603960396039606</v>
      </c>
      <c r="CD19" s="184">
        <v>67912</v>
      </c>
      <c r="CE19" s="186">
        <f t="shared" si="42"/>
        <v>1697.8</v>
      </c>
      <c r="CF19" s="73">
        <v>8</v>
      </c>
      <c r="CG19" s="122">
        <v>24</v>
      </c>
      <c r="CH19" s="105">
        <f t="shared" si="4"/>
        <v>7.9207920792079209E-2</v>
      </c>
      <c r="CI19" s="127">
        <v>11713</v>
      </c>
      <c r="CJ19" s="82">
        <f t="shared" si="43"/>
        <v>1464.125</v>
      </c>
      <c r="CK19" s="102">
        <f t="shared" si="48"/>
        <v>488.04166666666669</v>
      </c>
      <c r="CL19" s="127">
        <v>65</v>
      </c>
      <c r="CM19" s="78">
        <v>168</v>
      </c>
      <c r="CN19" s="50">
        <f t="shared" si="6"/>
        <v>0.64356435643564358</v>
      </c>
      <c r="CO19" s="85">
        <v>587961</v>
      </c>
      <c r="CP19" s="82">
        <f t="shared" si="7"/>
        <v>9045.5538461538454</v>
      </c>
      <c r="CQ19" s="134">
        <f t="shared" si="8"/>
        <v>3499.7678571428573</v>
      </c>
      <c r="CR19" s="129">
        <v>40</v>
      </c>
      <c r="CS19" s="56">
        <v>74</v>
      </c>
      <c r="CT19" s="50">
        <f t="shared" si="9"/>
        <v>0.39603960396039606</v>
      </c>
      <c r="CU19" s="78">
        <v>52601</v>
      </c>
      <c r="CV19" s="82">
        <f t="shared" si="10"/>
        <v>1315.0250000000001</v>
      </c>
      <c r="CW19" s="102">
        <f t="shared" si="11"/>
        <v>710.82432432432438</v>
      </c>
      <c r="CX19" s="85">
        <v>61</v>
      </c>
      <c r="CY19" s="78">
        <v>96</v>
      </c>
      <c r="CZ19" s="131">
        <f t="shared" si="12"/>
        <v>0.60396039603960394</v>
      </c>
      <c r="DA19" s="56">
        <v>430090</v>
      </c>
      <c r="DB19" s="82">
        <f t="shared" si="13"/>
        <v>7050.6557377049185</v>
      </c>
      <c r="DC19" s="134">
        <f t="shared" si="14"/>
        <v>4480.104166666667</v>
      </c>
      <c r="DD19" s="56">
        <v>10</v>
      </c>
      <c r="DE19" s="78">
        <v>12</v>
      </c>
      <c r="DF19" s="105">
        <f t="shared" si="15"/>
        <v>9.9009900990099015E-2</v>
      </c>
      <c r="DG19" s="78">
        <v>6313</v>
      </c>
      <c r="DH19" s="82">
        <f t="shared" si="16"/>
        <v>631.29999999999995</v>
      </c>
      <c r="DI19" s="134">
        <f t="shared" si="17"/>
        <v>526.08333333333337</v>
      </c>
      <c r="DJ19" s="129">
        <v>69</v>
      </c>
      <c r="DK19" s="56">
        <v>92</v>
      </c>
      <c r="DL19" s="131">
        <f t="shared" si="18"/>
        <v>0.68316831683168322</v>
      </c>
      <c r="DM19" s="56">
        <v>134235</v>
      </c>
      <c r="DN19" s="82">
        <f t="shared" si="44"/>
        <v>1945.4347826086957</v>
      </c>
      <c r="DO19" s="134">
        <f t="shared" si="19"/>
        <v>1459.0760869565217</v>
      </c>
      <c r="DP19" s="56">
        <v>9</v>
      </c>
      <c r="DQ19" s="78">
        <v>17</v>
      </c>
      <c r="DR19" s="50">
        <f t="shared" si="20"/>
        <v>8.9108910891089105E-2</v>
      </c>
      <c r="DS19" s="85">
        <v>16482</v>
      </c>
      <c r="DT19" s="82">
        <f t="shared" si="21"/>
        <v>1831.3333333333333</v>
      </c>
      <c r="DU19" s="134">
        <f t="shared" si="22"/>
        <v>969.52941176470586</v>
      </c>
      <c r="DV19" s="78">
        <v>24</v>
      </c>
      <c r="DW19" s="78">
        <v>51</v>
      </c>
      <c r="DX19" s="50">
        <f t="shared" si="23"/>
        <v>0.23762376237623761</v>
      </c>
      <c r="DY19" s="78">
        <v>65745</v>
      </c>
      <c r="DZ19" s="82">
        <f t="shared" si="24"/>
        <v>2739.375</v>
      </c>
      <c r="EA19" s="102">
        <f t="shared" si="25"/>
        <v>1289.1176470588234</v>
      </c>
      <c r="EB19" s="55">
        <v>27</v>
      </c>
      <c r="EC19" s="85">
        <v>5</v>
      </c>
      <c r="ED19" s="131">
        <f t="shared" si="45"/>
        <v>0.18518518518518517</v>
      </c>
      <c r="EE19" s="130">
        <v>1002</v>
      </c>
      <c r="EF19" s="78">
        <v>36</v>
      </c>
      <c r="EG19" s="85">
        <v>15</v>
      </c>
      <c r="EH19" s="131">
        <f t="shared" si="46"/>
        <v>0.41666666666666669</v>
      </c>
      <c r="EI19" s="177">
        <v>2060.0666666666666</v>
      </c>
      <c r="EJ19" s="64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ht="12.75" x14ac:dyDescent="0.2">
      <c r="A20" s="10"/>
      <c r="B20" s="95" t="s">
        <v>206</v>
      </c>
      <c r="C20" s="109">
        <v>40</v>
      </c>
      <c r="D20" s="105">
        <f t="shared" si="26"/>
        <v>8.8436878178200316E-3</v>
      </c>
      <c r="E20" s="121">
        <v>1504.45</v>
      </c>
      <c r="F20" s="107">
        <v>4.1749999999999998</v>
      </c>
      <c r="G20" s="121">
        <v>666785</v>
      </c>
      <c r="H20" s="122">
        <v>38</v>
      </c>
      <c r="I20" s="107">
        <f t="shared" si="27"/>
        <v>17546.973684210527</v>
      </c>
      <c r="J20" s="56">
        <v>13</v>
      </c>
      <c r="K20" s="54">
        <v>11</v>
      </c>
      <c r="L20" s="123">
        <v>0.57454212139289551</v>
      </c>
      <c r="M20" s="27">
        <v>9</v>
      </c>
      <c r="N20" s="122">
        <v>11</v>
      </c>
      <c r="O20" s="122">
        <v>4</v>
      </c>
      <c r="P20" s="20">
        <v>3</v>
      </c>
      <c r="Q20" s="124">
        <v>5</v>
      </c>
      <c r="R20" s="25">
        <v>8</v>
      </c>
      <c r="S20" s="20">
        <v>40</v>
      </c>
      <c r="T20" s="19">
        <f t="shared" si="28"/>
        <v>0.22500000000000001</v>
      </c>
      <c r="U20" s="105">
        <f t="shared" si="0"/>
        <v>0.27500000000000002</v>
      </c>
      <c r="V20" s="105">
        <f t="shared" si="0"/>
        <v>0.1</v>
      </c>
      <c r="W20" s="19">
        <f t="shared" si="0"/>
        <v>7.4999999999999997E-2</v>
      </c>
      <c r="X20" s="125">
        <f t="shared" si="0"/>
        <v>0.125</v>
      </c>
      <c r="Y20" s="126">
        <f t="shared" si="0"/>
        <v>0.2</v>
      </c>
      <c r="Z20" s="74">
        <v>2</v>
      </c>
      <c r="AA20" s="108">
        <v>12</v>
      </c>
      <c r="AB20" s="108">
        <v>19</v>
      </c>
      <c r="AC20" s="108">
        <v>7</v>
      </c>
      <c r="AD20" s="105">
        <f t="shared" si="29"/>
        <v>0.05</v>
      </c>
      <c r="AE20" s="105">
        <f t="shared" si="1"/>
        <v>0.3</v>
      </c>
      <c r="AF20" s="105">
        <f t="shared" si="1"/>
        <v>0.47499999999999998</v>
      </c>
      <c r="AG20" s="105">
        <f t="shared" si="1"/>
        <v>0.17499999999999999</v>
      </c>
      <c r="AH20" s="179">
        <v>1239.5</v>
      </c>
      <c r="AI20" s="47">
        <v>16229.727272727272</v>
      </c>
      <c r="AJ20" s="47">
        <v>21270.333333333332</v>
      </c>
      <c r="AK20" s="107">
        <v>14701.857142857143</v>
      </c>
      <c r="AL20" s="74">
        <v>12</v>
      </c>
      <c r="AM20" s="108">
        <v>16</v>
      </c>
      <c r="AN20" s="105">
        <f t="shared" si="30"/>
        <v>0.42857142857142855</v>
      </c>
      <c r="AO20" s="19">
        <f t="shared" si="31"/>
        <v>0.5714285714285714</v>
      </c>
      <c r="AP20" s="47">
        <v>18236.5</v>
      </c>
      <c r="AQ20" s="107">
        <v>13345.125</v>
      </c>
      <c r="AR20" s="28">
        <v>27</v>
      </c>
      <c r="AS20" s="108"/>
      <c r="AT20" s="108">
        <v>2</v>
      </c>
      <c r="AU20" s="127">
        <v>1</v>
      </c>
      <c r="AV20" s="128">
        <v>7</v>
      </c>
      <c r="AW20" s="74">
        <v>3</v>
      </c>
      <c r="AX20" s="105">
        <f t="shared" si="32"/>
        <v>0.67500000000000004</v>
      </c>
      <c r="AY20" s="105">
        <f t="shared" si="33"/>
        <v>0</v>
      </c>
      <c r="AZ20" s="105">
        <f t="shared" si="34"/>
        <v>0.05</v>
      </c>
      <c r="BA20" s="105">
        <f t="shared" si="35"/>
        <v>2.5000000000000001E-2</v>
      </c>
      <c r="BB20" s="105">
        <f t="shared" si="36"/>
        <v>0.17499999999999999</v>
      </c>
      <c r="BC20" s="105">
        <f t="shared" si="37"/>
        <v>7.4999999999999997E-2</v>
      </c>
      <c r="BD20" s="179">
        <v>22236.400000000001</v>
      </c>
      <c r="BE20" s="47"/>
      <c r="BF20" s="47">
        <v>6299.5</v>
      </c>
      <c r="BG20" s="47">
        <v>9940</v>
      </c>
      <c r="BH20" s="47">
        <v>11036.714285714286</v>
      </c>
      <c r="BI20" s="107">
        <v>3693</v>
      </c>
      <c r="BJ20" s="28">
        <v>20</v>
      </c>
      <c r="BK20" s="105">
        <f t="shared" si="38"/>
        <v>0.5</v>
      </c>
      <c r="BL20" s="179">
        <v>21179.947368421053</v>
      </c>
      <c r="BM20" s="108">
        <v>20</v>
      </c>
      <c r="BN20" s="19">
        <f t="shared" si="39"/>
        <v>0.5</v>
      </c>
      <c r="BO20" s="186">
        <v>13914</v>
      </c>
      <c r="BP20" s="56">
        <v>32</v>
      </c>
      <c r="BQ20" s="78">
        <v>3</v>
      </c>
      <c r="BR20" s="50">
        <f t="shared" si="47"/>
        <v>9.375E-2</v>
      </c>
      <c r="BS20" s="77">
        <v>720</v>
      </c>
      <c r="BT20" s="132">
        <v>17</v>
      </c>
      <c r="BU20" s="78">
        <v>3</v>
      </c>
      <c r="BV20" s="131">
        <f t="shared" si="40"/>
        <v>0.17647058823529413</v>
      </c>
      <c r="BW20" s="130">
        <v>768.66666666666663</v>
      </c>
      <c r="BX20" s="129">
        <v>31</v>
      </c>
      <c r="BY20" s="129">
        <v>8</v>
      </c>
      <c r="BZ20" s="101">
        <f t="shared" si="41"/>
        <v>0.25806451612903225</v>
      </c>
      <c r="CA20" s="77">
        <v>1549.375</v>
      </c>
      <c r="CB20" s="28">
        <v>19</v>
      </c>
      <c r="CC20" s="19">
        <f t="shared" si="3"/>
        <v>0.47499999999999998</v>
      </c>
      <c r="CD20" s="184">
        <v>47587</v>
      </c>
      <c r="CE20" s="186">
        <f t="shared" si="42"/>
        <v>2504.5789473684213</v>
      </c>
      <c r="CF20" s="73">
        <v>4</v>
      </c>
      <c r="CG20" s="122">
        <v>9</v>
      </c>
      <c r="CH20" s="105">
        <f t="shared" si="4"/>
        <v>0.1</v>
      </c>
      <c r="CI20" s="127">
        <v>5785</v>
      </c>
      <c r="CJ20" s="82">
        <f t="shared" si="43"/>
        <v>1446.25</v>
      </c>
      <c r="CK20" s="102">
        <f t="shared" si="48"/>
        <v>642.77777777777783</v>
      </c>
      <c r="CL20" s="127">
        <v>28</v>
      </c>
      <c r="CM20" s="78">
        <v>94</v>
      </c>
      <c r="CN20" s="50">
        <f t="shared" si="6"/>
        <v>0.7</v>
      </c>
      <c r="CO20" s="85">
        <v>322169</v>
      </c>
      <c r="CP20" s="82">
        <f t="shared" si="7"/>
        <v>11506.035714285714</v>
      </c>
      <c r="CQ20" s="134">
        <f t="shared" si="8"/>
        <v>3427.3297872340427</v>
      </c>
      <c r="CR20" s="129">
        <v>11</v>
      </c>
      <c r="CS20" s="56">
        <v>14</v>
      </c>
      <c r="CT20" s="50">
        <f t="shared" si="9"/>
        <v>0.27500000000000002</v>
      </c>
      <c r="CU20" s="78">
        <v>16892</v>
      </c>
      <c r="CV20" s="82">
        <f t="shared" si="10"/>
        <v>1535.6363636363637</v>
      </c>
      <c r="CW20" s="102">
        <f t="shared" si="11"/>
        <v>1206.5714285714287</v>
      </c>
      <c r="CX20" s="85">
        <v>24</v>
      </c>
      <c r="CY20" s="78">
        <v>33</v>
      </c>
      <c r="CZ20" s="131">
        <f t="shared" si="12"/>
        <v>0.6</v>
      </c>
      <c r="DA20" s="56">
        <v>233831</v>
      </c>
      <c r="DB20" s="82">
        <f t="shared" si="13"/>
        <v>9742.9583333333339</v>
      </c>
      <c r="DC20" s="134">
        <f t="shared" si="14"/>
        <v>7085.787878787879</v>
      </c>
      <c r="DD20" s="56">
        <v>6</v>
      </c>
      <c r="DE20" s="78">
        <v>12</v>
      </c>
      <c r="DF20" s="105">
        <f t="shared" si="15"/>
        <v>0.15</v>
      </c>
      <c r="DG20" s="78">
        <v>7429</v>
      </c>
      <c r="DH20" s="82">
        <f t="shared" si="16"/>
        <v>1238.1666666666667</v>
      </c>
      <c r="DI20" s="134">
        <f t="shared" si="17"/>
        <v>619.08333333333337</v>
      </c>
      <c r="DJ20" s="129">
        <v>33</v>
      </c>
      <c r="DK20" s="56">
        <v>46</v>
      </c>
      <c r="DL20" s="131">
        <f t="shared" si="18"/>
        <v>0.82499999999999996</v>
      </c>
      <c r="DM20" s="56">
        <v>75210</v>
      </c>
      <c r="DN20" s="82">
        <f t="shared" si="44"/>
        <v>2279.090909090909</v>
      </c>
      <c r="DO20" s="134">
        <f t="shared" si="19"/>
        <v>1635</v>
      </c>
      <c r="DP20" s="56">
        <v>1</v>
      </c>
      <c r="DQ20" s="78">
        <v>2</v>
      </c>
      <c r="DR20" s="50">
        <f t="shared" si="20"/>
        <v>2.5000000000000001E-2</v>
      </c>
      <c r="DS20" s="85">
        <v>682</v>
      </c>
      <c r="DT20" s="82">
        <f t="shared" si="21"/>
        <v>682</v>
      </c>
      <c r="DU20" s="134">
        <f t="shared" si="22"/>
        <v>341</v>
      </c>
      <c r="DV20" s="78">
        <v>7</v>
      </c>
      <c r="DW20" s="78">
        <v>8</v>
      </c>
      <c r="DX20" s="50">
        <f t="shared" si="23"/>
        <v>0.17499999999999999</v>
      </c>
      <c r="DY20" s="78">
        <v>4787</v>
      </c>
      <c r="DZ20" s="82">
        <f t="shared" si="24"/>
        <v>683.85714285714289</v>
      </c>
      <c r="EA20" s="102">
        <f t="shared" si="25"/>
        <v>598.375</v>
      </c>
      <c r="EB20" s="55">
        <v>12</v>
      </c>
      <c r="EC20" s="85">
        <v>2</v>
      </c>
      <c r="ED20" s="131">
        <f t="shared" si="45"/>
        <v>0.16666666666666666</v>
      </c>
      <c r="EE20" s="130">
        <v>645</v>
      </c>
      <c r="EF20" s="78">
        <v>23</v>
      </c>
      <c r="EG20" s="85">
        <v>8</v>
      </c>
      <c r="EH20" s="131">
        <f t="shared" si="46"/>
        <v>0.34782608695652173</v>
      </c>
      <c r="EI20" s="177">
        <v>2629.5</v>
      </c>
      <c r="EJ20" s="64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ht="12.75" x14ac:dyDescent="0.2">
      <c r="A21" s="10"/>
      <c r="B21" s="95" t="s">
        <v>207</v>
      </c>
      <c r="C21" s="109">
        <v>372</v>
      </c>
      <c r="D21" s="105">
        <f t="shared" si="26"/>
        <v>8.2246296705726293E-2</v>
      </c>
      <c r="E21" s="121">
        <v>1076.7876344086021</v>
      </c>
      <c r="F21" s="107">
        <v>-13.255376344086022</v>
      </c>
      <c r="G21" s="121">
        <v>5196771</v>
      </c>
      <c r="H21" s="122">
        <v>357</v>
      </c>
      <c r="I21" s="107">
        <f t="shared" si="27"/>
        <v>14556.781512605043</v>
      </c>
      <c r="J21" s="56">
        <v>102</v>
      </c>
      <c r="K21" s="54">
        <v>100</v>
      </c>
      <c r="L21" s="123">
        <v>0.57707686912796963</v>
      </c>
      <c r="M21" s="27">
        <v>94</v>
      </c>
      <c r="N21" s="122">
        <v>99</v>
      </c>
      <c r="O21" s="122">
        <v>49</v>
      </c>
      <c r="P21" s="20">
        <v>27</v>
      </c>
      <c r="Q21" s="124">
        <v>33</v>
      </c>
      <c r="R21" s="25">
        <v>70</v>
      </c>
      <c r="S21" s="20">
        <v>372</v>
      </c>
      <c r="T21" s="19">
        <f t="shared" si="28"/>
        <v>0.25268817204301075</v>
      </c>
      <c r="U21" s="105">
        <f t="shared" si="0"/>
        <v>0.2661290322580645</v>
      </c>
      <c r="V21" s="105">
        <f t="shared" si="0"/>
        <v>0.13172043010752688</v>
      </c>
      <c r="W21" s="19">
        <f t="shared" si="0"/>
        <v>7.2580645161290328E-2</v>
      </c>
      <c r="X21" s="125">
        <f t="shared" si="0"/>
        <v>8.8709677419354843E-2</v>
      </c>
      <c r="Y21" s="126">
        <f t="shared" si="0"/>
        <v>0.18817204301075269</v>
      </c>
      <c r="Z21" s="74">
        <v>25</v>
      </c>
      <c r="AA21" s="108">
        <v>118</v>
      </c>
      <c r="AB21" s="108">
        <v>185</v>
      </c>
      <c r="AC21" s="108">
        <v>44</v>
      </c>
      <c r="AD21" s="105">
        <f t="shared" si="29"/>
        <v>6.7204301075268813E-2</v>
      </c>
      <c r="AE21" s="105">
        <f t="shared" si="1"/>
        <v>0.31720430107526881</v>
      </c>
      <c r="AF21" s="105">
        <f t="shared" si="1"/>
        <v>0.49731182795698925</v>
      </c>
      <c r="AG21" s="105">
        <f t="shared" si="1"/>
        <v>0.11827956989247312</v>
      </c>
      <c r="AH21" s="179">
        <v>3704.24</v>
      </c>
      <c r="AI21" s="47">
        <v>9851.3589743589746</v>
      </c>
      <c r="AJ21" s="47">
        <v>17919.738372093023</v>
      </c>
      <c r="AK21" s="107">
        <v>20217.697674418603</v>
      </c>
      <c r="AL21" s="74">
        <v>148</v>
      </c>
      <c r="AM21" s="108">
        <v>150</v>
      </c>
      <c r="AN21" s="105">
        <f t="shared" si="30"/>
        <v>0.49664429530201343</v>
      </c>
      <c r="AO21" s="19">
        <f t="shared" si="31"/>
        <v>0.50335570469798663</v>
      </c>
      <c r="AP21" s="47">
        <v>16666.682432432433</v>
      </c>
      <c r="AQ21" s="107">
        <v>12906.933333333332</v>
      </c>
      <c r="AR21" s="28">
        <v>152</v>
      </c>
      <c r="AS21" s="108">
        <v>9</v>
      </c>
      <c r="AT21" s="108">
        <v>39</v>
      </c>
      <c r="AU21" s="127">
        <v>40</v>
      </c>
      <c r="AV21" s="128">
        <v>92</v>
      </c>
      <c r="AW21" s="74">
        <v>40</v>
      </c>
      <c r="AX21" s="105">
        <f t="shared" si="32"/>
        <v>0.40860215053763443</v>
      </c>
      <c r="AY21" s="105">
        <f t="shared" si="33"/>
        <v>2.4193548387096774E-2</v>
      </c>
      <c r="AZ21" s="105">
        <f t="shared" si="34"/>
        <v>0.10483870967741936</v>
      </c>
      <c r="BA21" s="105">
        <f t="shared" si="35"/>
        <v>0.10752688172043011</v>
      </c>
      <c r="BB21" s="105">
        <f t="shared" si="36"/>
        <v>0.24731182795698925</v>
      </c>
      <c r="BC21" s="105">
        <f t="shared" si="37"/>
        <v>0.10752688172043011</v>
      </c>
      <c r="BD21" s="179">
        <v>21690.958041958042</v>
      </c>
      <c r="BE21" s="47">
        <v>13791.333333333334</v>
      </c>
      <c r="BF21" s="47">
        <v>12253.675675675675</v>
      </c>
      <c r="BG21" s="47">
        <v>7097.1794871794873</v>
      </c>
      <c r="BH21" s="47">
        <v>11043.23595505618</v>
      </c>
      <c r="BI21" s="107">
        <v>6445.45</v>
      </c>
      <c r="BJ21" s="28">
        <v>104</v>
      </c>
      <c r="BK21" s="105">
        <f t="shared" si="38"/>
        <v>0.27956989247311825</v>
      </c>
      <c r="BL21" s="179">
        <v>21254.917525773195</v>
      </c>
      <c r="BM21" s="108">
        <v>268</v>
      </c>
      <c r="BN21" s="19">
        <f t="shared" si="39"/>
        <v>0.72043010752688175</v>
      </c>
      <c r="BO21" s="186">
        <v>12057.861538461539</v>
      </c>
      <c r="BP21" s="56">
        <v>297</v>
      </c>
      <c r="BQ21" s="78">
        <v>29</v>
      </c>
      <c r="BR21" s="50">
        <f t="shared" si="47"/>
        <v>9.7643097643097643E-2</v>
      </c>
      <c r="BS21" s="77">
        <v>326.06896551724139</v>
      </c>
      <c r="BT21" s="132">
        <v>177</v>
      </c>
      <c r="BU21" s="78">
        <v>21</v>
      </c>
      <c r="BV21" s="131">
        <f t="shared" si="40"/>
        <v>0.11864406779661017</v>
      </c>
      <c r="BW21" s="130">
        <v>416.38095238095241</v>
      </c>
      <c r="BX21" s="129">
        <v>255</v>
      </c>
      <c r="BY21" s="129">
        <v>79</v>
      </c>
      <c r="BZ21" s="101">
        <f t="shared" si="41"/>
        <v>0.30980392156862746</v>
      </c>
      <c r="CA21" s="77">
        <v>2040.8987341772151</v>
      </c>
      <c r="CB21" s="28">
        <v>157</v>
      </c>
      <c r="CC21" s="19">
        <f t="shared" si="3"/>
        <v>0.42204301075268819</v>
      </c>
      <c r="CD21" s="184">
        <v>442501</v>
      </c>
      <c r="CE21" s="186">
        <f t="shared" si="42"/>
        <v>2818.4777070063692</v>
      </c>
      <c r="CF21" s="73">
        <v>57</v>
      </c>
      <c r="CG21" s="122">
        <v>169</v>
      </c>
      <c r="CH21" s="105">
        <f t="shared" si="4"/>
        <v>0.15322580645161291</v>
      </c>
      <c r="CI21" s="127">
        <v>80373</v>
      </c>
      <c r="CJ21" s="82">
        <f t="shared" si="43"/>
        <v>1410.0526315789473</v>
      </c>
      <c r="CK21" s="102">
        <f t="shared" si="48"/>
        <v>475.57988165680473</v>
      </c>
      <c r="CL21" s="127">
        <v>247</v>
      </c>
      <c r="CM21" s="78">
        <v>665</v>
      </c>
      <c r="CN21" s="50">
        <f t="shared" si="6"/>
        <v>0.66397849462365588</v>
      </c>
      <c r="CO21" s="85">
        <v>2345626</v>
      </c>
      <c r="CP21" s="82">
        <f t="shared" si="7"/>
        <v>9496.461538461539</v>
      </c>
      <c r="CQ21" s="134">
        <f t="shared" si="8"/>
        <v>3527.2571428571428</v>
      </c>
      <c r="CR21" s="129">
        <v>91</v>
      </c>
      <c r="CS21" s="56">
        <v>165</v>
      </c>
      <c r="CT21" s="50">
        <f t="shared" si="9"/>
        <v>0.2446236559139785</v>
      </c>
      <c r="CU21" s="78">
        <v>129967</v>
      </c>
      <c r="CV21" s="82">
        <f t="shared" si="10"/>
        <v>1428.2087912087911</v>
      </c>
      <c r="CW21" s="102">
        <f t="shared" si="11"/>
        <v>787.67878787878783</v>
      </c>
      <c r="CX21" s="85">
        <v>209</v>
      </c>
      <c r="CY21" s="78">
        <v>318</v>
      </c>
      <c r="CZ21" s="131">
        <f t="shared" si="12"/>
        <v>0.56182795698924726</v>
      </c>
      <c r="DA21" s="56">
        <v>1749500</v>
      </c>
      <c r="DB21" s="82">
        <f t="shared" si="13"/>
        <v>8370.8133971291863</v>
      </c>
      <c r="DC21" s="134">
        <f t="shared" si="14"/>
        <v>5501.5723270440249</v>
      </c>
      <c r="DD21" s="56">
        <v>50</v>
      </c>
      <c r="DE21" s="78">
        <v>76</v>
      </c>
      <c r="DF21" s="105">
        <f t="shared" si="15"/>
        <v>0.13440860215053763</v>
      </c>
      <c r="DG21" s="78">
        <v>59392</v>
      </c>
      <c r="DH21" s="82">
        <f t="shared" si="16"/>
        <v>1187.8399999999999</v>
      </c>
      <c r="DI21" s="134">
        <f t="shared" si="17"/>
        <v>781.47368421052636</v>
      </c>
      <c r="DJ21" s="129">
        <v>261</v>
      </c>
      <c r="DK21" s="56">
        <v>356</v>
      </c>
      <c r="DL21" s="131">
        <f t="shared" si="18"/>
        <v>0.70161290322580649</v>
      </c>
      <c r="DM21" s="56">
        <v>504255</v>
      </c>
      <c r="DN21" s="82">
        <f t="shared" si="44"/>
        <v>1932.0114942528735</v>
      </c>
      <c r="DO21" s="134">
        <f t="shared" si="19"/>
        <v>1416.4466292134832</v>
      </c>
      <c r="DP21" s="56">
        <v>26</v>
      </c>
      <c r="DQ21" s="78">
        <v>34</v>
      </c>
      <c r="DR21" s="50">
        <f t="shared" si="20"/>
        <v>6.9892473118279563E-2</v>
      </c>
      <c r="DS21" s="85">
        <v>35507</v>
      </c>
      <c r="DT21" s="82">
        <f t="shared" si="21"/>
        <v>1365.6538461538462</v>
      </c>
      <c r="DU21" s="134">
        <f t="shared" si="22"/>
        <v>1044.3235294117646</v>
      </c>
      <c r="DV21" s="78">
        <v>92</v>
      </c>
      <c r="DW21" s="78">
        <v>168</v>
      </c>
      <c r="DX21" s="50">
        <f t="shared" si="23"/>
        <v>0.24731182795698925</v>
      </c>
      <c r="DY21" s="78">
        <v>292151</v>
      </c>
      <c r="DZ21" s="82">
        <f t="shared" si="24"/>
        <v>3175.554347826087</v>
      </c>
      <c r="EA21" s="102">
        <f t="shared" si="25"/>
        <v>1738.9940476190477</v>
      </c>
      <c r="EB21" s="55">
        <v>124</v>
      </c>
      <c r="EC21" s="85">
        <v>28</v>
      </c>
      <c r="ED21" s="131">
        <f t="shared" si="45"/>
        <v>0.22580645161290322</v>
      </c>
      <c r="EE21" s="130">
        <v>479.67857142857144</v>
      </c>
      <c r="EF21" s="78">
        <v>139</v>
      </c>
      <c r="EG21" s="85">
        <v>51</v>
      </c>
      <c r="EH21" s="131">
        <f t="shared" si="46"/>
        <v>0.36690647482014388</v>
      </c>
      <c r="EI21" s="177">
        <v>3179.1372549019607</v>
      </c>
      <c r="EJ21" s="64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ht="12.75" x14ac:dyDescent="0.2">
      <c r="A22" s="10"/>
      <c r="B22" s="95" t="s">
        <v>208</v>
      </c>
      <c r="C22" s="109">
        <v>21</v>
      </c>
      <c r="D22" s="105">
        <f t="shared" si="26"/>
        <v>4.6429361043555158E-3</v>
      </c>
      <c r="E22" s="121">
        <v>1129.047619047619</v>
      </c>
      <c r="F22" s="107">
        <v>69.571428571428569</v>
      </c>
      <c r="G22" s="121">
        <v>180999</v>
      </c>
      <c r="H22" s="122">
        <v>19</v>
      </c>
      <c r="I22" s="107">
        <f t="shared" si="27"/>
        <v>9526.2631578947367</v>
      </c>
      <c r="J22" s="56">
        <v>10</v>
      </c>
      <c r="K22" s="54">
        <v>6</v>
      </c>
      <c r="L22" s="123">
        <v>0.36439988461120465</v>
      </c>
      <c r="M22" s="27">
        <v>5</v>
      </c>
      <c r="N22" s="122">
        <v>6</v>
      </c>
      <c r="O22" s="122">
        <v>1</v>
      </c>
      <c r="P22" s="20">
        <v>4</v>
      </c>
      <c r="Q22" s="124">
        <v>3</v>
      </c>
      <c r="R22" s="25">
        <v>2</v>
      </c>
      <c r="S22" s="20">
        <v>21</v>
      </c>
      <c r="T22" s="19">
        <f t="shared" si="28"/>
        <v>0.23809523809523808</v>
      </c>
      <c r="U22" s="105">
        <f t="shared" si="0"/>
        <v>0.2857142857142857</v>
      </c>
      <c r="V22" s="105">
        <f t="shared" si="0"/>
        <v>4.7619047619047616E-2</v>
      </c>
      <c r="W22" s="19">
        <f t="shared" si="0"/>
        <v>0.19047619047619047</v>
      </c>
      <c r="X22" s="125">
        <f t="shared" si="0"/>
        <v>0.14285714285714285</v>
      </c>
      <c r="Y22" s="126">
        <f t="shared" si="0"/>
        <v>9.5238095238095233E-2</v>
      </c>
      <c r="Z22" s="74"/>
      <c r="AA22" s="108">
        <v>5</v>
      </c>
      <c r="AB22" s="108">
        <v>15</v>
      </c>
      <c r="AC22" s="108">
        <v>1</v>
      </c>
      <c r="AD22" s="105">
        <f t="shared" si="29"/>
        <v>0</v>
      </c>
      <c r="AE22" s="105">
        <f t="shared" si="1"/>
        <v>0.23809523809523808</v>
      </c>
      <c r="AF22" s="105">
        <f t="shared" si="1"/>
        <v>0.7142857142857143</v>
      </c>
      <c r="AG22" s="105">
        <f t="shared" si="1"/>
        <v>4.7619047619047616E-2</v>
      </c>
      <c r="AH22" s="179"/>
      <c r="AI22" s="47">
        <v>7358.333333333333</v>
      </c>
      <c r="AJ22" s="47">
        <v>9758.4</v>
      </c>
      <c r="AK22" s="107">
        <v>12548</v>
      </c>
      <c r="AL22" s="74">
        <v>9</v>
      </c>
      <c r="AM22" s="108">
        <v>8</v>
      </c>
      <c r="AN22" s="105">
        <f t="shared" si="30"/>
        <v>0.52941176470588236</v>
      </c>
      <c r="AO22" s="19">
        <f t="shared" si="31"/>
        <v>0.47058823529411764</v>
      </c>
      <c r="AP22" s="47">
        <v>6724.2222222222226</v>
      </c>
      <c r="AQ22" s="107">
        <v>12305.375</v>
      </c>
      <c r="AR22" s="28">
        <v>10</v>
      </c>
      <c r="AS22" s="108">
        <v>4</v>
      </c>
      <c r="AT22" s="108">
        <v>3</v>
      </c>
      <c r="AU22" s="127"/>
      <c r="AV22" s="128">
        <v>4</v>
      </c>
      <c r="AW22" s="74"/>
      <c r="AX22" s="105">
        <f t="shared" si="32"/>
        <v>0.47619047619047616</v>
      </c>
      <c r="AY22" s="105">
        <f t="shared" si="33"/>
        <v>0.19047619047619047</v>
      </c>
      <c r="AZ22" s="105">
        <f t="shared" si="34"/>
        <v>0.14285714285714285</v>
      </c>
      <c r="BA22" s="105">
        <f t="shared" si="35"/>
        <v>0</v>
      </c>
      <c r="BB22" s="105">
        <f t="shared" si="36"/>
        <v>0.19047619047619047</v>
      </c>
      <c r="BC22" s="105">
        <f t="shared" si="37"/>
        <v>0</v>
      </c>
      <c r="BD22" s="179">
        <v>11743.2</v>
      </c>
      <c r="BE22" s="47">
        <v>7716</v>
      </c>
      <c r="BF22" s="47">
        <v>5722</v>
      </c>
      <c r="BG22" s="47"/>
      <c r="BH22" s="47">
        <v>7768.5</v>
      </c>
      <c r="BI22" s="107"/>
      <c r="BJ22" s="28">
        <v>10</v>
      </c>
      <c r="BK22" s="105">
        <f t="shared" si="38"/>
        <v>0.47619047619047616</v>
      </c>
      <c r="BL22" s="179">
        <v>10862.111111111111</v>
      </c>
      <c r="BM22" s="108">
        <v>11</v>
      </c>
      <c r="BN22" s="19">
        <f t="shared" si="39"/>
        <v>0.52380952380952384</v>
      </c>
      <c r="BO22" s="186">
        <v>8324</v>
      </c>
      <c r="BP22" s="56">
        <v>19</v>
      </c>
      <c r="BQ22" s="78">
        <v>2</v>
      </c>
      <c r="BR22" s="50">
        <f t="shared" si="47"/>
        <v>0.10526315789473684</v>
      </c>
      <c r="BS22" s="77">
        <v>865.5</v>
      </c>
      <c r="BT22" s="132">
        <v>3</v>
      </c>
      <c r="BU22" s="78">
        <v>0</v>
      </c>
      <c r="BV22" s="131">
        <f t="shared" si="40"/>
        <v>0</v>
      </c>
      <c r="BW22" s="130"/>
      <c r="BX22" s="129">
        <v>15</v>
      </c>
      <c r="BY22" s="129">
        <v>6</v>
      </c>
      <c r="BZ22" s="101">
        <f t="shared" si="41"/>
        <v>0.4</v>
      </c>
      <c r="CA22" s="77">
        <v>814.33333333333337</v>
      </c>
      <c r="CB22" s="28">
        <v>8</v>
      </c>
      <c r="CC22" s="19">
        <f t="shared" si="3"/>
        <v>0.38095238095238093</v>
      </c>
      <c r="CD22" s="184">
        <v>6835</v>
      </c>
      <c r="CE22" s="186">
        <f t="shared" si="42"/>
        <v>854.375</v>
      </c>
      <c r="CF22" s="73">
        <v>1</v>
      </c>
      <c r="CG22" s="122">
        <v>1</v>
      </c>
      <c r="CH22" s="105">
        <f t="shared" si="4"/>
        <v>4.7619047619047616E-2</v>
      </c>
      <c r="CI22" s="127">
        <v>562</v>
      </c>
      <c r="CJ22" s="82">
        <f t="shared" si="43"/>
        <v>562</v>
      </c>
      <c r="CK22" s="102">
        <f t="shared" si="48"/>
        <v>562</v>
      </c>
      <c r="CL22" s="127">
        <v>14</v>
      </c>
      <c r="CM22" s="78">
        <v>31</v>
      </c>
      <c r="CN22" s="50">
        <f t="shared" si="6"/>
        <v>0.66666666666666663</v>
      </c>
      <c r="CO22" s="85">
        <v>98345</v>
      </c>
      <c r="CP22" s="82">
        <f t="shared" si="7"/>
        <v>7024.6428571428569</v>
      </c>
      <c r="CQ22" s="134">
        <f t="shared" si="8"/>
        <v>3172.4193548387098</v>
      </c>
      <c r="CR22" s="129">
        <v>11</v>
      </c>
      <c r="CS22" s="56">
        <v>25</v>
      </c>
      <c r="CT22" s="50">
        <f t="shared" si="9"/>
        <v>0.52380952380952384</v>
      </c>
      <c r="CU22" s="78">
        <v>13712</v>
      </c>
      <c r="CV22" s="82">
        <f t="shared" si="10"/>
        <v>1246.5454545454545</v>
      </c>
      <c r="CW22" s="102">
        <f t="shared" si="11"/>
        <v>548.48</v>
      </c>
      <c r="CX22" s="85">
        <v>8</v>
      </c>
      <c r="CY22" s="78">
        <v>11</v>
      </c>
      <c r="CZ22" s="131">
        <f t="shared" si="12"/>
        <v>0.38095238095238093</v>
      </c>
      <c r="DA22" s="56">
        <v>46329</v>
      </c>
      <c r="DB22" s="82">
        <f t="shared" si="13"/>
        <v>5791.125</v>
      </c>
      <c r="DC22" s="134">
        <f t="shared" si="14"/>
        <v>4211.727272727273</v>
      </c>
      <c r="DD22" s="56">
        <v>2</v>
      </c>
      <c r="DE22" s="78">
        <v>3</v>
      </c>
      <c r="DF22" s="105">
        <f t="shared" si="15"/>
        <v>9.5238095238095233E-2</v>
      </c>
      <c r="DG22" s="78">
        <v>2359</v>
      </c>
      <c r="DH22" s="82">
        <f t="shared" si="16"/>
        <v>1179.5</v>
      </c>
      <c r="DI22" s="134">
        <f t="shared" si="17"/>
        <v>786.33333333333337</v>
      </c>
      <c r="DJ22" s="129">
        <v>11</v>
      </c>
      <c r="DK22" s="56">
        <v>13</v>
      </c>
      <c r="DL22" s="131">
        <f t="shared" si="18"/>
        <v>0.52380952380952384</v>
      </c>
      <c r="DM22" s="56">
        <v>13742</v>
      </c>
      <c r="DN22" s="82">
        <f t="shared" si="44"/>
        <v>1249.2727272727273</v>
      </c>
      <c r="DO22" s="134">
        <f t="shared" si="19"/>
        <v>1057.0769230769231</v>
      </c>
      <c r="DP22" s="56">
        <v>0</v>
      </c>
      <c r="DQ22" s="78">
        <v>0</v>
      </c>
      <c r="DR22" s="50">
        <f t="shared" si="20"/>
        <v>0</v>
      </c>
      <c r="DS22" s="85">
        <v>0</v>
      </c>
      <c r="DT22" s="82" t="str">
        <f t="shared" si="21"/>
        <v xml:space="preserve"> </v>
      </c>
      <c r="DU22" s="134" t="str">
        <f t="shared" si="22"/>
        <v xml:space="preserve"> </v>
      </c>
      <c r="DV22" s="78">
        <v>3</v>
      </c>
      <c r="DW22" s="78">
        <v>13</v>
      </c>
      <c r="DX22" s="50">
        <f t="shared" si="23"/>
        <v>0.14285714285714285</v>
      </c>
      <c r="DY22" s="78">
        <v>5950</v>
      </c>
      <c r="DZ22" s="82">
        <f t="shared" si="24"/>
        <v>1983.3333333333333</v>
      </c>
      <c r="EA22" s="102">
        <f t="shared" si="25"/>
        <v>457.69230769230768</v>
      </c>
      <c r="EB22" s="55">
        <v>3</v>
      </c>
      <c r="EC22" s="85">
        <v>1</v>
      </c>
      <c r="ED22" s="131">
        <f t="shared" si="45"/>
        <v>0.33333333333333331</v>
      </c>
      <c r="EE22" s="130">
        <v>182</v>
      </c>
      <c r="EF22" s="78">
        <v>8</v>
      </c>
      <c r="EG22" s="85">
        <v>0</v>
      </c>
      <c r="EH22" s="131">
        <f t="shared" si="46"/>
        <v>0</v>
      </c>
      <c r="EI22" s="177"/>
      <c r="EJ22" s="64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ht="12.75" x14ac:dyDescent="0.2">
      <c r="A23" s="10"/>
      <c r="B23" s="95" t="s">
        <v>209</v>
      </c>
      <c r="C23" s="109">
        <v>145</v>
      </c>
      <c r="D23" s="105">
        <f t="shared" si="26"/>
        <v>3.2058368339597611E-2</v>
      </c>
      <c r="E23" s="121">
        <v>1091.8827586206896</v>
      </c>
      <c r="F23" s="107">
        <v>19.834482758620691</v>
      </c>
      <c r="G23" s="121">
        <v>1646817</v>
      </c>
      <c r="H23" s="122">
        <v>142</v>
      </c>
      <c r="I23" s="107">
        <f t="shared" si="27"/>
        <v>11597.302816901409</v>
      </c>
      <c r="J23" s="56">
        <v>41</v>
      </c>
      <c r="K23" s="54">
        <v>33</v>
      </c>
      <c r="L23" s="123">
        <v>0.4457792758077419</v>
      </c>
      <c r="M23" s="27">
        <v>40</v>
      </c>
      <c r="N23" s="122">
        <v>26</v>
      </c>
      <c r="O23" s="122">
        <v>23</v>
      </c>
      <c r="P23" s="20">
        <v>16</v>
      </c>
      <c r="Q23" s="124">
        <v>9</v>
      </c>
      <c r="R23" s="25">
        <v>31</v>
      </c>
      <c r="S23" s="20">
        <v>145</v>
      </c>
      <c r="T23" s="19">
        <f t="shared" si="28"/>
        <v>0.27586206896551724</v>
      </c>
      <c r="U23" s="105">
        <f t="shared" si="0"/>
        <v>0.1793103448275862</v>
      </c>
      <c r="V23" s="105">
        <f t="shared" si="0"/>
        <v>0.15862068965517243</v>
      </c>
      <c r="W23" s="19">
        <f t="shared" si="0"/>
        <v>0.1103448275862069</v>
      </c>
      <c r="X23" s="125">
        <f t="shared" si="0"/>
        <v>6.2068965517241378E-2</v>
      </c>
      <c r="Y23" s="126">
        <f t="shared" si="0"/>
        <v>0.21379310344827587</v>
      </c>
      <c r="Z23" s="74">
        <v>18</v>
      </c>
      <c r="AA23" s="108">
        <v>44</v>
      </c>
      <c r="AB23" s="108">
        <v>62</v>
      </c>
      <c r="AC23" s="108">
        <v>21</v>
      </c>
      <c r="AD23" s="105">
        <f t="shared" si="29"/>
        <v>0.12413793103448276</v>
      </c>
      <c r="AE23" s="105">
        <f t="shared" si="1"/>
        <v>0.30344827586206896</v>
      </c>
      <c r="AF23" s="105">
        <f t="shared" si="1"/>
        <v>0.42758620689655175</v>
      </c>
      <c r="AG23" s="105">
        <f t="shared" si="1"/>
        <v>0.14482758620689656</v>
      </c>
      <c r="AH23" s="179">
        <v>5004.2222222222226</v>
      </c>
      <c r="AI23" s="47">
        <v>11006.372093023256</v>
      </c>
      <c r="AJ23" s="47">
        <v>13611.2</v>
      </c>
      <c r="AK23" s="107">
        <v>12704.523809523809</v>
      </c>
      <c r="AL23" s="74">
        <v>54</v>
      </c>
      <c r="AM23" s="108">
        <v>73</v>
      </c>
      <c r="AN23" s="105">
        <f t="shared" si="30"/>
        <v>0.42519685039370081</v>
      </c>
      <c r="AO23" s="19">
        <f t="shared" si="31"/>
        <v>0.57480314960629919</v>
      </c>
      <c r="AP23" s="47">
        <v>11712.574074074075</v>
      </c>
      <c r="AQ23" s="107">
        <v>10389.82191780822</v>
      </c>
      <c r="AR23" s="28">
        <v>55</v>
      </c>
      <c r="AS23" s="108">
        <v>4</v>
      </c>
      <c r="AT23" s="108">
        <v>6</v>
      </c>
      <c r="AU23" s="127">
        <v>38</v>
      </c>
      <c r="AV23" s="128">
        <v>23</v>
      </c>
      <c r="AW23" s="74">
        <v>19</v>
      </c>
      <c r="AX23" s="105">
        <f t="shared" si="32"/>
        <v>0.37931034482758619</v>
      </c>
      <c r="AY23" s="105">
        <f t="shared" si="33"/>
        <v>2.7586206896551724E-2</v>
      </c>
      <c r="AZ23" s="105">
        <f t="shared" si="34"/>
        <v>4.1379310344827586E-2</v>
      </c>
      <c r="BA23" s="105">
        <f t="shared" si="35"/>
        <v>0.2620689655172414</v>
      </c>
      <c r="BB23" s="105">
        <f t="shared" si="36"/>
        <v>0.15862068965517243</v>
      </c>
      <c r="BC23" s="105">
        <f t="shared" si="37"/>
        <v>0.1310344827586207</v>
      </c>
      <c r="BD23" s="179">
        <v>18201.166666666668</v>
      </c>
      <c r="BE23" s="47">
        <v>17661.75</v>
      </c>
      <c r="BF23" s="47">
        <v>11680</v>
      </c>
      <c r="BG23" s="47">
        <v>5975.594594594595</v>
      </c>
      <c r="BH23" s="47">
        <v>8037.95652173913</v>
      </c>
      <c r="BI23" s="107">
        <v>6514.2777777777774</v>
      </c>
      <c r="BJ23" s="28">
        <v>55</v>
      </c>
      <c r="BK23" s="105">
        <f t="shared" si="38"/>
        <v>0.37931034482758619</v>
      </c>
      <c r="BL23" s="179">
        <v>12528.830188679245</v>
      </c>
      <c r="BM23" s="108">
        <v>90</v>
      </c>
      <c r="BN23" s="19">
        <f t="shared" si="39"/>
        <v>0.62068965517241381</v>
      </c>
      <c r="BO23" s="186">
        <v>11042.573033707866</v>
      </c>
      <c r="BP23" s="56">
        <v>112</v>
      </c>
      <c r="BQ23" s="78">
        <v>10</v>
      </c>
      <c r="BR23" s="50">
        <f t="shared" si="47"/>
        <v>8.9285714285714288E-2</v>
      </c>
      <c r="BS23" s="77">
        <v>340.8</v>
      </c>
      <c r="BT23" s="132">
        <v>70</v>
      </c>
      <c r="BU23" s="78">
        <v>5</v>
      </c>
      <c r="BV23" s="131">
        <f t="shared" si="40"/>
        <v>7.1428571428571425E-2</v>
      </c>
      <c r="BW23" s="130">
        <v>662</v>
      </c>
      <c r="BX23" s="129">
        <v>106</v>
      </c>
      <c r="BY23" s="129">
        <v>24</v>
      </c>
      <c r="BZ23" s="101">
        <f t="shared" si="41"/>
        <v>0.22641509433962265</v>
      </c>
      <c r="CA23" s="77">
        <v>689.41666666666663</v>
      </c>
      <c r="CB23" s="28">
        <v>55</v>
      </c>
      <c r="CC23" s="19">
        <f t="shared" si="3"/>
        <v>0.37931034482758619</v>
      </c>
      <c r="CD23" s="184">
        <v>70387</v>
      </c>
      <c r="CE23" s="186">
        <f t="shared" si="42"/>
        <v>1279.7636363636364</v>
      </c>
      <c r="CF23" s="73">
        <v>24</v>
      </c>
      <c r="CG23" s="122">
        <v>86</v>
      </c>
      <c r="CH23" s="105">
        <f t="shared" si="4"/>
        <v>0.16551724137931034</v>
      </c>
      <c r="CI23" s="127">
        <v>46804</v>
      </c>
      <c r="CJ23" s="82">
        <f t="shared" si="43"/>
        <v>1950.1666666666667</v>
      </c>
      <c r="CK23" s="102">
        <f t="shared" si="48"/>
        <v>544.23255813953483</v>
      </c>
      <c r="CL23" s="127">
        <v>90</v>
      </c>
      <c r="CM23" s="78">
        <v>184</v>
      </c>
      <c r="CN23" s="50">
        <f t="shared" si="6"/>
        <v>0.62068965517241381</v>
      </c>
      <c r="CO23" s="85">
        <v>572481</v>
      </c>
      <c r="CP23" s="82">
        <f t="shared" si="7"/>
        <v>6360.9</v>
      </c>
      <c r="CQ23" s="134">
        <f t="shared" si="8"/>
        <v>3111.3097826086955</v>
      </c>
      <c r="CR23" s="129">
        <v>53</v>
      </c>
      <c r="CS23" s="56">
        <v>96</v>
      </c>
      <c r="CT23" s="50">
        <f t="shared" si="9"/>
        <v>0.36551724137931035</v>
      </c>
      <c r="CU23" s="78">
        <v>69885</v>
      </c>
      <c r="CV23" s="82">
        <f t="shared" si="10"/>
        <v>1318.5849056603774</v>
      </c>
      <c r="CW23" s="102">
        <f t="shared" si="11"/>
        <v>727.96875</v>
      </c>
      <c r="CX23" s="85">
        <v>83</v>
      </c>
      <c r="CY23" s="78">
        <v>136</v>
      </c>
      <c r="CZ23" s="131">
        <f t="shared" si="12"/>
        <v>0.57241379310344831</v>
      </c>
      <c r="DA23" s="56">
        <v>694174</v>
      </c>
      <c r="DB23" s="82">
        <f t="shared" si="13"/>
        <v>8363.5421686746995</v>
      </c>
      <c r="DC23" s="134">
        <f t="shared" si="14"/>
        <v>5104.2205882352937</v>
      </c>
      <c r="DD23" s="56">
        <v>22</v>
      </c>
      <c r="DE23" s="78">
        <v>28</v>
      </c>
      <c r="DF23" s="105">
        <f t="shared" si="15"/>
        <v>0.15172413793103448</v>
      </c>
      <c r="DG23" s="78">
        <v>25583</v>
      </c>
      <c r="DH23" s="82">
        <f t="shared" si="16"/>
        <v>1162.8636363636363</v>
      </c>
      <c r="DI23" s="134">
        <f t="shared" si="17"/>
        <v>913.67857142857144</v>
      </c>
      <c r="DJ23" s="129">
        <v>94</v>
      </c>
      <c r="DK23" s="56">
        <v>121</v>
      </c>
      <c r="DL23" s="131">
        <f t="shared" si="18"/>
        <v>0.64827586206896548</v>
      </c>
      <c r="DM23" s="56">
        <v>154852</v>
      </c>
      <c r="DN23" s="82">
        <f t="shared" si="44"/>
        <v>1647.3617021276596</v>
      </c>
      <c r="DO23" s="134">
        <f t="shared" si="19"/>
        <v>1279.7685950413222</v>
      </c>
      <c r="DP23" s="56">
        <v>12</v>
      </c>
      <c r="DQ23" s="78">
        <v>17</v>
      </c>
      <c r="DR23" s="50">
        <f t="shared" si="20"/>
        <v>8.2758620689655171E-2</v>
      </c>
      <c r="DS23" s="85">
        <v>17599</v>
      </c>
      <c r="DT23" s="82">
        <f t="shared" si="21"/>
        <v>1466.5833333333333</v>
      </c>
      <c r="DU23" s="134">
        <f t="shared" si="22"/>
        <v>1035.2352941176471</v>
      </c>
      <c r="DV23" s="78">
        <v>35</v>
      </c>
      <c r="DW23" s="78">
        <v>60</v>
      </c>
      <c r="DX23" s="50">
        <f t="shared" si="23"/>
        <v>0.2413793103448276</v>
      </c>
      <c r="DY23" s="78">
        <v>65439</v>
      </c>
      <c r="DZ23" s="82">
        <f t="shared" si="24"/>
        <v>1869.6857142857143</v>
      </c>
      <c r="EA23" s="102">
        <f t="shared" si="25"/>
        <v>1090.6500000000001</v>
      </c>
      <c r="EB23" s="55">
        <v>42</v>
      </c>
      <c r="EC23" s="85">
        <v>9</v>
      </c>
      <c r="ED23" s="131">
        <f t="shared" si="45"/>
        <v>0.21428571428571427</v>
      </c>
      <c r="EE23" s="130">
        <v>470</v>
      </c>
      <c r="EF23" s="78">
        <v>46</v>
      </c>
      <c r="EG23" s="85">
        <v>17</v>
      </c>
      <c r="EH23" s="131">
        <f t="shared" si="46"/>
        <v>0.36956521739130432</v>
      </c>
      <c r="EI23" s="177">
        <v>1792.4117647058824</v>
      </c>
      <c r="EJ23" s="64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ht="12.75" x14ac:dyDescent="0.2">
      <c r="A24" s="10"/>
      <c r="B24" s="95" t="s">
        <v>210</v>
      </c>
      <c r="C24" s="109">
        <v>334</v>
      </c>
      <c r="D24" s="105">
        <f t="shared" si="26"/>
        <v>7.3844793278797255E-2</v>
      </c>
      <c r="E24" s="121">
        <v>1158.1706586826347</v>
      </c>
      <c r="F24" s="107">
        <v>31.898203592814372</v>
      </c>
      <c r="G24" s="121">
        <v>4983669</v>
      </c>
      <c r="H24" s="122">
        <v>325</v>
      </c>
      <c r="I24" s="107">
        <f t="shared" si="27"/>
        <v>15334.366153846155</v>
      </c>
      <c r="J24" s="56">
        <v>106</v>
      </c>
      <c r="K24" s="54">
        <v>98</v>
      </c>
      <c r="L24" s="123">
        <v>0.51744065776095061</v>
      </c>
      <c r="M24" s="27">
        <v>81</v>
      </c>
      <c r="N24" s="122">
        <v>70</v>
      </c>
      <c r="O24" s="122">
        <v>39</v>
      </c>
      <c r="P24" s="20">
        <v>29</v>
      </c>
      <c r="Q24" s="124">
        <v>38</v>
      </c>
      <c r="R24" s="25">
        <v>77</v>
      </c>
      <c r="S24" s="20">
        <v>334</v>
      </c>
      <c r="T24" s="19">
        <f t="shared" si="28"/>
        <v>0.24251497005988024</v>
      </c>
      <c r="U24" s="105">
        <f t="shared" si="0"/>
        <v>0.20958083832335328</v>
      </c>
      <c r="V24" s="105">
        <f t="shared" si="0"/>
        <v>0.11676646706586827</v>
      </c>
      <c r="W24" s="19">
        <f t="shared" si="0"/>
        <v>8.6826347305389226E-2</v>
      </c>
      <c r="X24" s="125">
        <f t="shared" si="0"/>
        <v>0.11377245508982035</v>
      </c>
      <c r="Y24" s="126">
        <f t="shared" si="0"/>
        <v>0.23053892215568864</v>
      </c>
      <c r="Z24" s="74">
        <v>32</v>
      </c>
      <c r="AA24" s="108">
        <v>89</v>
      </c>
      <c r="AB24" s="108">
        <v>161</v>
      </c>
      <c r="AC24" s="108">
        <v>52</v>
      </c>
      <c r="AD24" s="105">
        <f t="shared" si="29"/>
        <v>9.580838323353294E-2</v>
      </c>
      <c r="AE24" s="105">
        <f t="shared" si="1"/>
        <v>0.26646706586826346</v>
      </c>
      <c r="AF24" s="105">
        <f t="shared" si="1"/>
        <v>0.4820359281437126</v>
      </c>
      <c r="AG24" s="105">
        <f t="shared" si="1"/>
        <v>0.15568862275449102</v>
      </c>
      <c r="AH24" s="179">
        <v>3427.40625</v>
      </c>
      <c r="AI24" s="47">
        <v>14867.28409090909</v>
      </c>
      <c r="AJ24" s="47">
        <v>17577.705882352941</v>
      </c>
      <c r="AK24" s="107">
        <v>16851.576923076922</v>
      </c>
      <c r="AL24" s="74">
        <v>120</v>
      </c>
      <c r="AM24" s="108">
        <v>157</v>
      </c>
      <c r="AN24" s="105">
        <f t="shared" si="30"/>
        <v>0.43321299638989169</v>
      </c>
      <c r="AO24" s="19">
        <f t="shared" si="31"/>
        <v>0.56678700361010836</v>
      </c>
      <c r="AP24" s="47">
        <v>19419.650000000001</v>
      </c>
      <c r="AQ24" s="107">
        <v>13279.28025477707</v>
      </c>
      <c r="AR24" s="28">
        <v>146</v>
      </c>
      <c r="AS24" s="108">
        <v>12</v>
      </c>
      <c r="AT24" s="108">
        <v>20</v>
      </c>
      <c r="AU24" s="127">
        <v>67</v>
      </c>
      <c r="AV24" s="128">
        <v>64</v>
      </c>
      <c r="AW24" s="74">
        <v>25</v>
      </c>
      <c r="AX24" s="105">
        <f t="shared" si="32"/>
        <v>0.43712574850299402</v>
      </c>
      <c r="AY24" s="105">
        <f t="shared" si="33"/>
        <v>3.5928143712574849E-2</v>
      </c>
      <c r="AZ24" s="105">
        <f t="shared" si="34"/>
        <v>5.9880239520958084E-2</v>
      </c>
      <c r="BA24" s="105">
        <f t="shared" si="35"/>
        <v>0.20059880239520958</v>
      </c>
      <c r="BB24" s="105">
        <f t="shared" si="36"/>
        <v>0.19161676646706588</v>
      </c>
      <c r="BC24" s="105">
        <f t="shared" si="37"/>
        <v>7.4850299401197598E-2</v>
      </c>
      <c r="BD24" s="179">
        <v>21695.841726618706</v>
      </c>
      <c r="BE24" s="47">
        <v>14710.75</v>
      </c>
      <c r="BF24" s="47">
        <v>7356.65</v>
      </c>
      <c r="BG24" s="47">
        <v>8039.272727272727</v>
      </c>
      <c r="BH24" s="47">
        <v>13954.25</v>
      </c>
      <c r="BI24" s="107">
        <v>9192.5416666666661</v>
      </c>
      <c r="BJ24" s="28">
        <v>111</v>
      </c>
      <c r="BK24" s="105">
        <f t="shared" si="38"/>
        <v>0.33233532934131738</v>
      </c>
      <c r="BL24" s="179">
        <v>15136.128440366972</v>
      </c>
      <c r="BM24" s="108">
        <v>223</v>
      </c>
      <c r="BN24" s="19">
        <f t="shared" si="39"/>
        <v>0.66766467065868262</v>
      </c>
      <c r="BO24" s="186">
        <v>15434.402777777777</v>
      </c>
      <c r="BP24" s="56">
        <v>279</v>
      </c>
      <c r="BQ24" s="78">
        <v>25</v>
      </c>
      <c r="BR24" s="50">
        <f t="shared" si="47"/>
        <v>8.9605734767025089E-2</v>
      </c>
      <c r="BS24" s="77">
        <v>672.08</v>
      </c>
      <c r="BT24" s="132">
        <v>177</v>
      </c>
      <c r="BU24" s="78">
        <v>20</v>
      </c>
      <c r="BV24" s="131">
        <f t="shared" si="40"/>
        <v>0.11299435028248588</v>
      </c>
      <c r="BW24" s="130">
        <v>415.2</v>
      </c>
      <c r="BX24" s="129">
        <v>253</v>
      </c>
      <c r="BY24" s="129">
        <v>54</v>
      </c>
      <c r="BZ24" s="101">
        <f t="shared" si="41"/>
        <v>0.2134387351778656</v>
      </c>
      <c r="CA24" s="77">
        <v>1191.9444444444443</v>
      </c>
      <c r="CB24" s="28">
        <v>117</v>
      </c>
      <c r="CC24" s="19">
        <f t="shared" si="3"/>
        <v>0.35029940119760478</v>
      </c>
      <c r="CD24" s="184">
        <v>225750.06</v>
      </c>
      <c r="CE24" s="186">
        <f t="shared" si="42"/>
        <v>1929.4876923076922</v>
      </c>
      <c r="CF24" s="73">
        <v>30</v>
      </c>
      <c r="CG24" s="122">
        <v>68</v>
      </c>
      <c r="CH24" s="105">
        <f t="shared" si="4"/>
        <v>8.9820359281437126E-2</v>
      </c>
      <c r="CI24" s="127">
        <v>40314</v>
      </c>
      <c r="CJ24" s="82">
        <f t="shared" si="43"/>
        <v>1343.8</v>
      </c>
      <c r="CK24" s="102">
        <f t="shared" si="48"/>
        <v>592.85294117647061</v>
      </c>
      <c r="CL24" s="127">
        <v>222</v>
      </c>
      <c r="CM24" s="78">
        <v>591</v>
      </c>
      <c r="CN24" s="50">
        <f t="shared" si="6"/>
        <v>0.66467065868263475</v>
      </c>
      <c r="CO24" s="85">
        <v>2028656</v>
      </c>
      <c r="CP24" s="82">
        <f t="shared" si="7"/>
        <v>9138.0900900900906</v>
      </c>
      <c r="CQ24" s="134">
        <f t="shared" si="8"/>
        <v>3432.5820642978001</v>
      </c>
      <c r="CR24" s="129">
        <v>122</v>
      </c>
      <c r="CS24" s="56">
        <v>235</v>
      </c>
      <c r="CT24" s="50">
        <f t="shared" si="9"/>
        <v>0.3652694610778443</v>
      </c>
      <c r="CU24" s="78">
        <v>208292</v>
      </c>
      <c r="CV24" s="82">
        <f t="shared" si="10"/>
        <v>1707.311475409836</v>
      </c>
      <c r="CW24" s="102">
        <f t="shared" si="11"/>
        <v>886.34893617021271</v>
      </c>
      <c r="CX24" s="85">
        <v>193</v>
      </c>
      <c r="CY24" s="78">
        <v>315</v>
      </c>
      <c r="CZ24" s="131">
        <f t="shared" si="12"/>
        <v>0.57784431137724546</v>
      </c>
      <c r="DA24" s="56">
        <v>1854589</v>
      </c>
      <c r="DB24" s="82">
        <f t="shared" si="13"/>
        <v>9609.2694300518142</v>
      </c>
      <c r="DC24" s="134">
        <f t="shared" si="14"/>
        <v>5887.5841269841267</v>
      </c>
      <c r="DD24" s="56">
        <v>61</v>
      </c>
      <c r="DE24" s="78">
        <v>88</v>
      </c>
      <c r="DF24" s="105">
        <f t="shared" si="15"/>
        <v>0.18263473053892215</v>
      </c>
      <c r="DG24" s="78">
        <v>61441</v>
      </c>
      <c r="DH24" s="82">
        <f t="shared" si="16"/>
        <v>1007.2295081967213</v>
      </c>
      <c r="DI24" s="134">
        <f t="shared" si="17"/>
        <v>698.19318181818187</v>
      </c>
      <c r="DJ24" s="129">
        <v>240</v>
      </c>
      <c r="DK24" s="56">
        <v>308</v>
      </c>
      <c r="DL24" s="131">
        <f t="shared" si="18"/>
        <v>0.71856287425149701</v>
      </c>
      <c r="DM24" s="56">
        <v>379531</v>
      </c>
      <c r="DN24" s="82">
        <f t="shared" si="44"/>
        <v>1581.3791666666666</v>
      </c>
      <c r="DO24" s="134">
        <f t="shared" si="19"/>
        <v>1232.2435064935064</v>
      </c>
      <c r="DP24" s="56">
        <v>35</v>
      </c>
      <c r="DQ24" s="78">
        <v>46</v>
      </c>
      <c r="DR24" s="50">
        <f t="shared" si="20"/>
        <v>0.10479041916167664</v>
      </c>
      <c r="DS24" s="85">
        <v>32022</v>
      </c>
      <c r="DT24" s="82">
        <f t="shared" si="21"/>
        <v>914.91428571428571</v>
      </c>
      <c r="DU24" s="134">
        <f t="shared" si="22"/>
        <v>696.13043478260875</v>
      </c>
      <c r="DV24" s="78">
        <v>75</v>
      </c>
      <c r="DW24" s="78">
        <v>127</v>
      </c>
      <c r="DX24" s="50">
        <f t="shared" si="23"/>
        <v>0.22455089820359281</v>
      </c>
      <c r="DY24" s="78">
        <v>378824</v>
      </c>
      <c r="DZ24" s="82">
        <f t="shared" si="24"/>
        <v>5050.9866666666667</v>
      </c>
      <c r="EA24" s="102">
        <f t="shared" si="25"/>
        <v>2982.8661417322833</v>
      </c>
      <c r="EB24" s="55">
        <v>109</v>
      </c>
      <c r="EC24" s="85">
        <v>21</v>
      </c>
      <c r="ED24" s="131">
        <f t="shared" si="45"/>
        <v>0.19266055045871561</v>
      </c>
      <c r="EE24" s="130">
        <v>445.04761904761904</v>
      </c>
      <c r="EF24" s="78">
        <v>128</v>
      </c>
      <c r="EG24" s="85">
        <v>45</v>
      </c>
      <c r="EH24" s="131">
        <f t="shared" si="46"/>
        <v>0.3515625</v>
      </c>
      <c r="EI24" s="177">
        <v>2152.8235555555557</v>
      </c>
      <c r="EJ24" s="64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ht="12.75" x14ac:dyDescent="0.2">
      <c r="A25" s="10"/>
      <c r="B25" s="95" t="s">
        <v>211</v>
      </c>
      <c r="C25" s="109">
        <v>638</v>
      </c>
      <c r="D25" s="105">
        <f t="shared" si="26"/>
        <v>0.14105682069422951</v>
      </c>
      <c r="E25" s="121">
        <v>1069.7915360501568</v>
      </c>
      <c r="F25" s="107">
        <v>26.169278996865202</v>
      </c>
      <c r="G25" s="121">
        <v>7191433</v>
      </c>
      <c r="H25" s="122">
        <v>613</v>
      </c>
      <c r="I25" s="107">
        <f t="shared" si="27"/>
        <v>11731.538336052203</v>
      </c>
      <c r="J25" s="56">
        <v>173</v>
      </c>
      <c r="K25" s="54">
        <v>198</v>
      </c>
      <c r="L25" s="123">
        <v>0.4916827278495462</v>
      </c>
      <c r="M25" s="27">
        <v>176</v>
      </c>
      <c r="N25" s="122">
        <v>131</v>
      </c>
      <c r="O25" s="122">
        <v>71</v>
      </c>
      <c r="P25" s="20">
        <v>58</v>
      </c>
      <c r="Q25" s="124">
        <v>68</v>
      </c>
      <c r="R25" s="25">
        <v>134</v>
      </c>
      <c r="S25" s="20">
        <v>638</v>
      </c>
      <c r="T25" s="19">
        <f t="shared" si="28"/>
        <v>0.27586206896551724</v>
      </c>
      <c r="U25" s="105">
        <f t="shared" si="0"/>
        <v>0.20532915360501566</v>
      </c>
      <c r="V25" s="105">
        <f t="shared" si="0"/>
        <v>0.11128526645768025</v>
      </c>
      <c r="W25" s="19">
        <f t="shared" si="0"/>
        <v>9.0909090909090912E-2</v>
      </c>
      <c r="X25" s="125">
        <f t="shared" si="0"/>
        <v>0.10658307210031348</v>
      </c>
      <c r="Y25" s="126">
        <f t="shared" si="0"/>
        <v>0.21003134796238246</v>
      </c>
      <c r="Z25" s="74">
        <v>54</v>
      </c>
      <c r="AA25" s="108">
        <v>220</v>
      </c>
      <c r="AB25" s="108">
        <v>314</v>
      </c>
      <c r="AC25" s="108">
        <v>50</v>
      </c>
      <c r="AD25" s="105">
        <f t="shared" si="29"/>
        <v>8.4639498432601878E-2</v>
      </c>
      <c r="AE25" s="105">
        <f t="shared" si="1"/>
        <v>0.34482758620689657</v>
      </c>
      <c r="AF25" s="105">
        <f t="shared" si="1"/>
        <v>0.49216300940438873</v>
      </c>
      <c r="AG25" s="105">
        <f t="shared" si="1"/>
        <v>7.8369905956112859E-2</v>
      </c>
      <c r="AH25" s="179">
        <v>3582.6111111111113</v>
      </c>
      <c r="AI25" s="47">
        <v>12172.73488372093</v>
      </c>
      <c r="AJ25" s="47">
        <v>12965.192567567568</v>
      </c>
      <c r="AK25" s="107">
        <v>11315.354166666666</v>
      </c>
      <c r="AL25" s="74">
        <v>234</v>
      </c>
      <c r="AM25" s="108">
        <v>283</v>
      </c>
      <c r="AN25" s="105">
        <f t="shared" si="30"/>
        <v>0.45261121856866537</v>
      </c>
      <c r="AO25" s="19">
        <f t="shared" si="31"/>
        <v>0.54738878143133463</v>
      </c>
      <c r="AP25" s="47">
        <v>11362.517094017094</v>
      </c>
      <c r="AQ25" s="107">
        <v>11805.515901060071</v>
      </c>
      <c r="AR25" s="28">
        <v>222</v>
      </c>
      <c r="AS25" s="108">
        <v>11</v>
      </c>
      <c r="AT25" s="108">
        <v>133</v>
      </c>
      <c r="AU25" s="127">
        <v>66</v>
      </c>
      <c r="AV25" s="128">
        <v>115</v>
      </c>
      <c r="AW25" s="74">
        <v>91</v>
      </c>
      <c r="AX25" s="105">
        <f t="shared" si="32"/>
        <v>0.34796238244514105</v>
      </c>
      <c r="AY25" s="105">
        <f t="shared" si="33"/>
        <v>1.7241379310344827E-2</v>
      </c>
      <c r="AZ25" s="105">
        <f t="shared" si="34"/>
        <v>0.20846394984326019</v>
      </c>
      <c r="BA25" s="105">
        <f t="shared" si="35"/>
        <v>0.10344827586206896</v>
      </c>
      <c r="BB25" s="105">
        <f t="shared" si="36"/>
        <v>0.18025078369905956</v>
      </c>
      <c r="BC25" s="105">
        <f t="shared" si="37"/>
        <v>0.14263322884012539</v>
      </c>
      <c r="BD25" s="179">
        <v>16414.880952380954</v>
      </c>
      <c r="BE25" s="47">
        <v>16094.818181818182</v>
      </c>
      <c r="BF25" s="47">
        <v>8114.0959999999995</v>
      </c>
      <c r="BG25" s="47">
        <v>10072.84375</v>
      </c>
      <c r="BH25" s="47">
        <v>11111.389380530973</v>
      </c>
      <c r="BI25" s="107">
        <v>7252.8222222222221</v>
      </c>
      <c r="BJ25" s="28">
        <v>186</v>
      </c>
      <c r="BK25" s="105">
        <f t="shared" si="38"/>
        <v>0.29153605015673983</v>
      </c>
      <c r="BL25" s="179">
        <v>14059.17679558011</v>
      </c>
      <c r="BM25" s="108">
        <v>452</v>
      </c>
      <c r="BN25" s="19">
        <f t="shared" si="39"/>
        <v>0.70846394984326022</v>
      </c>
      <c r="BO25" s="186">
        <v>10756.300925925925</v>
      </c>
      <c r="BP25" s="56">
        <v>500</v>
      </c>
      <c r="BQ25" s="78">
        <v>66</v>
      </c>
      <c r="BR25" s="50">
        <f t="shared" si="47"/>
        <v>0.13200000000000001</v>
      </c>
      <c r="BS25" s="77">
        <v>673.71212121212125</v>
      </c>
      <c r="BT25" s="132">
        <v>285</v>
      </c>
      <c r="BU25" s="78">
        <v>40</v>
      </c>
      <c r="BV25" s="131">
        <f t="shared" si="40"/>
        <v>0.14035087719298245</v>
      </c>
      <c r="BW25" s="130">
        <v>572.70000000000005</v>
      </c>
      <c r="BX25" s="129">
        <v>438</v>
      </c>
      <c r="BY25" s="129">
        <v>143</v>
      </c>
      <c r="BZ25" s="101">
        <f t="shared" si="41"/>
        <v>0.32648401826484019</v>
      </c>
      <c r="CA25" s="77">
        <v>1819.5944055944055</v>
      </c>
      <c r="CB25" s="28">
        <v>267</v>
      </c>
      <c r="CC25" s="19">
        <f t="shared" si="3"/>
        <v>0.41849529780564265</v>
      </c>
      <c r="CD25" s="184">
        <v>600113</v>
      </c>
      <c r="CE25" s="186">
        <f t="shared" si="42"/>
        <v>2247.614232209738</v>
      </c>
      <c r="CF25" s="73">
        <v>95</v>
      </c>
      <c r="CG25" s="122">
        <v>242</v>
      </c>
      <c r="CH25" s="105">
        <f t="shared" si="4"/>
        <v>0.14890282131661442</v>
      </c>
      <c r="CI25" s="127">
        <v>129795</v>
      </c>
      <c r="CJ25" s="82">
        <f t="shared" si="43"/>
        <v>1366.2631578947369</v>
      </c>
      <c r="CK25" s="102">
        <f t="shared" si="48"/>
        <v>536.34297520661153</v>
      </c>
      <c r="CL25" s="127">
        <v>427</v>
      </c>
      <c r="CM25" s="78">
        <v>979</v>
      </c>
      <c r="CN25" s="50">
        <f t="shared" si="6"/>
        <v>0.66927899686520376</v>
      </c>
      <c r="CO25" s="85">
        <v>2649051</v>
      </c>
      <c r="CP25" s="82">
        <f t="shared" si="7"/>
        <v>6203.8665105386417</v>
      </c>
      <c r="CQ25" s="134">
        <f t="shared" si="8"/>
        <v>2705.8743615934627</v>
      </c>
      <c r="CR25" s="129">
        <v>183</v>
      </c>
      <c r="CS25" s="56">
        <v>321</v>
      </c>
      <c r="CT25" s="50">
        <f t="shared" si="9"/>
        <v>0.28683385579937304</v>
      </c>
      <c r="CU25" s="78">
        <v>317013</v>
      </c>
      <c r="CV25" s="82">
        <f t="shared" si="10"/>
        <v>1732.311475409836</v>
      </c>
      <c r="CW25" s="102">
        <f t="shared" si="11"/>
        <v>987.57943925233644</v>
      </c>
      <c r="CX25" s="85">
        <v>363</v>
      </c>
      <c r="CY25" s="78">
        <v>580</v>
      </c>
      <c r="CZ25" s="131">
        <f t="shared" si="12"/>
        <v>0.56896551724137934</v>
      </c>
      <c r="DA25" s="56">
        <v>2784833</v>
      </c>
      <c r="DB25" s="82">
        <f t="shared" si="13"/>
        <v>7671.7162534435265</v>
      </c>
      <c r="DC25" s="134">
        <f t="shared" si="14"/>
        <v>4801.436206896552</v>
      </c>
      <c r="DD25" s="56">
        <v>97</v>
      </c>
      <c r="DE25" s="78">
        <v>134</v>
      </c>
      <c r="DF25" s="105">
        <f t="shared" si="15"/>
        <v>0.15203761755485892</v>
      </c>
      <c r="DG25" s="78">
        <v>98677</v>
      </c>
      <c r="DH25" s="82">
        <f t="shared" si="16"/>
        <v>1017.2886597938144</v>
      </c>
      <c r="DI25" s="134">
        <f t="shared" si="17"/>
        <v>736.3955223880597</v>
      </c>
      <c r="DJ25" s="129">
        <v>444</v>
      </c>
      <c r="DK25" s="56">
        <v>581</v>
      </c>
      <c r="DL25" s="131">
        <f t="shared" si="18"/>
        <v>0.6959247648902821</v>
      </c>
      <c r="DM25" s="56">
        <v>646533</v>
      </c>
      <c r="DN25" s="82">
        <f t="shared" si="44"/>
        <v>1456.1554054054054</v>
      </c>
      <c r="DO25" s="134">
        <f t="shared" si="19"/>
        <v>1112.7934595524957</v>
      </c>
      <c r="DP25" s="56">
        <v>69</v>
      </c>
      <c r="DQ25" s="78">
        <v>108</v>
      </c>
      <c r="DR25" s="50">
        <f t="shared" si="20"/>
        <v>0.10815047021943573</v>
      </c>
      <c r="DS25" s="85">
        <v>119881</v>
      </c>
      <c r="DT25" s="82">
        <f t="shared" si="21"/>
        <v>1737.4057971014493</v>
      </c>
      <c r="DU25" s="134">
        <f t="shared" si="22"/>
        <v>1110.0092592592594</v>
      </c>
      <c r="DV25" s="78">
        <v>160</v>
      </c>
      <c r="DW25" s="78">
        <v>293</v>
      </c>
      <c r="DX25" s="50">
        <f t="shared" si="23"/>
        <v>0.2507836990595611</v>
      </c>
      <c r="DY25" s="78">
        <v>445650</v>
      </c>
      <c r="DZ25" s="82">
        <f t="shared" si="24"/>
        <v>2785.3125</v>
      </c>
      <c r="EA25" s="102">
        <f t="shared" si="25"/>
        <v>1520.9897610921503</v>
      </c>
      <c r="EB25" s="55">
        <v>215</v>
      </c>
      <c r="EC25" s="85">
        <v>56</v>
      </c>
      <c r="ED25" s="131">
        <f t="shared" si="45"/>
        <v>0.26046511627906976</v>
      </c>
      <c r="EE25" s="130">
        <v>798.14285714285711</v>
      </c>
      <c r="EF25" s="78">
        <v>204</v>
      </c>
      <c r="EG25" s="85">
        <v>63</v>
      </c>
      <c r="EH25" s="131">
        <f t="shared" si="46"/>
        <v>0.30882352941176472</v>
      </c>
      <c r="EI25" s="177">
        <v>1919.5555555555557</v>
      </c>
      <c r="EJ25" s="64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ht="12.75" x14ac:dyDescent="0.2">
      <c r="A26" s="10"/>
      <c r="B26" s="95" t="s">
        <v>212</v>
      </c>
      <c r="C26" s="109">
        <v>157</v>
      </c>
      <c r="D26" s="105">
        <f t="shared" si="26"/>
        <v>3.4711474684943622E-2</v>
      </c>
      <c r="E26" s="121">
        <v>1231.4777070063694</v>
      </c>
      <c r="F26" s="107">
        <v>48.00636942675159</v>
      </c>
      <c r="G26" s="121">
        <v>2375922</v>
      </c>
      <c r="H26" s="122">
        <v>157</v>
      </c>
      <c r="I26" s="107">
        <f t="shared" si="27"/>
        <v>15133.261146496816</v>
      </c>
      <c r="J26" s="56">
        <v>42</v>
      </c>
      <c r="K26" s="54">
        <v>50</v>
      </c>
      <c r="L26" s="123">
        <v>0.48290352518028229</v>
      </c>
      <c r="M26" s="27">
        <v>30</v>
      </c>
      <c r="N26" s="122">
        <v>44</v>
      </c>
      <c r="O26" s="122">
        <v>13</v>
      </c>
      <c r="P26" s="20">
        <v>24</v>
      </c>
      <c r="Q26" s="124">
        <v>20</v>
      </c>
      <c r="R26" s="25">
        <v>26</v>
      </c>
      <c r="S26" s="20">
        <v>157</v>
      </c>
      <c r="T26" s="19">
        <f t="shared" si="28"/>
        <v>0.19108280254777071</v>
      </c>
      <c r="U26" s="105">
        <f t="shared" si="28"/>
        <v>0.28025477707006369</v>
      </c>
      <c r="V26" s="105">
        <f t="shared" si="28"/>
        <v>8.2802547770700632E-2</v>
      </c>
      <c r="W26" s="19">
        <f t="shared" si="28"/>
        <v>0.15286624203821655</v>
      </c>
      <c r="X26" s="125">
        <f t="shared" si="28"/>
        <v>0.12738853503184713</v>
      </c>
      <c r="Y26" s="126">
        <f t="shared" si="28"/>
        <v>0.16560509554140126</v>
      </c>
      <c r="Z26" s="74">
        <v>10</v>
      </c>
      <c r="AA26" s="108">
        <v>39</v>
      </c>
      <c r="AB26" s="108">
        <v>78</v>
      </c>
      <c r="AC26" s="108">
        <v>30</v>
      </c>
      <c r="AD26" s="105">
        <f t="shared" si="29"/>
        <v>6.3694267515923567E-2</v>
      </c>
      <c r="AE26" s="105">
        <f t="shared" si="29"/>
        <v>0.24840764331210191</v>
      </c>
      <c r="AF26" s="105">
        <f t="shared" si="29"/>
        <v>0.49681528662420382</v>
      </c>
      <c r="AG26" s="105">
        <f t="shared" si="29"/>
        <v>0.19108280254777071</v>
      </c>
      <c r="AH26" s="179">
        <v>6045</v>
      </c>
      <c r="AI26" s="47">
        <v>10658.102564102564</v>
      </c>
      <c r="AJ26" s="47">
        <v>15760.717948717949</v>
      </c>
      <c r="AK26" s="107">
        <v>22349</v>
      </c>
      <c r="AL26" s="74">
        <v>69</v>
      </c>
      <c r="AM26" s="108">
        <v>68</v>
      </c>
      <c r="AN26" s="105">
        <f t="shared" si="30"/>
        <v>0.5036496350364964</v>
      </c>
      <c r="AO26" s="19">
        <f t="shared" si="31"/>
        <v>0.4963503649635036</v>
      </c>
      <c r="AP26" s="47">
        <v>15185.753623188406</v>
      </c>
      <c r="AQ26" s="107">
        <v>15364.014705882353</v>
      </c>
      <c r="AR26" s="28">
        <v>63</v>
      </c>
      <c r="AS26" s="108">
        <v>11</v>
      </c>
      <c r="AT26" s="108">
        <v>14</v>
      </c>
      <c r="AU26" s="127">
        <v>19</v>
      </c>
      <c r="AV26" s="128">
        <v>37</v>
      </c>
      <c r="AW26" s="74">
        <v>13</v>
      </c>
      <c r="AX26" s="105">
        <f t="shared" si="32"/>
        <v>0.40127388535031849</v>
      </c>
      <c r="AY26" s="105">
        <f t="shared" si="33"/>
        <v>7.0063694267515922E-2</v>
      </c>
      <c r="AZ26" s="105">
        <f t="shared" si="34"/>
        <v>8.9171974522292988E-2</v>
      </c>
      <c r="BA26" s="105">
        <f t="shared" si="35"/>
        <v>0.12101910828025478</v>
      </c>
      <c r="BB26" s="105">
        <f t="shared" si="36"/>
        <v>0.2356687898089172</v>
      </c>
      <c r="BC26" s="105">
        <f t="shared" si="37"/>
        <v>8.2802547770700632E-2</v>
      </c>
      <c r="BD26" s="179">
        <v>19705.047619047618</v>
      </c>
      <c r="BE26" s="47">
        <v>17717.81818181818</v>
      </c>
      <c r="BF26" s="47">
        <v>9125</v>
      </c>
      <c r="BG26" s="47">
        <v>10282.578947368422</v>
      </c>
      <c r="BH26" s="47">
        <v>13390.486486486487</v>
      </c>
      <c r="BI26" s="107">
        <v>9310.8461538461543</v>
      </c>
      <c r="BJ26" s="28">
        <v>43</v>
      </c>
      <c r="BK26" s="105">
        <f t="shared" si="38"/>
        <v>0.27388535031847133</v>
      </c>
      <c r="BL26" s="179">
        <v>13081.60465116279</v>
      </c>
      <c r="BM26" s="108">
        <v>114</v>
      </c>
      <c r="BN26" s="19">
        <f t="shared" si="39"/>
        <v>0.72611464968152861</v>
      </c>
      <c r="BO26" s="186">
        <v>15907.131578947368</v>
      </c>
      <c r="BP26" s="56">
        <v>128</v>
      </c>
      <c r="BQ26" s="78">
        <v>13</v>
      </c>
      <c r="BR26" s="50">
        <f t="shared" si="47"/>
        <v>0.1015625</v>
      </c>
      <c r="BS26" s="77">
        <v>523.07692307692309</v>
      </c>
      <c r="BT26" s="132">
        <v>33</v>
      </c>
      <c r="BU26" s="78">
        <v>3</v>
      </c>
      <c r="BV26" s="131">
        <f t="shared" si="40"/>
        <v>9.0909090909090912E-2</v>
      </c>
      <c r="BW26" s="130">
        <v>243.33333333333334</v>
      </c>
      <c r="BX26" s="129">
        <v>115</v>
      </c>
      <c r="BY26" s="129">
        <v>37</v>
      </c>
      <c r="BZ26" s="101">
        <f t="shared" si="41"/>
        <v>0.32173913043478258</v>
      </c>
      <c r="CA26" s="77">
        <v>892.67567567567562</v>
      </c>
      <c r="CB26" s="28">
        <v>67</v>
      </c>
      <c r="CC26" s="19">
        <f t="shared" si="3"/>
        <v>0.42675159235668791</v>
      </c>
      <c r="CD26" s="184">
        <v>103099</v>
      </c>
      <c r="CE26" s="186">
        <f t="shared" si="42"/>
        <v>1538.7910447761194</v>
      </c>
      <c r="CF26" s="73">
        <v>17</v>
      </c>
      <c r="CG26" s="122">
        <v>49</v>
      </c>
      <c r="CH26" s="105">
        <f t="shared" si="4"/>
        <v>0.10828025477707007</v>
      </c>
      <c r="CI26" s="127">
        <v>24357</v>
      </c>
      <c r="CJ26" s="82">
        <f t="shared" si="43"/>
        <v>1432.7647058823529</v>
      </c>
      <c r="CK26" s="102">
        <f t="shared" si="48"/>
        <v>497.08163265306121</v>
      </c>
      <c r="CL26" s="127">
        <v>114</v>
      </c>
      <c r="CM26" s="78">
        <v>306</v>
      </c>
      <c r="CN26" s="50">
        <f t="shared" si="6"/>
        <v>0.72611464968152861</v>
      </c>
      <c r="CO26" s="85">
        <v>1079368</v>
      </c>
      <c r="CP26" s="82">
        <f t="shared" si="7"/>
        <v>9468.1403508771928</v>
      </c>
      <c r="CQ26" s="134">
        <f t="shared" si="8"/>
        <v>3527.3464052287582</v>
      </c>
      <c r="CR26" s="129">
        <v>55</v>
      </c>
      <c r="CS26" s="56">
        <v>103</v>
      </c>
      <c r="CT26" s="50">
        <f t="shared" si="9"/>
        <v>0.3503184713375796</v>
      </c>
      <c r="CU26" s="78">
        <v>87567</v>
      </c>
      <c r="CV26" s="82">
        <f t="shared" si="10"/>
        <v>1592.1272727272728</v>
      </c>
      <c r="CW26" s="102">
        <f t="shared" si="11"/>
        <v>850.1650485436893</v>
      </c>
      <c r="CX26" s="85">
        <v>93</v>
      </c>
      <c r="CY26" s="78">
        <v>135</v>
      </c>
      <c r="CZ26" s="131">
        <f t="shared" si="12"/>
        <v>0.59235668789808915</v>
      </c>
      <c r="DA26" s="56">
        <v>829625</v>
      </c>
      <c r="DB26" s="82">
        <f t="shared" si="13"/>
        <v>8920.6989247311831</v>
      </c>
      <c r="DC26" s="134">
        <f t="shared" si="14"/>
        <v>6145.3703703703704</v>
      </c>
      <c r="DD26" s="56">
        <v>28</v>
      </c>
      <c r="DE26" s="78">
        <v>39</v>
      </c>
      <c r="DF26" s="105">
        <f t="shared" si="15"/>
        <v>0.17834394904458598</v>
      </c>
      <c r="DG26" s="78">
        <v>29298</v>
      </c>
      <c r="DH26" s="82">
        <f t="shared" si="16"/>
        <v>1046.3571428571429</v>
      </c>
      <c r="DI26" s="134">
        <f t="shared" si="17"/>
        <v>751.23076923076928</v>
      </c>
      <c r="DJ26" s="129">
        <v>121</v>
      </c>
      <c r="DK26" s="56">
        <v>165</v>
      </c>
      <c r="DL26" s="131">
        <f t="shared" si="18"/>
        <v>0.77070063694267521</v>
      </c>
      <c r="DM26" s="56">
        <v>205919</v>
      </c>
      <c r="DN26" s="82">
        <f t="shared" si="44"/>
        <v>1701.8099173553719</v>
      </c>
      <c r="DO26" s="134">
        <f t="shared" si="19"/>
        <v>1247.9939393939394</v>
      </c>
      <c r="DP26" s="56">
        <v>16</v>
      </c>
      <c r="DQ26" s="78">
        <v>31</v>
      </c>
      <c r="DR26" s="50">
        <f t="shared" si="20"/>
        <v>0.10191082802547771</v>
      </c>
      <c r="DS26" s="85">
        <v>41386</v>
      </c>
      <c r="DT26" s="82">
        <f t="shared" si="21"/>
        <v>2586.625</v>
      </c>
      <c r="DU26" s="134">
        <f t="shared" si="22"/>
        <v>1335.0322580645161</v>
      </c>
      <c r="DV26" s="78">
        <v>33</v>
      </c>
      <c r="DW26" s="78">
        <v>66</v>
      </c>
      <c r="DX26" s="50">
        <f t="shared" si="23"/>
        <v>0.21019108280254778</v>
      </c>
      <c r="DY26" s="78">
        <v>78402</v>
      </c>
      <c r="DZ26" s="82">
        <f t="shared" si="24"/>
        <v>2375.818181818182</v>
      </c>
      <c r="EA26" s="102">
        <f t="shared" si="25"/>
        <v>1187.909090909091</v>
      </c>
      <c r="EB26" s="55">
        <v>48</v>
      </c>
      <c r="EC26" s="85">
        <v>12</v>
      </c>
      <c r="ED26" s="131">
        <f t="shared" si="45"/>
        <v>0.25</v>
      </c>
      <c r="EE26" s="130">
        <v>478.08333333333331</v>
      </c>
      <c r="EF26" s="78">
        <v>57</v>
      </c>
      <c r="EG26" s="85">
        <v>18</v>
      </c>
      <c r="EH26" s="131">
        <f t="shared" si="46"/>
        <v>0.31578947368421051</v>
      </c>
      <c r="EI26" s="177">
        <v>2509.9444444444443</v>
      </c>
      <c r="EJ26" s="64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ht="12.75" x14ac:dyDescent="0.2">
      <c r="A27" s="10"/>
      <c r="B27" s="95" t="s">
        <v>213</v>
      </c>
      <c r="C27" s="109">
        <v>67</v>
      </c>
      <c r="D27" s="105">
        <f t="shared" si="26"/>
        <v>1.4813177094848551E-2</v>
      </c>
      <c r="E27" s="121">
        <v>1038.7313432835822</v>
      </c>
      <c r="F27" s="107">
        <v>-106.40298507462687</v>
      </c>
      <c r="G27" s="121">
        <v>999445</v>
      </c>
      <c r="H27" s="122">
        <v>66</v>
      </c>
      <c r="I27" s="107">
        <f t="shared" si="27"/>
        <v>15143.10606060606</v>
      </c>
      <c r="J27" s="56">
        <v>22</v>
      </c>
      <c r="K27" s="54">
        <v>20</v>
      </c>
      <c r="L27" s="123">
        <v>0.56853885218165312</v>
      </c>
      <c r="M27" s="27">
        <v>15</v>
      </c>
      <c r="N27" s="122">
        <v>16</v>
      </c>
      <c r="O27" s="122">
        <v>8</v>
      </c>
      <c r="P27" s="20">
        <v>7</v>
      </c>
      <c r="Q27" s="124">
        <v>14</v>
      </c>
      <c r="R27" s="25">
        <v>7</v>
      </c>
      <c r="S27" s="20">
        <v>67</v>
      </c>
      <c r="T27" s="19">
        <f t="shared" ref="T27:Y42" si="49">M27/$S27</f>
        <v>0.22388059701492538</v>
      </c>
      <c r="U27" s="105">
        <f t="shared" si="49"/>
        <v>0.23880597014925373</v>
      </c>
      <c r="V27" s="105">
        <f t="shared" si="49"/>
        <v>0.11940298507462686</v>
      </c>
      <c r="W27" s="19">
        <f t="shared" si="49"/>
        <v>0.1044776119402985</v>
      </c>
      <c r="X27" s="125">
        <f t="shared" si="49"/>
        <v>0.20895522388059701</v>
      </c>
      <c r="Y27" s="126">
        <f t="shared" si="49"/>
        <v>0.1044776119402985</v>
      </c>
      <c r="Z27" s="74">
        <v>2</v>
      </c>
      <c r="AA27" s="108">
        <v>17</v>
      </c>
      <c r="AB27" s="108">
        <v>43</v>
      </c>
      <c r="AC27" s="108">
        <v>5</v>
      </c>
      <c r="AD27" s="105">
        <f t="shared" si="29"/>
        <v>2.9850746268656716E-2</v>
      </c>
      <c r="AE27" s="105">
        <f t="shared" si="29"/>
        <v>0.2537313432835821</v>
      </c>
      <c r="AF27" s="105">
        <f t="shared" si="29"/>
        <v>0.64179104477611937</v>
      </c>
      <c r="AG27" s="105">
        <f t="shared" si="29"/>
        <v>7.4626865671641784E-2</v>
      </c>
      <c r="AH27" s="179">
        <v>6130.5</v>
      </c>
      <c r="AI27" s="47">
        <v>8589.6470588235297</v>
      </c>
      <c r="AJ27" s="47">
        <v>17204.5</v>
      </c>
      <c r="AK27" s="107">
        <v>23714.2</v>
      </c>
      <c r="AL27" s="74">
        <v>19</v>
      </c>
      <c r="AM27" s="108">
        <v>35</v>
      </c>
      <c r="AN27" s="105">
        <f t="shared" si="30"/>
        <v>0.35185185185185186</v>
      </c>
      <c r="AO27" s="19">
        <f t="shared" si="31"/>
        <v>0.64814814814814814</v>
      </c>
      <c r="AP27" s="47">
        <v>9043.5789473684217</v>
      </c>
      <c r="AQ27" s="107">
        <v>15814.885714285714</v>
      </c>
      <c r="AR27" s="28">
        <v>35</v>
      </c>
      <c r="AS27" s="108">
        <v>1</v>
      </c>
      <c r="AT27" s="108">
        <v>7</v>
      </c>
      <c r="AU27" s="127">
        <v>5</v>
      </c>
      <c r="AV27" s="128">
        <v>10</v>
      </c>
      <c r="AW27" s="74">
        <v>9</v>
      </c>
      <c r="AX27" s="105">
        <f t="shared" si="32"/>
        <v>0.52238805970149249</v>
      </c>
      <c r="AY27" s="105">
        <f t="shared" si="33"/>
        <v>1.4925373134328358E-2</v>
      </c>
      <c r="AZ27" s="105">
        <f t="shared" si="34"/>
        <v>0.1044776119402985</v>
      </c>
      <c r="BA27" s="105">
        <f t="shared" si="35"/>
        <v>7.4626865671641784E-2</v>
      </c>
      <c r="BB27" s="105">
        <f t="shared" si="36"/>
        <v>0.14925373134328357</v>
      </c>
      <c r="BC27" s="105">
        <f t="shared" si="37"/>
        <v>0.13432835820895522</v>
      </c>
      <c r="BD27" s="179">
        <v>22132.147058823528</v>
      </c>
      <c r="BE27" s="47">
        <v>9758</v>
      </c>
      <c r="BF27" s="47">
        <v>6437.4285714285716</v>
      </c>
      <c r="BG27" s="47">
        <v>3731.6</v>
      </c>
      <c r="BH27" s="47">
        <v>7590</v>
      </c>
      <c r="BI27" s="107">
        <v>10841.555555555555</v>
      </c>
      <c r="BJ27" s="28">
        <v>24</v>
      </c>
      <c r="BK27" s="105">
        <f t="shared" si="38"/>
        <v>0.35820895522388058</v>
      </c>
      <c r="BL27" s="179">
        <v>20839.130434782608</v>
      </c>
      <c r="BM27" s="108">
        <v>43</v>
      </c>
      <c r="BN27" s="19">
        <f t="shared" si="39"/>
        <v>0.64179104477611937</v>
      </c>
      <c r="BO27" s="186">
        <v>12096.39534883721</v>
      </c>
      <c r="BP27" s="56">
        <v>53</v>
      </c>
      <c r="BQ27" s="78">
        <v>5</v>
      </c>
      <c r="BR27" s="50">
        <f t="shared" si="47"/>
        <v>9.4339622641509441E-2</v>
      </c>
      <c r="BS27" s="77">
        <v>505.8</v>
      </c>
      <c r="BT27" s="132">
        <v>30</v>
      </c>
      <c r="BU27" s="78">
        <v>1</v>
      </c>
      <c r="BV27" s="131">
        <f t="shared" si="40"/>
        <v>3.3333333333333333E-2</v>
      </c>
      <c r="BW27" s="130">
        <v>417</v>
      </c>
      <c r="BX27" s="129">
        <v>48</v>
      </c>
      <c r="BY27" s="129">
        <v>8</v>
      </c>
      <c r="BZ27" s="101">
        <f t="shared" si="41"/>
        <v>0.16666666666666666</v>
      </c>
      <c r="CA27" s="77">
        <v>1284.625</v>
      </c>
      <c r="CB27" s="28">
        <v>21</v>
      </c>
      <c r="CC27" s="19">
        <f t="shared" si="3"/>
        <v>0.31343283582089554</v>
      </c>
      <c r="CD27" s="184">
        <v>65976</v>
      </c>
      <c r="CE27" s="186">
        <f t="shared" si="42"/>
        <v>3141.7142857142858</v>
      </c>
      <c r="CF27" s="73">
        <v>9</v>
      </c>
      <c r="CG27" s="122">
        <v>28</v>
      </c>
      <c r="CH27" s="105">
        <f t="shared" si="4"/>
        <v>0.13432835820895522</v>
      </c>
      <c r="CI27" s="127">
        <v>12342</v>
      </c>
      <c r="CJ27" s="82">
        <f t="shared" si="43"/>
        <v>1371.3333333333333</v>
      </c>
      <c r="CK27" s="102">
        <f t="shared" si="48"/>
        <v>440.78571428571428</v>
      </c>
      <c r="CL27" s="127">
        <v>44</v>
      </c>
      <c r="CM27" s="78">
        <v>112</v>
      </c>
      <c r="CN27" s="50">
        <f t="shared" si="6"/>
        <v>0.65671641791044777</v>
      </c>
      <c r="CO27" s="85">
        <v>385309</v>
      </c>
      <c r="CP27" s="82">
        <f t="shared" si="7"/>
        <v>8757.0227272727279</v>
      </c>
      <c r="CQ27" s="134">
        <f t="shared" si="8"/>
        <v>3440.2589285714284</v>
      </c>
      <c r="CR27" s="129">
        <v>15</v>
      </c>
      <c r="CS27" s="56">
        <v>24</v>
      </c>
      <c r="CT27" s="50">
        <f t="shared" si="9"/>
        <v>0.22388059701492538</v>
      </c>
      <c r="CU27" s="78">
        <v>25371</v>
      </c>
      <c r="CV27" s="82">
        <f t="shared" si="10"/>
        <v>1691.4</v>
      </c>
      <c r="CW27" s="102">
        <f t="shared" si="11"/>
        <v>1057.125</v>
      </c>
      <c r="CX27" s="85">
        <v>38</v>
      </c>
      <c r="CY27" s="78">
        <v>59</v>
      </c>
      <c r="CZ27" s="131">
        <f t="shared" si="12"/>
        <v>0.56716417910447758</v>
      </c>
      <c r="DA27" s="56">
        <v>413070</v>
      </c>
      <c r="DB27" s="82">
        <f t="shared" si="13"/>
        <v>10870.263157894737</v>
      </c>
      <c r="DC27" s="134">
        <f t="shared" si="14"/>
        <v>7001.1864406779659</v>
      </c>
      <c r="DD27" s="56">
        <v>13</v>
      </c>
      <c r="DE27" s="78">
        <v>16</v>
      </c>
      <c r="DF27" s="105">
        <f t="shared" si="15"/>
        <v>0.19402985074626866</v>
      </c>
      <c r="DG27" s="78">
        <v>26834</v>
      </c>
      <c r="DH27" s="82">
        <f t="shared" si="16"/>
        <v>2064.1538461538462</v>
      </c>
      <c r="DI27" s="134">
        <f t="shared" si="17"/>
        <v>1677.125</v>
      </c>
      <c r="DJ27" s="129">
        <v>41</v>
      </c>
      <c r="DK27" s="56">
        <v>64</v>
      </c>
      <c r="DL27" s="131">
        <f t="shared" si="18"/>
        <v>0.61194029850746268</v>
      </c>
      <c r="DM27" s="56">
        <v>62249</v>
      </c>
      <c r="DN27" s="82">
        <f t="shared" si="44"/>
        <v>1518.2682926829268</v>
      </c>
      <c r="DO27" s="134">
        <f t="shared" si="19"/>
        <v>972.640625</v>
      </c>
      <c r="DP27" s="56">
        <v>5</v>
      </c>
      <c r="DQ27" s="78">
        <v>6</v>
      </c>
      <c r="DR27" s="50">
        <f t="shared" si="20"/>
        <v>7.4626865671641784E-2</v>
      </c>
      <c r="DS27" s="85">
        <v>6033</v>
      </c>
      <c r="DT27" s="82">
        <f t="shared" si="21"/>
        <v>1206.5999999999999</v>
      </c>
      <c r="DU27" s="134">
        <f t="shared" si="22"/>
        <v>1005.5</v>
      </c>
      <c r="DV27" s="78">
        <v>19</v>
      </c>
      <c r="DW27" s="78">
        <v>32</v>
      </c>
      <c r="DX27" s="50">
        <f t="shared" si="23"/>
        <v>0.28358208955223879</v>
      </c>
      <c r="DY27" s="78">
        <v>68237</v>
      </c>
      <c r="DZ27" s="82">
        <f t="shared" si="24"/>
        <v>3591.4210526315787</v>
      </c>
      <c r="EA27" s="102">
        <f t="shared" si="25"/>
        <v>2132.40625</v>
      </c>
      <c r="EB27" s="55">
        <v>14</v>
      </c>
      <c r="EC27" s="85">
        <v>1</v>
      </c>
      <c r="ED27" s="131">
        <f t="shared" si="45"/>
        <v>7.1428571428571425E-2</v>
      </c>
      <c r="EE27" s="130">
        <v>1200</v>
      </c>
      <c r="EF27" s="78">
        <v>33</v>
      </c>
      <c r="EG27" s="85">
        <v>9</v>
      </c>
      <c r="EH27" s="131">
        <f t="shared" si="46"/>
        <v>0.27272727272727271</v>
      </c>
      <c r="EI27" s="177">
        <v>5346.2222222222226</v>
      </c>
      <c r="EJ27" s="64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ht="12.75" x14ac:dyDescent="0.2">
      <c r="A28" s="10"/>
      <c r="B28" s="95" t="s">
        <v>214</v>
      </c>
      <c r="C28" s="109">
        <v>78</v>
      </c>
      <c r="D28" s="105">
        <f t="shared" si="26"/>
        <v>1.7245191244749061E-2</v>
      </c>
      <c r="E28" s="121">
        <v>1252.3846153846155</v>
      </c>
      <c r="F28" s="107">
        <v>33.769230769230766</v>
      </c>
      <c r="G28" s="121">
        <v>1344278</v>
      </c>
      <c r="H28" s="122">
        <v>76</v>
      </c>
      <c r="I28" s="107">
        <f t="shared" si="27"/>
        <v>17687.86842105263</v>
      </c>
      <c r="J28" s="56">
        <v>21</v>
      </c>
      <c r="K28" s="54">
        <v>25</v>
      </c>
      <c r="L28" s="123">
        <v>0.48581125289259169</v>
      </c>
      <c r="M28" s="27">
        <v>20</v>
      </c>
      <c r="N28" s="122">
        <v>27</v>
      </c>
      <c r="O28" s="122">
        <v>3</v>
      </c>
      <c r="P28" s="20">
        <v>9</v>
      </c>
      <c r="Q28" s="124">
        <v>8</v>
      </c>
      <c r="R28" s="25">
        <v>11</v>
      </c>
      <c r="S28" s="20">
        <v>78</v>
      </c>
      <c r="T28" s="19">
        <f t="shared" si="49"/>
        <v>0.25641025641025639</v>
      </c>
      <c r="U28" s="105">
        <f t="shared" si="49"/>
        <v>0.34615384615384615</v>
      </c>
      <c r="V28" s="105">
        <f t="shared" si="49"/>
        <v>3.8461538461538464E-2</v>
      </c>
      <c r="W28" s="19">
        <f t="shared" si="49"/>
        <v>0.11538461538461539</v>
      </c>
      <c r="X28" s="125">
        <f t="shared" si="49"/>
        <v>0.10256410256410256</v>
      </c>
      <c r="Y28" s="126">
        <f t="shared" si="49"/>
        <v>0.14102564102564102</v>
      </c>
      <c r="Z28" s="74">
        <v>5</v>
      </c>
      <c r="AA28" s="108">
        <v>15</v>
      </c>
      <c r="AB28" s="108">
        <v>46</v>
      </c>
      <c r="AC28" s="108">
        <v>12</v>
      </c>
      <c r="AD28" s="105">
        <f t="shared" si="29"/>
        <v>6.4102564102564097E-2</v>
      </c>
      <c r="AE28" s="105">
        <f t="shared" si="29"/>
        <v>0.19230769230769232</v>
      </c>
      <c r="AF28" s="105">
        <f t="shared" si="29"/>
        <v>0.58974358974358976</v>
      </c>
      <c r="AG28" s="105">
        <f t="shared" si="29"/>
        <v>0.15384615384615385</v>
      </c>
      <c r="AH28" s="179">
        <v>6420.4</v>
      </c>
      <c r="AI28" s="47">
        <v>13435.266666666666</v>
      </c>
      <c r="AJ28" s="47">
        <v>20484.533333333333</v>
      </c>
      <c r="AK28" s="107">
        <v>17167.545454545456</v>
      </c>
      <c r="AL28" s="74">
        <v>26</v>
      </c>
      <c r="AM28" s="108">
        <v>37</v>
      </c>
      <c r="AN28" s="105">
        <f t="shared" si="30"/>
        <v>0.41269841269841268</v>
      </c>
      <c r="AO28" s="19">
        <f t="shared" si="31"/>
        <v>0.58730158730158732</v>
      </c>
      <c r="AP28" s="47">
        <v>21951.307692307691</v>
      </c>
      <c r="AQ28" s="107">
        <v>14394.45945945946</v>
      </c>
      <c r="AR28" s="28">
        <v>39</v>
      </c>
      <c r="AS28" s="108">
        <v>1</v>
      </c>
      <c r="AT28" s="108">
        <v>12</v>
      </c>
      <c r="AU28" s="127">
        <v>14</v>
      </c>
      <c r="AV28" s="128">
        <v>9</v>
      </c>
      <c r="AW28" s="74">
        <v>3</v>
      </c>
      <c r="AX28" s="105">
        <f t="shared" si="32"/>
        <v>0.5</v>
      </c>
      <c r="AY28" s="105">
        <f t="shared" si="33"/>
        <v>1.282051282051282E-2</v>
      </c>
      <c r="AZ28" s="105">
        <f t="shared" si="34"/>
        <v>0.15384615384615385</v>
      </c>
      <c r="BA28" s="105">
        <f t="shared" si="35"/>
        <v>0.17948717948717949</v>
      </c>
      <c r="BB28" s="105">
        <f t="shared" si="36"/>
        <v>0.11538461538461539</v>
      </c>
      <c r="BC28" s="105">
        <f t="shared" si="37"/>
        <v>3.8461538461538464E-2</v>
      </c>
      <c r="BD28" s="179">
        <v>22331.81081081081</v>
      </c>
      <c r="BE28" s="47">
        <v>32111</v>
      </c>
      <c r="BF28" s="47">
        <v>10870.25</v>
      </c>
      <c r="BG28" s="47">
        <v>14203.857142857143</v>
      </c>
      <c r="BH28" s="47">
        <v>15711.333333333334</v>
      </c>
      <c r="BI28" s="107">
        <v>5063.666666666667</v>
      </c>
      <c r="BJ28" s="28">
        <v>32</v>
      </c>
      <c r="BK28" s="105">
        <f t="shared" si="38"/>
        <v>0.41025641025641024</v>
      </c>
      <c r="BL28" s="179">
        <v>20311.78125</v>
      </c>
      <c r="BM28" s="108">
        <v>46</v>
      </c>
      <c r="BN28" s="19">
        <f t="shared" si="39"/>
        <v>0.58974358974358976</v>
      </c>
      <c r="BO28" s="186">
        <v>15779.568181818182</v>
      </c>
      <c r="BP28" s="56">
        <v>66</v>
      </c>
      <c r="BQ28" s="78">
        <v>7</v>
      </c>
      <c r="BR28" s="50">
        <f t="shared" si="47"/>
        <v>0.10606060606060606</v>
      </c>
      <c r="BS28" s="77">
        <v>346.28571428571428</v>
      </c>
      <c r="BT28" s="132">
        <v>46</v>
      </c>
      <c r="BU28" s="78">
        <v>6</v>
      </c>
      <c r="BV28" s="131">
        <f t="shared" si="40"/>
        <v>0.13043478260869565</v>
      </c>
      <c r="BW28" s="130">
        <v>383.66666666666669</v>
      </c>
      <c r="BX28" s="129">
        <v>62</v>
      </c>
      <c r="BY28" s="129">
        <v>22</v>
      </c>
      <c r="BZ28" s="101">
        <f t="shared" si="41"/>
        <v>0.35483870967741937</v>
      </c>
      <c r="CA28" s="77">
        <v>1120.2727272727273</v>
      </c>
      <c r="CB28" s="28">
        <v>36</v>
      </c>
      <c r="CC28" s="19">
        <f t="shared" si="3"/>
        <v>0.46153846153846156</v>
      </c>
      <c r="CD28" s="184">
        <v>66464</v>
      </c>
      <c r="CE28" s="186">
        <f t="shared" si="42"/>
        <v>1846.2222222222222</v>
      </c>
      <c r="CF28" s="73">
        <v>7</v>
      </c>
      <c r="CG28" s="122">
        <v>18</v>
      </c>
      <c r="CH28" s="105">
        <f t="shared" si="4"/>
        <v>8.9743589743589744E-2</v>
      </c>
      <c r="CI28" s="127">
        <v>9912</v>
      </c>
      <c r="CJ28" s="82">
        <f t="shared" si="43"/>
        <v>1416</v>
      </c>
      <c r="CK28" s="102">
        <f t="shared" si="48"/>
        <v>550.66666666666663</v>
      </c>
      <c r="CL28" s="127">
        <v>48</v>
      </c>
      <c r="CM28" s="78">
        <v>136</v>
      </c>
      <c r="CN28" s="50">
        <f t="shared" si="6"/>
        <v>0.61538461538461542</v>
      </c>
      <c r="CO28" s="85">
        <v>475708</v>
      </c>
      <c r="CP28" s="82">
        <f t="shared" si="7"/>
        <v>9910.5833333333339</v>
      </c>
      <c r="CQ28" s="134">
        <f t="shared" si="8"/>
        <v>3497.8529411764707</v>
      </c>
      <c r="CR28" s="129">
        <v>25</v>
      </c>
      <c r="CS28" s="56">
        <v>44</v>
      </c>
      <c r="CT28" s="50">
        <f t="shared" si="9"/>
        <v>0.32051282051282054</v>
      </c>
      <c r="CU28" s="78">
        <v>41865</v>
      </c>
      <c r="CV28" s="82">
        <f t="shared" si="10"/>
        <v>1674.6</v>
      </c>
      <c r="CW28" s="102">
        <f t="shared" si="11"/>
        <v>951.47727272727275</v>
      </c>
      <c r="CX28" s="85">
        <v>56</v>
      </c>
      <c r="CY28" s="78">
        <v>85</v>
      </c>
      <c r="CZ28" s="131">
        <f t="shared" si="12"/>
        <v>0.71794871794871795</v>
      </c>
      <c r="DA28" s="56">
        <v>553893</v>
      </c>
      <c r="DB28" s="82">
        <f t="shared" si="13"/>
        <v>9890.9464285714294</v>
      </c>
      <c r="DC28" s="134">
        <f t="shared" si="14"/>
        <v>6516.3882352941173</v>
      </c>
      <c r="DD28" s="56">
        <v>14</v>
      </c>
      <c r="DE28" s="78">
        <v>25</v>
      </c>
      <c r="DF28" s="105">
        <f t="shared" si="15"/>
        <v>0.17948717948717949</v>
      </c>
      <c r="DG28" s="78">
        <v>23846</v>
      </c>
      <c r="DH28" s="82">
        <f t="shared" si="16"/>
        <v>1703.2857142857142</v>
      </c>
      <c r="DI28" s="134">
        <f t="shared" si="17"/>
        <v>953.84</v>
      </c>
      <c r="DJ28" s="129">
        <v>65</v>
      </c>
      <c r="DK28" s="56">
        <v>83</v>
      </c>
      <c r="DL28" s="131">
        <f t="shared" si="18"/>
        <v>0.83333333333333337</v>
      </c>
      <c r="DM28" s="56">
        <v>113183</v>
      </c>
      <c r="DN28" s="82">
        <f t="shared" si="44"/>
        <v>1741.2769230769231</v>
      </c>
      <c r="DO28" s="134">
        <f t="shared" si="19"/>
        <v>1363.6506024096386</v>
      </c>
      <c r="DP28" s="56">
        <v>13</v>
      </c>
      <c r="DQ28" s="78">
        <v>20</v>
      </c>
      <c r="DR28" s="50">
        <f t="shared" si="20"/>
        <v>0.16666666666666666</v>
      </c>
      <c r="DS28" s="85">
        <v>20080</v>
      </c>
      <c r="DT28" s="82">
        <f t="shared" si="21"/>
        <v>1544.6153846153845</v>
      </c>
      <c r="DU28" s="134">
        <f t="shared" si="22"/>
        <v>1004</v>
      </c>
      <c r="DV28" s="78">
        <v>19</v>
      </c>
      <c r="DW28" s="78">
        <v>35</v>
      </c>
      <c r="DX28" s="50">
        <f t="shared" si="23"/>
        <v>0.24358974358974358</v>
      </c>
      <c r="DY28" s="78">
        <v>105791</v>
      </c>
      <c r="DZ28" s="82">
        <f t="shared" si="24"/>
        <v>5567.9473684210525</v>
      </c>
      <c r="EA28" s="102">
        <f t="shared" si="25"/>
        <v>3022.6</v>
      </c>
      <c r="EB28" s="55">
        <v>25</v>
      </c>
      <c r="EC28" s="85">
        <v>4</v>
      </c>
      <c r="ED28" s="131">
        <f t="shared" si="45"/>
        <v>0.16</v>
      </c>
      <c r="EE28" s="130">
        <v>376.25</v>
      </c>
      <c r="EF28" s="78">
        <v>35</v>
      </c>
      <c r="EG28" s="85">
        <v>11</v>
      </c>
      <c r="EH28" s="131">
        <f t="shared" si="46"/>
        <v>0.31428571428571428</v>
      </c>
      <c r="EI28" s="177">
        <v>2588.818181818182</v>
      </c>
      <c r="EJ28" s="64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ht="12.75" x14ac:dyDescent="0.2">
      <c r="A29" s="10"/>
      <c r="B29" s="95" t="s">
        <v>215</v>
      </c>
      <c r="C29" s="109">
        <v>61</v>
      </c>
      <c r="D29" s="105">
        <f t="shared" si="26"/>
        <v>1.3486623922175547E-2</v>
      </c>
      <c r="E29" s="121">
        <v>1391.7213114754099</v>
      </c>
      <c r="F29" s="107">
        <v>91.442622950819668</v>
      </c>
      <c r="G29" s="121">
        <v>754607</v>
      </c>
      <c r="H29" s="122">
        <v>60</v>
      </c>
      <c r="I29" s="107">
        <f t="shared" si="27"/>
        <v>12576.783333333333</v>
      </c>
      <c r="J29" s="56">
        <v>21</v>
      </c>
      <c r="K29" s="54">
        <v>21</v>
      </c>
      <c r="L29" s="123">
        <v>0.45360241461420847</v>
      </c>
      <c r="M29" s="27">
        <v>13</v>
      </c>
      <c r="N29" s="122">
        <v>18</v>
      </c>
      <c r="O29" s="122">
        <v>9</v>
      </c>
      <c r="P29" s="20">
        <v>7</v>
      </c>
      <c r="Q29" s="124">
        <v>7</v>
      </c>
      <c r="R29" s="25">
        <v>7</v>
      </c>
      <c r="S29" s="20">
        <v>61</v>
      </c>
      <c r="T29" s="19">
        <f t="shared" si="49"/>
        <v>0.21311475409836064</v>
      </c>
      <c r="U29" s="105">
        <f t="shared" si="49"/>
        <v>0.29508196721311475</v>
      </c>
      <c r="V29" s="105">
        <f t="shared" si="49"/>
        <v>0.14754098360655737</v>
      </c>
      <c r="W29" s="19">
        <f t="shared" si="49"/>
        <v>0.11475409836065574</v>
      </c>
      <c r="X29" s="125">
        <f t="shared" si="49"/>
        <v>0.11475409836065574</v>
      </c>
      <c r="Y29" s="126">
        <f t="shared" si="49"/>
        <v>0.11475409836065574</v>
      </c>
      <c r="Z29" s="74">
        <v>5</v>
      </c>
      <c r="AA29" s="108">
        <v>14</v>
      </c>
      <c r="AB29" s="108">
        <v>35</v>
      </c>
      <c r="AC29" s="108">
        <v>7</v>
      </c>
      <c r="AD29" s="105">
        <f t="shared" si="29"/>
        <v>8.1967213114754092E-2</v>
      </c>
      <c r="AE29" s="105">
        <f t="shared" si="29"/>
        <v>0.22950819672131148</v>
      </c>
      <c r="AF29" s="105">
        <f t="shared" si="29"/>
        <v>0.57377049180327866</v>
      </c>
      <c r="AG29" s="105">
        <f t="shared" si="29"/>
        <v>0.11475409836065574</v>
      </c>
      <c r="AH29" s="179">
        <v>7741.2</v>
      </c>
      <c r="AI29" s="47">
        <v>12063.357142857143</v>
      </c>
      <c r="AJ29" s="47">
        <v>13271.171428571428</v>
      </c>
      <c r="AK29" s="107">
        <v>13753.833333333334</v>
      </c>
      <c r="AL29" s="74">
        <v>21</v>
      </c>
      <c r="AM29" s="108">
        <v>29</v>
      </c>
      <c r="AN29" s="105">
        <f t="shared" si="30"/>
        <v>0.42</v>
      </c>
      <c r="AO29" s="19">
        <f t="shared" si="31"/>
        <v>0.58000000000000007</v>
      </c>
      <c r="AP29" s="47">
        <v>11881.904761904761</v>
      </c>
      <c r="AQ29" s="107">
        <v>13798.379310344828</v>
      </c>
      <c r="AR29" s="28">
        <v>28</v>
      </c>
      <c r="AS29" s="108">
        <v>1</v>
      </c>
      <c r="AT29" s="108">
        <v>7</v>
      </c>
      <c r="AU29" s="127">
        <v>11</v>
      </c>
      <c r="AV29" s="128">
        <v>11</v>
      </c>
      <c r="AW29" s="74">
        <v>3</v>
      </c>
      <c r="AX29" s="105">
        <f t="shared" si="32"/>
        <v>0.45901639344262296</v>
      </c>
      <c r="AY29" s="105">
        <f t="shared" si="33"/>
        <v>1.6393442622950821E-2</v>
      </c>
      <c r="AZ29" s="105">
        <f t="shared" si="34"/>
        <v>0.11475409836065574</v>
      </c>
      <c r="BA29" s="105">
        <f t="shared" si="35"/>
        <v>0.18032786885245902</v>
      </c>
      <c r="BB29" s="105">
        <f t="shared" si="36"/>
        <v>0.18032786885245902</v>
      </c>
      <c r="BC29" s="105">
        <f t="shared" si="37"/>
        <v>4.9180327868852458E-2</v>
      </c>
      <c r="BD29" s="179">
        <v>15541.259259259259</v>
      </c>
      <c r="BE29" s="47">
        <v>18148</v>
      </c>
      <c r="BF29" s="47">
        <v>7182.1428571428569</v>
      </c>
      <c r="BG29" s="47">
        <v>14272.727272727272</v>
      </c>
      <c r="BH29" s="47">
        <v>6724.181818181818</v>
      </c>
      <c r="BI29" s="107">
        <v>11868</v>
      </c>
      <c r="BJ29" s="28">
        <v>20</v>
      </c>
      <c r="BK29" s="105">
        <f t="shared" si="38"/>
        <v>0.32786885245901637</v>
      </c>
      <c r="BL29" s="179">
        <v>10244.85</v>
      </c>
      <c r="BM29" s="108">
        <v>41</v>
      </c>
      <c r="BN29" s="19">
        <f t="shared" si="39"/>
        <v>0.67213114754098358</v>
      </c>
      <c r="BO29" s="186">
        <v>13742.75</v>
      </c>
      <c r="BP29" s="56">
        <v>56</v>
      </c>
      <c r="BQ29" s="78">
        <v>4</v>
      </c>
      <c r="BR29" s="50">
        <f t="shared" si="47"/>
        <v>7.1428571428571425E-2</v>
      </c>
      <c r="BS29" s="77">
        <v>2008.75</v>
      </c>
      <c r="BT29" s="132">
        <v>30</v>
      </c>
      <c r="BU29" s="78">
        <v>0</v>
      </c>
      <c r="BV29" s="131">
        <f t="shared" si="40"/>
        <v>0</v>
      </c>
      <c r="BW29" s="130"/>
      <c r="BX29" s="129">
        <v>49</v>
      </c>
      <c r="BY29" s="129">
        <v>9</v>
      </c>
      <c r="BZ29" s="101">
        <f t="shared" si="41"/>
        <v>0.18367346938775511</v>
      </c>
      <c r="CA29" s="77">
        <v>442.77777777777777</v>
      </c>
      <c r="CB29" s="28">
        <v>19</v>
      </c>
      <c r="CC29" s="19">
        <f t="shared" si="3"/>
        <v>0.31147540983606559</v>
      </c>
      <c r="CD29" s="184">
        <v>27118</v>
      </c>
      <c r="CE29" s="186">
        <f t="shared" si="42"/>
        <v>1427.2631578947369</v>
      </c>
      <c r="CF29" s="73">
        <v>3</v>
      </c>
      <c r="CG29" s="122">
        <v>9</v>
      </c>
      <c r="CH29" s="105">
        <f t="shared" si="4"/>
        <v>4.9180327868852458E-2</v>
      </c>
      <c r="CI29" s="127">
        <v>4216</v>
      </c>
      <c r="CJ29" s="82">
        <f t="shared" si="43"/>
        <v>1405.3333333333333</v>
      </c>
      <c r="CK29" s="102">
        <f t="shared" si="48"/>
        <v>468.44444444444446</v>
      </c>
      <c r="CL29" s="127">
        <v>43</v>
      </c>
      <c r="CM29" s="78">
        <v>98</v>
      </c>
      <c r="CN29" s="50">
        <f t="shared" si="6"/>
        <v>0.70491803278688525</v>
      </c>
      <c r="CO29" s="85">
        <v>329360</v>
      </c>
      <c r="CP29" s="82">
        <f t="shared" si="7"/>
        <v>7659.5348837209303</v>
      </c>
      <c r="CQ29" s="134">
        <f t="shared" si="8"/>
        <v>3360.8163265306121</v>
      </c>
      <c r="CR29" s="129">
        <v>27</v>
      </c>
      <c r="CS29" s="56">
        <v>61</v>
      </c>
      <c r="CT29" s="50">
        <f t="shared" si="9"/>
        <v>0.44262295081967212</v>
      </c>
      <c r="CU29" s="78">
        <v>47824</v>
      </c>
      <c r="CV29" s="82">
        <f t="shared" si="10"/>
        <v>1771.2592592592594</v>
      </c>
      <c r="CW29" s="102">
        <f t="shared" si="11"/>
        <v>784</v>
      </c>
      <c r="CX29" s="85">
        <v>32</v>
      </c>
      <c r="CY29" s="78">
        <v>48</v>
      </c>
      <c r="CZ29" s="131">
        <f t="shared" si="12"/>
        <v>0.52459016393442626</v>
      </c>
      <c r="DA29" s="56">
        <v>256011</v>
      </c>
      <c r="DB29" s="82">
        <f t="shared" si="13"/>
        <v>8000.34375</v>
      </c>
      <c r="DC29" s="134">
        <f t="shared" si="14"/>
        <v>5333.5625</v>
      </c>
      <c r="DD29" s="56">
        <v>13</v>
      </c>
      <c r="DE29" s="78">
        <v>17</v>
      </c>
      <c r="DF29" s="105">
        <f t="shared" si="15"/>
        <v>0.21311475409836064</v>
      </c>
      <c r="DG29" s="78">
        <v>8862</v>
      </c>
      <c r="DH29" s="82">
        <f t="shared" si="16"/>
        <v>681.69230769230774</v>
      </c>
      <c r="DI29" s="134">
        <f t="shared" si="17"/>
        <v>521.29411764705878</v>
      </c>
      <c r="DJ29" s="129">
        <v>38</v>
      </c>
      <c r="DK29" s="56">
        <v>60</v>
      </c>
      <c r="DL29" s="131">
        <f t="shared" si="18"/>
        <v>0.62295081967213117</v>
      </c>
      <c r="DM29" s="56">
        <v>50170</v>
      </c>
      <c r="DN29" s="82">
        <f t="shared" si="44"/>
        <v>1320.2631578947369</v>
      </c>
      <c r="DO29" s="134">
        <f t="shared" si="19"/>
        <v>836.16666666666663</v>
      </c>
      <c r="DP29" s="56">
        <v>4</v>
      </c>
      <c r="DQ29" s="78">
        <v>14</v>
      </c>
      <c r="DR29" s="50">
        <f t="shared" si="20"/>
        <v>6.5573770491803282E-2</v>
      </c>
      <c r="DS29" s="85">
        <v>9697</v>
      </c>
      <c r="DT29" s="82">
        <f t="shared" si="21"/>
        <v>2424.25</v>
      </c>
      <c r="DU29" s="134">
        <f t="shared" si="22"/>
        <v>692.64285714285711</v>
      </c>
      <c r="DV29" s="78">
        <v>22</v>
      </c>
      <c r="DW29" s="78">
        <v>34</v>
      </c>
      <c r="DX29" s="50">
        <f t="shared" si="23"/>
        <v>0.36065573770491804</v>
      </c>
      <c r="DY29" s="78">
        <v>48467</v>
      </c>
      <c r="DZ29" s="82">
        <f t="shared" si="24"/>
        <v>2203.0454545454545</v>
      </c>
      <c r="EA29" s="102">
        <f t="shared" si="25"/>
        <v>1425.5</v>
      </c>
      <c r="EB29" s="55">
        <v>20</v>
      </c>
      <c r="EC29" s="85">
        <v>3</v>
      </c>
      <c r="ED29" s="131">
        <f t="shared" si="45"/>
        <v>0.15</v>
      </c>
      <c r="EE29" s="130">
        <v>698.66666666666663</v>
      </c>
      <c r="EF29" s="78">
        <v>25</v>
      </c>
      <c r="EG29" s="85">
        <v>4</v>
      </c>
      <c r="EH29" s="131">
        <f t="shared" si="46"/>
        <v>0.16</v>
      </c>
      <c r="EI29" s="177">
        <v>3104.5</v>
      </c>
      <c r="EJ29" s="64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ht="12.75" x14ac:dyDescent="0.2">
      <c r="A30" s="10"/>
      <c r="B30" s="95" t="s">
        <v>216</v>
      </c>
      <c r="C30" s="109">
        <v>113</v>
      </c>
      <c r="D30" s="105">
        <f t="shared" si="26"/>
        <v>2.4983418085341588E-2</v>
      </c>
      <c r="E30" s="121">
        <v>1187.4601769911505</v>
      </c>
      <c r="F30" s="107">
        <v>20.318584070796462</v>
      </c>
      <c r="G30" s="121">
        <v>1429394</v>
      </c>
      <c r="H30" s="122">
        <v>111</v>
      </c>
      <c r="I30" s="107">
        <f t="shared" si="27"/>
        <v>12877.423423423423</v>
      </c>
      <c r="J30" s="56">
        <v>27</v>
      </c>
      <c r="K30" s="54">
        <v>38</v>
      </c>
      <c r="L30" s="123">
        <v>0.46403801728502642</v>
      </c>
      <c r="M30" s="27">
        <v>31</v>
      </c>
      <c r="N30" s="122">
        <v>27</v>
      </c>
      <c r="O30" s="122">
        <v>11</v>
      </c>
      <c r="P30" s="20">
        <v>8</v>
      </c>
      <c r="Q30" s="124">
        <v>8</v>
      </c>
      <c r="R30" s="25">
        <v>28</v>
      </c>
      <c r="S30" s="20">
        <v>113</v>
      </c>
      <c r="T30" s="19">
        <f t="shared" si="49"/>
        <v>0.27433628318584069</v>
      </c>
      <c r="U30" s="105">
        <f t="shared" si="49"/>
        <v>0.23893805309734514</v>
      </c>
      <c r="V30" s="105">
        <f t="shared" si="49"/>
        <v>9.7345132743362831E-2</v>
      </c>
      <c r="W30" s="19">
        <f t="shared" si="49"/>
        <v>7.0796460176991149E-2</v>
      </c>
      <c r="X30" s="125">
        <f t="shared" si="49"/>
        <v>7.0796460176991149E-2</v>
      </c>
      <c r="Y30" s="126">
        <f t="shared" si="49"/>
        <v>0.24778761061946902</v>
      </c>
      <c r="Z30" s="74">
        <v>13</v>
      </c>
      <c r="AA30" s="108">
        <v>31</v>
      </c>
      <c r="AB30" s="108">
        <v>62</v>
      </c>
      <c r="AC30" s="108">
        <v>7</v>
      </c>
      <c r="AD30" s="105">
        <f t="shared" si="29"/>
        <v>0.11504424778761062</v>
      </c>
      <c r="AE30" s="105">
        <f t="shared" si="29"/>
        <v>0.27433628318584069</v>
      </c>
      <c r="AF30" s="105">
        <f t="shared" si="29"/>
        <v>0.54867256637168138</v>
      </c>
      <c r="AG30" s="105">
        <f t="shared" si="29"/>
        <v>6.1946902654867256E-2</v>
      </c>
      <c r="AH30" s="179">
        <v>5972.1538461538457</v>
      </c>
      <c r="AI30" s="47">
        <v>9966.967741935483</v>
      </c>
      <c r="AJ30" s="47">
        <v>16479.183333333334</v>
      </c>
      <c r="AK30" s="107">
        <v>7718.4285714285716</v>
      </c>
      <c r="AL30" s="74">
        <v>37</v>
      </c>
      <c r="AM30" s="108">
        <v>59</v>
      </c>
      <c r="AN30" s="105">
        <f t="shared" si="30"/>
        <v>0.38541666666666669</v>
      </c>
      <c r="AO30" s="19">
        <f t="shared" si="31"/>
        <v>0.61458333333333326</v>
      </c>
      <c r="AP30" s="47">
        <v>12932.486486486487</v>
      </c>
      <c r="AQ30" s="107">
        <v>13948.508474576271</v>
      </c>
      <c r="AR30" s="28">
        <v>57</v>
      </c>
      <c r="AS30" s="108">
        <v>4</v>
      </c>
      <c r="AT30" s="108">
        <v>10</v>
      </c>
      <c r="AU30" s="127">
        <v>19</v>
      </c>
      <c r="AV30" s="128">
        <v>11</v>
      </c>
      <c r="AW30" s="74">
        <v>12</v>
      </c>
      <c r="AX30" s="105">
        <f t="shared" si="32"/>
        <v>0.50442477876106195</v>
      </c>
      <c r="AY30" s="105">
        <f t="shared" si="33"/>
        <v>3.5398230088495575E-2</v>
      </c>
      <c r="AZ30" s="105">
        <f t="shared" si="34"/>
        <v>8.8495575221238937E-2</v>
      </c>
      <c r="BA30" s="105">
        <f t="shared" si="35"/>
        <v>0.16814159292035399</v>
      </c>
      <c r="BB30" s="105">
        <f t="shared" si="36"/>
        <v>9.7345132743362831E-2</v>
      </c>
      <c r="BC30" s="105">
        <f t="shared" si="37"/>
        <v>0.10619469026548672</v>
      </c>
      <c r="BD30" s="179">
        <v>19240.428571428572</v>
      </c>
      <c r="BE30" s="47">
        <v>9111.5</v>
      </c>
      <c r="BF30" s="47">
        <v>6284.7777777777774</v>
      </c>
      <c r="BG30" s="47">
        <v>6240.5789473684208</v>
      </c>
      <c r="BH30" s="47">
        <v>5252.727272727273</v>
      </c>
      <c r="BI30" s="107">
        <v>6880.833333333333</v>
      </c>
      <c r="BJ30" s="28">
        <v>43</v>
      </c>
      <c r="BK30" s="105">
        <f t="shared" si="38"/>
        <v>0.38053097345132741</v>
      </c>
      <c r="BL30" s="179">
        <v>12892.261904761905</v>
      </c>
      <c r="BM30" s="108">
        <v>70</v>
      </c>
      <c r="BN30" s="19">
        <f t="shared" si="39"/>
        <v>0.61946902654867253</v>
      </c>
      <c r="BO30" s="186">
        <v>12868.391304347826</v>
      </c>
      <c r="BP30" s="56">
        <v>90</v>
      </c>
      <c r="BQ30" s="78">
        <v>9</v>
      </c>
      <c r="BR30" s="50">
        <f t="shared" si="47"/>
        <v>0.1</v>
      </c>
      <c r="BS30" s="77">
        <v>237.77777777777777</v>
      </c>
      <c r="BT30" s="132">
        <v>58</v>
      </c>
      <c r="BU30" s="78">
        <v>7</v>
      </c>
      <c r="BV30" s="131">
        <f t="shared" si="40"/>
        <v>0.1206896551724138</v>
      </c>
      <c r="BW30" s="130">
        <v>273</v>
      </c>
      <c r="BX30" s="129">
        <v>85</v>
      </c>
      <c r="BY30" s="129">
        <v>17</v>
      </c>
      <c r="BZ30" s="101">
        <f t="shared" si="41"/>
        <v>0.2</v>
      </c>
      <c r="CA30" s="77">
        <v>882.58823529411768</v>
      </c>
      <c r="CB30" s="28">
        <v>32</v>
      </c>
      <c r="CC30" s="19">
        <f t="shared" si="3"/>
        <v>0.2831858407079646</v>
      </c>
      <c r="CD30" s="184">
        <v>34675</v>
      </c>
      <c r="CE30" s="186">
        <f t="shared" si="42"/>
        <v>1083.59375</v>
      </c>
      <c r="CF30" s="73">
        <v>23</v>
      </c>
      <c r="CG30" s="122">
        <v>48</v>
      </c>
      <c r="CH30" s="105">
        <f t="shared" si="4"/>
        <v>0.20353982300884957</v>
      </c>
      <c r="CI30" s="127">
        <v>26436</v>
      </c>
      <c r="CJ30" s="82">
        <f t="shared" si="43"/>
        <v>1149.391304347826</v>
      </c>
      <c r="CK30" s="102">
        <f t="shared" si="48"/>
        <v>550.75</v>
      </c>
      <c r="CL30" s="127">
        <v>73</v>
      </c>
      <c r="CM30" s="78">
        <v>187</v>
      </c>
      <c r="CN30" s="50">
        <f t="shared" si="6"/>
        <v>0.64601769911504425</v>
      </c>
      <c r="CO30" s="85">
        <v>587383</v>
      </c>
      <c r="CP30" s="82">
        <f t="shared" si="7"/>
        <v>8046.3424657534242</v>
      </c>
      <c r="CQ30" s="134">
        <f t="shared" si="8"/>
        <v>3141.0855614973261</v>
      </c>
      <c r="CR30" s="129">
        <v>46</v>
      </c>
      <c r="CS30" s="56">
        <v>86</v>
      </c>
      <c r="CT30" s="50">
        <f t="shared" si="9"/>
        <v>0.40707964601769914</v>
      </c>
      <c r="CU30" s="78">
        <v>80679</v>
      </c>
      <c r="CV30" s="82">
        <f t="shared" si="10"/>
        <v>1753.891304347826</v>
      </c>
      <c r="CW30" s="102">
        <f t="shared" si="11"/>
        <v>938.12790697674416</v>
      </c>
      <c r="CX30" s="85">
        <v>69</v>
      </c>
      <c r="CY30" s="78">
        <v>119</v>
      </c>
      <c r="CZ30" s="131">
        <f t="shared" si="12"/>
        <v>0.61061946902654862</v>
      </c>
      <c r="DA30" s="56">
        <v>555021</v>
      </c>
      <c r="DB30" s="82">
        <f t="shared" si="13"/>
        <v>8043.782608695652</v>
      </c>
      <c r="DC30" s="134">
        <f t="shared" si="14"/>
        <v>4664.042016806723</v>
      </c>
      <c r="DD30" s="56">
        <v>14</v>
      </c>
      <c r="DE30" s="78">
        <v>20</v>
      </c>
      <c r="DF30" s="105">
        <f t="shared" si="15"/>
        <v>0.12389380530973451</v>
      </c>
      <c r="DG30" s="78">
        <v>11776</v>
      </c>
      <c r="DH30" s="82">
        <f t="shared" si="16"/>
        <v>841.14285714285711</v>
      </c>
      <c r="DI30" s="134">
        <f t="shared" si="17"/>
        <v>588.79999999999995</v>
      </c>
      <c r="DJ30" s="129">
        <v>85</v>
      </c>
      <c r="DK30" s="56">
        <v>111</v>
      </c>
      <c r="DL30" s="131">
        <f t="shared" si="18"/>
        <v>0.75221238938053092</v>
      </c>
      <c r="DM30" s="56">
        <v>114544</v>
      </c>
      <c r="DN30" s="82">
        <f t="shared" si="44"/>
        <v>1347.5764705882352</v>
      </c>
      <c r="DO30" s="134">
        <f t="shared" si="19"/>
        <v>1031.9279279279278</v>
      </c>
      <c r="DP30" s="56">
        <v>11</v>
      </c>
      <c r="DQ30" s="78">
        <v>17</v>
      </c>
      <c r="DR30" s="50">
        <f t="shared" si="20"/>
        <v>9.7345132743362831E-2</v>
      </c>
      <c r="DS30" s="85">
        <v>17026</v>
      </c>
      <c r="DT30" s="82">
        <f t="shared" si="21"/>
        <v>1547.8181818181818</v>
      </c>
      <c r="DU30" s="134">
        <f t="shared" si="22"/>
        <v>1001.5294117647059</v>
      </c>
      <c r="DV30" s="78">
        <v>29</v>
      </c>
      <c r="DW30" s="78">
        <v>52</v>
      </c>
      <c r="DX30" s="50">
        <f t="shared" si="23"/>
        <v>0.25663716814159293</v>
      </c>
      <c r="DY30" s="78">
        <v>36529</v>
      </c>
      <c r="DZ30" s="82">
        <f t="shared" si="24"/>
        <v>1259.6206896551723</v>
      </c>
      <c r="EA30" s="102">
        <f t="shared" si="25"/>
        <v>702.48076923076928</v>
      </c>
      <c r="EB30" s="55">
        <v>29</v>
      </c>
      <c r="EC30" s="85">
        <v>6</v>
      </c>
      <c r="ED30" s="131">
        <f t="shared" si="45"/>
        <v>0.20689655172413793</v>
      </c>
      <c r="EE30" s="130">
        <v>304.5</v>
      </c>
      <c r="EF30" s="78">
        <v>46</v>
      </c>
      <c r="EG30" s="85">
        <v>10</v>
      </c>
      <c r="EH30" s="131">
        <f t="shared" si="46"/>
        <v>0.21739130434782608</v>
      </c>
      <c r="EI30" s="177">
        <v>856.5</v>
      </c>
      <c r="EJ30" s="64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ht="12.75" x14ac:dyDescent="0.2">
      <c r="A31" s="10"/>
      <c r="B31" s="95" t="s">
        <v>217</v>
      </c>
      <c r="C31" s="109">
        <v>339</v>
      </c>
      <c r="D31" s="105">
        <f t="shared" si="26"/>
        <v>7.4950254256024765E-2</v>
      </c>
      <c r="E31" s="121">
        <v>1193.5634218289085</v>
      </c>
      <c r="F31" s="107">
        <v>43.209439528023601</v>
      </c>
      <c r="G31" s="121">
        <v>4911130</v>
      </c>
      <c r="H31" s="122">
        <v>331</v>
      </c>
      <c r="I31" s="107">
        <f t="shared" si="27"/>
        <v>14837.250755287008</v>
      </c>
      <c r="J31" s="56">
        <v>95</v>
      </c>
      <c r="K31" s="54">
        <v>107</v>
      </c>
      <c r="L31" s="123">
        <v>0.50985561066393492</v>
      </c>
      <c r="M31" s="27">
        <v>89</v>
      </c>
      <c r="N31" s="122">
        <v>77</v>
      </c>
      <c r="O31" s="122">
        <v>39</v>
      </c>
      <c r="P31" s="20">
        <v>32</v>
      </c>
      <c r="Q31" s="124">
        <v>40</v>
      </c>
      <c r="R31" s="25">
        <v>62</v>
      </c>
      <c r="S31" s="20">
        <v>339</v>
      </c>
      <c r="T31" s="19">
        <f t="shared" si="49"/>
        <v>0.26253687315634217</v>
      </c>
      <c r="U31" s="105">
        <f t="shared" si="49"/>
        <v>0.22713864306784662</v>
      </c>
      <c r="V31" s="105">
        <f t="shared" si="49"/>
        <v>0.11504424778761062</v>
      </c>
      <c r="W31" s="19">
        <f t="shared" si="49"/>
        <v>9.4395280235988199E-2</v>
      </c>
      <c r="X31" s="125">
        <f t="shared" si="49"/>
        <v>0.11799410029498525</v>
      </c>
      <c r="Y31" s="126">
        <f t="shared" si="49"/>
        <v>0.18289085545722714</v>
      </c>
      <c r="Z31" s="74">
        <v>25</v>
      </c>
      <c r="AA31" s="108">
        <v>99</v>
      </c>
      <c r="AB31" s="108">
        <v>177</v>
      </c>
      <c r="AC31" s="108">
        <v>38</v>
      </c>
      <c r="AD31" s="105">
        <f t="shared" si="29"/>
        <v>7.3746312684365781E-2</v>
      </c>
      <c r="AE31" s="105">
        <f t="shared" si="29"/>
        <v>0.29203539823008851</v>
      </c>
      <c r="AF31" s="105">
        <f t="shared" si="29"/>
        <v>0.52212389380530977</v>
      </c>
      <c r="AG31" s="105">
        <f t="shared" si="29"/>
        <v>0.11209439528023599</v>
      </c>
      <c r="AH31" s="179">
        <v>5084.24</v>
      </c>
      <c r="AI31" s="47">
        <v>14200.833333333334</v>
      </c>
      <c r="AJ31" s="47">
        <v>16622.045977011494</v>
      </c>
      <c r="AK31" s="107">
        <v>14680.777777777777</v>
      </c>
      <c r="AL31" s="74">
        <v>120</v>
      </c>
      <c r="AM31" s="108">
        <v>163</v>
      </c>
      <c r="AN31" s="105">
        <f t="shared" si="30"/>
        <v>0.42402826855123676</v>
      </c>
      <c r="AO31" s="19">
        <f t="shared" si="31"/>
        <v>0.57597173144876324</v>
      </c>
      <c r="AP31" s="47">
        <v>17981.983333333334</v>
      </c>
      <c r="AQ31" s="107">
        <v>13064.889570552148</v>
      </c>
      <c r="AR31" s="28">
        <v>182</v>
      </c>
      <c r="AS31" s="108">
        <v>7</v>
      </c>
      <c r="AT31" s="108">
        <v>9</v>
      </c>
      <c r="AU31" s="127">
        <v>66</v>
      </c>
      <c r="AV31" s="128">
        <v>33</v>
      </c>
      <c r="AW31" s="74">
        <v>42</v>
      </c>
      <c r="AX31" s="105">
        <f t="shared" si="32"/>
        <v>0.53687315634218291</v>
      </c>
      <c r="AY31" s="105">
        <f t="shared" si="33"/>
        <v>2.0648967551622419E-2</v>
      </c>
      <c r="AZ31" s="105">
        <f t="shared" si="34"/>
        <v>2.6548672566371681E-2</v>
      </c>
      <c r="BA31" s="105">
        <f t="shared" si="35"/>
        <v>0.19469026548672566</v>
      </c>
      <c r="BB31" s="105">
        <f t="shared" si="36"/>
        <v>9.7345132743362831E-2</v>
      </c>
      <c r="BC31" s="105">
        <f t="shared" si="37"/>
        <v>0.12389380530973451</v>
      </c>
      <c r="BD31" s="179">
        <v>17836.943502824859</v>
      </c>
      <c r="BE31" s="47">
        <v>13213</v>
      </c>
      <c r="BF31" s="47">
        <v>9464.4444444444453</v>
      </c>
      <c r="BG31" s="47">
        <v>9727.6307692307691</v>
      </c>
      <c r="BH31" s="47">
        <v>9658.53125</v>
      </c>
      <c r="BI31" s="107">
        <v>15432.476190476191</v>
      </c>
      <c r="BJ31" s="28">
        <v>110</v>
      </c>
      <c r="BK31" s="105">
        <f t="shared" si="38"/>
        <v>0.32448377581120946</v>
      </c>
      <c r="BL31" s="179">
        <v>17822.056603773584</v>
      </c>
      <c r="BM31" s="108">
        <v>229</v>
      </c>
      <c r="BN31" s="19">
        <f t="shared" si="39"/>
        <v>0.67551622418879054</v>
      </c>
      <c r="BO31" s="186">
        <v>13431.075555555555</v>
      </c>
      <c r="BP31" s="56">
        <v>269</v>
      </c>
      <c r="BQ31" s="78">
        <v>17</v>
      </c>
      <c r="BR31" s="50">
        <f t="shared" si="47"/>
        <v>6.3197026022304828E-2</v>
      </c>
      <c r="BS31" s="77">
        <v>768.76470588235293</v>
      </c>
      <c r="BT31" s="132">
        <v>165</v>
      </c>
      <c r="BU31" s="78">
        <v>13</v>
      </c>
      <c r="BV31" s="131">
        <f t="shared" si="40"/>
        <v>7.8787878787878782E-2</v>
      </c>
      <c r="BW31" s="130">
        <v>257.38461538461536</v>
      </c>
      <c r="BX31" s="129">
        <v>247</v>
      </c>
      <c r="BY31" s="129">
        <v>59</v>
      </c>
      <c r="BZ31" s="101">
        <f t="shared" si="41"/>
        <v>0.23886639676113361</v>
      </c>
      <c r="CA31" s="77">
        <v>1016.1864406779661</v>
      </c>
      <c r="CB31" s="28">
        <v>110</v>
      </c>
      <c r="CC31" s="19">
        <f t="shared" si="3"/>
        <v>0.32448377581120946</v>
      </c>
      <c r="CD31" s="184">
        <v>175105</v>
      </c>
      <c r="CE31" s="186">
        <f t="shared" si="42"/>
        <v>1591.8636363636363</v>
      </c>
      <c r="CF31" s="73">
        <v>35</v>
      </c>
      <c r="CG31" s="122">
        <v>106</v>
      </c>
      <c r="CH31" s="105">
        <f t="shared" si="4"/>
        <v>0.10324483775811209</v>
      </c>
      <c r="CI31" s="127">
        <v>51197</v>
      </c>
      <c r="CJ31" s="82">
        <f t="shared" si="43"/>
        <v>1462.7714285714285</v>
      </c>
      <c r="CK31" s="102">
        <f t="shared" si="48"/>
        <v>482.99056603773585</v>
      </c>
      <c r="CL31" s="127">
        <v>235</v>
      </c>
      <c r="CM31" s="78">
        <v>571</v>
      </c>
      <c r="CN31" s="50">
        <f t="shared" si="6"/>
        <v>0.69321533923303835</v>
      </c>
      <c r="CO31" s="85">
        <v>1757317</v>
      </c>
      <c r="CP31" s="82">
        <f t="shared" si="7"/>
        <v>7477.9446808510638</v>
      </c>
      <c r="CQ31" s="134">
        <f t="shared" si="8"/>
        <v>3077.6129597197901</v>
      </c>
      <c r="CR31" s="129">
        <v>116</v>
      </c>
      <c r="CS31" s="56">
        <v>198</v>
      </c>
      <c r="CT31" s="50">
        <f t="shared" si="9"/>
        <v>0.34218289085545722</v>
      </c>
      <c r="CU31" s="78">
        <v>224163</v>
      </c>
      <c r="CV31" s="82">
        <f t="shared" si="10"/>
        <v>1932.4396551724137</v>
      </c>
      <c r="CW31" s="102">
        <f t="shared" si="11"/>
        <v>1132.1363636363637</v>
      </c>
      <c r="CX31" s="85">
        <v>226</v>
      </c>
      <c r="CY31" s="78">
        <v>372</v>
      </c>
      <c r="CZ31" s="131">
        <f t="shared" si="12"/>
        <v>0.66666666666666663</v>
      </c>
      <c r="DA31" s="56">
        <v>2058942</v>
      </c>
      <c r="DB31" s="82">
        <f t="shared" si="13"/>
        <v>9110.3628318584069</v>
      </c>
      <c r="DC31" s="134">
        <f t="shared" si="14"/>
        <v>5534.7903225806449</v>
      </c>
      <c r="DD31" s="56">
        <v>52</v>
      </c>
      <c r="DE31" s="78">
        <v>68</v>
      </c>
      <c r="DF31" s="105">
        <f t="shared" si="15"/>
        <v>0.15339233038348082</v>
      </c>
      <c r="DG31" s="78">
        <v>48609</v>
      </c>
      <c r="DH31" s="82">
        <f t="shared" si="16"/>
        <v>934.78846153846155</v>
      </c>
      <c r="DI31" s="134">
        <f t="shared" si="17"/>
        <v>714.83823529411768</v>
      </c>
      <c r="DJ31" s="129">
        <v>233</v>
      </c>
      <c r="DK31" s="56">
        <v>305</v>
      </c>
      <c r="DL31" s="131">
        <f t="shared" si="18"/>
        <v>0.68731563421828912</v>
      </c>
      <c r="DM31" s="56">
        <v>402408</v>
      </c>
      <c r="DN31" s="82">
        <f t="shared" si="44"/>
        <v>1727.0729613733906</v>
      </c>
      <c r="DO31" s="134">
        <f t="shared" si="19"/>
        <v>1319.3704918032786</v>
      </c>
      <c r="DP31" s="56">
        <v>34</v>
      </c>
      <c r="DQ31" s="78">
        <v>58</v>
      </c>
      <c r="DR31" s="50">
        <f t="shared" si="20"/>
        <v>0.10029498525073746</v>
      </c>
      <c r="DS31" s="85">
        <v>46048</v>
      </c>
      <c r="DT31" s="82">
        <f t="shared" si="21"/>
        <v>1354.3529411764705</v>
      </c>
      <c r="DU31" s="134">
        <f t="shared" si="22"/>
        <v>793.93103448275861</v>
      </c>
      <c r="DV31" s="78">
        <v>76</v>
      </c>
      <c r="DW31" s="78">
        <v>123</v>
      </c>
      <c r="DX31" s="50">
        <f t="shared" si="23"/>
        <v>0.22418879056047197</v>
      </c>
      <c r="DY31" s="78">
        <v>322446</v>
      </c>
      <c r="DZ31" s="82">
        <f t="shared" si="24"/>
        <v>4242.7105263157891</v>
      </c>
      <c r="EA31" s="102">
        <f t="shared" si="25"/>
        <v>2621.5121951219512</v>
      </c>
      <c r="EB31" s="55">
        <v>81</v>
      </c>
      <c r="EC31" s="85">
        <v>16</v>
      </c>
      <c r="ED31" s="131">
        <f t="shared" si="45"/>
        <v>0.19753086419753085</v>
      </c>
      <c r="EE31" s="130">
        <v>304.625</v>
      </c>
      <c r="EF31" s="78">
        <v>154</v>
      </c>
      <c r="EG31" s="85">
        <v>43</v>
      </c>
      <c r="EH31" s="131">
        <f t="shared" si="46"/>
        <v>0.2792207792207792</v>
      </c>
      <c r="EI31" s="177">
        <v>1536.6046511627908</v>
      </c>
      <c r="EJ31" s="64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ht="12.75" x14ac:dyDescent="0.2">
      <c r="A32" s="10"/>
      <c r="B32" s="95" t="s">
        <v>218</v>
      </c>
      <c r="C32" s="109">
        <v>17</v>
      </c>
      <c r="D32" s="105">
        <f t="shared" si="26"/>
        <v>3.758567322573513E-3</v>
      </c>
      <c r="E32" s="121">
        <v>1086.9411764705883</v>
      </c>
      <c r="F32" s="107">
        <v>81.647058823529406</v>
      </c>
      <c r="G32" s="121">
        <v>134252</v>
      </c>
      <c r="H32" s="122">
        <v>17</v>
      </c>
      <c r="I32" s="107">
        <f t="shared" si="27"/>
        <v>7897.1764705882351</v>
      </c>
      <c r="J32" s="56">
        <v>6</v>
      </c>
      <c r="K32" s="54">
        <v>6</v>
      </c>
      <c r="L32" s="123">
        <v>0.37283010325002441</v>
      </c>
      <c r="M32" s="27">
        <v>5</v>
      </c>
      <c r="N32" s="122">
        <v>4</v>
      </c>
      <c r="O32" s="122">
        <v>3</v>
      </c>
      <c r="P32" s="20">
        <v>1</v>
      </c>
      <c r="Q32" s="124">
        <v>3</v>
      </c>
      <c r="R32" s="25">
        <v>1</v>
      </c>
      <c r="S32" s="20">
        <v>17</v>
      </c>
      <c r="T32" s="19">
        <f t="shared" si="49"/>
        <v>0.29411764705882354</v>
      </c>
      <c r="U32" s="105">
        <f t="shared" si="49"/>
        <v>0.23529411764705882</v>
      </c>
      <c r="V32" s="105">
        <f t="shared" si="49"/>
        <v>0.17647058823529413</v>
      </c>
      <c r="W32" s="19">
        <f t="shared" si="49"/>
        <v>5.8823529411764705E-2</v>
      </c>
      <c r="X32" s="125">
        <f t="shared" si="49"/>
        <v>0.17647058823529413</v>
      </c>
      <c r="Y32" s="126">
        <f t="shared" si="49"/>
        <v>5.8823529411764705E-2</v>
      </c>
      <c r="Z32" s="74">
        <v>4</v>
      </c>
      <c r="AA32" s="108">
        <v>4</v>
      </c>
      <c r="AB32" s="108">
        <v>6</v>
      </c>
      <c r="AC32" s="108">
        <v>3</v>
      </c>
      <c r="AD32" s="105">
        <f t="shared" si="29"/>
        <v>0.23529411764705882</v>
      </c>
      <c r="AE32" s="105">
        <f t="shared" si="29"/>
        <v>0.23529411764705882</v>
      </c>
      <c r="AF32" s="105">
        <f t="shared" si="29"/>
        <v>0.35294117647058826</v>
      </c>
      <c r="AG32" s="105">
        <f t="shared" si="29"/>
        <v>0.17647058823529413</v>
      </c>
      <c r="AH32" s="179">
        <v>2816.25</v>
      </c>
      <c r="AI32" s="47">
        <v>8690</v>
      </c>
      <c r="AJ32" s="47">
        <v>12325.5</v>
      </c>
      <c r="AK32" s="107">
        <v>4758</v>
      </c>
      <c r="AL32" s="74">
        <v>5</v>
      </c>
      <c r="AM32" s="108">
        <v>7</v>
      </c>
      <c r="AN32" s="105">
        <f t="shared" si="30"/>
        <v>0.41666666666666669</v>
      </c>
      <c r="AO32" s="19">
        <f t="shared" si="31"/>
        <v>0.58333333333333326</v>
      </c>
      <c r="AP32" s="47">
        <v>8790</v>
      </c>
      <c r="AQ32" s="107">
        <v>8794.1428571428569</v>
      </c>
      <c r="AR32" s="28">
        <v>4</v>
      </c>
      <c r="AS32" s="108"/>
      <c r="AT32" s="108">
        <v>3</v>
      </c>
      <c r="AU32" s="127">
        <v>3</v>
      </c>
      <c r="AV32" s="128">
        <v>4</v>
      </c>
      <c r="AW32" s="74">
        <v>3</v>
      </c>
      <c r="AX32" s="105">
        <f t="shared" si="32"/>
        <v>0.23529411764705882</v>
      </c>
      <c r="AY32" s="105">
        <f t="shared" si="33"/>
        <v>0</v>
      </c>
      <c r="AZ32" s="105">
        <f t="shared" si="34"/>
        <v>0.17647058823529413</v>
      </c>
      <c r="BA32" s="105">
        <f t="shared" si="35"/>
        <v>0.17647058823529413</v>
      </c>
      <c r="BB32" s="105">
        <f t="shared" si="36"/>
        <v>0.23529411764705882</v>
      </c>
      <c r="BC32" s="105">
        <f t="shared" si="37"/>
        <v>0.17647058823529413</v>
      </c>
      <c r="BD32" s="179">
        <v>15502.25</v>
      </c>
      <c r="BE32" s="47"/>
      <c r="BF32" s="47">
        <v>2645.3333333333335</v>
      </c>
      <c r="BG32" s="47">
        <v>5915.666666666667</v>
      </c>
      <c r="BH32" s="47">
        <v>9386</v>
      </c>
      <c r="BI32" s="107">
        <v>3005.3333333333335</v>
      </c>
      <c r="BJ32" s="28">
        <v>6</v>
      </c>
      <c r="BK32" s="105">
        <f t="shared" si="38"/>
        <v>0.35294117647058826</v>
      </c>
      <c r="BL32" s="179">
        <v>9792.5</v>
      </c>
      <c r="BM32" s="108">
        <v>11</v>
      </c>
      <c r="BN32" s="19">
        <f t="shared" si="39"/>
        <v>0.6470588235294118</v>
      </c>
      <c r="BO32" s="186">
        <v>6863.363636363636</v>
      </c>
      <c r="BP32" s="56">
        <v>14</v>
      </c>
      <c r="BQ32" s="78">
        <v>1</v>
      </c>
      <c r="BR32" s="50">
        <f t="shared" si="47"/>
        <v>7.1428571428571425E-2</v>
      </c>
      <c r="BS32" s="77">
        <v>454</v>
      </c>
      <c r="BT32" s="132">
        <v>2</v>
      </c>
      <c r="BU32" s="78">
        <v>0</v>
      </c>
      <c r="BV32" s="131">
        <f t="shared" si="40"/>
        <v>0</v>
      </c>
      <c r="BW32" s="130"/>
      <c r="BX32" s="129">
        <v>11</v>
      </c>
      <c r="BY32" s="129">
        <v>2</v>
      </c>
      <c r="BZ32" s="101">
        <f t="shared" si="41"/>
        <v>0.18181818181818182</v>
      </c>
      <c r="CA32" s="77">
        <v>1675.5</v>
      </c>
      <c r="CB32" s="28">
        <v>7</v>
      </c>
      <c r="CC32" s="19">
        <f t="shared" si="3"/>
        <v>0.41176470588235292</v>
      </c>
      <c r="CD32" s="184">
        <v>6205</v>
      </c>
      <c r="CE32" s="186">
        <f t="shared" si="42"/>
        <v>886.42857142857144</v>
      </c>
      <c r="CF32" s="73">
        <v>3</v>
      </c>
      <c r="CG32" s="122">
        <v>5</v>
      </c>
      <c r="CH32" s="105">
        <f t="shared" si="4"/>
        <v>0.17647058823529413</v>
      </c>
      <c r="CI32" s="127">
        <v>1839</v>
      </c>
      <c r="CJ32" s="82">
        <f t="shared" si="43"/>
        <v>613</v>
      </c>
      <c r="CK32" s="102">
        <f t="shared" si="48"/>
        <v>367.8</v>
      </c>
      <c r="CL32" s="127">
        <v>9</v>
      </c>
      <c r="CM32" s="78">
        <v>21</v>
      </c>
      <c r="CN32" s="50">
        <f t="shared" si="6"/>
        <v>0.52941176470588236</v>
      </c>
      <c r="CO32" s="85">
        <v>35284</v>
      </c>
      <c r="CP32" s="82">
        <f t="shared" si="7"/>
        <v>3920.4444444444443</v>
      </c>
      <c r="CQ32" s="134">
        <f t="shared" si="8"/>
        <v>1680.1904761904761</v>
      </c>
      <c r="CR32" s="129">
        <v>7</v>
      </c>
      <c r="CS32" s="56">
        <v>18</v>
      </c>
      <c r="CT32" s="50">
        <f t="shared" si="9"/>
        <v>0.41176470588235292</v>
      </c>
      <c r="CU32" s="78">
        <v>11402</v>
      </c>
      <c r="CV32" s="82">
        <f t="shared" si="10"/>
        <v>1628.8571428571429</v>
      </c>
      <c r="CW32" s="102">
        <f t="shared" si="11"/>
        <v>633.44444444444446</v>
      </c>
      <c r="CX32" s="85">
        <v>8</v>
      </c>
      <c r="CY32" s="78">
        <v>11</v>
      </c>
      <c r="CZ32" s="131">
        <f t="shared" si="12"/>
        <v>0.47058823529411764</v>
      </c>
      <c r="DA32" s="56">
        <v>38577</v>
      </c>
      <c r="DB32" s="82">
        <f t="shared" si="13"/>
        <v>4822.125</v>
      </c>
      <c r="DC32" s="134">
        <f t="shared" si="14"/>
        <v>3507</v>
      </c>
      <c r="DD32" s="56">
        <v>2</v>
      </c>
      <c r="DE32" s="78">
        <v>2</v>
      </c>
      <c r="DF32" s="105">
        <f t="shared" si="15"/>
        <v>0.11764705882352941</v>
      </c>
      <c r="DG32" s="78">
        <v>282</v>
      </c>
      <c r="DH32" s="82">
        <f t="shared" si="16"/>
        <v>141</v>
      </c>
      <c r="DI32" s="134">
        <f t="shared" si="17"/>
        <v>141</v>
      </c>
      <c r="DJ32" s="129">
        <v>12</v>
      </c>
      <c r="DK32" s="56">
        <v>19</v>
      </c>
      <c r="DL32" s="131">
        <f t="shared" si="18"/>
        <v>0.70588235294117652</v>
      </c>
      <c r="DM32" s="56">
        <v>23549</v>
      </c>
      <c r="DN32" s="82">
        <f t="shared" si="44"/>
        <v>1962.4166666666667</v>
      </c>
      <c r="DO32" s="134">
        <f t="shared" si="19"/>
        <v>1239.421052631579</v>
      </c>
      <c r="DP32" s="56">
        <v>0</v>
      </c>
      <c r="DQ32" s="78">
        <v>0</v>
      </c>
      <c r="DR32" s="50">
        <f t="shared" si="20"/>
        <v>0</v>
      </c>
      <c r="DS32" s="85">
        <v>0</v>
      </c>
      <c r="DT32" s="82" t="str">
        <f t="shared" si="21"/>
        <v xml:space="preserve"> </v>
      </c>
      <c r="DU32" s="134" t="str">
        <f t="shared" si="22"/>
        <v xml:space="preserve"> </v>
      </c>
      <c r="DV32" s="78">
        <v>7</v>
      </c>
      <c r="DW32" s="78">
        <v>13</v>
      </c>
      <c r="DX32" s="50">
        <f t="shared" si="23"/>
        <v>0.41176470588235292</v>
      </c>
      <c r="DY32" s="78">
        <v>23319</v>
      </c>
      <c r="DZ32" s="82">
        <f t="shared" si="24"/>
        <v>3331.2857142857142</v>
      </c>
      <c r="EA32" s="102">
        <f t="shared" si="25"/>
        <v>1793.7692307692307</v>
      </c>
      <c r="EB32" s="55">
        <v>4</v>
      </c>
      <c r="EC32" s="85">
        <v>1</v>
      </c>
      <c r="ED32" s="131">
        <f t="shared" si="45"/>
        <v>0.25</v>
      </c>
      <c r="EE32" s="130">
        <v>100</v>
      </c>
      <c r="EF32" s="78">
        <v>4</v>
      </c>
      <c r="EG32" s="85">
        <v>1</v>
      </c>
      <c r="EH32" s="131">
        <f t="shared" si="46"/>
        <v>0.25</v>
      </c>
      <c r="EI32" s="177">
        <v>1300</v>
      </c>
      <c r="EJ32" s="64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ht="12.75" x14ac:dyDescent="0.2">
      <c r="A33" s="10"/>
      <c r="B33" s="95" t="s">
        <v>219</v>
      </c>
      <c r="C33" s="109">
        <v>131</v>
      </c>
      <c r="D33" s="105">
        <f t="shared" si="26"/>
        <v>2.8963077603360601E-2</v>
      </c>
      <c r="E33" s="121">
        <v>1235.9160305343512</v>
      </c>
      <c r="F33" s="107">
        <v>52.396946564885496</v>
      </c>
      <c r="G33" s="121">
        <v>1787433</v>
      </c>
      <c r="H33" s="122">
        <v>128</v>
      </c>
      <c r="I33" s="107">
        <f t="shared" si="27"/>
        <v>13964.3203125</v>
      </c>
      <c r="J33" s="56">
        <v>39</v>
      </c>
      <c r="K33" s="54">
        <v>43</v>
      </c>
      <c r="L33" s="123">
        <v>0.49321841884391809</v>
      </c>
      <c r="M33" s="27">
        <v>31</v>
      </c>
      <c r="N33" s="122">
        <v>34</v>
      </c>
      <c r="O33" s="122">
        <v>20</v>
      </c>
      <c r="P33" s="20">
        <v>6</v>
      </c>
      <c r="Q33" s="124">
        <v>20</v>
      </c>
      <c r="R33" s="25">
        <v>20</v>
      </c>
      <c r="S33" s="20">
        <v>131</v>
      </c>
      <c r="T33" s="19">
        <f t="shared" si="49"/>
        <v>0.23664122137404581</v>
      </c>
      <c r="U33" s="105">
        <f t="shared" si="49"/>
        <v>0.25954198473282442</v>
      </c>
      <c r="V33" s="105">
        <f t="shared" si="49"/>
        <v>0.15267175572519084</v>
      </c>
      <c r="W33" s="19">
        <f t="shared" si="49"/>
        <v>4.5801526717557252E-2</v>
      </c>
      <c r="X33" s="125">
        <f t="shared" si="49"/>
        <v>0.15267175572519084</v>
      </c>
      <c r="Y33" s="126">
        <f t="shared" si="49"/>
        <v>0.15267175572519084</v>
      </c>
      <c r="Z33" s="74">
        <v>14</v>
      </c>
      <c r="AA33" s="108">
        <v>43</v>
      </c>
      <c r="AB33" s="108">
        <v>55</v>
      </c>
      <c r="AC33" s="108">
        <v>19</v>
      </c>
      <c r="AD33" s="105">
        <f t="shared" si="29"/>
        <v>0.10687022900763359</v>
      </c>
      <c r="AE33" s="105">
        <f t="shared" si="29"/>
        <v>0.3282442748091603</v>
      </c>
      <c r="AF33" s="105">
        <f t="shared" si="29"/>
        <v>0.41984732824427479</v>
      </c>
      <c r="AG33" s="105">
        <f t="shared" si="29"/>
        <v>0.14503816793893129</v>
      </c>
      <c r="AH33" s="179">
        <v>4313.7857142857147</v>
      </c>
      <c r="AI33" s="47">
        <v>14689.348837209302</v>
      </c>
      <c r="AJ33" s="47">
        <v>14736.192307692309</v>
      </c>
      <c r="AK33" s="107">
        <v>17321.894736842107</v>
      </c>
      <c r="AL33" s="74">
        <v>51</v>
      </c>
      <c r="AM33" s="108">
        <v>49</v>
      </c>
      <c r="AN33" s="105">
        <f t="shared" si="30"/>
        <v>0.51</v>
      </c>
      <c r="AO33" s="19">
        <f t="shared" si="31"/>
        <v>0.49</v>
      </c>
      <c r="AP33" s="47">
        <v>15662.529411764706</v>
      </c>
      <c r="AQ33" s="107">
        <v>13612.775510204081</v>
      </c>
      <c r="AR33" s="28">
        <v>47</v>
      </c>
      <c r="AS33" s="108">
        <v>4</v>
      </c>
      <c r="AT33" s="108">
        <v>8</v>
      </c>
      <c r="AU33" s="127">
        <v>13</v>
      </c>
      <c r="AV33" s="128">
        <v>47</v>
      </c>
      <c r="AW33" s="74">
        <v>12</v>
      </c>
      <c r="AX33" s="105">
        <f t="shared" si="32"/>
        <v>0.35877862595419846</v>
      </c>
      <c r="AY33" s="105">
        <f t="shared" si="33"/>
        <v>3.0534351145038167E-2</v>
      </c>
      <c r="AZ33" s="105">
        <f t="shared" si="34"/>
        <v>6.1068702290076333E-2</v>
      </c>
      <c r="BA33" s="105">
        <f t="shared" si="35"/>
        <v>9.9236641221374045E-2</v>
      </c>
      <c r="BB33" s="105">
        <f t="shared" si="36"/>
        <v>0.35877862595419846</v>
      </c>
      <c r="BC33" s="105">
        <f t="shared" si="37"/>
        <v>9.1603053435114504E-2</v>
      </c>
      <c r="BD33" s="179">
        <v>19278.478260869564</v>
      </c>
      <c r="BE33" s="47">
        <v>10845</v>
      </c>
      <c r="BF33" s="47">
        <v>10784.375</v>
      </c>
      <c r="BG33" s="47">
        <v>7683.3846153846152</v>
      </c>
      <c r="BH33" s="47">
        <v>13227.760869565218</v>
      </c>
      <c r="BI33" s="107">
        <v>5691.545454545455</v>
      </c>
      <c r="BJ33" s="28">
        <v>37</v>
      </c>
      <c r="BK33" s="105">
        <f t="shared" si="38"/>
        <v>0.28244274809160308</v>
      </c>
      <c r="BL33" s="179">
        <v>14568.27027027027</v>
      </c>
      <c r="BM33" s="108">
        <v>94</v>
      </c>
      <c r="BN33" s="19">
        <f t="shared" si="39"/>
        <v>0.71755725190839692</v>
      </c>
      <c r="BO33" s="186">
        <v>13718.758241758242</v>
      </c>
      <c r="BP33" s="56">
        <v>102</v>
      </c>
      <c r="BQ33" s="78">
        <v>9</v>
      </c>
      <c r="BR33" s="50">
        <f t="shared" si="47"/>
        <v>8.8235294117647065E-2</v>
      </c>
      <c r="BS33" s="77">
        <v>802.66666666666663</v>
      </c>
      <c r="BT33" s="132">
        <v>45</v>
      </c>
      <c r="BU33" s="78">
        <v>2</v>
      </c>
      <c r="BV33" s="131">
        <f t="shared" si="40"/>
        <v>4.4444444444444446E-2</v>
      </c>
      <c r="BW33" s="130">
        <v>237</v>
      </c>
      <c r="BX33" s="129">
        <v>96</v>
      </c>
      <c r="BY33" s="129">
        <v>13</v>
      </c>
      <c r="BZ33" s="101">
        <f t="shared" si="41"/>
        <v>0.13541666666666666</v>
      </c>
      <c r="CA33" s="77">
        <v>1859.4615384615386</v>
      </c>
      <c r="CB33" s="28">
        <v>37</v>
      </c>
      <c r="CC33" s="19">
        <f t="shared" si="3"/>
        <v>0.28244274809160308</v>
      </c>
      <c r="CD33" s="184">
        <v>81329</v>
      </c>
      <c r="CE33" s="186">
        <f t="shared" si="42"/>
        <v>2198.0810810810813</v>
      </c>
      <c r="CF33" s="73">
        <v>20</v>
      </c>
      <c r="CG33" s="122">
        <v>38</v>
      </c>
      <c r="CH33" s="105">
        <f t="shared" si="4"/>
        <v>0.15267175572519084</v>
      </c>
      <c r="CI33" s="127">
        <v>20084</v>
      </c>
      <c r="CJ33" s="82">
        <f t="shared" si="43"/>
        <v>1004.2</v>
      </c>
      <c r="CK33" s="102">
        <f t="shared" si="48"/>
        <v>528.52631578947364</v>
      </c>
      <c r="CL33" s="127">
        <v>89</v>
      </c>
      <c r="CM33" s="78">
        <v>210</v>
      </c>
      <c r="CN33" s="50">
        <f t="shared" si="6"/>
        <v>0.67938931297709926</v>
      </c>
      <c r="CO33" s="85">
        <v>714524</v>
      </c>
      <c r="CP33" s="82">
        <f t="shared" si="7"/>
        <v>8028.3595505617977</v>
      </c>
      <c r="CQ33" s="134">
        <f t="shared" si="8"/>
        <v>3402.4952380952382</v>
      </c>
      <c r="CR33" s="129">
        <v>37</v>
      </c>
      <c r="CS33" s="56">
        <v>73</v>
      </c>
      <c r="CT33" s="50">
        <f t="shared" si="9"/>
        <v>0.28244274809160308</v>
      </c>
      <c r="CU33" s="78">
        <v>59066</v>
      </c>
      <c r="CV33" s="82">
        <f t="shared" si="10"/>
        <v>1596.3783783783783</v>
      </c>
      <c r="CW33" s="102">
        <f t="shared" si="11"/>
        <v>809.1232876712329</v>
      </c>
      <c r="CX33" s="85">
        <v>75</v>
      </c>
      <c r="CY33" s="78">
        <v>110</v>
      </c>
      <c r="CZ33" s="131">
        <f t="shared" si="12"/>
        <v>0.5725190839694656</v>
      </c>
      <c r="DA33" s="56">
        <v>651766</v>
      </c>
      <c r="DB33" s="82">
        <f t="shared" si="13"/>
        <v>8690.2133333333331</v>
      </c>
      <c r="DC33" s="134">
        <f t="shared" si="14"/>
        <v>5925.1454545454544</v>
      </c>
      <c r="DD33" s="56">
        <v>10</v>
      </c>
      <c r="DE33" s="78">
        <v>13</v>
      </c>
      <c r="DF33" s="105">
        <f t="shared" si="15"/>
        <v>7.6335877862595422E-2</v>
      </c>
      <c r="DG33" s="78">
        <v>8090</v>
      </c>
      <c r="DH33" s="82">
        <f t="shared" si="16"/>
        <v>809</v>
      </c>
      <c r="DI33" s="134">
        <f t="shared" si="17"/>
        <v>622.30769230769226</v>
      </c>
      <c r="DJ33" s="129">
        <v>92</v>
      </c>
      <c r="DK33" s="56">
        <v>117</v>
      </c>
      <c r="DL33" s="131">
        <f t="shared" si="18"/>
        <v>0.70229007633587781</v>
      </c>
      <c r="DM33" s="56">
        <v>246216</v>
      </c>
      <c r="DN33" s="82">
        <f t="shared" si="44"/>
        <v>2676.2608695652175</v>
      </c>
      <c r="DO33" s="134">
        <f t="shared" si="19"/>
        <v>2104.4102564102564</v>
      </c>
      <c r="DP33" s="56">
        <v>9</v>
      </c>
      <c r="DQ33" s="78">
        <v>11</v>
      </c>
      <c r="DR33" s="50">
        <f t="shared" si="20"/>
        <v>6.8702290076335881E-2</v>
      </c>
      <c r="DS33" s="85">
        <v>11515</v>
      </c>
      <c r="DT33" s="82">
        <f t="shared" si="21"/>
        <v>1279.4444444444443</v>
      </c>
      <c r="DU33" s="134">
        <f t="shared" si="22"/>
        <v>1046.8181818181818</v>
      </c>
      <c r="DV33" s="78">
        <v>38</v>
      </c>
      <c r="DW33" s="78">
        <v>80</v>
      </c>
      <c r="DX33" s="50">
        <f t="shared" si="23"/>
        <v>0.29007633587786258</v>
      </c>
      <c r="DY33" s="78">
        <v>76172</v>
      </c>
      <c r="DZ33" s="82">
        <f t="shared" si="24"/>
        <v>2004.5263157894738</v>
      </c>
      <c r="EA33" s="102">
        <f t="shared" si="25"/>
        <v>952.15</v>
      </c>
      <c r="EB33" s="55">
        <v>55</v>
      </c>
      <c r="EC33" s="85">
        <v>10</v>
      </c>
      <c r="ED33" s="131">
        <f t="shared" si="45"/>
        <v>0.18181818181818182</v>
      </c>
      <c r="EE33" s="130">
        <v>1105.0999999999999</v>
      </c>
      <c r="EF33" s="78">
        <v>41</v>
      </c>
      <c r="EG33" s="85">
        <v>11</v>
      </c>
      <c r="EH33" s="131">
        <f t="shared" si="46"/>
        <v>0.26829268292682928</v>
      </c>
      <c r="EI33" s="177">
        <v>2657</v>
      </c>
      <c r="EJ33" s="64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ht="12.75" x14ac:dyDescent="0.2">
      <c r="A34" s="10"/>
      <c r="B34" s="95" t="s">
        <v>220</v>
      </c>
      <c r="C34" s="109">
        <v>172</v>
      </c>
      <c r="D34" s="105">
        <f t="shared" si="26"/>
        <v>3.802785761662613E-2</v>
      </c>
      <c r="E34" s="121">
        <v>1240.8837209302326</v>
      </c>
      <c r="F34" s="107">
        <v>20.901162790697676</v>
      </c>
      <c r="G34" s="121">
        <v>2502478</v>
      </c>
      <c r="H34" s="122">
        <v>166</v>
      </c>
      <c r="I34" s="107">
        <f t="shared" si="27"/>
        <v>15075.168674698794</v>
      </c>
      <c r="J34" s="56">
        <v>55</v>
      </c>
      <c r="K34" s="54">
        <v>41</v>
      </c>
      <c r="L34" s="123">
        <v>0.49891044977571863</v>
      </c>
      <c r="M34" s="27">
        <v>47</v>
      </c>
      <c r="N34" s="122">
        <v>45</v>
      </c>
      <c r="O34" s="122">
        <v>23</v>
      </c>
      <c r="P34" s="20">
        <v>9</v>
      </c>
      <c r="Q34" s="124">
        <v>20</v>
      </c>
      <c r="R34" s="25">
        <v>28</v>
      </c>
      <c r="S34" s="20">
        <v>172</v>
      </c>
      <c r="T34" s="19">
        <f t="shared" si="49"/>
        <v>0.27325581395348836</v>
      </c>
      <c r="U34" s="105">
        <f t="shared" si="49"/>
        <v>0.26162790697674421</v>
      </c>
      <c r="V34" s="105">
        <f t="shared" si="49"/>
        <v>0.13372093023255813</v>
      </c>
      <c r="W34" s="19">
        <f t="shared" si="49"/>
        <v>5.232558139534884E-2</v>
      </c>
      <c r="X34" s="125">
        <f t="shared" si="49"/>
        <v>0.11627906976744186</v>
      </c>
      <c r="Y34" s="126">
        <f t="shared" si="49"/>
        <v>0.16279069767441862</v>
      </c>
      <c r="Z34" s="74">
        <v>12</v>
      </c>
      <c r="AA34" s="108">
        <v>58</v>
      </c>
      <c r="AB34" s="108">
        <v>80</v>
      </c>
      <c r="AC34" s="108">
        <v>22</v>
      </c>
      <c r="AD34" s="105">
        <f t="shared" si="29"/>
        <v>6.9767441860465115E-2</v>
      </c>
      <c r="AE34" s="105">
        <f t="shared" si="29"/>
        <v>0.33720930232558138</v>
      </c>
      <c r="AF34" s="105">
        <f t="shared" si="29"/>
        <v>0.46511627906976744</v>
      </c>
      <c r="AG34" s="105">
        <f t="shared" si="29"/>
        <v>0.12790697674418605</v>
      </c>
      <c r="AH34" s="179">
        <v>3559.4166666666665</v>
      </c>
      <c r="AI34" s="47">
        <v>12263.578947368422</v>
      </c>
      <c r="AJ34" s="47">
        <v>18234.03947368421</v>
      </c>
      <c r="AK34" s="107">
        <v>17854.952380952382</v>
      </c>
      <c r="AL34" s="74">
        <v>72</v>
      </c>
      <c r="AM34" s="108">
        <v>71</v>
      </c>
      <c r="AN34" s="105">
        <f t="shared" si="30"/>
        <v>0.50349650349650354</v>
      </c>
      <c r="AO34" s="19">
        <f t="shared" si="31"/>
        <v>0.49650349650349646</v>
      </c>
      <c r="AP34" s="47">
        <v>15449.666666666666</v>
      </c>
      <c r="AQ34" s="107">
        <v>12308.56338028169</v>
      </c>
      <c r="AR34" s="28">
        <v>89</v>
      </c>
      <c r="AS34" s="108">
        <v>3</v>
      </c>
      <c r="AT34" s="108">
        <v>19</v>
      </c>
      <c r="AU34" s="127">
        <v>24</v>
      </c>
      <c r="AV34" s="128">
        <v>24</v>
      </c>
      <c r="AW34" s="74">
        <v>13</v>
      </c>
      <c r="AX34" s="105">
        <f t="shared" si="32"/>
        <v>0.51744186046511631</v>
      </c>
      <c r="AY34" s="105">
        <f t="shared" si="33"/>
        <v>1.7441860465116279E-2</v>
      </c>
      <c r="AZ34" s="105">
        <f t="shared" si="34"/>
        <v>0.11046511627906977</v>
      </c>
      <c r="BA34" s="105">
        <f t="shared" si="35"/>
        <v>0.13953488372093023</v>
      </c>
      <c r="BB34" s="105">
        <f t="shared" si="36"/>
        <v>0.13953488372093023</v>
      </c>
      <c r="BC34" s="105">
        <f t="shared" si="37"/>
        <v>7.5581395348837205E-2</v>
      </c>
      <c r="BD34" s="179">
        <v>22535.75903614458</v>
      </c>
      <c r="BE34" s="47">
        <v>13088.666666666666</v>
      </c>
      <c r="BF34" s="47">
        <v>7939.5789473684208</v>
      </c>
      <c r="BG34" s="47">
        <v>6248.916666666667</v>
      </c>
      <c r="BH34" s="47">
        <v>8865</v>
      </c>
      <c r="BI34" s="107">
        <v>6089.0769230769229</v>
      </c>
      <c r="BJ34" s="28">
        <v>55</v>
      </c>
      <c r="BK34" s="105">
        <f t="shared" si="38"/>
        <v>0.31976744186046513</v>
      </c>
      <c r="BL34" s="179">
        <v>15687.094339622641</v>
      </c>
      <c r="BM34" s="108">
        <v>117</v>
      </c>
      <c r="BN34" s="19">
        <f t="shared" si="39"/>
        <v>0.68023255813953487</v>
      </c>
      <c r="BO34" s="186">
        <v>14788.159292035398</v>
      </c>
      <c r="BP34" s="56">
        <v>148</v>
      </c>
      <c r="BQ34" s="78">
        <v>16</v>
      </c>
      <c r="BR34" s="50">
        <f t="shared" si="47"/>
        <v>0.10810810810810811</v>
      </c>
      <c r="BS34" s="77">
        <v>405.5</v>
      </c>
      <c r="BT34" s="132">
        <v>88</v>
      </c>
      <c r="BU34" s="78">
        <v>6</v>
      </c>
      <c r="BV34" s="131">
        <f t="shared" si="40"/>
        <v>6.8181818181818177E-2</v>
      </c>
      <c r="BW34" s="130">
        <v>458.33333333333331</v>
      </c>
      <c r="BX34" s="129">
        <v>135</v>
      </c>
      <c r="BY34" s="129">
        <v>35</v>
      </c>
      <c r="BZ34" s="101">
        <f t="shared" si="41"/>
        <v>0.25925925925925924</v>
      </c>
      <c r="CA34" s="77">
        <v>1637.5142857142857</v>
      </c>
      <c r="CB34" s="28">
        <v>69</v>
      </c>
      <c r="CC34" s="19">
        <f t="shared" si="3"/>
        <v>0.40116279069767441</v>
      </c>
      <c r="CD34" s="184">
        <v>155081</v>
      </c>
      <c r="CE34" s="186">
        <f t="shared" si="42"/>
        <v>2247.550724637681</v>
      </c>
      <c r="CF34" s="73">
        <v>32</v>
      </c>
      <c r="CG34" s="122">
        <v>68</v>
      </c>
      <c r="CH34" s="105">
        <f t="shared" si="4"/>
        <v>0.18604651162790697</v>
      </c>
      <c r="CI34" s="127">
        <v>33542</v>
      </c>
      <c r="CJ34" s="82">
        <f t="shared" si="43"/>
        <v>1048.1875</v>
      </c>
      <c r="CK34" s="102">
        <f t="shared" si="48"/>
        <v>493.26470588235293</v>
      </c>
      <c r="CL34" s="127">
        <v>120</v>
      </c>
      <c r="CM34" s="78">
        <v>293</v>
      </c>
      <c r="CN34" s="50">
        <f t="shared" si="6"/>
        <v>0.69767441860465118</v>
      </c>
      <c r="CO34" s="85">
        <v>1009105</v>
      </c>
      <c r="CP34" s="82">
        <f t="shared" si="7"/>
        <v>8409.2083333333339</v>
      </c>
      <c r="CQ34" s="134">
        <f t="shared" si="8"/>
        <v>3444.0443686006824</v>
      </c>
      <c r="CR34" s="129">
        <v>54</v>
      </c>
      <c r="CS34" s="56">
        <v>98</v>
      </c>
      <c r="CT34" s="50">
        <f t="shared" si="9"/>
        <v>0.31395348837209303</v>
      </c>
      <c r="CU34" s="78">
        <v>77828</v>
      </c>
      <c r="CV34" s="82">
        <f t="shared" si="10"/>
        <v>1441.2592592592594</v>
      </c>
      <c r="CW34" s="102">
        <f t="shared" si="11"/>
        <v>794.16326530612241</v>
      </c>
      <c r="CX34" s="85">
        <v>102</v>
      </c>
      <c r="CY34" s="78">
        <v>173</v>
      </c>
      <c r="CZ34" s="131">
        <f t="shared" si="12"/>
        <v>0.59302325581395354</v>
      </c>
      <c r="DA34" s="56">
        <v>1039298</v>
      </c>
      <c r="DB34" s="82">
        <f t="shared" si="13"/>
        <v>10189.196078431372</v>
      </c>
      <c r="DC34" s="134">
        <f t="shared" si="14"/>
        <v>6007.5028901734104</v>
      </c>
      <c r="DD34" s="56">
        <v>27</v>
      </c>
      <c r="DE34" s="78">
        <v>41</v>
      </c>
      <c r="DF34" s="105">
        <f t="shared" si="15"/>
        <v>0.15697674418604651</v>
      </c>
      <c r="DG34" s="78">
        <v>26154</v>
      </c>
      <c r="DH34" s="82">
        <f t="shared" si="16"/>
        <v>968.66666666666663</v>
      </c>
      <c r="DI34" s="134">
        <f t="shared" si="17"/>
        <v>637.90243902439022</v>
      </c>
      <c r="DJ34" s="129">
        <v>124</v>
      </c>
      <c r="DK34" s="56">
        <v>176</v>
      </c>
      <c r="DL34" s="131">
        <f t="shared" si="18"/>
        <v>0.72093023255813948</v>
      </c>
      <c r="DM34" s="56">
        <v>240737</v>
      </c>
      <c r="DN34" s="82">
        <f t="shared" si="44"/>
        <v>1941.4274193548388</v>
      </c>
      <c r="DO34" s="134">
        <f t="shared" si="19"/>
        <v>1367.8238636363637</v>
      </c>
      <c r="DP34" s="56">
        <v>18</v>
      </c>
      <c r="DQ34" s="78">
        <v>25</v>
      </c>
      <c r="DR34" s="50">
        <f t="shared" si="20"/>
        <v>0.10465116279069768</v>
      </c>
      <c r="DS34" s="85">
        <v>20835</v>
      </c>
      <c r="DT34" s="82">
        <f t="shared" si="21"/>
        <v>1157.5</v>
      </c>
      <c r="DU34" s="134">
        <f t="shared" si="22"/>
        <v>833.4</v>
      </c>
      <c r="DV34" s="78">
        <v>41</v>
      </c>
      <c r="DW34" s="78">
        <v>65</v>
      </c>
      <c r="DX34" s="50">
        <f t="shared" si="23"/>
        <v>0.23837209302325582</v>
      </c>
      <c r="DY34" s="78">
        <v>54979</v>
      </c>
      <c r="DZ34" s="82">
        <f t="shared" si="24"/>
        <v>1340.9512195121952</v>
      </c>
      <c r="EA34" s="102">
        <f t="shared" si="25"/>
        <v>845.83076923076919</v>
      </c>
      <c r="EB34" s="55">
        <v>39</v>
      </c>
      <c r="EC34" s="85">
        <v>12</v>
      </c>
      <c r="ED34" s="131">
        <f t="shared" si="45"/>
        <v>0.30769230769230771</v>
      </c>
      <c r="EE34" s="130">
        <v>524.75</v>
      </c>
      <c r="EF34" s="78">
        <v>78</v>
      </c>
      <c r="EG34" s="85">
        <v>28</v>
      </c>
      <c r="EH34" s="131">
        <f t="shared" si="46"/>
        <v>0.35897435897435898</v>
      </c>
      <c r="EI34" s="177">
        <v>2194.7142857142858</v>
      </c>
      <c r="EJ34" s="64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ht="12.75" x14ac:dyDescent="0.2">
      <c r="A35" s="10"/>
      <c r="B35" s="95" t="s">
        <v>221</v>
      </c>
      <c r="C35" s="109">
        <v>109</v>
      </c>
      <c r="D35" s="105">
        <f t="shared" si="26"/>
        <v>2.4099049303559585E-2</v>
      </c>
      <c r="E35" s="121">
        <v>1329.3119266055046</v>
      </c>
      <c r="F35" s="107">
        <v>-6.2293577981651378</v>
      </c>
      <c r="G35" s="121">
        <v>1921074</v>
      </c>
      <c r="H35" s="122">
        <v>107</v>
      </c>
      <c r="I35" s="107">
        <f t="shared" si="27"/>
        <v>17953.962616822431</v>
      </c>
      <c r="J35" s="56">
        <v>27</v>
      </c>
      <c r="K35" s="54">
        <v>34</v>
      </c>
      <c r="L35" s="123">
        <v>0.49096647694476453</v>
      </c>
      <c r="M35" s="27">
        <v>28</v>
      </c>
      <c r="N35" s="122">
        <v>21</v>
      </c>
      <c r="O35" s="122">
        <v>9</v>
      </c>
      <c r="P35" s="20">
        <v>6</v>
      </c>
      <c r="Q35" s="124">
        <v>16</v>
      </c>
      <c r="R35" s="25">
        <v>29</v>
      </c>
      <c r="S35" s="20">
        <v>109</v>
      </c>
      <c r="T35" s="19">
        <f t="shared" si="49"/>
        <v>0.25688073394495414</v>
      </c>
      <c r="U35" s="105">
        <f t="shared" si="49"/>
        <v>0.19266055045871561</v>
      </c>
      <c r="V35" s="105">
        <f t="shared" si="49"/>
        <v>8.2568807339449546E-2</v>
      </c>
      <c r="W35" s="19">
        <f t="shared" si="49"/>
        <v>5.5045871559633031E-2</v>
      </c>
      <c r="X35" s="125">
        <f t="shared" si="49"/>
        <v>0.14678899082568808</v>
      </c>
      <c r="Y35" s="126">
        <f t="shared" si="49"/>
        <v>0.26605504587155965</v>
      </c>
      <c r="Z35" s="74">
        <v>8</v>
      </c>
      <c r="AA35" s="108">
        <v>29</v>
      </c>
      <c r="AB35" s="108">
        <v>59</v>
      </c>
      <c r="AC35" s="108">
        <v>13</v>
      </c>
      <c r="AD35" s="105">
        <f t="shared" si="29"/>
        <v>7.3394495412844041E-2</v>
      </c>
      <c r="AE35" s="105">
        <f t="shared" si="29"/>
        <v>0.26605504587155965</v>
      </c>
      <c r="AF35" s="105">
        <f t="shared" si="29"/>
        <v>0.54128440366972475</v>
      </c>
      <c r="AG35" s="105">
        <f t="shared" si="29"/>
        <v>0.11926605504587157</v>
      </c>
      <c r="AH35" s="179">
        <v>5997.5</v>
      </c>
      <c r="AI35" s="47">
        <v>13595.689655172413</v>
      </c>
      <c r="AJ35" s="47">
        <v>21858.280701754386</v>
      </c>
      <c r="AK35" s="107">
        <v>17915.153846153848</v>
      </c>
      <c r="AL35" s="74">
        <v>51</v>
      </c>
      <c r="AM35" s="108">
        <v>44</v>
      </c>
      <c r="AN35" s="105">
        <f t="shared" si="30"/>
        <v>0.5368421052631579</v>
      </c>
      <c r="AO35" s="19">
        <f t="shared" si="31"/>
        <v>0.4631578947368421</v>
      </c>
      <c r="AP35" s="47">
        <v>20529.333333333332</v>
      </c>
      <c r="AQ35" s="107">
        <v>15429.977272727272</v>
      </c>
      <c r="AR35" s="28">
        <v>43</v>
      </c>
      <c r="AS35" s="108">
        <v>6</v>
      </c>
      <c r="AT35" s="108">
        <v>26</v>
      </c>
      <c r="AU35" s="127">
        <v>5</v>
      </c>
      <c r="AV35" s="128">
        <v>22</v>
      </c>
      <c r="AW35" s="74">
        <v>7</v>
      </c>
      <c r="AX35" s="105">
        <f t="shared" si="32"/>
        <v>0.39449541284403672</v>
      </c>
      <c r="AY35" s="105">
        <f t="shared" si="33"/>
        <v>5.5045871559633031E-2</v>
      </c>
      <c r="AZ35" s="105">
        <f t="shared" si="34"/>
        <v>0.23853211009174313</v>
      </c>
      <c r="BA35" s="105">
        <f t="shared" si="35"/>
        <v>4.5871559633027525E-2</v>
      </c>
      <c r="BB35" s="105">
        <f t="shared" si="36"/>
        <v>0.20183486238532111</v>
      </c>
      <c r="BC35" s="105">
        <f t="shared" si="37"/>
        <v>6.4220183486238536E-2</v>
      </c>
      <c r="BD35" s="179">
        <v>30894.707317073171</v>
      </c>
      <c r="BE35" s="47">
        <v>10185.833333333334</v>
      </c>
      <c r="BF35" s="47">
        <v>8331.6923076923085</v>
      </c>
      <c r="BG35" s="47">
        <v>4289.8</v>
      </c>
      <c r="BH35" s="47">
        <v>14272</v>
      </c>
      <c r="BI35" s="107">
        <v>5888.4285714285716</v>
      </c>
      <c r="BJ35" s="28">
        <v>40</v>
      </c>
      <c r="BK35" s="105">
        <f t="shared" si="38"/>
        <v>0.3669724770642202</v>
      </c>
      <c r="BL35" s="179">
        <v>23805.948717948719</v>
      </c>
      <c r="BM35" s="108">
        <v>69</v>
      </c>
      <c r="BN35" s="19">
        <f t="shared" si="39"/>
        <v>0.6330275229357798</v>
      </c>
      <c r="BO35" s="186">
        <v>14597.676470588236</v>
      </c>
      <c r="BP35" s="56">
        <v>95</v>
      </c>
      <c r="BQ35" s="78">
        <v>8</v>
      </c>
      <c r="BR35" s="50">
        <f t="shared" si="47"/>
        <v>8.4210526315789472E-2</v>
      </c>
      <c r="BS35" s="77">
        <v>232</v>
      </c>
      <c r="BT35" s="132">
        <v>39</v>
      </c>
      <c r="BU35" s="78">
        <v>5</v>
      </c>
      <c r="BV35" s="131">
        <f t="shared" si="40"/>
        <v>0.12820512820512819</v>
      </c>
      <c r="BW35" s="130">
        <v>269.60000000000002</v>
      </c>
      <c r="BX35" s="129">
        <v>81</v>
      </c>
      <c r="BY35" s="129">
        <v>22</v>
      </c>
      <c r="BZ35" s="101">
        <f t="shared" si="41"/>
        <v>0.27160493827160492</v>
      </c>
      <c r="CA35" s="77">
        <v>445.40909090909093</v>
      </c>
      <c r="CB35" s="28">
        <v>45</v>
      </c>
      <c r="CC35" s="19">
        <f t="shared" si="3"/>
        <v>0.41284403669724773</v>
      </c>
      <c r="CD35" s="184">
        <v>70310</v>
      </c>
      <c r="CE35" s="186">
        <f t="shared" si="42"/>
        <v>1562.4444444444443</v>
      </c>
      <c r="CF35" s="73">
        <v>9</v>
      </c>
      <c r="CG35" s="122">
        <v>21</v>
      </c>
      <c r="CH35" s="105">
        <f t="shared" si="4"/>
        <v>8.2568807339449546E-2</v>
      </c>
      <c r="CI35" s="127">
        <v>10990</v>
      </c>
      <c r="CJ35" s="82">
        <f t="shared" si="43"/>
        <v>1221.1111111111111</v>
      </c>
      <c r="CK35" s="102">
        <f t="shared" si="48"/>
        <v>523.33333333333337</v>
      </c>
      <c r="CL35" s="127">
        <v>76</v>
      </c>
      <c r="CM35" s="78">
        <v>221</v>
      </c>
      <c r="CN35" s="50">
        <f t="shared" si="6"/>
        <v>0.69724770642201839</v>
      </c>
      <c r="CO35" s="85">
        <v>830970</v>
      </c>
      <c r="CP35" s="82">
        <f t="shared" si="7"/>
        <v>10933.815789473685</v>
      </c>
      <c r="CQ35" s="134">
        <f t="shared" si="8"/>
        <v>3760.0452488687783</v>
      </c>
      <c r="CR35" s="129">
        <v>33</v>
      </c>
      <c r="CS35" s="56">
        <v>70</v>
      </c>
      <c r="CT35" s="50">
        <f t="shared" si="9"/>
        <v>0.30275229357798167</v>
      </c>
      <c r="CU35" s="78">
        <v>66292</v>
      </c>
      <c r="CV35" s="82">
        <f t="shared" si="10"/>
        <v>2008.8484848484848</v>
      </c>
      <c r="CW35" s="102">
        <f t="shared" si="11"/>
        <v>947.02857142857147</v>
      </c>
      <c r="CX35" s="85">
        <v>77</v>
      </c>
      <c r="CY35" s="78">
        <v>132</v>
      </c>
      <c r="CZ35" s="131">
        <f t="shared" si="12"/>
        <v>0.70642201834862384</v>
      </c>
      <c r="DA35" s="56">
        <v>768293</v>
      </c>
      <c r="DB35" s="82">
        <f t="shared" si="13"/>
        <v>9977.8311688311696</v>
      </c>
      <c r="DC35" s="134">
        <f t="shared" si="14"/>
        <v>5820.401515151515</v>
      </c>
      <c r="DD35" s="56">
        <v>19</v>
      </c>
      <c r="DE35" s="78">
        <v>25</v>
      </c>
      <c r="DF35" s="105">
        <f t="shared" si="15"/>
        <v>0.1743119266055046</v>
      </c>
      <c r="DG35" s="78">
        <v>20313</v>
      </c>
      <c r="DH35" s="82">
        <f t="shared" si="16"/>
        <v>1069.1052631578948</v>
      </c>
      <c r="DI35" s="134">
        <f t="shared" si="17"/>
        <v>812.52</v>
      </c>
      <c r="DJ35" s="129">
        <v>80</v>
      </c>
      <c r="DK35" s="56">
        <v>117</v>
      </c>
      <c r="DL35" s="131">
        <f t="shared" si="18"/>
        <v>0.73394495412844041</v>
      </c>
      <c r="DM35" s="56">
        <v>166742</v>
      </c>
      <c r="DN35" s="82">
        <f t="shared" si="44"/>
        <v>2084.2750000000001</v>
      </c>
      <c r="DO35" s="134">
        <f t="shared" si="19"/>
        <v>1425.1452991452991</v>
      </c>
      <c r="DP35" s="56">
        <v>12</v>
      </c>
      <c r="DQ35" s="78">
        <v>16</v>
      </c>
      <c r="DR35" s="50">
        <f t="shared" si="20"/>
        <v>0.11009174311926606</v>
      </c>
      <c r="DS35" s="85">
        <v>17318</v>
      </c>
      <c r="DT35" s="82">
        <f t="shared" si="21"/>
        <v>1443.1666666666667</v>
      </c>
      <c r="DU35" s="134">
        <f t="shared" si="22"/>
        <v>1082.375</v>
      </c>
      <c r="DV35" s="78">
        <v>35</v>
      </c>
      <c r="DW35" s="78">
        <v>59</v>
      </c>
      <c r="DX35" s="50">
        <f t="shared" si="23"/>
        <v>0.32110091743119268</v>
      </c>
      <c r="DY35" s="78">
        <v>40156</v>
      </c>
      <c r="DZ35" s="82">
        <f t="shared" si="24"/>
        <v>1147.3142857142857</v>
      </c>
      <c r="EA35" s="102">
        <f t="shared" si="25"/>
        <v>680.61016949152543</v>
      </c>
      <c r="EB35" s="55">
        <v>40</v>
      </c>
      <c r="EC35" s="85">
        <v>6</v>
      </c>
      <c r="ED35" s="131">
        <f t="shared" si="45"/>
        <v>0.15</v>
      </c>
      <c r="EE35" s="130">
        <v>591.66666666666663</v>
      </c>
      <c r="EF35" s="78">
        <v>39</v>
      </c>
      <c r="EG35" s="85">
        <v>13</v>
      </c>
      <c r="EH35" s="131">
        <f t="shared" si="46"/>
        <v>0.33333333333333331</v>
      </c>
      <c r="EI35" s="177">
        <v>3184.2307692307691</v>
      </c>
      <c r="EJ35" s="64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ht="12.75" x14ac:dyDescent="0.2">
      <c r="A36" s="10"/>
      <c r="B36" s="95" t="s">
        <v>222</v>
      </c>
      <c r="C36" s="109">
        <v>7</v>
      </c>
      <c r="D36" s="105">
        <f t="shared" si="26"/>
        <v>1.5476453681185054E-3</v>
      </c>
      <c r="E36" s="121">
        <v>996.42857142857144</v>
      </c>
      <c r="F36" s="107">
        <v>51.285714285714285</v>
      </c>
      <c r="G36" s="121">
        <v>62543</v>
      </c>
      <c r="H36" s="122">
        <v>7</v>
      </c>
      <c r="I36" s="107">
        <f t="shared" si="27"/>
        <v>8934.7142857142862</v>
      </c>
      <c r="J36" s="56">
        <v>3</v>
      </c>
      <c r="K36" s="54"/>
      <c r="L36" s="123">
        <v>0.30678737328693367</v>
      </c>
      <c r="M36" s="27">
        <v>4</v>
      </c>
      <c r="N36" s="122"/>
      <c r="O36" s="122">
        <v>2</v>
      </c>
      <c r="P36" s="20"/>
      <c r="Q36" s="124"/>
      <c r="R36" s="25">
        <v>1</v>
      </c>
      <c r="S36" s="20">
        <v>7</v>
      </c>
      <c r="T36" s="19">
        <f t="shared" si="49"/>
        <v>0.5714285714285714</v>
      </c>
      <c r="U36" s="105">
        <f t="shared" si="49"/>
        <v>0</v>
      </c>
      <c r="V36" s="105">
        <f t="shared" si="49"/>
        <v>0.2857142857142857</v>
      </c>
      <c r="W36" s="19">
        <f t="shared" si="49"/>
        <v>0</v>
      </c>
      <c r="X36" s="125">
        <f t="shared" si="49"/>
        <v>0</v>
      </c>
      <c r="Y36" s="126">
        <f t="shared" si="49"/>
        <v>0.14285714285714285</v>
      </c>
      <c r="Z36" s="74">
        <v>1</v>
      </c>
      <c r="AA36" s="108">
        <v>1</v>
      </c>
      <c r="AB36" s="108">
        <v>5</v>
      </c>
      <c r="AC36" s="108"/>
      <c r="AD36" s="105">
        <f t="shared" si="29"/>
        <v>0.14285714285714285</v>
      </c>
      <c r="AE36" s="105">
        <f t="shared" si="29"/>
        <v>0.14285714285714285</v>
      </c>
      <c r="AF36" s="105">
        <f t="shared" si="29"/>
        <v>0.7142857142857143</v>
      </c>
      <c r="AG36" s="105">
        <f t="shared" si="29"/>
        <v>0</v>
      </c>
      <c r="AH36" s="179">
        <v>2700</v>
      </c>
      <c r="AI36" s="47">
        <v>4668</v>
      </c>
      <c r="AJ36" s="47">
        <v>11035</v>
      </c>
      <c r="AK36" s="107"/>
      <c r="AL36" s="74">
        <v>4</v>
      </c>
      <c r="AM36" s="108">
        <v>2</v>
      </c>
      <c r="AN36" s="105">
        <f t="shared" si="30"/>
        <v>0.66666666666666663</v>
      </c>
      <c r="AO36" s="19">
        <f t="shared" si="31"/>
        <v>0.33333333333333337</v>
      </c>
      <c r="AP36" s="47">
        <v>7917.5</v>
      </c>
      <c r="AQ36" s="107">
        <v>7674</v>
      </c>
      <c r="AR36" s="28">
        <v>1</v>
      </c>
      <c r="AS36" s="108"/>
      <c r="AT36" s="108">
        <v>1</v>
      </c>
      <c r="AU36" s="127">
        <v>3</v>
      </c>
      <c r="AV36" s="128">
        <v>1</v>
      </c>
      <c r="AW36" s="74">
        <v>1</v>
      </c>
      <c r="AX36" s="105">
        <f t="shared" si="32"/>
        <v>0.14285714285714285</v>
      </c>
      <c r="AY36" s="105">
        <f t="shared" si="33"/>
        <v>0</v>
      </c>
      <c r="AZ36" s="105">
        <f t="shared" si="34"/>
        <v>0.14285714285714285</v>
      </c>
      <c r="BA36" s="105">
        <f t="shared" si="35"/>
        <v>0.42857142857142855</v>
      </c>
      <c r="BB36" s="105">
        <f t="shared" si="36"/>
        <v>0.14285714285714285</v>
      </c>
      <c r="BC36" s="105">
        <f t="shared" si="37"/>
        <v>0.14285714285714285</v>
      </c>
      <c r="BD36" s="179">
        <v>15525</v>
      </c>
      <c r="BE36" s="47"/>
      <c r="BF36" s="47">
        <v>10296</v>
      </c>
      <c r="BG36" s="47">
        <v>7262.333333333333</v>
      </c>
      <c r="BH36" s="47">
        <v>12235</v>
      </c>
      <c r="BI36" s="107">
        <v>2700</v>
      </c>
      <c r="BJ36" s="28">
        <v>3</v>
      </c>
      <c r="BK36" s="105">
        <f t="shared" si="38"/>
        <v>0.42857142857142855</v>
      </c>
      <c r="BL36" s="179">
        <v>10881.333333333334</v>
      </c>
      <c r="BM36" s="108">
        <v>4</v>
      </c>
      <c r="BN36" s="19">
        <f t="shared" si="39"/>
        <v>0.5714285714285714</v>
      </c>
      <c r="BO36" s="186">
        <v>7474.75</v>
      </c>
      <c r="BP36" s="56">
        <v>5</v>
      </c>
      <c r="BQ36" s="78">
        <v>1</v>
      </c>
      <c r="BR36" s="50">
        <f t="shared" si="47"/>
        <v>0.2</v>
      </c>
      <c r="BS36" s="77">
        <v>1448</v>
      </c>
      <c r="BT36" s="132">
        <v>0</v>
      </c>
      <c r="BU36" s="78">
        <v>0</v>
      </c>
      <c r="BV36" s="131"/>
      <c r="BW36" s="130"/>
      <c r="BX36" s="129">
        <v>4</v>
      </c>
      <c r="BY36" s="129"/>
      <c r="BZ36" s="101">
        <f t="shared" si="41"/>
        <v>0</v>
      </c>
      <c r="CA36" s="77"/>
      <c r="CB36" s="28">
        <v>1</v>
      </c>
      <c r="CC36" s="19">
        <f t="shared" si="3"/>
        <v>0.14285714285714285</v>
      </c>
      <c r="CD36" s="184">
        <v>1490</v>
      </c>
      <c r="CE36" s="186">
        <f t="shared" si="42"/>
        <v>1490</v>
      </c>
      <c r="CF36" s="73">
        <v>1</v>
      </c>
      <c r="CG36" s="122">
        <v>6</v>
      </c>
      <c r="CH36" s="105">
        <f t="shared" si="4"/>
        <v>0.14285714285714285</v>
      </c>
      <c r="CI36" s="127">
        <v>1563</v>
      </c>
      <c r="CJ36" s="82">
        <f t="shared" si="43"/>
        <v>1563</v>
      </c>
      <c r="CK36" s="102">
        <f t="shared" si="48"/>
        <v>260.5</v>
      </c>
      <c r="CL36" s="127">
        <v>5</v>
      </c>
      <c r="CM36" s="78">
        <v>10</v>
      </c>
      <c r="CN36" s="50">
        <f t="shared" si="6"/>
        <v>0.7142857142857143</v>
      </c>
      <c r="CO36" s="85">
        <v>26078</v>
      </c>
      <c r="CP36" s="82">
        <f t="shared" si="7"/>
        <v>5215.6000000000004</v>
      </c>
      <c r="CQ36" s="134">
        <f t="shared" si="8"/>
        <v>2607.8000000000002</v>
      </c>
      <c r="CR36" s="129">
        <v>3</v>
      </c>
      <c r="CS36" s="56">
        <v>7</v>
      </c>
      <c r="CT36" s="50">
        <f t="shared" si="9"/>
        <v>0.42857142857142855</v>
      </c>
      <c r="CU36" s="78">
        <v>5554</v>
      </c>
      <c r="CV36" s="82">
        <f t="shared" si="10"/>
        <v>1851.3333333333333</v>
      </c>
      <c r="CW36" s="102">
        <f t="shared" si="11"/>
        <v>793.42857142857144</v>
      </c>
      <c r="CX36" s="85">
        <v>4</v>
      </c>
      <c r="CY36" s="78">
        <v>4</v>
      </c>
      <c r="CZ36" s="131">
        <f t="shared" si="12"/>
        <v>0.5714285714285714</v>
      </c>
      <c r="DA36" s="56">
        <v>19879</v>
      </c>
      <c r="DB36" s="82">
        <f t="shared" si="13"/>
        <v>4969.75</v>
      </c>
      <c r="DC36" s="134">
        <f t="shared" si="14"/>
        <v>4969.75</v>
      </c>
      <c r="DD36" s="56">
        <v>2</v>
      </c>
      <c r="DE36" s="78">
        <v>2</v>
      </c>
      <c r="DF36" s="105">
        <f t="shared" si="15"/>
        <v>0.2857142857142857</v>
      </c>
      <c r="DG36" s="78">
        <v>1157</v>
      </c>
      <c r="DH36" s="82">
        <f t="shared" si="16"/>
        <v>578.5</v>
      </c>
      <c r="DI36" s="134">
        <f t="shared" si="17"/>
        <v>578.5</v>
      </c>
      <c r="DJ36" s="129">
        <v>5</v>
      </c>
      <c r="DK36" s="56">
        <v>5</v>
      </c>
      <c r="DL36" s="131">
        <f t="shared" si="18"/>
        <v>0.7142857142857143</v>
      </c>
      <c r="DM36" s="56">
        <v>4783</v>
      </c>
      <c r="DN36" s="82">
        <f t="shared" si="44"/>
        <v>956.6</v>
      </c>
      <c r="DO36" s="134">
        <f t="shared" si="19"/>
        <v>956.6</v>
      </c>
      <c r="DP36" s="56">
        <v>0</v>
      </c>
      <c r="DQ36" s="78">
        <v>0</v>
      </c>
      <c r="DR36" s="50">
        <f t="shared" si="20"/>
        <v>0</v>
      </c>
      <c r="DS36" s="85">
        <v>0</v>
      </c>
      <c r="DT36" s="82" t="str">
        <f t="shared" si="21"/>
        <v xml:space="preserve"> </v>
      </c>
      <c r="DU36" s="134" t="str">
        <f t="shared" si="22"/>
        <v xml:space="preserve"> </v>
      </c>
      <c r="DV36" s="78">
        <v>2</v>
      </c>
      <c r="DW36" s="78">
        <v>7</v>
      </c>
      <c r="DX36" s="50">
        <f t="shared" si="23"/>
        <v>0.2857142857142857</v>
      </c>
      <c r="DY36" s="78">
        <v>3529</v>
      </c>
      <c r="DZ36" s="82">
        <f t="shared" si="24"/>
        <v>1764.5</v>
      </c>
      <c r="EA36" s="102">
        <f t="shared" si="25"/>
        <v>504.14285714285717</v>
      </c>
      <c r="EB36" s="55">
        <v>3</v>
      </c>
      <c r="EC36" s="85">
        <v>0</v>
      </c>
      <c r="ED36" s="131">
        <f t="shared" si="45"/>
        <v>0</v>
      </c>
      <c r="EE36" s="130"/>
      <c r="EF36" s="78"/>
      <c r="EG36" s="85">
        <v>0</v>
      </c>
      <c r="EH36" s="131"/>
      <c r="EI36" s="177"/>
      <c r="EJ36" s="64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ht="12.75" x14ac:dyDescent="0.2">
      <c r="A37" s="10"/>
      <c r="B37" s="95" t="s">
        <v>223</v>
      </c>
      <c r="C37" s="109">
        <v>96</v>
      </c>
      <c r="D37" s="105">
        <f t="shared" si="26"/>
        <v>2.1224850762768074E-2</v>
      </c>
      <c r="E37" s="121">
        <v>1005.1666666666666</v>
      </c>
      <c r="F37" s="107">
        <v>-23.083333333333332</v>
      </c>
      <c r="G37" s="121">
        <v>1448259</v>
      </c>
      <c r="H37" s="122">
        <v>93</v>
      </c>
      <c r="I37" s="107">
        <f t="shared" si="27"/>
        <v>15572.677419354839</v>
      </c>
      <c r="J37" s="56">
        <v>23</v>
      </c>
      <c r="K37" s="54">
        <v>30</v>
      </c>
      <c r="L37" s="123">
        <v>0.49585901290364781</v>
      </c>
      <c r="M37" s="27">
        <v>28</v>
      </c>
      <c r="N37" s="122">
        <v>19</v>
      </c>
      <c r="O37" s="122">
        <v>6</v>
      </c>
      <c r="P37" s="20">
        <v>12</v>
      </c>
      <c r="Q37" s="124">
        <v>16</v>
      </c>
      <c r="R37" s="25">
        <v>15</v>
      </c>
      <c r="S37" s="20">
        <v>96</v>
      </c>
      <c r="T37" s="19">
        <f t="shared" si="49"/>
        <v>0.29166666666666669</v>
      </c>
      <c r="U37" s="105">
        <f t="shared" si="49"/>
        <v>0.19791666666666666</v>
      </c>
      <c r="V37" s="105">
        <f t="shared" si="49"/>
        <v>6.25E-2</v>
      </c>
      <c r="W37" s="19">
        <f t="shared" si="49"/>
        <v>0.125</v>
      </c>
      <c r="X37" s="125">
        <f t="shared" si="49"/>
        <v>0.16666666666666666</v>
      </c>
      <c r="Y37" s="126">
        <f t="shared" si="49"/>
        <v>0.15625</v>
      </c>
      <c r="Z37" s="74">
        <v>8</v>
      </c>
      <c r="AA37" s="108">
        <v>19</v>
      </c>
      <c r="AB37" s="108">
        <v>56</v>
      </c>
      <c r="AC37" s="108">
        <v>13</v>
      </c>
      <c r="AD37" s="105">
        <f t="shared" si="29"/>
        <v>8.3333333333333329E-2</v>
      </c>
      <c r="AE37" s="105">
        <f t="shared" si="29"/>
        <v>0.19791666666666666</v>
      </c>
      <c r="AF37" s="105">
        <f t="shared" si="29"/>
        <v>0.58333333333333337</v>
      </c>
      <c r="AG37" s="105">
        <f t="shared" si="29"/>
        <v>0.13541666666666666</v>
      </c>
      <c r="AH37" s="179">
        <v>4623.5</v>
      </c>
      <c r="AI37" s="47">
        <v>10457.888888888889</v>
      </c>
      <c r="AJ37" s="47">
        <v>18241.145454545454</v>
      </c>
      <c r="AK37" s="107">
        <v>18313.833333333332</v>
      </c>
      <c r="AL37" s="74">
        <v>36</v>
      </c>
      <c r="AM37" s="108">
        <v>37</v>
      </c>
      <c r="AN37" s="105">
        <f t="shared" si="30"/>
        <v>0.49315068493150682</v>
      </c>
      <c r="AO37" s="19">
        <f t="shared" si="31"/>
        <v>0.50684931506849318</v>
      </c>
      <c r="AP37" s="47">
        <v>18734.805555555555</v>
      </c>
      <c r="AQ37" s="107">
        <v>13691.18918918919</v>
      </c>
      <c r="AR37" s="28">
        <v>48</v>
      </c>
      <c r="AS37" s="108">
        <v>3</v>
      </c>
      <c r="AT37" s="108">
        <v>2</v>
      </c>
      <c r="AU37" s="127">
        <v>16</v>
      </c>
      <c r="AV37" s="128">
        <v>18</v>
      </c>
      <c r="AW37" s="74">
        <v>9</v>
      </c>
      <c r="AX37" s="105">
        <f t="shared" si="32"/>
        <v>0.5</v>
      </c>
      <c r="AY37" s="105">
        <f t="shared" si="33"/>
        <v>3.125E-2</v>
      </c>
      <c r="AZ37" s="105">
        <f t="shared" si="34"/>
        <v>2.0833333333333332E-2</v>
      </c>
      <c r="BA37" s="105">
        <f t="shared" si="35"/>
        <v>0.16666666666666666</v>
      </c>
      <c r="BB37" s="105">
        <f t="shared" si="36"/>
        <v>0.1875</v>
      </c>
      <c r="BC37" s="105">
        <f t="shared" si="37"/>
        <v>9.375E-2</v>
      </c>
      <c r="BD37" s="179">
        <v>15162.891304347826</v>
      </c>
      <c r="BE37" s="47">
        <v>35672.333333333336</v>
      </c>
      <c r="BF37" s="47">
        <v>6954.5</v>
      </c>
      <c r="BG37" s="47">
        <v>7311.0625</v>
      </c>
      <c r="BH37" s="47">
        <v>24852.058823529413</v>
      </c>
      <c r="BI37" s="107">
        <v>10042</v>
      </c>
      <c r="BJ37" s="28">
        <v>31</v>
      </c>
      <c r="BK37" s="105">
        <f t="shared" si="38"/>
        <v>0.32291666666666669</v>
      </c>
      <c r="BL37" s="179">
        <v>20436.866666666665</v>
      </c>
      <c r="BM37" s="108">
        <v>65</v>
      </c>
      <c r="BN37" s="19">
        <f t="shared" si="39"/>
        <v>0.67708333333333337</v>
      </c>
      <c r="BO37" s="186">
        <v>13256.396825396825</v>
      </c>
      <c r="BP37" s="56">
        <v>71</v>
      </c>
      <c r="BQ37" s="78">
        <v>4</v>
      </c>
      <c r="BR37" s="50">
        <f t="shared" si="47"/>
        <v>5.6338028169014086E-2</v>
      </c>
      <c r="BS37" s="77">
        <v>391.5</v>
      </c>
      <c r="BT37" s="132">
        <v>41</v>
      </c>
      <c r="BU37" s="78">
        <v>5</v>
      </c>
      <c r="BV37" s="131">
        <f t="shared" si="40"/>
        <v>0.12195121951219512</v>
      </c>
      <c r="BW37" s="130">
        <v>281</v>
      </c>
      <c r="BX37" s="129">
        <v>65</v>
      </c>
      <c r="BY37" s="129">
        <v>15</v>
      </c>
      <c r="BZ37" s="101">
        <f t="shared" si="41"/>
        <v>0.23076923076923078</v>
      </c>
      <c r="CA37" s="77">
        <v>693.5333333333333</v>
      </c>
      <c r="CB37" s="28">
        <v>34</v>
      </c>
      <c r="CC37" s="19">
        <f t="shared" si="3"/>
        <v>0.35416666666666669</v>
      </c>
      <c r="CD37" s="184">
        <v>34320</v>
      </c>
      <c r="CE37" s="186">
        <f t="shared" si="42"/>
        <v>1009.4117647058823</v>
      </c>
      <c r="CF37" s="73">
        <v>10</v>
      </c>
      <c r="CG37" s="122">
        <v>18</v>
      </c>
      <c r="CH37" s="105">
        <f t="shared" si="4"/>
        <v>0.10416666666666667</v>
      </c>
      <c r="CI37" s="127">
        <v>14839</v>
      </c>
      <c r="CJ37" s="82">
        <f t="shared" si="43"/>
        <v>1483.9</v>
      </c>
      <c r="CK37" s="102">
        <f t="shared" si="48"/>
        <v>824.38888888888891</v>
      </c>
      <c r="CL37" s="127">
        <v>69</v>
      </c>
      <c r="CM37" s="78">
        <v>176</v>
      </c>
      <c r="CN37" s="50">
        <f t="shared" si="6"/>
        <v>0.71875</v>
      </c>
      <c r="CO37" s="85">
        <v>555482</v>
      </c>
      <c r="CP37" s="82">
        <f t="shared" si="7"/>
        <v>8050.463768115942</v>
      </c>
      <c r="CQ37" s="134">
        <f t="shared" si="8"/>
        <v>3156.1477272727275</v>
      </c>
      <c r="CR37" s="129">
        <v>38</v>
      </c>
      <c r="CS37" s="56">
        <v>72</v>
      </c>
      <c r="CT37" s="50">
        <f t="shared" si="9"/>
        <v>0.39583333333333331</v>
      </c>
      <c r="CU37" s="78">
        <v>65401</v>
      </c>
      <c r="CV37" s="82">
        <f t="shared" si="10"/>
        <v>1721.078947368421</v>
      </c>
      <c r="CW37" s="102">
        <f t="shared" si="11"/>
        <v>908.34722222222217</v>
      </c>
      <c r="CX37" s="85">
        <v>50</v>
      </c>
      <c r="CY37" s="78">
        <v>77</v>
      </c>
      <c r="CZ37" s="131">
        <f t="shared" si="12"/>
        <v>0.52083333333333337</v>
      </c>
      <c r="DA37" s="56">
        <v>414625</v>
      </c>
      <c r="DB37" s="82">
        <f t="shared" si="13"/>
        <v>8292.5</v>
      </c>
      <c r="DC37" s="134">
        <f t="shared" si="14"/>
        <v>5384.7402597402597</v>
      </c>
      <c r="DD37" s="56">
        <v>7</v>
      </c>
      <c r="DE37" s="78">
        <v>11</v>
      </c>
      <c r="DF37" s="105">
        <f t="shared" si="15"/>
        <v>7.2916666666666671E-2</v>
      </c>
      <c r="DG37" s="78">
        <v>14199</v>
      </c>
      <c r="DH37" s="82">
        <f t="shared" si="16"/>
        <v>2028.4285714285713</v>
      </c>
      <c r="DI37" s="134">
        <f t="shared" si="17"/>
        <v>1290.8181818181818</v>
      </c>
      <c r="DJ37" s="129">
        <v>65</v>
      </c>
      <c r="DK37" s="56">
        <v>81</v>
      </c>
      <c r="DL37" s="131">
        <f t="shared" si="18"/>
        <v>0.67708333333333337</v>
      </c>
      <c r="DM37" s="56">
        <v>108645</v>
      </c>
      <c r="DN37" s="82">
        <f t="shared" si="44"/>
        <v>1671.4615384615386</v>
      </c>
      <c r="DO37" s="134">
        <f t="shared" si="19"/>
        <v>1341.2962962962963</v>
      </c>
      <c r="DP37" s="56">
        <v>10</v>
      </c>
      <c r="DQ37" s="78">
        <v>15</v>
      </c>
      <c r="DR37" s="50">
        <f t="shared" si="20"/>
        <v>0.10416666666666667</v>
      </c>
      <c r="DS37" s="85">
        <v>16891</v>
      </c>
      <c r="DT37" s="82">
        <f t="shared" si="21"/>
        <v>1689.1</v>
      </c>
      <c r="DU37" s="134">
        <f t="shared" si="22"/>
        <v>1126.0666666666666</v>
      </c>
      <c r="DV37" s="78">
        <v>25</v>
      </c>
      <c r="DW37" s="78">
        <v>45</v>
      </c>
      <c r="DX37" s="50">
        <f t="shared" si="23"/>
        <v>0.26041666666666669</v>
      </c>
      <c r="DY37" s="78">
        <v>258177</v>
      </c>
      <c r="DZ37" s="82">
        <f t="shared" si="24"/>
        <v>10327.08</v>
      </c>
      <c r="EA37" s="102">
        <f t="shared" si="25"/>
        <v>5737.2666666666664</v>
      </c>
      <c r="EB37" s="55">
        <v>20</v>
      </c>
      <c r="EC37" s="85">
        <v>0</v>
      </c>
      <c r="ED37" s="131">
        <f t="shared" si="45"/>
        <v>0</v>
      </c>
      <c r="EE37" s="130"/>
      <c r="EF37" s="78">
        <v>41</v>
      </c>
      <c r="EG37" s="85">
        <v>12</v>
      </c>
      <c r="EH37" s="131">
        <f t="shared" si="46"/>
        <v>0.29268292682926828</v>
      </c>
      <c r="EI37" s="177">
        <v>1198.9166666666667</v>
      </c>
      <c r="EJ37" s="64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ht="12.75" x14ac:dyDescent="0.2">
      <c r="A38" s="10"/>
      <c r="B38" s="95" t="s">
        <v>224</v>
      </c>
      <c r="C38" s="109">
        <v>316</v>
      </c>
      <c r="D38" s="105">
        <f t="shared" si="26"/>
        <v>6.9865133760778242E-2</v>
      </c>
      <c r="E38" s="121">
        <v>1231.8955696202531</v>
      </c>
      <c r="F38" s="107">
        <v>18.401898734177216</v>
      </c>
      <c r="G38" s="121">
        <v>4844093</v>
      </c>
      <c r="H38" s="122">
        <v>311</v>
      </c>
      <c r="I38" s="107">
        <f t="shared" si="27"/>
        <v>15575.861736334406</v>
      </c>
      <c r="J38" s="56">
        <v>79</v>
      </c>
      <c r="K38" s="54">
        <v>89</v>
      </c>
      <c r="L38" s="123">
        <v>0.47065070238312073</v>
      </c>
      <c r="M38" s="27">
        <v>73</v>
      </c>
      <c r="N38" s="122">
        <v>76</v>
      </c>
      <c r="O38" s="122">
        <v>32</v>
      </c>
      <c r="P38" s="20">
        <v>42</v>
      </c>
      <c r="Q38" s="124">
        <v>37</v>
      </c>
      <c r="R38" s="25">
        <v>56</v>
      </c>
      <c r="S38" s="20">
        <v>316</v>
      </c>
      <c r="T38" s="19">
        <f t="shared" si="49"/>
        <v>0.23101265822784811</v>
      </c>
      <c r="U38" s="105">
        <f t="shared" si="49"/>
        <v>0.24050632911392406</v>
      </c>
      <c r="V38" s="105">
        <f t="shared" si="49"/>
        <v>0.10126582278481013</v>
      </c>
      <c r="W38" s="19">
        <f t="shared" si="49"/>
        <v>0.13291139240506328</v>
      </c>
      <c r="X38" s="125">
        <f t="shared" si="49"/>
        <v>0.11708860759493671</v>
      </c>
      <c r="Y38" s="126">
        <f t="shared" si="49"/>
        <v>0.17721518987341772</v>
      </c>
      <c r="Z38" s="74">
        <v>19</v>
      </c>
      <c r="AA38" s="108">
        <v>96</v>
      </c>
      <c r="AB38" s="108">
        <v>173</v>
      </c>
      <c r="AC38" s="108">
        <v>28</v>
      </c>
      <c r="AD38" s="105">
        <f t="shared" si="29"/>
        <v>6.0126582278481014E-2</v>
      </c>
      <c r="AE38" s="105">
        <f t="shared" si="29"/>
        <v>0.30379746835443039</v>
      </c>
      <c r="AF38" s="105">
        <f t="shared" si="29"/>
        <v>0.54746835443037978</v>
      </c>
      <c r="AG38" s="105">
        <f t="shared" si="29"/>
        <v>8.8607594936708861E-2</v>
      </c>
      <c r="AH38" s="179">
        <v>3328.8421052631579</v>
      </c>
      <c r="AI38" s="47">
        <v>13738.354838709678</v>
      </c>
      <c r="AJ38" s="47">
        <v>17873.614035087718</v>
      </c>
      <c r="AK38" s="107">
        <v>15956.785714285714</v>
      </c>
      <c r="AL38" s="74">
        <v>119</v>
      </c>
      <c r="AM38" s="108">
        <v>157</v>
      </c>
      <c r="AN38" s="105">
        <f t="shared" si="30"/>
        <v>0.4311594202898551</v>
      </c>
      <c r="AO38" s="19">
        <f t="shared" si="31"/>
        <v>0.5688405797101449</v>
      </c>
      <c r="AP38" s="47">
        <v>18399.504201680673</v>
      </c>
      <c r="AQ38" s="107">
        <v>14130.063694267516</v>
      </c>
      <c r="AR38" s="28">
        <v>158</v>
      </c>
      <c r="AS38" s="108">
        <v>9</v>
      </c>
      <c r="AT38" s="108">
        <v>11</v>
      </c>
      <c r="AU38" s="127">
        <v>48</v>
      </c>
      <c r="AV38" s="128">
        <v>50</v>
      </c>
      <c r="AW38" s="74">
        <v>40</v>
      </c>
      <c r="AX38" s="105">
        <f t="shared" si="32"/>
        <v>0.5</v>
      </c>
      <c r="AY38" s="105">
        <f t="shared" si="33"/>
        <v>2.8481012658227847E-2</v>
      </c>
      <c r="AZ38" s="105">
        <f t="shared" si="34"/>
        <v>3.4810126582278479E-2</v>
      </c>
      <c r="BA38" s="105">
        <f t="shared" si="35"/>
        <v>0.15189873417721519</v>
      </c>
      <c r="BB38" s="105">
        <f t="shared" si="36"/>
        <v>0.15822784810126583</v>
      </c>
      <c r="BC38" s="105">
        <f t="shared" si="37"/>
        <v>0.12658227848101267</v>
      </c>
      <c r="BD38" s="179">
        <v>21538.394904458597</v>
      </c>
      <c r="BE38" s="47">
        <v>18925.666666666668</v>
      </c>
      <c r="BF38" s="47">
        <v>9692.0909090909099</v>
      </c>
      <c r="BG38" s="47">
        <v>7261.4375</v>
      </c>
      <c r="BH38" s="47">
        <v>11930.91304347826</v>
      </c>
      <c r="BI38" s="107">
        <v>7206.25</v>
      </c>
      <c r="BJ38" s="28">
        <v>111</v>
      </c>
      <c r="BK38" s="105">
        <f t="shared" si="38"/>
        <v>0.35126582278481011</v>
      </c>
      <c r="BL38" s="179">
        <v>17827.91891891892</v>
      </c>
      <c r="BM38" s="108">
        <v>205</v>
      </c>
      <c r="BN38" s="19">
        <f t="shared" si="39"/>
        <v>0.64873417721518989</v>
      </c>
      <c r="BO38" s="186">
        <v>14325.97</v>
      </c>
      <c r="BP38" s="56">
        <v>254</v>
      </c>
      <c r="BQ38" s="78">
        <v>28</v>
      </c>
      <c r="BR38" s="50">
        <f t="shared" si="47"/>
        <v>0.11023622047244094</v>
      </c>
      <c r="BS38" s="77">
        <v>421.42857142857144</v>
      </c>
      <c r="BT38" s="132">
        <v>124</v>
      </c>
      <c r="BU38" s="78">
        <v>19</v>
      </c>
      <c r="BV38" s="131">
        <f t="shared" si="40"/>
        <v>0.15322580645161291</v>
      </c>
      <c r="BW38" s="130">
        <v>457.26315789473682</v>
      </c>
      <c r="BX38" s="129">
        <v>233</v>
      </c>
      <c r="BY38" s="129">
        <v>67</v>
      </c>
      <c r="BZ38" s="101">
        <f t="shared" si="41"/>
        <v>0.28755364806866951</v>
      </c>
      <c r="CA38" s="77">
        <v>1217.4477611940299</v>
      </c>
      <c r="CB38" s="28">
        <v>139</v>
      </c>
      <c r="CC38" s="19">
        <f t="shared" si="3"/>
        <v>0.439873417721519</v>
      </c>
      <c r="CD38" s="184">
        <v>287060</v>
      </c>
      <c r="CE38" s="186">
        <f t="shared" si="42"/>
        <v>2065.1798561151081</v>
      </c>
      <c r="CF38" s="73">
        <v>50</v>
      </c>
      <c r="CG38" s="122">
        <v>137</v>
      </c>
      <c r="CH38" s="105">
        <f t="shared" si="4"/>
        <v>0.15822784810126583</v>
      </c>
      <c r="CI38" s="127">
        <v>77047</v>
      </c>
      <c r="CJ38" s="82">
        <f t="shared" si="43"/>
        <v>1540.94</v>
      </c>
      <c r="CK38" s="102">
        <f t="shared" si="48"/>
        <v>562.38686131386862</v>
      </c>
      <c r="CL38" s="127">
        <v>226</v>
      </c>
      <c r="CM38" s="78">
        <v>593</v>
      </c>
      <c r="CN38" s="50">
        <f t="shared" si="6"/>
        <v>0.71518987341772156</v>
      </c>
      <c r="CO38" s="85">
        <v>1857128</v>
      </c>
      <c r="CP38" s="82">
        <f t="shared" si="7"/>
        <v>8217.3805309734507</v>
      </c>
      <c r="CQ38" s="134">
        <f t="shared" si="8"/>
        <v>3131.75042158516</v>
      </c>
      <c r="CR38" s="129">
        <v>102</v>
      </c>
      <c r="CS38" s="56">
        <v>158</v>
      </c>
      <c r="CT38" s="50">
        <f t="shared" si="9"/>
        <v>0.32278481012658228</v>
      </c>
      <c r="CU38" s="78">
        <v>119231</v>
      </c>
      <c r="CV38" s="82">
        <f t="shared" si="10"/>
        <v>1168.9313725490197</v>
      </c>
      <c r="CW38" s="102">
        <f t="shared" si="11"/>
        <v>754.62658227848101</v>
      </c>
      <c r="CX38" s="85">
        <v>203</v>
      </c>
      <c r="CY38" s="78">
        <v>347</v>
      </c>
      <c r="CZ38" s="131">
        <f t="shared" si="12"/>
        <v>0.64240506329113922</v>
      </c>
      <c r="DA38" s="56">
        <v>1925861</v>
      </c>
      <c r="DB38" s="82">
        <f t="shared" si="13"/>
        <v>9487</v>
      </c>
      <c r="DC38" s="134">
        <f t="shared" si="14"/>
        <v>5550.0317002881848</v>
      </c>
      <c r="DD38" s="56">
        <v>59</v>
      </c>
      <c r="DE38" s="78">
        <v>85</v>
      </c>
      <c r="DF38" s="105">
        <f t="shared" si="15"/>
        <v>0.18670886075949367</v>
      </c>
      <c r="DG38" s="78">
        <v>75887</v>
      </c>
      <c r="DH38" s="82">
        <f t="shared" si="16"/>
        <v>1286.2203389830509</v>
      </c>
      <c r="DI38" s="134">
        <f t="shared" si="17"/>
        <v>892.78823529411761</v>
      </c>
      <c r="DJ38" s="129">
        <v>239</v>
      </c>
      <c r="DK38" s="56">
        <v>317</v>
      </c>
      <c r="DL38" s="131">
        <f t="shared" si="18"/>
        <v>0.75632911392405067</v>
      </c>
      <c r="DM38" s="56">
        <v>504230</v>
      </c>
      <c r="DN38" s="82">
        <f t="shared" si="44"/>
        <v>2109.7489539748954</v>
      </c>
      <c r="DO38" s="134">
        <f t="shared" si="19"/>
        <v>1590.6309148264984</v>
      </c>
      <c r="DP38" s="56">
        <v>36</v>
      </c>
      <c r="DQ38" s="78">
        <v>60</v>
      </c>
      <c r="DR38" s="50">
        <f t="shared" si="20"/>
        <v>0.11392405063291139</v>
      </c>
      <c r="DS38" s="85">
        <v>52489</v>
      </c>
      <c r="DT38" s="82">
        <f t="shared" si="21"/>
        <v>1458.0277777777778</v>
      </c>
      <c r="DU38" s="134">
        <f t="shared" si="22"/>
        <v>874.81666666666672</v>
      </c>
      <c r="DV38" s="78">
        <v>80</v>
      </c>
      <c r="DW38" s="78">
        <v>148</v>
      </c>
      <c r="DX38" s="50">
        <f t="shared" si="23"/>
        <v>0.25316455696202533</v>
      </c>
      <c r="DY38" s="78">
        <v>232220</v>
      </c>
      <c r="DZ38" s="82">
        <f t="shared" si="24"/>
        <v>2902.75</v>
      </c>
      <c r="EA38" s="102">
        <f t="shared" si="25"/>
        <v>1569.0540540540539</v>
      </c>
      <c r="EB38" s="55">
        <v>78</v>
      </c>
      <c r="EC38" s="85">
        <v>11</v>
      </c>
      <c r="ED38" s="131">
        <f t="shared" si="45"/>
        <v>0.14102564102564102</v>
      </c>
      <c r="EE38" s="130">
        <v>262.72727272727275</v>
      </c>
      <c r="EF38" s="78">
        <v>146</v>
      </c>
      <c r="EG38" s="85">
        <v>57</v>
      </c>
      <c r="EH38" s="131">
        <f t="shared" si="46"/>
        <v>0.3904109589041096</v>
      </c>
      <c r="EI38" s="177">
        <v>2317.9824561403507</v>
      </c>
      <c r="EJ38" s="64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ht="12.75" x14ac:dyDescent="0.2">
      <c r="A39" s="10"/>
      <c r="B39" s="95" t="s">
        <v>225</v>
      </c>
      <c r="C39" s="109">
        <v>82</v>
      </c>
      <c r="D39" s="105">
        <f t="shared" si="26"/>
        <v>1.8129560026531065E-2</v>
      </c>
      <c r="E39" s="121">
        <v>1262.7073170731708</v>
      </c>
      <c r="F39" s="107">
        <v>-101.02439024390245</v>
      </c>
      <c r="G39" s="121">
        <v>1219225</v>
      </c>
      <c r="H39" s="122">
        <v>80</v>
      </c>
      <c r="I39" s="107">
        <f t="shared" si="27"/>
        <v>15240.3125</v>
      </c>
      <c r="J39" s="56">
        <v>22</v>
      </c>
      <c r="K39" s="54">
        <v>23</v>
      </c>
      <c r="L39" s="123">
        <v>2.2927778970247452</v>
      </c>
      <c r="M39" s="27">
        <v>18</v>
      </c>
      <c r="N39" s="122">
        <v>26</v>
      </c>
      <c r="O39" s="122">
        <v>6</v>
      </c>
      <c r="P39" s="20">
        <v>7</v>
      </c>
      <c r="Q39" s="124">
        <v>8</v>
      </c>
      <c r="R39" s="25">
        <v>17</v>
      </c>
      <c r="S39" s="20">
        <v>82</v>
      </c>
      <c r="T39" s="19">
        <f t="shared" si="49"/>
        <v>0.21951219512195122</v>
      </c>
      <c r="U39" s="105">
        <f t="shared" si="49"/>
        <v>0.31707317073170732</v>
      </c>
      <c r="V39" s="105">
        <f t="shared" si="49"/>
        <v>7.3170731707317069E-2</v>
      </c>
      <c r="W39" s="19">
        <f t="shared" si="49"/>
        <v>8.5365853658536592E-2</v>
      </c>
      <c r="X39" s="125">
        <f t="shared" si="49"/>
        <v>9.7560975609756101E-2</v>
      </c>
      <c r="Y39" s="126">
        <f t="shared" si="49"/>
        <v>0.2073170731707317</v>
      </c>
      <c r="Z39" s="74">
        <v>7</v>
      </c>
      <c r="AA39" s="108">
        <v>26</v>
      </c>
      <c r="AB39" s="108">
        <v>36</v>
      </c>
      <c r="AC39" s="108">
        <v>13</v>
      </c>
      <c r="AD39" s="105">
        <f t="shared" si="29"/>
        <v>8.5365853658536592E-2</v>
      </c>
      <c r="AE39" s="105">
        <f t="shared" si="29"/>
        <v>0.31707317073170732</v>
      </c>
      <c r="AF39" s="105">
        <f t="shared" si="29"/>
        <v>0.43902439024390244</v>
      </c>
      <c r="AG39" s="105">
        <f t="shared" si="29"/>
        <v>0.15853658536585366</v>
      </c>
      <c r="AH39" s="179">
        <v>7564</v>
      </c>
      <c r="AI39" s="47">
        <v>11045.384615384615</v>
      </c>
      <c r="AJ39" s="47">
        <v>21981.942857142858</v>
      </c>
      <c r="AK39" s="107">
        <v>9144.0833333333339</v>
      </c>
      <c r="AL39" s="74">
        <v>40</v>
      </c>
      <c r="AM39" s="108">
        <v>30</v>
      </c>
      <c r="AN39" s="105">
        <f t="shared" si="30"/>
        <v>0.5714285714285714</v>
      </c>
      <c r="AO39" s="19">
        <f t="shared" si="31"/>
        <v>0.4285714285714286</v>
      </c>
      <c r="AP39" s="47">
        <v>17102.424999999999</v>
      </c>
      <c r="AQ39" s="107">
        <v>14021.5</v>
      </c>
      <c r="AR39" s="28">
        <v>37</v>
      </c>
      <c r="AS39" s="108">
        <v>2</v>
      </c>
      <c r="AT39" s="108">
        <v>4</v>
      </c>
      <c r="AU39" s="127">
        <v>17</v>
      </c>
      <c r="AV39" s="128">
        <v>13</v>
      </c>
      <c r="AW39" s="74">
        <v>9</v>
      </c>
      <c r="AX39" s="105">
        <f t="shared" si="32"/>
        <v>0.45121951219512196</v>
      </c>
      <c r="AY39" s="105">
        <f t="shared" si="33"/>
        <v>2.4390243902439025E-2</v>
      </c>
      <c r="AZ39" s="105">
        <f t="shared" si="34"/>
        <v>4.878048780487805E-2</v>
      </c>
      <c r="BA39" s="105">
        <f t="shared" si="35"/>
        <v>0.2073170731707317</v>
      </c>
      <c r="BB39" s="105">
        <f t="shared" si="36"/>
        <v>0.15853658536585366</v>
      </c>
      <c r="BC39" s="105">
        <f t="shared" si="37"/>
        <v>0.10975609756097561</v>
      </c>
      <c r="BD39" s="179">
        <v>22034.675675675677</v>
      </c>
      <c r="BE39" s="47">
        <v>4207.5</v>
      </c>
      <c r="BF39" s="47">
        <v>12557.5</v>
      </c>
      <c r="BG39" s="47">
        <v>9237.0625</v>
      </c>
      <c r="BH39" s="47">
        <v>10040.333333333334</v>
      </c>
      <c r="BI39" s="107">
        <v>8557.7777777777774</v>
      </c>
      <c r="BJ39" s="28">
        <v>31</v>
      </c>
      <c r="BK39" s="105">
        <f t="shared" si="38"/>
        <v>0.37804878048780488</v>
      </c>
      <c r="BL39" s="179">
        <v>20996.290322580644</v>
      </c>
      <c r="BM39" s="108">
        <v>51</v>
      </c>
      <c r="BN39" s="19">
        <f t="shared" si="39"/>
        <v>0.62195121951219512</v>
      </c>
      <c r="BO39" s="186">
        <v>11598.775510204081</v>
      </c>
      <c r="BP39" s="56">
        <v>61</v>
      </c>
      <c r="BQ39" s="78">
        <v>4</v>
      </c>
      <c r="BR39" s="50">
        <f t="shared" si="47"/>
        <v>6.5573770491803282E-2</v>
      </c>
      <c r="BS39" s="77">
        <v>479.5</v>
      </c>
      <c r="BT39" s="132">
        <v>34</v>
      </c>
      <c r="BU39" s="78">
        <v>2</v>
      </c>
      <c r="BV39" s="131">
        <f t="shared" si="40"/>
        <v>5.8823529411764705E-2</v>
      </c>
      <c r="BW39" s="130">
        <v>235</v>
      </c>
      <c r="BX39" s="129">
        <v>62</v>
      </c>
      <c r="BY39" s="129">
        <v>15</v>
      </c>
      <c r="BZ39" s="101">
        <f t="shared" si="41"/>
        <v>0.24193548387096775</v>
      </c>
      <c r="CA39" s="77">
        <v>815.26666666666665</v>
      </c>
      <c r="CB39" s="28">
        <v>36</v>
      </c>
      <c r="CC39" s="19">
        <f t="shared" si="3"/>
        <v>0.43902439024390244</v>
      </c>
      <c r="CD39" s="184">
        <v>88780</v>
      </c>
      <c r="CE39" s="186">
        <f t="shared" si="42"/>
        <v>2466.1111111111113</v>
      </c>
      <c r="CF39" s="73">
        <v>13</v>
      </c>
      <c r="CG39" s="122">
        <v>41</v>
      </c>
      <c r="CH39" s="105">
        <f t="shared" si="4"/>
        <v>0.15853658536585366</v>
      </c>
      <c r="CI39" s="127">
        <v>23381</v>
      </c>
      <c r="CJ39" s="82">
        <f t="shared" si="43"/>
        <v>1798.5384615384614</v>
      </c>
      <c r="CK39" s="102">
        <f t="shared" si="48"/>
        <v>570.26829268292681</v>
      </c>
      <c r="CL39" s="127">
        <v>61</v>
      </c>
      <c r="CM39" s="78">
        <v>153</v>
      </c>
      <c r="CN39" s="50">
        <f t="shared" si="6"/>
        <v>0.74390243902439024</v>
      </c>
      <c r="CO39" s="85">
        <v>548665</v>
      </c>
      <c r="CP39" s="82">
        <f t="shared" si="7"/>
        <v>8994.5081967213118</v>
      </c>
      <c r="CQ39" s="134">
        <f t="shared" si="8"/>
        <v>3586.045751633987</v>
      </c>
      <c r="CR39" s="129">
        <v>24</v>
      </c>
      <c r="CS39" s="56">
        <v>39</v>
      </c>
      <c r="CT39" s="50">
        <f t="shared" si="9"/>
        <v>0.29268292682926828</v>
      </c>
      <c r="CU39" s="78">
        <v>35460</v>
      </c>
      <c r="CV39" s="82">
        <f t="shared" si="10"/>
        <v>1477.5</v>
      </c>
      <c r="CW39" s="102">
        <f t="shared" si="11"/>
        <v>909.23076923076928</v>
      </c>
      <c r="CX39" s="85">
        <v>50</v>
      </c>
      <c r="CY39" s="78">
        <v>82</v>
      </c>
      <c r="CZ39" s="131">
        <f t="shared" si="12"/>
        <v>0.6097560975609756</v>
      </c>
      <c r="DA39" s="56">
        <v>432521</v>
      </c>
      <c r="DB39" s="82">
        <f t="shared" si="13"/>
        <v>8650.42</v>
      </c>
      <c r="DC39" s="134">
        <f t="shared" si="14"/>
        <v>5274.6463414634145</v>
      </c>
      <c r="DD39" s="56">
        <v>10</v>
      </c>
      <c r="DE39" s="78">
        <v>16</v>
      </c>
      <c r="DF39" s="105">
        <f t="shared" si="15"/>
        <v>0.12195121951219512</v>
      </c>
      <c r="DG39" s="78">
        <v>11929</v>
      </c>
      <c r="DH39" s="82">
        <f t="shared" si="16"/>
        <v>1192.9000000000001</v>
      </c>
      <c r="DI39" s="134">
        <f t="shared" si="17"/>
        <v>745.5625</v>
      </c>
      <c r="DJ39" s="129">
        <v>59</v>
      </c>
      <c r="DK39" s="56">
        <v>84</v>
      </c>
      <c r="DL39" s="131">
        <f t="shared" si="18"/>
        <v>0.71951219512195119</v>
      </c>
      <c r="DM39" s="56">
        <v>135518</v>
      </c>
      <c r="DN39" s="82">
        <f t="shared" si="44"/>
        <v>2296.9152542372881</v>
      </c>
      <c r="DO39" s="134">
        <f t="shared" si="19"/>
        <v>1613.3095238095239</v>
      </c>
      <c r="DP39" s="56">
        <v>8</v>
      </c>
      <c r="DQ39" s="78">
        <v>14</v>
      </c>
      <c r="DR39" s="50">
        <f t="shared" si="20"/>
        <v>9.7560975609756101E-2</v>
      </c>
      <c r="DS39" s="85">
        <v>8077</v>
      </c>
      <c r="DT39" s="82">
        <f t="shared" si="21"/>
        <v>1009.625</v>
      </c>
      <c r="DU39" s="134">
        <f t="shared" si="22"/>
        <v>576.92857142857144</v>
      </c>
      <c r="DV39" s="78">
        <v>14</v>
      </c>
      <c r="DW39" s="78">
        <v>27</v>
      </c>
      <c r="DX39" s="50">
        <f t="shared" si="23"/>
        <v>0.17073170731707318</v>
      </c>
      <c r="DY39" s="78">
        <v>23674</v>
      </c>
      <c r="DZ39" s="82">
        <f t="shared" si="24"/>
        <v>1691</v>
      </c>
      <c r="EA39" s="102">
        <f t="shared" si="25"/>
        <v>876.81481481481478</v>
      </c>
      <c r="EB39" s="55">
        <v>27</v>
      </c>
      <c r="EC39" s="85">
        <v>6</v>
      </c>
      <c r="ED39" s="131">
        <f t="shared" si="45"/>
        <v>0.22222222222222221</v>
      </c>
      <c r="EE39" s="130">
        <v>608.16666666666663</v>
      </c>
      <c r="EF39" s="78">
        <v>34</v>
      </c>
      <c r="EG39" s="85">
        <v>18</v>
      </c>
      <c r="EH39" s="131">
        <f t="shared" si="46"/>
        <v>0.52941176470588236</v>
      </c>
      <c r="EI39" s="177">
        <v>2508.0555555555557</v>
      </c>
      <c r="EJ39" s="64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ht="12.75" x14ac:dyDescent="0.2">
      <c r="A40" s="10"/>
      <c r="B40" s="95" t="s">
        <v>226</v>
      </c>
      <c r="C40" s="109">
        <v>82</v>
      </c>
      <c r="D40" s="105">
        <f t="shared" si="26"/>
        <v>1.8129560026531065E-2</v>
      </c>
      <c r="E40" s="121">
        <v>986.84146341463418</v>
      </c>
      <c r="F40" s="107">
        <v>7.1341463414634143</v>
      </c>
      <c r="G40" s="121">
        <v>946171</v>
      </c>
      <c r="H40" s="122">
        <v>81</v>
      </c>
      <c r="I40" s="107">
        <f t="shared" si="27"/>
        <v>11681.123456790123</v>
      </c>
      <c r="J40" s="56">
        <v>25</v>
      </c>
      <c r="K40" s="54">
        <v>21</v>
      </c>
      <c r="L40" s="123">
        <v>0.45525756877234747</v>
      </c>
      <c r="M40" s="27">
        <v>25</v>
      </c>
      <c r="N40" s="122">
        <v>13</v>
      </c>
      <c r="O40" s="122">
        <v>10</v>
      </c>
      <c r="P40" s="20">
        <v>7</v>
      </c>
      <c r="Q40" s="124">
        <v>10</v>
      </c>
      <c r="R40" s="25">
        <v>17</v>
      </c>
      <c r="S40" s="20">
        <v>82</v>
      </c>
      <c r="T40" s="19">
        <f t="shared" si="49"/>
        <v>0.3048780487804878</v>
      </c>
      <c r="U40" s="105">
        <f t="shared" si="49"/>
        <v>0.15853658536585366</v>
      </c>
      <c r="V40" s="105">
        <f t="shared" si="49"/>
        <v>0.12195121951219512</v>
      </c>
      <c r="W40" s="19">
        <f t="shared" si="49"/>
        <v>8.5365853658536592E-2</v>
      </c>
      <c r="X40" s="125">
        <f t="shared" si="49"/>
        <v>0.12195121951219512</v>
      </c>
      <c r="Y40" s="126">
        <f t="shared" si="49"/>
        <v>0.2073170731707317</v>
      </c>
      <c r="Z40" s="74">
        <v>12</v>
      </c>
      <c r="AA40" s="108">
        <v>26</v>
      </c>
      <c r="AB40" s="108">
        <v>34</v>
      </c>
      <c r="AC40" s="108">
        <v>10</v>
      </c>
      <c r="AD40" s="105">
        <f t="shared" si="29"/>
        <v>0.14634146341463414</v>
      </c>
      <c r="AE40" s="105">
        <f t="shared" si="29"/>
        <v>0.31707317073170732</v>
      </c>
      <c r="AF40" s="105">
        <f t="shared" si="29"/>
        <v>0.41463414634146339</v>
      </c>
      <c r="AG40" s="105">
        <f t="shared" si="29"/>
        <v>0.12195121951219512</v>
      </c>
      <c r="AH40" s="179">
        <v>3030.3333333333335</v>
      </c>
      <c r="AI40" s="47">
        <v>11354.6</v>
      </c>
      <c r="AJ40" s="47">
        <v>13229.705882352941</v>
      </c>
      <c r="AK40" s="107">
        <v>17613.2</v>
      </c>
      <c r="AL40" s="74">
        <v>34</v>
      </c>
      <c r="AM40" s="108">
        <v>35</v>
      </c>
      <c r="AN40" s="105">
        <f t="shared" si="30"/>
        <v>0.49275362318840582</v>
      </c>
      <c r="AO40" s="19">
        <f t="shared" si="31"/>
        <v>0.50724637681159424</v>
      </c>
      <c r="AP40" s="47">
        <v>12906.205882352941</v>
      </c>
      <c r="AQ40" s="107">
        <v>10808.114285714286</v>
      </c>
      <c r="AR40" s="28">
        <v>31</v>
      </c>
      <c r="AS40" s="108">
        <v>6</v>
      </c>
      <c r="AT40" s="108">
        <v>13</v>
      </c>
      <c r="AU40" s="127">
        <v>12</v>
      </c>
      <c r="AV40" s="128">
        <v>10</v>
      </c>
      <c r="AW40" s="74">
        <v>10</v>
      </c>
      <c r="AX40" s="105">
        <f t="shared" si="32"/>
        <v>0.37804878048780488</v>
      </c>
      <c r="AY40" s="105">
        <f t="shared" si="33"/>
        <v>7.3170731707317069E-2</v>
      </c>
      <c r="AZ40" s="105">
        <f t="shared" si="34"/>
        <v>0.15853658536585366</v>
      </c>
      <c r="BA40" s="105">
        <f t="shared" si="35"/>
        <v>0.14634146341463414</v>
      </c>
      <c r="BB40" s="105">
        <f t="shared" si="36"/>
        <v>0.12195121951219512</v>
      </c>
      <c r="BC40" s="105">
        <f t="shared" si="37"/>
        <v>0.12195121951219512</v>
      </c>
      <c r="BD40" s="179">
        <v>18117.266666666666</v>
      </c>
      <c r="BE40" s="47">
        <v>13306.833333333334</v>
      </c>
      <c r="BF40" s="47">
        <v>6924.6153846153848</v>
      </c>
      <c r="BG40" s="47">
        <v>6805.5</v>
      </c>
      <c r="BH40" s="47">
        <v>7171.2</v>
      </c>
      <c r="BI40" s="107">
        <v>7941.4</v>
      </c>
      <c r="BJ40" s="28">
        <v>28</v>
      </c>
      <c r="BK40" s="105">
        <f t="shared" si="38"/>
        <v>0.34146341463414637</v>
      </c>
      <c r="BL40" s="179">
        <v>13211.607142857143</v>
      </c>
      <c r="BM40" s="108">
        <v>54</v>
      </c>
      <c r="BN40" s="19">
        <f t="shared" si="39"/>
        <v>0.65853658536585369</v>
      </c>
      <c r="BO40" s="186">
        <v>10872.566037735849</v>
      </c>
      <c r="BP40" s="56">
        <v>68</v>
      </c>
      <c r="BQ40" s="78">
        <v>9</v>
      </c>
      <c r="BR40" s="50">
        <f t="shared" si="47"/>
        <v>0.13235294117647059</v>
      </c>
      <c r="BS40" s="77">
        <v>250.66666666666666</v>
      </c>
      <c r="BT40" s="132">
        <v>48</v>
      </c>
      <c r="BU40" s="78">
        <v>6</v>
      </c>
      <c r="BV40" s="131">
        <f t="shared" si="40"/>
        <v>0.125</v>
      </c>
      <c r="BW40" s="130">
        <v>211</v>
      </c>
      <c r="BX40" s="129">
        <v>61</v>
      </c>
      <c r="BY40" s="129">
        <v>17</v>
      </c>
      <c r="BZ40" s="101">
        <f t="shared" si="41"/>
        <v>0.27868852459016391</v>
      </c>
      <c r="CA40" s="77">
        <v>1182.7647058823529</v>
      </c>
      <c r="CB40" s="28">
        <v>33</v>
      </c>
      <c r="CC40" s="19">
        <f t="shared" si="3"/>
        <v>0.40243902439024393</v>
      </c>
      <c r="CD40" s="184">
        <v>45790</v>
      </c>
      <c r="CE40" s="186">
        <f t="shared" si="42"/>
        <v>1387.5757575757575</v>
      </c>
      <c r="CF40" s="73">
        <v>9</v>
      </c>
      <c r="CG40" s="122">
        <v>17</v>
      </c>
      <c r="CH40" s="105">
        <f t="shared" si="4"/>
        <v>0.10975609756097561</v>
      </c>
      <c r="CI40" s="127">
        <v>8469</v>
      </c>
      <c r="CJ40" s="82">
        <f t="shared" si="43"/>
        <v>941</v>
      </c>
      <c r="CK40" s="102">
        <f t="shared" si="48"/>
        <v>498.1764705882353</v>
      </c>
      <c r="CL40" s="127">
        <v>53</v>
      </c>
      <c r="CM40" s="78">
        <v>107</v>
      </c>
      <c r="CN40" s="50">
        <f t="shared" si="6"/>
        <v>0.64634146341463417</v>
      </c>
      <c r="CO40" s="85">
        <v>290563</v>
      </c>
      <c r="CP40" s="82">
        <f t="shared" si="7"/>
        <v>5482.3207547169814</v>
      </c>
      <c r="CQ40" s="134">
        <f t="shared" si="8"/>
        <v>2715.5420560747662</v>
      </c>
      <c r="CR40" s="129">
        <v>29</v>
      </c>
      <c r="CS40" s="56">
        <v>55</v>
      </c>
      <c r="CT40" s="50">
        <f t="shared" si="9"/>
        <v>0.35365853658536583</v>
      </c>
      <c r="CU40" s="78">
        <v>71357</v>
      </c>
      <c r="CV40" s="82">
        <f t="shared" si="10"/>
        <v>2460.5862068965516</v>
      </c>
      <c r="CW40" s="102">
        <f t="shared" si="11"/>
        <v>1297.4000000000001</v>
      </c>
      <c r="CX40" s="85">
        <v>44</v>
      </c>
      <c r="CY40" s="78">
        <v>73</v>
      </c>
      <c r="CZ40" s="131">
        <f t="shared" si="12"/>
        <v>0.53658536585365857</v>
      </c>
      <c r="DA40" s="56">
        <v>367677</v>
      </c>
      <c r="DB40" s="82">
        <f t="shared" si="13"/>
        <v>8356.295454545454</v>
      </c>
      <c r="DC40" s="134">
        <f t="shared" si="14"/>
        <v>5036.6712328767126</v>
      </c>
      <c r="DD40" s="56">
        <v>15</v>
      </c>
      <c r="DE40" s="78">
        <v>23</v>
      </c>
      <c r="DF40" s="105">
        <f t="shared" si="15"/>
        <v>0.18292682926829268</v>
      </c>
      <c r="DG40" s="78">
        <v>17841</v>
      </c>
      <c r="DH40" s="82">
        <f t="shared" si="16"/>
        <v>1189.4000000000001</v>
      </c>
      <c r="DI40" s="134">
        <f t="shared" si="17"/>
        <v>775.695652173913</v>
      </c>
      <c r="DJ40" s="129">
        <v>58</v>
      </c>
      <c r="DK40" s="56">
        <v>79</v>
      </c>
      <c r="DL40" s="131">
        <f t="shared" si="18"/>
        <v>0.70731707317073167</v>
      </c>
      <c r="DM40" s="56">
        <v>100038</v>
      </c>
      <c r="DN40" s="82">
        <f t="shared" si="44"/>
        <v>1724.7931034482758</v>
      </c>
      <c r="DO40" s="134">
        <f t="shared" si="19"/>
        <v>1266.3037974683543</v>
      </c>
      <c r="DP40" s="56">
        <v>13</v>
      </c>
      <c r="DQ40" s="78">
        <v>32</v>
      </c>
      <c r="DR40" s="50">
        <f t="shared" si="20"/>
        <v>0.15853658536585366</v>
      </c>
      <c r="DS40" s="85">
        <v>46204</v>
      </c>
      <c r="DT40" s="82">
        <f t="shared" si="21"/>
        <v>3554.1538461538462</v>
      </c>
      <c r="DU40" s="134">
        <f t="shared" si="22"/>
        <v>1443.875</v>
      </c>
      <c r="DV40" s="78">
        <v>19</v>
      </c>
      <c r="DW40" s="78">
        <v>30</v>
      </c>
      <c r="DX40" s="50">
        <f t="shared" si="23"/>
        <v>0.23170731707317074</v>
      </c>
      <c r="DY40" s="78">
        <v>44022</v>
      </c>
      <c r="DZ40" s="82">
        <f t="shared" si="24"/>
        <v>2316.9473684210525</v>
      </c>
      <c r="EA40" s="102">
        <f t="shared" si="25"/>
        <v>1467.4</v>
      </c>
      <c r="EB40" s="55">
        <v>25</v>
      </c>
      <c r="EC40" s="85">
        <v>5</v>
      </c>
      <c r="ED40" s="131">
        <f t="shared" si="45"/>
        <v>0.2</v>
      </c>
      <c r="EE40" s="130">
        <v>433.6</v>
      </c>
      <c r="EF40" s="78">
        <v>24</v>
      </c>
      <c r="EG40" s="85">
        <v>9</v>
      </c>
      <c r="EH40" s="131">
        <f t="shared" si="46"/>
        <v>0.375</v>
      </c>
      <c r="EI40" s="177">
        <v>1794.4444444444443</v>
      </c>
      <c r="EJ40" s="64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6" customFormat="1" ht="13.5" thickBot="1" x14ac:dyDescent="0.25">
      <c r="A41" s="10"/>
      <c r="B41" s="95" t="s">
        <v>227</v>
      </c>
      <c r="C41" s="26">
        <v>154</v>
      </c>
      <c r="D41" s="105">
        <f t="shared" si="26"/>
        <v>3.4048198098607117E-2</v>
      </c>
      <c r="E41" s="121">
        <v>1214.0584415584415</v>
      </c>
      <c r="F41" s="107">
        <v>16.90909090909091</v>
      </c>
      <c r="G41" s="121">
        <v>1999254</v>
      </c>
      <c r="H41" s="122">
        <v>152</v>
      </c>
      <c r="I41" s="107">
        <f t="shared" si="27"/>
        <v>13152.986842105263</v>
      </c>
      <c r="J41" s="56">
        <v>47</v>
      </c>
      <c r="K41" s="54">
        <v>44</v>
      </c>
      <c r="L41" s="123">
        <v>0.47949162365105391</v>
      </c>
      <c r="M41" s="27">
        <v>38</v>
      </c>
      <c r="N41" s="122">
        <v>39</v>
      </c>
      <c r="O41" s="122">
        <v>13</v>
      </c>
      <c r="P41" s="20">
        <v>19</v>
      </c>
      <c r="Q41" s="124">
        <v>20</v>
      </c>
      <c r="R41" s="25">
        <v>25</v>
      </c>
      <c r="S41" s="20">
        <v>154</v>
      </c>
      <c r="T41" s="19">
        <f t="shared" si="49"/>
        <v>0.24675324675324675</v>
      </c>
      <c r="U41" s="105">
        <f t="shared" si="49"/>
        <v>0.25324675324675322</v>
      </c>
      <c r="V41" s="105">
        <f t="shared" si="49"/>
        <v>8.4415584415584416E-2</v>
      </c>
      <c r="W41" s="19">
        <f t="shared" si="49"/>
        <v>0.12337662337662338</v>
      </c>
      <c r="X41" s="125">
        <f t="shared" si="49"/>
        <v>0.12987012987012986</v>
      </c>
      <c r="Y41" s="126">
        <f t="shared" si="49"/>
        <v>0.16233766233766234</v>
      </c>
      <c r="Z41" s="74">
        <v>8</v>
      </c>
      <c r="AA41" s="108">
        <v>51</v>
      </c>
      <c r="AB41" s="108">
        <v>80</v>
      </c>
      <c r="AC41" s="108">
        <v>15</v>
      </c>
      <c r="AD41" s="105">
        <f t="shared" si="29"/>
        <v>5.1948051948051951E-2</v>
      </c>
      <c r="AE41" s="105">
        <f t="shared" si="29"/>
        <v>0.33116883116883117</v>
      </c>
      <c r="AF41" s="105">
        <f t="shared" si="29"/>
        <v>0.51948051948051943</v>
      </c>
      <c r="AG41" s="105">
        <f t="shared" si="29"/>
        <v>9.7402597402597407E-2</v>
      </c>
      <c r="AH41" s="179">
        <v>5151.25</v>
      </c>
      <c r="AI41" s="47">
        <v>8222.745098039215</v>
      </c>
      <c r="AJ41" s="47">
        <v>16651.141025641027</v>
      </c>
      <c r="AK41" s="107">
        <v>15993</v>
      </c>
      <c r="AL41" s="74">
        <v>71</v>
      </c>
      <c r="AM41" s="108">
        <v>65</v>
      </c>
      <c r="AN41" s="206">
        <f t="shared" si="30"/>
        <v>0.5220588235294118</v>
      </c>
      <c r="AO41" s="207">
        <f t="shared" si="31"/>
        <v>0.4779411764705882</v>
      </c>
      <c r="AP41" s="47">
        <v>14525.774647887323</v>
      </c>
      <c r="AQ41" s="107">
        <v>12097.615384615385</v>
      </c>
      <c r="AR41" s="28">
        <v>71</v>
      </c>
      <c r="AS41" s="108">
        <v>3</v>
      </c>
      <c r="AT41" s="108">
        <v>14</v>
      </c>
      <c r="AU41" s="127">
        <v>24</v>
      </c>
      <c r="AV41" s="128">
        <v>31</v>
      </c>
      <c r="AW41" s="74">
        <v>11</v>
      </c>
      <c r="AX41" s="206">
        <f t="shared" si="32"/>
        <v>0.46103896103896103</v>
      </c>
      <c r="AY41" s="206">
        <f t="shared" si="33"/>
        <v>1.948051948051948E-2</v>
      </c>
      <c r="AZ41" s="206">
        <f t="shared" si="34"/>
        <v>9.0909090909090912E-2</v>
      </c>
      <c r="BA41" s="206">
        <f t="shared" si="35"/>
        <v>0.15584415584415584</v>
      </c>
      <c r="BB41" s="206">
        <f t="shared" si="36"/>
        <v>0.20129870129870131</v>
      </c>
      <c r="BC41" s="207">
        <f t="shared" si="37"/>
        <v>7.1428571428571425E-2</v>
      </c>
      <c r="BD41" s="179">
        <v>16374.710144927536</v>
      </c>
      <c r="BE41" s="47">
        <v>7267</v>
      </c>
      <c r="BF41" s="47">
        <v>10907.785714285714</v>
      </c>
      <c r="BG41" s="47">
        <v>7861.75</v>
      </c>
      <c r="BH41" s="47">
        <v>13974.387096774193</v>
      </c>
      <c r="BI41" s="107">
        <v>6636.454545454545</v>
      </c>
      <c r="BJ41" s="28">
        <v>52</v>
      </c>
      <c r="BK41" s="105">
        <f t="shared" si="38"/>
        <v>0.33766233766233766</v>
      </c>
      <c r="BL41" s="179">
        <v>12276.807692307691</v>
      </c>
      <c r="BM41" s="108">
        <v>102</v>
      </c>
      <c r="BN41" s="19">
        <f t="shared" si="39"/>
        <v>0.66233766233766234</v>
      </c>
      <c r="BO41" s="186">
        <v>13608.6</v>
      </c>
      <c r="BP41" s="56">
        <v>130</v>
      </c>
      <c r="BQ41" s="78">
        <v>14</v>
      </c>
      <c r="BR41" s="50">
        <f t="shared" si="47"/>
        <v>0.1076923076923077</v>
      </c>
      <c r="BS41" s="77">
        <v>798.5</v>
      </c>
      <c r="BT41" s="132">
        <v>73</v>
      </c>
      <c r="BU41" s="78">
        <v>6</v>
      </c>
      <c r="BV41" s="131">
        <f t="shared" si="40"/>
        <v>8.2191780821917804E-2</v>
      </c>
      <c r="BW41" s="130">
        <v>404.66666666666669</v>
      </c>
      <c r="BX41" s="129">
        <v>119</v>
      </c>
      <c r="BY41" s="129">
        <v>25</v>
      </c>
      <c r="BZ41" s="101">
        <f t="shared" si="41"/>
        <v>0.21008403361344538</v>
      </c>
      <c r="CA41" s="77">
        <v>639.36</v>
      </c>
      <c r="CB41" s="28">
        <v>59</v>
      </c>
      <c r="CC41" s="19">
        <f t="shared" si="3"/>
        <v>0.38311688311688313</v>
      </c>
      <c r="CD41" s="184">
        <v>133511</v>
      </c>
      <c r="CE41" s="186">
        <f t="shared" si="42"/>
        <v>2262.898305084746</v>
      </c>
      <c r="CF41" s="73">
        <v>28</v>
      </c>
      <c r="CG41" s="122">
        <v>81</v>
      </c>
      <c r="CH41" s="105">
        <f t="shared" si="4"/>
        <v>0.18181818181818182</v>
      </c>
      <c r="CI41" s="127">
        <v>36469</v>
      </c>
      <c r="CJ41" s="82">
        <f t="shared" si="43"/>
        <v>1302.4642857142858</v>
      </c>
      <c r="CK41" s="102">
        <f t="shared" si="48"/>
        <v>450.23456790123458</v>
      </c>
      <c r="CL41" s="127">
        <v>105</v>
      </c>
      <c r="CM41" s="78">
        <v>264</v>
      </c>
      <c r="CN41" s="50">
        <f t="shared" si="6"/>
        <v>0.68181818181818177</v>
      </c>
      <c r="CO41" s="85">
        <v>765121</v>
      </c>
      <c r="CP41" s="82">
        <f t="shared" si="7"/>
        <v>7286.8666666666668</v>
      </c>
      <c r="CQ41" s="134">
        <f t="shared" si="8"/>
        <v>2898.185606060606</v>
      </c>
      <c r="CR41" s="129">
        <v>43</v>
      </c>
      <c r="CS41" s="56">
        <v>90</v>
      </c>
      <c r="CT41" s="50">
        <f t="shared" si="9"/>
        <v>0.2792207792207792</v>
      </c>
      <c r="CU41" s="78">
        <v>74506</v>
      </c>
      <c r="CV41" s="82">
        <f t="shared" si="10"/>
        <v>1732.6976744186047</v>
      </c>
      <c r="CW41" s="102">
        <f t="shared" si="11"/>
        <v>827.84444444444443</v>
      </c>
      <c r="CX41" s="85">
        <v>101</v>
      </c>
      <c r="CY41" s="78">
        <v>154</v>
      </c>
      <c r="CZ41" s="131">
        <f t="shared" si="12"/>
        <v>0.6558441558441559</v>
      </c>
      <c r="DA41" s="56">
        <v>798483</v>
      </c>
      <c r="DB41" s="82">
        <f t="shared" si="13"/>
        <v>7905.772277227723</v>
      </c>
      <c r="DC41" s="134">
        <f t="shared" si="14"/>
        <v>5184.954545454545</v>
      </c>
      <c r="DD41" s="56">
        <v>26</v>
      </c>
      <c r="DE41" s="78">
        <v>35</v>
      </c>
      <c r="DF41" s="105">
        <f t="shared" si="15"/>
        <v>0.16883116883116883</v>
      </c>
      <c r="DG41" s="78">
        <v>22504</v>
      </c>
      <c r="DH41" s="82">
        <f t="shared" si="16"/>
        <v>865.53846153846155</v>
      </c>
      <c r="DI41" s="134">
        <f t="shared" si="17"/>
        <v>642.97142857142853</v>
      </c>
      <c r="DJ41" s="129">
        <v>119</v>
      </c>
      <c r="DK41" s="56">
        <v>149</v>
      </c>
      <c r="DL41" s="131">
        <f t="shared" si="18"/>
        <v>0.77272727272727271</v>
      </c>
      <c r="DM41" s="56">
        <v>157229</v>
      </c>
      <c r="DN41" s="82">
        <f t="shared" si="44"/>
        <v>1321.2521008403362</v>
      </c>
      <c r="DO41" s="134">
        <f t="shared" si="19"/>
        <v>1055.2281879194632</v>
      </c>
      <c r="DP41" s="56">
        <v>19</v>
      </c>
      <c r="DQ41" s="78">
        <v>31</v>
      </c>
      <c r="DR41" s="50">
        <f t="shared" si="20"/>
        <v>0.12337662337662338</v>
      </c>
      <c r="DS41" s="85">
        <v>27874</v>
      </c>
      <c r="DT41" s="82">
        <f t="shared" si="21"/>
        <v>1467.0526315789473</v>
      </c>
      <c r="DU41" s="134">
        <f t="shared" si="22"/>
        <v>899.16129032258061</v>
      </c>
      <c r="DV41" s="78">
        <v>34</v>
      </c>
      <c r="DW41" s="78">
        <v>60</v>
      </c>
      <c r="DX41" s="50">
        <f t="shared" si="23"/>
        <v>0.22077922077922077</v>
      </c>
      <c r="DY41" s="78">
        <v>117068</v>
      </c>
      <c r="DZ41" s="82">
        <f t="shared" si="24"/>
        <v>3443.1764705882351</v>
      </c>
      <c r="EA41" s="102">
        <f t="shared" si="25"/>
        <v>1951.1333333333334</v>
      </c>
      <c r="EB41" s="55">
        <v>51</v>
      </c>
      <c r="EC41" s="211">
        <v>9</v>
      </c>
      <c r="ED41" s="131">
        <f t="shared" si="45"/>
        <v>0.17647058823529413</v>
      </c>
      <c r="EE41" s="130">
        <v>417.88888888888891</v>
      </c>
      <c r="EF41" s="78">
        <v>62</v>
      </c>
      <c r="EG41" s="85">
        <v>26</v>
      </c>
      <c r="EH41" s="131">
        <f t="shared" si="46"/>
        <v>0.41935483870967744</v>
      </c>
      <c r="EI41" s="177">
        <v>2815.5</v>
      </c>
      <c r="EJ41" s="64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</row>
    <row r="42" spans="1:182" s="171" customFormat="1" ht="15.75" thickBot="1" x14ac:dyDescent="0.3">
      <c r="A42" s="137"/>
      <c r="B42" s="135" t="s">
        <v>228</v>
      </c>
      <c r="C42" s="136">
        <f>SUM(C10:C41)</f>
        <v>4523</v>
      </c>
      <c r="D42" s="138"/>
      <c r="E42" s="140">
        <v>1165.9294715896528</v>
      </c>
      <c r="F42" s="200">
        <v>19.890780455449924</v>
      </c>
      <c r="G42" s="140">
        <v>62348052</v>
      </c>
      <c r="H42" s="141">
        <v>4410</v>
      </c>
      <c r="I42" s="142">
        <f t="shared" si="27"/>
        <v>14137.880272108843</v>
      </c>
      <c r="J42" s="143">
        <v>1286</v>
      </c>
      <c r="K42" s="144">
        <v>1320</v>
      </c>
      <c r="L42" s="145">
        <v>0.52487076436440983</v>
      </c>
      <c r="M42" s="174">
        <v>1144</v>
      </c>
      <c r="N42" s="141">
        <v>1047</v>
      </c>
      <c r="O42" s="141">
        <v>507</v>
      </c>
      <c r="P42" s="147">
        <v>410</v>
      </c>
      <c r="Q42" s="148">
        <v>535</v>
      </c>
      <c r="R42" s="146">
        <v>880</v>
      </c>
      <c r="S42" s="147">
        <v>4523</v>
      </c>
      <c r="T42" s="150">
        <f t="shared" si="49"/>
        <v>0.2529294715896529</v>
      </c>
      <c r="U42" s="138">
        <f t="shared" si="49"/>
        <v>0.23148352863143931</v>
      </c>
      <c r="V42" s="138">
        <f t="shared" si="49"/>
        <v>0.11209374309086889</v>
      </c>
      <c r="W42" s="150">
        <f t="shared" si="49"/>
        <v>9.0647800132655318E-2</v>
      </c>
      <c r="X42" s="151">
        <f t="shared" si="49"/>
        <v>0.11828432456334291</v>
      </c>
      <c r="Y42" s="152">
        <f t="shared" si="49"/>
        <v>0.19456113199204067</v>
      </c>
      <c r="Z42" s="173">
        <v>375</v>
      </c>
      <c r="AA42" s="153">
        <v>1352</v>
      </c>
      <c r="AB42" s="153">
        <v>2241</v>
      </c>
      <c r="AC42" s="153">
        <v>555</v>
      </c>
      <c r="AD42" s="138">
        <f t="shared" si="29"/>
        <v>8.2909573292062791E-2</v>
      </c>
      <c r="AE42" s="138">
        <f t="shared" si="29"/>
        <v>0.29891664824231706</v>
      </c>
      <c r="AF42" s="138">
        <f t="shared" si="29"/>
        <v>0.49546760999336725</v>
      </c>
      <c r="AG42" s="138">
        <f t="shared" si="29"/>
        <v>0.12270616847225294</v>
      </c>
      <c r="AH42" s="180">
        <v>4296.0559999999996</v>
      </c>
      <c r="AI42" s="139">
        <v>12234.017319277109</v>
      </c>
      <c r="AJ42" s="139">
        <v>16436.297783933518</v>
      </c>
      <c r="AK42" s="142">
        <v>16431.118299445472</v>
      </c>
      <c r="AL42" s="173">
        <v>1731</v>
      </c>
      <c r="AM42" s="153">
        <v>2022</v>
      </c>
      <c r="AN42" s="138">
        <f t="shared" si="30"/>
        <v>0.4612310151878497</v>
      </c>
      <c r="AO42" s="150">
        <f t="shared" si="31"/>
        <v>0.5387689848121503</v>
      </c>
      <c r="AP42" s="139">
        <v>15493.808203350663</v>
      </c>
      <c r="AQ42" s="142">
        <v>13275.669634025717</v>
      </c>
      <c r="AR42" s="173">
        <v>1913</v>
      </c>
      <c r="AS42" s="153">
        <v>148</v>
      </c>
      <c r="AT42" s="153">
        <v>461</v>
      </c>
      <c r="AU42" s="154">
        <v>707</v>
      </c>
      <c r="AV42" s="155">
        <v>817</v>
      </c>
      <c r="AW42" s="208">
        <v>477</v>
      </c>
      <c r="AX42" s="209">
        <f t="shared" si="32"/>
        <v>0.42294936988724297</v>
      </c>
      <c r="AY42" s="209">
        <f t="shared" si="33"/>
        <v>3.2721644925934115E-2</v>
      </c>
      <c r="AZ42" s="209">
        <f t="shared" si="34"/>
        <v>0.10192350210037586</v>
      </c>
      <c r="BA42" s="209">
        <f t="shared" si="35"/>
        <v>0.15631218217996903</v>
      </c>
      <c r="BB42" s="209">
        <f t="shared" si="36"/>
        <v>0.18063232367897414</v>
      </c>
      <c r="BC42" s="210">
        <f t="shared" si="37"/>
        <v>0.10546097722750387</v>
      </c>
      <c r="BD42" s="180">
        <v>20262.801518438177</v>
      </c>
      <c r="BE42" s="139">
        <v>15252.150684931506</v>
      </c>
      <c r="BF42" s="139">
        <v>8625.8688888888883</v>
      </c>
      <c r="BG42" s="139">
        <v>8062.6303724928366</v>
      </c>
      <c r="BH42" s="139">
        <v>11847.371714643305</v>
      </c>
      <c r="BI42" s="142">
        <v>7994.1331923890066</v>
      </c>
      <c r="BJ42" s="173">
        <v>1492</v>
      </c>
      <c r="BK42" s="138">
        <f t="shared" si="38"/>
        <v>0.32986955560468717</v>
      </c>
      <c r="BL42" s="180">
        <v>16525.047325102882</v>
      </c>
      <c r="BM42" s="153">
        <v>3031</v>
      </c>
      <c r="BN42" s="182">
        <f t="shared" si="39"/>
        <v>0.67013044439531289</v>
      </c>
      <c r="BO42" s="187">
        <v>12958.852642276423</v>
      </c>
      <c r="BP42" s="143">
        <v>3657</v>
      </c>
      <c r="BQ42" s="156">
        <v>353</v>
      </c>
      <c r="BR42" s="157">
        <f t="shared" si="47"/>
        <v>9.6527208094066175E-2</v>
      </c>
      <c r="BS42" s="158">
        <v>536.86118980169977</v>
      </c>
      <c r="BT42" s="159">
        <v>2042</v>
      </c>
      <c r="BU42" s="156">
        <v>227</v>
      </c>
      <c r="BV42" s="160">
        <f t="shared" si="40"/>
        <v>0.11116552399608227</v>
      </c>
      <c r="BW42" s="161">
        <v>436.17180616740086</v>
      </c>
      <c r="BX42" s="162">
        <v>3279</v>
      </c>
      <c r="BY42" s="162">
        <v>890</v>
      </c>
      <c r="BZ42" s="163">
        <f t="shared" si="41"/>
        <v>0.27142421469960354</v>
      </c>
      <c r="CA42" s="158">
        <v>1338.3977528089888</v>
      </c>
      <c r="CB42" s="173">
        <v>1759</v>
      </c>
      <c r="CC42" s="150">
        <f t="shared" si="3"/>
        <v>0.38890117178863587</v>
      </c>
      <c r="CD42" s="185">
        <v>3584215.06</v>
      </c>
      <c r="CE42" s="187">
        <f t="shared" si="42"/>
        <v>2037.6435815804434</v>
      </c>
      <c r="CF42" s="164">
        <v>608</v>
      </c>
      <c r="CG42" s="141">
        <v>1630</v>
      </c>
      <c r="CH42" s="138">
        <f t="shared" si="4"/>
        <v>0.13442405483086448</v>
      </c>
      <c r="CI42" s="154">
        <v>850450</v>
      </c>
      <c r="CJ42" s="167">
        <f t="shared" si="43"/>
        <v>1398.766447368421</v>
      </c>
      <c r="CK42" s="176">
        <f t="shared" si="48"/>
        <v>521.74846625766872</v>
      </c>
      <c r="CL42" s="154">
        <v>3087</v>
      </c>
      <c r="CM42" s="156">
        <v>7793</v>
      </c>
      <c r="CN42" s="157">
        <f t="shared" si="6"/>
        <v>0.68251160734026084</v>
      </c>
      <c r="CO42" s="166">
        <v>25197642</v>
      </c>
      <c r="CP42" s="167">
        <f t="shared" si="7"/>
        <v>8162.5014577259471</v>
      </c>
      <c r="CQ42" s="165">
        <f t="shared" si="8"/>
        <v>3233.3686641858076</v>
      </c>
      <c r="CR42" s="162">
        <v>1460</v>
      </c>
      <c r="CS42" s="143">
        <v>2703</v>
      </c>
      <c r="CT42" s="157">
        <f t="shared" si="9"/>
        <v>0.32279460535043114</v>
      </c>
      <c r="CU42" s="156">
        <v>2381715</v>
      </c>
      <c r="CV42" s="167">
        <f t="shared" si="10"/>
        <v>1631.3116438356165</v>
      </c>
      <c r="CW42" s="176">
        <f t="shared" si="11"/>
        <v>881.13762486126529</v>
      </c>
      <c r="CX42" s="166">
        <v>2687</v>
      </c>
      <c r="CY42" s="156">
        <v>4340</v>
      </c>
      <c r="CZ42" s="160">
        <f t="shared" si="12"/>
        <v>0.59407472916206061</v>
      </c>
      <c r="DA42" s="143">
        <v>23387917</v>
      </c>
      <c r="DB42" s="167">
        <f t="shared" si="13"/>
        <v>8704.1001116486786</v>
      </c>
      <c r="DC42" s="165">
        <f t="shared" si="14"/>
        <v>5388.9209677419358</v>
      </c>
      <c r="DD42" s="143">
        <v>715</v>
      </c>
      <c r="DE42" s="156">
        <v>1015</v>
      </c>
      <c r="DF42" s="138">
        <f t="shared" si="15"/>
        <v>0.15808091974353305</v>
      </c>
      <c r="DG42" s="156">
        <v>781959</v>
      </c>
      <c r="DH42" s="167">
        <f t="shared" si="16"/>
        <v>1093.6489510489509</v>
      </c>
      <c r="DI42" s="165">
        <f t="shared" si="17"/>
        <v>770.40295566502459</v>
      </c>
      <c r="DJ42" s="162">
        <v>3225</v>
      </c>
      <c r="DK42" s="143">
        <v>4334</v>
      </c>
      <c r="DL42" s="160">
        <f t="shared" si="18"/>
        <v>0.71302233031174</v>
      </c>
      <c r="DM42" s="143">
        <v>5644898</v>
      </c>
      <c r="DN42" s="167">
        <f t="shared" si="44"/>
        <v>1750.3559689922481</v>
      </c>
      <c r="DO42" s="165">
        <f t="shared" si="19"/>
        <v>1302.4683894785417</v>
      </c>
      <c r="DP42" s="143">
        <v>451</v>
      </c>
      <c r="DQ42" s="156">
        <v>742</v>
      </c>
      <c r="DR42" s="157">
        <f t="shared" si="20"/>
        <v>9.9712580145920854E-2</v>
      </c>
      <c r="DS42" s="166">
        <v>744052</v>
      </c>
      <c r="DT42" s="167">
        <f t="shared" si="21"/>
        <v>1649.7827050997782</v>
      </c>
      <c r="DU42" s="165">
        <f t="shared" si="22"/>
        <v>1002.7654986522911</v>
      </c>
      <c r="DV42" s="156">
        <v>1125</v>
      </c>
      <c r="DW42" s="156">
        <v>2021</v>
      </c>
      <c r="DX42" s="157">
        <f t="shared" si="23"/>
        <v>0.24872871987618836</v>
      </c>
      <c r="DY42" s="156">
        <v>3359419</v>
      </c>
      <c r="DZ42" s="167">
        <f t="shared" si="24"/>
        <v>2986.1502222222221</v>
      </c>
      <c r="EA42" s="176">
        <f t="shared" si="25"/>
        <v>1662.2558139534883</v>
      </c>
      <c r="EB42" s="178">
        <v>1398</v>
      </c>
      <c r="EC42" s="166">
        <v>288</v>
      </c>
      <c r="ED42" s="160">
        <f t="shared" si="45"/>
        <v>0.20600858369098712</v>
      </c>
      <c r="EE42" s="161">
        <v>575.27083333333337</v>
      </c>
      <c r="EF42" s="156">
        <v>1687</v>
      </c>
      <c r="EG42" s="166">
        <v>577</v>
      </c>
      <c r="EH42" s="160">
        <f t="shared" si="46"/>
        <v>0.34202726733847066</v>
      </c>
      <c r="EI42" s="169">
        <v>2334.8129289428075</v>
      </c>
      <c r="EJ42" s="170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</row>
    <row r="43" spans="1:182" s="10" customFormat="1" ht="12.75" x14ac:dyDescent="0.2">
      <c r="B43" s="110"/>
      <c r="C43" s="62"/>
      <c r="D43" s="111"/>
      <c r="E43" s="112"/>
      <c r="F43" s="113"/>
      <c r="G43" s="112"/>
      <c r="H43" s="114"/>
      <c r="I43" s="113"/>
      <c r="J43" s="115"/>
      <c r="K43" s="116"/>
      <c r="L43" s="117"/>
      <c r="M43" s="114"/>
      <c r="N43" s="114"/>
      <c r="O43" s="114"/>
      <c r="P43" s="114"/>
      <c r="Q43" s="114"/>
      <c r="R43" s="114"/>
      <c r="S43" s="114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5"/>
      <c r="AS43" s="115"/>
      <c r="AT43" s="115"/>
      <c r="AU43" s="115"/>
      <c r="AV43" s="115"/>
      <c r="AW43" s="115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5"/>
      <c r="BQ43" s="115"/>
      <c r="BR43" s="111"/>
      <c r="BS43" s="113"/>
      <c r="BT43" s="118"/>
      <c r="BU43" s="115"/>
      <c r="BV43" s="111"/>
      <c r="BW43" s="113"/>
      <c r="BX43" s="115"/>
      <c r="BY43" s="115"/>
      <c r="BZ43" s="111"/>
      <c r="CA43" s="113"/>
      <c r="CB43" s="115"/>
      <c r="CC43" s="111"/>
      <c r="CD43" s="112"/>
      <c r="CE43" s="112"/>
      <c r="CF43" s="118"/>
      <c r="CG43" s="114"/>
      <c r="CH43" s="111"/>
      <c r="CI43" s="115"/>
      <c r="CJ43" s="119"/>
      <c r="CK43" s="119"/>
      <c r="CL43" s="115"/>
      <c r="CM43" s="115"/>
      <c r="CN43" s="111"/>
      <c r="CO43" s="115"/>
      <c r="CP43" s="119"/>
      <c r="CQ43" s="119"/>
      <c r="CR43" s="115"/>
      <c r="CS43" s="115"/>
      <c r="CT43" s="111"/>
      <c r="CU43" s="115"/>
      <c r="CV43" s="119"/>
      <c r="CW43" s="119"/>
      <c r="CX43" s="115"/>
      <c r="CY43" s="115"/>
      <c r="CZ43" s="111"/>
      <c r="DA43" s="115"/>
      <c r="DB43" s="119"/>
      <c r="DC43" s="119"/>
      <c r="DD43" s="115"/>
      <c r="DE43" s="115"/>
      <c r="DF43" s="111"/>
      <c r="DG43" s="115"/>
      <c r="DH43" s="119"/>
      <c r="DI43" s="119"/>
      <c r="DJ43" s="115"/>
      <c r="DK43" s="115"/>
      <c r="DL43" s="111"/>
      <c r="DM43" s="115"/>
      <c r="DN43" s="119"/>
      <c r="DO43" s="119"/>
      <c r="DP43" s="115"/>
      <c r="DQ43" s="115"/>
      <c r="DR43" s="111"/>
      <c r="DS43" s="115"/>
      <c r="DT43" s="119"/>
      <c r="DU43" s="119"/>
      <c r="DV43" s="115"/>
      <c r="DW43" s="115"/>
      <c r="DX43" s="111"/>
      <c r="DY43" s="115"/>
      <c r="DZ43" s="119"/>
      <c r="EA43" s="119"/>
      <c r="EB43" s="115"/>
      <c r="EC43" s="115"/>
      <c r="ED43" s="111"/>
      <c r="EE43" s="113"/>
      <c r="EF43" s="115"/>
      <c r="EG43" s="115"/>
      <c r="EH43" s="111"/>
      <c r="EI43" s="113"/>
      <c r="EJ43" s="64"/>
    </row>
    <row r="44" spans="1:182" s="2" customFormat="1" ht="15.75" x14ac:dyDescent="0.25">
      <c r="B44" s="86" t="s">
        <v>168</v>
      </c>
      <c r="C44" s="3"/>
      <c r="D44" s="5"/>
      <c r="E44" s="5"/>
      <c r="F44" s="5"/>
      <c r="G44" s="9"/>
      <c r="H44" s="3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8"/>
      <c r="CF44" s="57"/>
      <c r="CG44" s="57"/>
      <c r="CH44" s="57"/>
      <c r="CI44" s="57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9"/>
    </row>
    <row r="45" spans="1:182" s="2" customFormat="1" x14ac:dyDescent="0.25">
      <c r="B45" s="87" t="s">
        <v>169</v>
      </c>
      <c r="C45" s="3"/>
      <c r="D45" s="5"/>
      <c r="E45" s="5"/>
      <c r="F45" s="5"/>
      <c r="G45" s="9"/>
      <c r="H45" s="3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8"/>
      <c r="CF45" s="57"/>
      <c r="CG45" s="57"/>
      <c r="CH45" s="57"/>
      <c r="CI45" s="57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9"/>
    </row>
    <row r="46" spans="1:182" s="2" customFormat="1" x14ac:dyDescent="0.25">
      <c r="B46" s="88" t="s">
        <v>170</v>
      </c>
      <c r="C46" s="3"/>
      <c r="D46" s="5"/>
      <c r="E46" s="5"/>
      <c r="F46" s="5"/>
      <c r="G46" s="9"/>
      <c r="H46" s="3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8"/>
      <c r="CF46" s="57"/>
      <c r="CG46" s="57"/>
      <c r="CH46" s="57"/>
      <c r="CI46" s="57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9"/>
    </row>
    <row r="47" spans="1:182" s="2" customFormat="1" x14ac:dyDescent="0.25">
      <c r="B47" s="87" t="s">
        <v>171</v>
      </c>
      <c r="C47" s="3"/>
      <c r="D47" s="5"/>
      <c r="E47" s="5"/>
      <c r="F47" s="5"/>
      <c r="G47" s="9"/>
      <c r="H47" s="3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8"/>
      <c r="CF47" s="57"/>
      <c r="CG47" s="57"/>
      <c r="CH47" s="57"/>
      <c r="CI47" s="57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9"/>
    </row>
    <row r="48" spans="1:182" s="2" customFormat="1" x14ac:dyDescent="0.25">
      <c r="B48" s="89" t="s">
        <v>172</v>
      </c>
      <c r="C48" s="3"/>
      <c r="D48" s="5"/>
      <c r="E48" s="5"/>
      <c r="F48" s="5"/>
      <c r="G48" s="9"/>
      <c r="H48" s="3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8"/>
      <c r="CF48" s="57"/>
      <c r="CG48" s="57"/>
      <c r="CH48" s="57"/>
      <c r="CI48" s="57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9"/>
    </row>
    <row r="49" spans="2:140" s="2" customFormat="1" x14ac:dyDescent="0.25">
      <c r="B49" s="90" t="s">
        <v>173</v>
      </c>
      <c r="C49" s="3"/>
      <c r="D49" s="5"/>
      <c r="E49" s="5"/>
      <c r="F49" s="5"/>
      <c r="G49" s="9"/>
      <c r="H49" s="3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8"/>
      <c r="CF49" s="57"/>
      <c r="CG49" s="57"/>
      <c r="CH49" s="57"/>
      <c r="CI49" s="57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9"/>
    </row>
    <row r="50" spans="2:140" s="2" customFormat="1" x14ac:dyDescent="0.25">
      <c r="C50" s="3"/>
      <c r="D50" s="5"/>
      <c r="E50" s="5"/>
      <c r="F50" s="5"/>
      <c r="G50" s="9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8"/>
      <c r="CF50" s="57"/>
      <c r="CG50" s="57"/>
      <c r="CH50" s="57"/>
      <c r="CI50" s="57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9"/>
    </row>
    <row r="51" spans="2:140" s="2" customFormat="1" x14ac:dyDescent="0.25">
      <c r="C51" s="3"/>
      <c r="D51" s="5"/>
      <c r="E51" s="5"/>
      <c r="F51" s="5"/>
      <c r="G51" s="9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8"/>
      <c r="CF51" s="57"/>
      <c r="CG51" s="57"/>
      <c r="CH51" s="57"/>
      <c r="CI51" s="57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9"/>
    </row>
    <row r="52" spans="2:140" s="2" customFormat="1" x14ac:dyDescent="0.25">
      <c r="C52" s="3"/>
      <c r="D52" s="5"/>
      <c r="E52" s="5"/>
      <c r="F52" s="5"/>
      <c r="G52" s="9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8"/>
      <c r="CF52" s="57"/>
      <c r="CG52" s="57"/>
      <c r="CH52" s="57"/>
      <c r="CI52" s="57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9"/>
    </row>
    <row r="53" spans="2:140" s="2" customFormat="1" x14ac:dyDescent="0.25">
      <c r="C53" s="3"/>
      <c r="D53" s="5"/>
      <c r="E53" s="5"/>
      <c r="F53" s="5"/>
      <c r="G53" s="9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8"/>
      <c r="CF53" s="57"/>
      <c r="CG53" s="57"/>
      <c r="CH53" s="57"/>
      <c r="CI53" s="57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9"/>
    </row>
    <row r="54" spans="2:140" s="2" customFormat="1" x14ac:dyDescent="0.25">
      <c r="C54" s="3"/>
      <c r="D54" s="5"/>
      <c r="E54" s="5"/>
      <c r="F54" s="5"/>
      <c r="G54" s="9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8"/>
      <c r="CF54" s="57"/>
      <c r="CG54" s="57"/>
      <c r="CH54" s="57"/>
      <c r="CI54" s="57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9"/>
    </row>
    <row r="55" spans="2:140" s="2" customFormat="1" x14ac:dyDescent="0.25">
      <c r="C55" s="3"/>
      <c r="D55" s="5"/>
      <c r="E55" s="5"/>
      <c r="F55" s="5"/>
      <c r="G55" s="9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8"/>
      <c r="CF55" s="57"/>
      <c r="CG55" s="57"/>
      <c r="CH55" s="57"/>
      <c r="CI55" s="57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9"/>
    </row>
    <row r="56" spans="2:140" s="2" customFormat="1" x14ac:dyDescent="0.25">
      <c r="C56" s="3"/>
      <c r="D56" s="5"/>
      <c r="E56" s="5"/>
      <c r="F56" s="5"/>
      <c r="G56" s="9"/>
      <c r="H56" s="3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8"/>
      <c r="CF56" s="57"/>
      <c r="CG56" s="57"/>
      <c r="CH56" s="57"/>
      <c r="CI56" s="57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9"/>
    </row>
    <row r="57" spans="2:140" s="2" customFormat="1" x14ac:dyDescent="0.25">
      <c r="C57" s="3"/>
      <c r="D57" s="5"/>
      <c r="E57" s="5"/>
      <c r="F57" s="5"/>
      <c r="G57" s="9"/>
      <c r="H57" s="3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8"/>
      <c r="CF57" s="57"/>
      <c r="CG57" s="57"/>
      <c r="CH57" s="57"/>
      <c r="CI57" s="57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9"/>
    </row>
    <row r="58" spans="2:140" s="2" customFormat="1" x14ac:dyDescent="0.25">
      <c r="C58" s="3"/>
      <c r="D58" s="5"/>
      <c r="E58" s="5"/>
      <c r="F58" s="5"/>
      <c r="G58" s="9"/>
      <c r="H58" s="3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8"/>
      <c r="CF58" s="57"/>
      <c r="CG58" s="57"/>
      <c r="CH58" s="57"/>
      <c r="CI58" s="57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9"/>
    </row>
    <row r="59" spans="2:140" s="2" customFormat="1" x14ac:dyDescent="0.25">
      <c r="C59" s="3"/>
      <c r="D59" s="5"/>
      <c r="E59" s="5"/>
      <c r="F59" s="5"/>
      <c r="G59" s="9"/>
      <c r="H59" s="3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8"/>
      <c r="CF59" s="57"/>
      <c r="CG59" s="57"/>
      <c r="CH59" s="57"/>
      <c r="CI59" s="57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9"/>
    </row>
    <row r="60" spans="2:140" s="2" customFormat="1" x14ac:dyDescent="0.25">
      <c r="C60" s="3"/>
      <c r="D60" s="5"/>
      <c r="E60" s="5"/>
      <c r="F60" s="5"/>
      <c r="G60" s="9"/>
      <c r="H60" s="3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8"/>
      <c r="CF60" s="57"/>
      <c r="CG60" s="57"/>
      <c r="CH60" s="57"/>
      <c r="CI60" s="57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9"/>
    </row>
    <row r="61" spans="2:140" s="2" customFormat="1" x14ac:dyDescent="0.25">
      <c r="C61" s="3"/>
      <c r="D61" s="5"/>
      <c r="E61" s="5"/>
      <c r="F61" s="5"/>
      <c r="G61" s="9"/>
      <c r="H61" s="3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8"/>
      <c r="CF61" s="57"/>
      <c r="CG61" s="57"/>
      <c r="CH61" s="57"/>
      <c r="CI61" s="57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9"/>
    </row>
    <row r="62" spans="2:140" s="2" customFormat="1" x14ac:dyDescent="0.25">
      <c r="C62" s="3"/>
      <c r="D62" s="5"/>
      <c r="E62" s="5"/>
      <c r="F62" s="5"/>
      <c r="G62" s="9"/>
      <c r="H62" s="3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8"/>
      <c r="CF62" s="57"/>
      <c r="CG62" s="57"/>
      <c r="CH62" s="57"/>
      <c r="CI62" s="57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9"/>
    </row>
    <row r="63" spans="2:140" s="2" customFormat="1" x14ac:dyDescent="0.25">
      <c r="C63" s="3"/>
      <c r="D63" s="5"/>
      <c r="E63" s="5"/>
      <c r="F63" s="5"/>
      <c r="G63" s="9"/>
      <c r="H63" s="3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8"/>
      <c r="CF63" s="57"/>
      <c r="CG63" s="57"/>
      <c r="CH63" s="57"/>
      <c r="CI63" s="57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9"/>
    </row>
    <row r="64" spans="2:140" s="2" customFormat="1" x14ac:dyDescent="0.25">
      <c r="C64" s="3"/>
      <c r="D64" s="5"/>
      <c r="E64" s="5"/>
      <c r="F64" s="5"/>
      <c r="G64" s="9"/>
      <c r="H64" s="3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8"/>
      <c r="CF64" s="57"/>
      <c r="CG64" s="57"/>
      <c r="CH64" s="57"/>
      <c r="CI64" s="57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9"/>
    </row>
    <row r="65" spans="3:140" s="2" customFormat="1" x14ac:dyDescent="0.25">
      <c r="C65" s="3"/>
      <c r="D65" s="5"/>
      <c r="E65" s="5"/>
      <c r="F65" s="5"/>
      <c r="G65" s="9"/>
      <c r="H65" s="3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8"/>
      <c r="CF65" s="57"/>
      <c r="CG65" s="57"/>
      <c r="CH65" s="57"/>
      <c r="CI65" s="57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9"/>
    </row>
    <row r="66" spans="3:140" s="2" customFormat="1" x14ac:dyDescent="0.25">
      <c r="C66" s="3"/>
      <c r="D66" s="5"/>
      <c r="E66" s="5"/>
      <c r="F66" s="5"/>
      <c r="G66" s="9"/>
      <c r="H66" s="3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8"/>
      <c r="CF66" s="57"/>
      <c r="CG66" s="57"/>
      <c r="CH66" s="57"/>
      <c r="CI66" s="57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9"/>
    </row>
    <row r="67" spans="3:140" s="2" customFormat="1" x14ac:dyDescent="0.25">
      <c r="C67" s="3"/>
      <c r="D67" s="5"/>
      <c r="E67" s="5"/>
      <c r="F67" s="5"/>
      <c r="G67" s="9"/>
      <c r="H67" s="3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8"/>
      <c r="CF67" s="57"/>
      <c r="CG67" s="57"/>
      <c r="CH67" s="57"/>
      <c r="CI67" s="57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9"/>
    </row>
    <row r="68" spans="3:140" s="2" customFormat="1" x14ac:dyDescent="0.25">
      <c r="C68" s="3"/>
      <c r="D68" s="5"/>
      <c r="E68" s="5"/>
      <c r="F68" s="5"/>
      <c r="G68" s="9"/>
      <c r="H68" s="3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8"/>
      <c r="CF68" s="57"/>
      <c r="CG68" s="57"/>
      <c r="CH68" s="57"/>
      <c r="CI68" s="57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9"/>
    </row>
    <row r="69" spans="3:140" s="2" customFormat="1" x14ac:dyDescent="0.25">
      <c r="C69" s="3"/>
      <c r="D69" s="5"/>
      <c r="E69" s="5"/>
      <c r="F69" s="5"/>
      <c r="G69" s="9"/>
      <c r="H69" s="3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8"/>
      <c r="CF69" s="57"/>
      <c r="CG69" s="57"/>
      <c r="CH69" s="57"/>
      <c r="CI69" s="57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9"/>
    </row>
    <row r="70" spans="3:140" s="2" customFormat="1" x14ac:dyDescent="0.25">
      <c r="C70" s="3"/>
      <c r="D70" s="5"/>
      <c r="E70" s="5"/>
      <c r="F70" s="5"/>
      <c r="G70" s="9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8"/>
      <c r="CF70" s="57"/>
      <c r="CG70" s="57"/>
      <c r="CH70" s="57"/>
      <c r="CI70" s="57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9"/>
    </row>
    <row r="71" spans="3:140" s="2" customFormat="1" x14ac:dyDescent="0.25">
      <c r="C71" s="3"/>
      <c r="D71" s="5"/>
      <c r="E71" s="5"/>
      <c r="F71" s="5"/>
      <c r="G71" s="9"/>
      <c r="H71" s="3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8"/>
      <c r="CF71" s="57"/>
      <c r="CG71" s="57"/>
      <c r="CH71" s="57"/>
      <c r="CI71" s="57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9"/>
    </row>
    <row r="72" spans="3:140" s="2" customFormat="1" x14ac:dyDescent="0.25">
      <c r="C72" s="3"/>
      <c r="D72" s="5"/>
      <c r="E72" s="5"/>
      <c r="F72" s="5"/>
      <c r="G72" s="9"/>
      <c r="H72" s="3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8"/>
      <c r="CF72" s="57"/>
      <c r="CG72" s="57"/>
      <c r="CH72" s="57"/>
      <c r="CI72" s="57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9"/>
    </row>
    <row r="73" spans="3:140" s="2" customFormat="1" x14ac:dyDescent="0.25">
      <c r="C73" s="3"/>
      <c r="D73" s="5"/>
      <c r="E73" s="5"/>
      <c r="F73" s="5"/>
      <c r="G73" s="9"/>
      <c r="H73" s="3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8"/>
      <c r="CF73" s="57"/>
      <c r="CG73" s="57"/>
      <c r="CH73" s="57"/>
      <c r="CI73" s="57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9"/>
    </row>
    <row r="74" spans="3:140" s="2" customFormat="1" x14ac:dyDescent="0.25">
      <c r="C74" s="3"/>
      <c r="D74" s="5"/>
      <c r="E74" s="5"/>
      <c r="F74" s="5"/>
      <c r="G74" s="9"/>
      <c r="H74" s="3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8"/>
      <c r="CF74" s="57"/>
      <c r="CG74" s="57"/>
      <c r="CH74" s="57"/>
      <c r="CI74" s="57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9"/>
    </row>
    <row r="75" spans="3:140" s="2" customFormat="1" x14ac:dyDescent="0.25">
      <c r="C75" s="3"/>
      <c r="D75" s="5"/>
      <c r="E75" s="5"/>
      <c r="F75" s="5"/>
      <c r="G75" s="9"/>
      <c r="H75" s="3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8"/>
      <c r="CF75" s="57"/>
      <c r="CG75" s="57"/>
      <c r="CH75" s="57"/>
      <c r="CI75" s="57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9"/>
    </row>
    <row r="76" spans="3:140" s="2" customFormat="1" x14ac:dyDescent="0.25">
      <c r="C76" s="3"/>
      <c r="D76" s="5"/>
      <c r="E76" s="5"/>
      <c r="F76" s="5"/>
      <c r="G76" s="9"/>
      <c r="H76" s="3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8"/>
      <c r="CF76" s="57"/>
      <c r="CG76" s="57"/>
      <c r="CH76" s="57"/>
      <c r="CI76" s="57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9"/>
    </row>
    <row r="77" spans="3:140" s="2" customFormat="1" x14ac:dyDescent="0.25">
      <c r="C77" s="3"/>
      <c r="D77" s="5"/>
      <c r="E77" s="5"/>
      <c r="F77" s="5"/>
      <c r="G77" s="9"/>
      <c r="H77" s="3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8"/>
      <c r="CF77" s="57"/>
      <c r="CG77" s="57"/>
      <c r="CH77" s="57"/>
      <c r="CI77" s="57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9"/>
    </row>
    <row r="78" spans="3:140" s="2" customFormat="1" x14ac:dyDescent="0.25">
      <c r="C78" s="3"/>
      <c r="D78" s="5"/>
      <c r="E78" s="5"/>
      <c r="F78" s="5"/>
      <c r="G78" s="9"/>
      <c r="H78" s="3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8"/>
      <c r="CF78" s="57"/>
      <c r="CG78" s="57"/>
      <c r="CH78" s="57"/>
      <c r="CI78" s="57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9"/>
    </row>
    <row r="79" spans="3:140" s="2" customFormat="1" x14ac:dyDescent="0.25">
      <c r="C79" s="3"/>
      <c r="D79" s="5"/>
      <c r="E79" s="5"/>
      <c r="F79" s="5"/>
      <c r="G79" s="9"/>
      <c r="H79" s="3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8"/>
      <c r="CF79" s="57"/>
      <c r="CG79" s="57"/>
      <c r="CH79" s="57"/>
      <c r="CI79" s="57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9"/>
    </row>
    <row r="80" spans="3:140" s="2" customFormat="1" x14ac:dyDescent="0.25">
      <c r="C80" s="3"/>
      <c r="D80" s="5"/>
      <c r="E80" s="5"/>
      <c r="F80" s="5"/>
      <c r="G80" s="9"/>
      <c r="H80" s="3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8"/>
      <c r="CF80" s="57"/>
      <c r="CG80" s="57"/>
      <c r="CH80" s="57"/>
      <c r="CI80" s="57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9"/>
    </row>
    <row r="81" spans="3:140" s="2" customFormat="1" x14ac:dyDescent="0.25">
      <c r="C81" s="3"/>
      <c r="D81" s="5"/>
      <c r="E81" s="5"/>
      <c r="F81" s="5"/>
      <c r="G81" s="9"/>
      <c r="H81" s="3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8"/>
      <c r="CF81" s="57"/>
      <c r="CG81" s="57"/>
      <c r="CH81" s="57"/>
      <c r="CI81" s="57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9"/>
    </row>
    <row r="82" spans="3:140" s="2" customFormat="1" x14ac:dyDescent="0.25">
      <c r="C82" s="3"/>
      <c r="D82" s="5"/>
      <c r="E82" s="5"/>
      <c r="F82" s="5"/>
      <c r="G82" s="9"/>
      <c r="H82" s="3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8"/>
      <c r="CF82" s="57"/>
      <c r="CG82" s="57"/>
      <c r="CH82" s="57"/>
      <c r="CI82" s="57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9"/>
    </row>
    <row r="83" spans="3:140" s="2" customFormat="1" x14ac:dyDescent="0.25">
      <c r="C83" s="3"/>
      <c r="D83" s="5"/>
      <c r="E83" s="5"/>
      <c r="F83" s="5"/>
      <c r="G83" s="9"/>
      <c r="H83" s="3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8"/>
      <c r="CF83" s="57"/>
      <c r="CG83" s="57"/>
      <c r="CH83" s="57"/>
      <c r="CI83" s="57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9"/>
    </row>
    <row r="84" spans="3:140" s="2" customFormat="1" x14ac:dyDescent="0.25">
      <c r="C84" s="3"/>
      <c r="D84" s="5"/>
      <c r="E84" s="5"/>
      <c r="F84" s="5"/>
      <c r="G84" s="9"/>
      <c r="H84" s="3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8"/>
      <c r="CF84" s="57"/>
      <c r="CG84" s="57"/>
      <c r="CH84" s="57"/>
      <c r="CI84" s="57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9"/>
    </row>
    <row r="85" spans="3:140" s="2" customFormat="1" x14ac:dyDescent="0.25">
      <c r="C85" s="3"/>
      <c r="D85" s="5"/>
      <c r="E85" s="5"/>
      <c r="F85" s="5"/>
      <c r="G85" s="9"/>
      <c r="H85" s="3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8"/>
      <c r="CF85" s="57"/>
      <c r="CG85" s="57"/>
      <c r="CH85" s="57"/>
      <c r="CI85" s="57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9"/>
    </row>
    <row r="86" spans="3:140" s="2" customFormat="1" x14ac:dyDescent="0.25">
      <c r="C86" s="3"/>
      <c r="D86" s="5"/>
      <c r="E86" s="5"/>
      <c r="F86" s="5"/>
      <c r="G86" s="9"/>
      <c r="H86" s="3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8"/>
      <c r="CF86" s="57"/>
      <c r="CG86" s="57"/>
      <c r="CH86" s="57"/>
      <c r="CI86" s="57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9"/>
    </row>
  </sheetData>
  <mergeCells count="13">
    <mergeCell ref="Z8:AK8"/>
    <mergeCell ref="C8:D8"/>
    <mergeCell ref="E8:F8"/>
    <mergeCell ref="G8:I8"/>
    <mergeCell ref="J8:L8"/>
    <mergeCell ref="M8:Y8"/>
    <mergeCell ref="EB8:EI8"/>
    <mergeCell ref="AL8:AQ8"/>
    <mergeCell ref="AR8:BI8"/>
    <mergeCell ref="BJ8:BO8"/>
    <mergeCell ref="BP8:CA8"/>
    <mergeCell ref="CB8:CE8"/>
    <mergeCell ref="CF8:EA8"/>
  </mergeCells>
  <conditionalFormatting sqref="F9">
    <cfRule type="cellIs" dxfId="12" priority="2" operator="lessThan">
      <formula>0</formula>
    </cfRule>
  </conditionalFormatting>
  <conditionalFormatting sqref="F10:F43">
    <cfRule type="cellIs" dxfId="11" priority="1" operator="lessThan">
      <formula>0</formula>
    </cfRule>
  </conditionalFormatting>
  <conditionalFormatting sqref="CE10:CE43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I43">
    <cfRule type="colorScale" priority="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86"/>
  <sheetViews>
    <sheetView zoomScaleNormal="100" workbookViewId="0">
      <pane xSplit="2" ySplit="9" topLeftCell="C10" activePane="bottomRight" state="frozen"/>
      <selection activeCell="D14" sqref="D14"/>
      <selection pane="topRight" activeCell="D14" sqref="D14"/>
      <selection pane="bottomLeft" activeCell="D14" sqref="D14"/>
      <selection pane="bottomRight" activeCell="B44" sqref="B44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hidden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8" width="7.140625" style="1" customWidth="1"/>
    <col min="19" max="19" width="7.140625" style="1" hidden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85546875" style="1" customWidth="1"/>
    <col min="52" max="53" width="12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5703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hidden="1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hidden="1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hidden="1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4" width="10.42578125" style="75" customWidth="1"/>
    <col min="85" max="85" width="10.42578125" style="75" hidden="1" customWidth="1"/>
    <col min="86" max="86" width="9.5703125" style="75" customWidth="1"/>
    <col min="87" max="87" width="10.140625" style="75" hidden="1" customWidth="1"/>
    <col min="88" max="89" width="11.85546875" style="76" customWidth="1"/>
    <col min="90" max="90" width="10.28515625" style="76" customWidth="1"/>
    <col min="91" max="91" width="8.140625" style="76" hidden="1" customWidth="1"/>
    <col min="92" max="92" width="11.85546875" style="76" customWidth="1"/>
    <col min="93" max="93" width="8.42578125" style="76" hidden="1" customWidth="1"/>
    <col min="94" max="95" width="11.85546875" style="76" customWidth="1"/>
    <col min="96" max="96" width="10.42578125" style="76" customWidth="1"/>
    <col min="97" max="97" width="7.42578125" style="76" hidden="1" customWidth="1"/>
    <col min="98" max="98" width="11.85546875" style="76" customWidth="1"/>
    <col min="99" max="99" width="8.7109375" style="76" hidden="1" customWidth="1"/>
    <col min="100" max="102" width="11.85546875" style="76" customWidth="1"/>
    <col min="103" max="103" width="6.7109375" style="76" hidden="1" customWidth="1"/>
    <col min="104" max="104" width="11.85546875" style="76" customWidth="1"/>
    <col min="105" max="105" width="6.7109375" style="76" hidden="1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hidden="1" customWidth="1"/>
    <col min="110" max="110" width="11.85546875" style="76" customWidth="1"/>
    <col min="111" max="111" width="6.85546875" style="76" hidden="1" customWidth="1"/>
    <col min="112" max="114" width="11.85546875" style="76" customWidth="1"/>
    <col min="115" max="115" width="6.85546875" style="76" hidden="1" customWidth="1"/>
    <col min="116" max="116" width="11.85546875" style="76" customWidth="1"/>
    <col min="117" max="117" width="6.5703125" style="76" hidden="1" customWidth="1"/>
    <col min="118" max="120" width="11.85546875" style="76" customWidth="1"/>
    <col min="121" max="121" width="6.42578125" style="76" hidden="1" customWidth="1"/>
    <col min="122" max="122" width="11.85546875" style="76" customWidth="1"/>
    <col min="123" max="123" width="5.7109375" style="76" hidden="1" customWidth="1"/>
    <col min="124" max="126" width="11.85546875" style="76" customWidth="1"/>
    <col min="127" max="127" width="6.85546875" style="76" hidden="1" customWidth="1"/>
    <col min="128" max="128" width="11.85546875" style="76" customWidth="1"/>
    <col min="129" max="129" width="6.42578125" style="76" hidden="1" customWidth="1"/>
    <col min="130" max="132" width="11.85546875" style="76" customWidth="1"/>
    <col min="133" max="133" width="7" style="76" hidden="1" customWidth="1"/>
    <col min="134" max="136" width="11.85546875" style="76" customWidth="1"/>
    <col min="137" max="137" width="6.5703125" style="76" hidden="1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C1" s="3"/>
      <c r="D1" s="5"/>
      <c r="E1" s="5"/>
      <c r="F1" s="5"/>
      <c r="G1" s="9"/>
      <c r="H1" s="3"/>
      <c r="I1" s="6"/>
      <c r="J1" s="6"/>
      <c r="K1" s="6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8"/>
      <c r="CF1" s="57"/>
      <c r="CG1" s="57"/>
      <c r="CH1" s="57"/>
      <c r="CI1" s="57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9"/>
    </row>
    <row r="2" spans="1:182" s="2" customFormat="1" ht="26.25" x14ac:dyDescent="0.4">
      <c r="B2" s="4" t="s">
        <v>193</v>
      </c>
      <c r="C2" s="3"/>
      <c r="D2" s="5"/>
      <c r="E2" s="5"/>
      <c r="F2" s="5"/>
      <c r="G2" s="9"/>
      <c r="H2" s="42"/>
      <c r="I2" s="6"/>
      <c r="J2" s="6"/>
      <c r="K2" s="6"/>
      <c r="L2" s="6"/>
      <c r="M2" s="3"/>
      <c r="N2" s="3"/>
      <c r="O2" s="3"/>
      <c r="P2" s="3"/>
      <c r="Q2" s="3"/>
      <c r="R2" s="3"/>
      <c r="S2" s="4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60"/>
      <c r="BR2" s="57"/>
      <c r="BS2" s="57"/>
      <c r="BT2" s="57"/>
      <c r="BU2" s="60"/>
      <c r="BV2" s="57"/>
      <c r="BW2" s="57"/>
      <c r="BX2" s="57"/>
      <c r="BY2" s="60"/>
      <c r="BZ2" s="57"/>
      <c r="CA2" s="57"/>
      <c r="CB2" s="57"/>
      <c r="CC2" s="57"/>
      <c r="CD2" s="57"/>
      <c r="CE2" s="58"/>
      <c r="CF2" s="57"/>
      <c r="CG2" s="60"/>
      <c r="CH2" s="57"/>
      <c r="CI2" s="60"/>
      <c r="CJ2" s="58"/>
      <c r="CK2" s="58"/>
      <c r="CL2" s="58"/>
      <c r="CM2" s="60"/>
      <c r="CN2" s="58"/>
      <c r="CO2" s="60"/>
      <c r="CP2" s="58"/>
      <c r="CQ2" s="58"/>
      <c r="CR2" s="58"/>
      <c r="CS2" s="60"/>
      <c r="CT2" s="58"/>
      <c r="CU2" s="60"/>
      <c r="CV2" s="58"/>
      <c r="CW2" s="58"/>
      <c r="CX2" s="59"/>
      <c r="CY2" s="60"/>
      <c r="CZ2" s="58"/>
      <c r="DA2" s="60"/>
      <c r="DB2" s="58"/>
      <c r="DC2" s="58"/>
      <c r="DD2" s="58"/>
      <c r="DE2" s="60"/>
      <c r="DF2" s="58"/>
      <c r="DG2" s="60"/>
      <c r="DH2" s="58"/>
      <c r="DI2" s="58"/>
      <c r="DJ2" s="58"/>
      <c r="DK2" s="60"/>
      <c r="DL2" s="58"/>
      <c r="DM2" s="60"/>
      <c r="DN2" s="58"/>
      <c r="DO2" s="58"/>
      <c r="DP2" s="58"/>
      <c r="DQ2" s="60"/>
      <c r="DR2" s="58"/>
      <c r="DS2" s="60"/>
      <c r="DT2" s="58"/>
      <c r="DU2" s="58"/>
      <c r="DV2" s="58"/>
      <c r="DW2" s="60"/>
      <c r="DX2" s="58"/>
      <c r="DY2" s="60"/>
      <c r="DZ2" s="58"/>
      <c r="EA2" s="58"/>
      <c r="EB2" s="58"/>
      <c r="EC2" s="60"/>
      <c r="ED2" s="58"/>
      <c r="EE2" s="58"/>
      <c r="EF2" s="58"/>
      <c r="EG2" s="60"/>
      <c r="EH2" s="58"/>
      <c r="EI2" s="58"/>
      <c r="EJ2" s="59"/>
    </row>
    <row r="3" spans="1:182" s="2" customFormat="1" ht="15.75" x14ac:dyDescent="0.25">
      <c r="B3" s="23" t="s">
        <v>25</v>
      </c>
      <c r="C3" s="3"/>
      <c r="D3" s="5"/>
      <c r="E3" s="5"/>
      <c r="F3" s="5"/>
      <c r="G3" s="9"/>
      <c r="H3" s="42"/>
      <c r="I3" s="6"/>
      <c r="J3" s="6"/>
      <c r="K3" s="6"/>
      <c r="L3" s="6"/>
      <c r="M3" s="3"/>
      <c r="N3" s="3"/>
      <c r="O3" s="3"/>
      <c r="P3" s="3"/>
      <c r="Q3" s="3"/>
      <c r="R3" s="3"/>
      <c r="S3" s="4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60"/>
      <c r="BR3" s="57"/>
      <c r="BS3" s="57"/>
      <c r="BT3" s="57"/>
      <c r="BU3" s="60"/>
      <c r="BV3" s="57"/>
      <c r="BW3" s="57"/>
      <c r="BX3" s="57"/>
      <c r="BY3" s="60"/>
      <c r="BZ3" s="57"/>
      <c r="CA3" s="57"/>
      <c r="CB3" s="57"/>
      <c r="CC3" s="57"/>
      <c r="CD3" s="57"/>
      <c r="CE3" s="58"/>
      <c r="CF3" s="57"/>
      <c r="CG3" s="60"/>
      <c r="CH3" s="57"/>
      <c r="CI3" s="60"/>
      <c r="CJ3" s="58"/>
      <c r="CK3" s="58"/>
      <c r="CL3" s="58"/>
      <c r="CM3" s="60"/>
      <c r="CN3" s="58"/>
      <c r="CO3" s="60"/>
      <c r="CP3" s="58"/>
      <c r="CQ3" s="58"/>
      <c r="CR3" s="58"/>
      <c r="CS3" s="60"/>
      <c r="CT3" s="58"/>
      <c r="CU3" s="60"/>
      <c r="CV3" s="58"/>
      <c r="CW3" s="58"/>
      <c r="CX3" s="59"/>
      <c r="CY3" s="60"/>
      <c r="CZ3" s="58"/>
      <c r="DA3" s="60"/>
      <c r="DB3" s="58"/>
      <c r="DC3" s="58"/>
      <c r="DD3" s="58"/>
      <c r="DE3" s="60"/>
      <c r="DF3" s="58"/>
      <c r="DG3" s="60"/>
      <c r="DH3" s="58"/>
      <c r="DI3" s="58"/>
      <c r="DJ3" s="58"/>
      <c r="DK3" s="60"/>
      <c r="DL3" s="58"/>
      <c r="DM3" s="60"/>
      <c r="DN3" s="58"/>
      <c r="DO3" s="58"/>
      <c r="DP3" s="58"/>
      <c r="DQ3" s="60"/>
      <c r="DR3" s="58"/>
      <c r="DS3" s="60"/>
      <c r="DT3" s="58"/>
      <c r="DU3" s="58"/>
      <c r="DV3" s="58"/>
      <c r="DW3" s="60"/>
      <c r="DX3" s="58"/>
      <c r="DY3" s="60"/>
      <c r="DZ3" s="58"/>
      <c r="EA3" s="58"/>
      <c r="EB3" s="58"/>
      <c r="EC3" s="60"/>
      <c r="ED3" s="58"/>
      <c r="EE3" s="58"/>
      <c r="EF3" s="58"/>
      <c r="EG3" s="61"/>
      <c r="EH3" s="58"/>
      <c r="EI3" s="58"/>
      <c r="EJ3" s="59"/>
    </row>
    <row r="4" spans="1:182" s="2" customFormat="1" ht="7.5" customHeight="1" x14ac:dyDescent="0.25">
      <c r="C4" s="3"/>
      <c r="D4" s="5"/>
      <c r="E4" s="5"/>
      <c r="F4" s="5"/>
      <c r="G4" s="9"/>
      <c r="H4" s="42"/>
      <c r="I4" s="6"/>
      <c r="J4" s="6"/>
      <c r="K4" s="6"/>
      <c r="L4" s="6"/>
      <c r="M4" s="3"/>
      <c r="N4" s="3"/>
      <c r="O4" s="3"/>
      <c r="P4" s="3"/>
      <c r="Q4" s="3"/>
      <c r="R4" s="3"/>
      <c r="S4" s="4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60"/>
      <c r="BR4" s="57"/>
      <c r="BS4" s="57"/>
      <c r="BT4" s="57"/>
      <c r="BU4" s="60"/>
      <c r="BV4" s="57"/>
      <c r="BW4" s="57"/>
      <c r="BX4" s="57"/>
      <c r="BY4" s="60"/>
      <c r="BZ4" s="57"/>
      <c r="CA4" s="57"/>
      <c r="CB4" s="57"/>
      <c r="CC4" s="57"/>
      <c r="CD4" s="57"/>
      <c r="CE4" s="58"/>
      <c r="CF4" s="57"/>
      <c r="CG4" s="60"/>
      <c r="CH4" s="57"/>
      <c r="CI4" s="60"/>
      <c r="CJ4" s="58"/>
      <c r="CK4" s="58"/>
      <c r="CL4" s="58"/>
      <c r="CM4" s="60"/>
      <c r="CN4" s="58"/>
      <c r="CO4" s="60"/>
      <c r="CP4" s="58"/>
      <c r="CQ4" s="58"/>
      <c r="CR4" s="58"/>
      <c r="CS4" s="60"/>
      <c r="CT4" s="58"/>
      <c r="CU4" s="60"/>
      <c r="CV4" s="58"/>
      <c r="CW4" s="58"/>
      <c r="CX4" s="59"/>
      <c r="CY4" s="60"/>
      <c r="CZ4" s="58"/>
      <c r="DA4" s="60"/>
      <c r="DB4" s="58"/>
      <c r="DC4" s="58"/>
      <c r="DD4" s="58"/>
      <c r="DE4" s="60"/>
      <c r="DF4" s="58"/>
      <c r="DG4" s="60"/>
      <c r="DH4" s="58"/>
      <c r="DI4" s="58"/>
      <c r="DJ4" s="58"/>
      <c r="DK4" s="60"/>
      <c r="DL4" s="58"/>
      <c r="DM4" s="60"/>
      <c r="DN4" s="58"/>
      <c r="DO4" s="58"/>
      <c r="DP4" s="58"/>
      <c r="DQ4" s="60"/>
      <c r="DR4" s="58"/>
      <c r="DS4" s="60"/>
      <c r="DT4" s="58"/>
      <c r="DU4" s="58"/>
      <c r="DV4" s="58"/>
      <c r="DW4" s="60"/>
      <c r="DX4" s="58"/>
      <c r="DY4" s="60"/>
      <c r="DZ4" s="58"/>
      <c r="EA4" s="58"/>
      <c r="EB4" s="58"/>
      <c r="EC4" s="60"/>
      <c r="ED4" s="58"/>
      <c r="EE4" s="58"/>
      <c r="EF4" s="58"/>
      <c r="EG4" s="60"/>
      <c r="EH4" s="58"/>
      <c r="EI4" s="58"/>
      <c r="EJ4" s="59"/>
    </row>
    <row r="5" spans="1:182" s="10" customFormat="1" ht="13.5" customHeight="1" x14ac:dyDescent="0.3">
      <c r="B5" s="104">
        <v>2013</v>
      </c>
      <c r="C5" s="92"/>
      <c r="D5" s="93"/>
      <c r="H5" s="43"/>
      <c r="J5" s="33" t="s">
        <v>28</v>
      </c>
      <c r="K5" s="34" t="s">
        <v>26</v>
      </c>
      <c r="L5" s="30"/>
      <c r="M5" s="51"/>
      <c r="N5" s="3"/>
      <c r="S5" s="43"/>
      <c r="T5" s="11"/>
      <c r="U5" s="11"/>
      <c r="V5" s="15"/>
      <c r="W5" s="11"/>
      <c r="X5" s="1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61"/>
      <c r="BR5" s="62"/>
      <c r="BS5" s="62"/>
      <c r="BT5" s="62"/>
      <c r="BU5" s="61"/>
      <c r="BV5" s="62"/>
      <c r="BW5" s="62"/>
      <c r="BX5" s="62"/>
      <c r="BY5" s="61"/>
      <c r="BZ5" s="62"/>
      <c r="CA5" s="62"/>
      <c r="CB5" s="62"/>
      <c r="CC5" s="62"/>
      <c r="CD5" s="62"/>
      <c r="CE5" s="63"/>
      <c r="CF5" s="62"/>
      <c r="CG5" s="61"/>
      <c r="CH5" s="64"/>
      <c r="CI5" s="61"/>
      <c r="CJ5" s="64"/>
      <c r="CK5" s="64"/>
      <c r="CL5" s="64"/>
      <c r="CM5" s="61"/>
      <c r="CN5" s="64"/>
      <c r="CO5" s="61"/>
      <c r="CP5" s="64"/>
      <c r="CQ5" s="64"/>
      <c r="CR5" s="83"/>
      <c r="CS5" s="84"/>
      <c r="CT5" s="64"/>
      <c r="CU5" s="84"/>
      <c r="CV5" s="64"/>
      <c r="CW5" s="64"/>
      <c r="CX5" s="64"/>
      <c r="CY5" s="61"/>
      <c r="CZ5" s="64"/>
      <c r="DA5" s="61"/>
      <c r="DB5" s="64"/>
      <c r="DC5" s="64"/>
      <c r="DD5" s="83"/>
      <c r="DE5" s="84"/>
      <c r="DF5" s="64"/>
      <c r="DG5" s="84"/>
      <c r="DH5" s="64"/>
      <c r="DI5" s="64"/>
      <c r="DJ5" s="64"/>
      <c r="DK5" s="61"/>
      <c r="DL5" s="64"/>
      <c r="DM5" s="61"/>
      <c r="DN5" s="64"/>
      <c r="DO5" s="64"/>
      <c r="DP5" s="64"/>
      <c r="DQ5" s="61"/>
      <c r="DR5" s="64"/>
      <c r="DS5" s="61"/>
      <c r="DT5" s="64"/>
      <c r="DU5" s="64"/>
      <c r="DV5" s="64"/>
      <c r="DW5" s="61"/>
      <c r="DX5" s="64"/>
      <c r="DY5" s="61"/>
      <c r="DZ5" s="64"/>
      <c r="EA5" s="64"/>
      <c r="EB5" s="64"/>
      <c r="EC5" s="61"/>
      <c r="ED5" s="64"/>
      <c r="EE5" s="64"/>
      <c r="EF5" s="64"/>
      <c r="EG5" s="61"/>
      <c r="EH5" s="64"/>
      <c r="EI5" s="64"/>
      <c r="EJ5" s="64"/>
    </row>
    <row r="6" spans="1:182" s="10" customFormat="1" x14ac:dyDescent="0.25">
      <c r="B6" s="96"/>
      <c r="C6" s="97"/>
      <c r="D6" s="98"/>
      <c r="H6" s="43"/>
      <c r="J6" s="31"/>
      <c r="K6" s="35" t="s">
        <v>27</v>
      </c>
      <c r="L6" s="32"/>
      <c r="M6" s="52"/>
      <c r="N6" s="3"/>
      <c r="S6" s="43"/>
      <c r="T6" s="11"/>
      <c r="U6" s="11"/>
      <c r="V6" s="15"/>
      <c r="W6" s="11"/>
      <c r="X6" s="1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61"/>
      <c r="BR6" s="62"/>
      <c r="BS6" s="62"/>
      <c r="BT6" s="62"/>
      <c r="BU6" s="61"/>
      <c r="BV6" s="62"/>
      <c r="BW6" s="62"/>
      <c r="BX6" s="62"/>
      <c r="BY6" s="61"/>
      <c r="BZ6" s="62"/>
      <c r="CA6" s="62"/>
      <c r="CB6" s="62"/>
      <c r="CC6" s="62"/>
      <c r="CD6" s="62"/>
      <c r="CE6" s="63"/>
      <c r="CF6" s="62"/>
      <c r="CG6" s="61"/>
      <c r="CH6" s="64"/>
      <c r="CI6" s="61"/>
      <c r="CJ6" s="64"/>
      <c r="CK6" s="64"/>
      <c r="CL6" s="64"/>
      <c r="CM6" s="61"/>
      <c r="CN6" s="64"/>
      <c r="CO6" s="61"/>
      <c r="CP6" s="64"/>
      <c r="CQ6" s="64"/>
      <c r="CR6" s="83"/>
      <c r="CS6" s="84"/>
      <c r="CT6" s="64"/>
      <c r="CU6" s="84"/>
      <c r="CV6" s="64"/>
      <c r="CW6" s="64"/>
      <c r="CX6" s="64"/>
      <c r="CY6" s="61"/>
      <c r="CZ6" s="64"/>
      <c r="DA6" s="61"/>
      <c r="DB6" s="64"/>
      <c r="DC6" s="64"/>
      <c r="DD6" s="83"/>
      <c r="DE6" s="84"/>
      <c r="DF6" s="64"/>
      <c r="DG6" s="84"/>
      <c r="DH6" s="64"/>
      <c r="DI6" s="64"/>
      <c r="DJ6" s="64"/>
      <c r="DK6" s="61"/>
      <c r="DL6" s="64"/>
      <c r="DM6" s="61"/>
      <c r="DN6" s="64"/>
      <c r="DO6" s="64"/>
      <c r="DP6" s="64"/>
      <c r="DQ6" s="61"/>
      <c r="DR6" s="64"/>
      <c r="DS6" s="61"/>
      <c r="DT6" s="64"/>
      <c r="DU6" s="64"/>
      <c r="DV6" s="64"/>
      <c r="DW6" s="61"/>
      <c r="DX6" s="64"/>
      <c r="DY6" s="61"/>
      <c r="DZ6" s="64"/>
      <c r="EA6" s="64"/>
      <c r="EB6" s="64"/>
      <c r="EC6" s="61"/>
      <c r="ED6" s="64"/>
      <c r="EE6" s="64"/>
      <c r="EF6" s="64"/>
      <c r="EG6" s="61"/>
      <c r="EH6" s="64"/>
      <c r="EI6" s="64"/>
      <c r="EJ6" s="64"/>
    </row>
    <row r="7" spans="1:182" s="10" customFormat="1" ht="12" customHeight="1" thickBot="1" x14ac:dyDescent="0.25">
      <c r="C7" s="11"/>
      <c r="D7" s="12"/>
      <c r="E7" s="12"/>
      <c r="F7" s="12"/>
      <c r="G7" s="13"/>
      <c r="H7" s="44" t="s">
        <v>42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44" t="s">
        <v>42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5" t="s">
        <v>42</v>
      </c>
      <c r="BR7" s="62"/>
      <c r="BS7" s="62"/>
      <c r="BT7" s="62"/>
      <c r="BU7" s="65" t="s">
        <v>42</v>
      </c>
      <c r="BV7" s="62"/>
      <c r="BW7" s="62"/>
      <c r="BX7" s="62"/>
      <c r="BY7" s="65" t="s">
        <v>42</v>
      </c>
      <c r="BZ7" s="62"/>
      <c r="CA7" s="62"/>
      <c r="CB7" s="62"/>
      <c r="CC7" s="62"/>
      <c r="CD7" s="62"/>
      <c r="CE7" s="63"/>
      <c r="CF7" s="62"/>
      <c r="CG7" s="65" t="s">
        <v>42</v>
      </c>
      <c r="CH7" s="62"/>
      <c r="CI7" s="65" t="s">
        <v>42</v>
      </c>
      <c r="CJ7" s="63"/>
      <c r="CK7" s="63"/>
      <c r="CL7" s="63"/>
      <c r="CM7" s="65" t="s">
        <v>42</v>
      </c>
      <c r="CN7" s="63"/>
      <c r="CO7" s="65" t="s">
        <v>42</v>
      </c>
      <c r="CP7" s="63"/>
      <c r="CQ7" s="63"/>
      <c r="CR7" s="63"/>
      <c r="CS7" s="65" t="s">
        <v>42</v>
      </c>
      <c r="CT7" s="63"/>
      <c r="CU7" s="65" t="s">
        <v>42</v>
      </c>
      <c r="CV7" s="63"/>
      <c r="CW7" s="63"/>
      <c r="CX7" s="64"/>
      <c r="CY7" s="65" t="s">
        <v>42</v>
      </c>
      <c r="CZ7" s="63"/>
      <c r="DA7" s="65" t="s">
        <v>42</v>
      </c>
      <c r="DB7" s="63"/>
      <c r="DC7" s="63"/>
      <c r="DD7" s="63"/>
      <c r="DE7" s="65" t="s">
        <v>42</v>
      </c>
      <c r="DF7" s="63"/>
      <c r="DG7" s="65" t="s">
        <v>42</v>
      </c>
      <c r="DH7" s="63"/>
      <c r="DI7" s="63"/>
      <c r="DJ7" s="63"/>
      <c r="DK7" s="65" t="s">
        <v>42</v>
      </c>
      <c r="DL7" s="63"/>
      <c r="DM7" s="65" t="s">
        <v>42</v>
      </c>
      <c r="DN7" s="63"/>
      <c r="DO7" s="63"/>
      <c r="DP7" s="63"/>
      <c r="DQ7" s="65" t="s">
        <v>42</v>
      </c>
      <c r="DR7" s="63"/>
      <c r="DS7" s="65" t="s">
        <v>42</v>
      </c>
      <c r="DT7" s="63"/>
      <c r="DU7" s="63"/>
      <c r="DV7" s="63"/>
      <c r="DW7" s="65" t="s">
        <v>42</v>
      </c>
      <c r="DX7" s="63"/>
      <c r="DY7" s="65" t="s">
        <v>42</v>
      </c>
      <c r="DZ7" s="63"/>
      <c r="EA7" s="63"/>
      <c r="EB7" s="63"/>
      <c r="EC7" s="65" t="s">
        <v>42</v>
      </c>
      <c r="ED7" s="63"/>
      <c r="EE7" s="63"/>
      <c r="EF7" s="63"/>
      <c r="EG7" s="65" t="s">
        <v>42</v>
      </c>
      <c r="EH7" s="63"/>
      <c r="EI7" s="63"/>
      <c r="EJ7" s="64"/>
    </row>
    <row r="8" spans="1:182" s="22" customFormat="1" ht="15.75" thickBot="1" x14ac:dyDescent="0.3">
      <c r="A8" s="21"/>
      <c r="B8" s="24"/>
      <c r="C8" s="224" t="s">
        <v>0</v>
      </c>
      <c r="D8" s="225"/>
      <c r="E8" s="218" t="s">
        <v>98</v>
      </c>
      <c r="F8" s="220"/>
      <c r="G8" s="224" t="s">
        <v>24</v>
      </c>
      <c r="H8" s="225"/>
      <c r="I8" s="226"/>
      <c r="J8" s="219" t="s">
        <v>99</v>
      </c>
      <c r="K8" s="219"/>
      <c r="L8" s="219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237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15" t="s">
        <v>255</v>
      </c>
      <c r="AM8" s="216"/>
      <c r="AN8" s="216"/>
      <c r="AO8" s="216"/>
      <c r="AP8" s="216"/>
      <c r="AQ8" s="217"/>
      <c r="AR8" s="218" t="s">
        <v>43</v>
      </c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20"/>
      <c r="BJ8" s="218" t="s">
        <v>244</v>
      </c>
      <c r="BK8" s="219"/>
      <c r="BL8" s="219"/>
      <c r="BM8" s="219"/>
      <c r="BN8" s="219"/>
      <c r="BO8" s="220"/>
      <c r="BP8" s="219" t="s">
        <v>56</v>
      </c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21" t="s">
        <v>21</v>
      </c>
      <c r="CC8" s="222"/>
      <c r="CD8" s="222"/>
      <c r="CE8" s="223"/>
      <c r="CF8" s="213" t="s">
        <v>100</v>
      </c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2" t="s">
        <v>176</v>
      </c>
      <c r="EC8" s="213"/>
      <c r="ED8" s="213"/>
      <c r="EE8" s="213"/>
      <c r="EF8" s="213"/>
      <c r="EG8" s="213"/>
      <c r="EH8" s="213"/>
      <c r="EI8" s="214"/>
      <c r="EJ8" s="66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17"/>
      <c r="B9" s="94" t="s">
        <v>195</v>
      </c>
      <c r="C9" s="40" t="s">
        <v>194</v>
      </c>
      <c r="D9" s="100" t="s">
        <v>191</v>
      </c>
      <c r="E9" s="46" t="s">
        <v>31</v>
      </c>
      <c r="F9" s="199" t="s">
        <v>32</v>
      </c>
      <c r="G9" s="39" t="s">
        <v>16</v>
      </c>
      <c r="H9" s="48" t="s">
        <v>1</v>
      </c>
      <c r="I9" s="188" t="s">
        <v>17</v>
      </c>
      <c r="J9" s="120" t="s">
        <v>33</v>
      </c>
      <c r="K9" s="45" t="s">
        <v>34</v>
      </c>
      <c r="L9" s="45" t="s">
        <v>35</v>
      </c>
      <c r="M9" s="37" t="s">
        <v>22</v>
      </c>
      <c r="N9" s="41" t="s">
        <v>11</v>
      </c>
      <c r="O9" s="40" t="s">
        <v>2</v>
      </c>
      <c r="P9" s="41" t="s">
        <v>3</v>
      </c>
      <c r="Q9" s="40" t="s">
        <v>10</v>
      </c>
      <c r="R9" s="41" t="s">
        <v>4</v>
      </c>
      <c r="S9" s="189" t="s">
        <v>108</v>
      </c>
      <c r="T9" s="41" t="s">
        <v>23</v>
      </c>
      <c r="U9" s="41" t="s">
        <v>12</v>
      </c>
      <c r="V9" s="40" t="s">
        <v>5</v>
      </c>
      <c r="W9" s="41" t="s">
        <v>6</v>
      </c>
      <c r="X9" s="40" t="s">
        <v>13</v>
      </c>
      <c r="Y9" s="38" t="s">
        <v>7</v>
      </c>
      <c r="Z9" s="40" t="s">
        <v>229</v>
      </c>
      <c r="AA9" s="100" t="s">
        <v>230</v>
      </c>
      <c r="AB9" s="100" t="s">
        <v>231</v>
      </c>
      <c r="AC9" s="100" t="s">
        <v>232</v>
      </c>
      <c r="AD9" s="100" t="s">
        <v>233</v>
      </c>
      <c r="AE9" s="100" t="s">
        <v>234</v>
      </c>
      <c r="AF9" s="100" t="s">
        <v>235</v>
      </c>
      <c r="AG9" s="100" t="s">
        <v>236</v>
      </c>
      <c r="AH9" s="41" t="s">
        <v>245</v>
      </c>
      <c r="AI9" s="100" t="s">
        <v>246</v>
      </c>
      <c r="AJ9" s="100" t="s">
        <v>247</v>
      </c>
      <c r="AK9" s="38" t="s">
        <v>248</v>
      </c>
      <c r="AL9" s="40" t="s">
        <v>249</v>
      </c>
      <c r="AM9" s="100" t="s">
        <v>250</v>
      </c>
      <c r="AN9" s="100" t="s">
        <v>251</v>
      </c>
      <c r="AO9" s="100" t="s">
        <v>252</v>
      </c>
      <c r="AP9" s="100" t="s">
        <v>253</v>
      </c>
      <c r="AQ9" s="38" t="s">
        <v>254</v>
      </c>
      <c r="AR9" s="37" t="s">
        <v>177</v>
      </c>
      <c r="AS9" s="100" t="s">
        <v>178</v>
      </c>
      <c r="AT9" s="100" t="s">
        <v>180</v>
      </c>
      <c r="AU9" s="100" t="s">
        <v>181</v>
      </c>
      <c r="AV9" s="100" t="s">
        <v>179</v>
      </c>
      <c r="AW9" s="100" t="s">
        <v>182</v>
      </c>
      <c r="AX9" s="41" t="s">
        <v>183</v>
      </c>
      <c r="AY9" s="100" t="s">
        <v>184</v>
      </c>
      <c r="AZ9" s="100" t="s">
        <v>186</v>
      </c>
      <c r="BA9" s="100" t="s">
        <v>187</v>
      </c>
      <c r="BB9" s="100" t="s">
        <v>185</v>
      </c>
      <c r="BC9" s="38" t="s">
        <v>188</v>
      </c>
      <c r="BD9" s="41" t="s">
        <v>256</v>
      </c>
      <c r="BE9" s="100" t="s">
        <v>257</v>
      </c>
      <c r="BF9" s="100" t="s">
        <v>259</v>
      </c>
      <c r="BG9" s="100" t="s">
        <v>260</v>
      </c>
      <c r="BH9" s="100" t="s">
        <v>258</v>
      </c>
      <c r="BI9" s="38" t="s">
        <v>261</v>
      </c>
      <c r="BJ9" s="68" t="s">
        <v>238</v>
      </c>
      <c r="BK9" s="69" t="s">
        <v>239</v>
      </c>
      <c r="BL9" s="175" t="s">
        <v>240</v>
      </c>
      <c r="BM9" s="175" t="s">
        <v>241</v>
      </c>
      <c r="BN9" s="69" t="s">
        <v>242</v>
      </c>
      <c r="BO9" s="71" t="s">
        <v>243</v>
      </c>
      <c r="BP9" s="172" t="s">
        <v>44</v>
      </c>
      <c r="BQ9" s="49" t="s">
        <v>45</v>
      </c>
      <c r="BR9" s="67" t="s">
        <v>46</v>
      </c>
      <c r="BS9" s="190" t="s">
        <v>47</v>
      </c>
      <c r="BT9" s="67" t="s">
        <v>48</v>
      </c>
      <c r="BU9" s="191" t="s">
        <v>49</v>
      </c>
      <c r="BV9" s="67" t="s">
        <v>50</v>
      </c>
      <c r="BW9" s="190" t="s">
        <v>51</v>
      </c>
      <c r="BX9" s="67" t="s">
        <v>52</v>
      </c>
      <c r="BY9" s="191" t="s">
        <v>53</v>
      </c>
      <c r="BZ9" s="67" t="s">
        <v>54</v>
      </c>
      <c r="CA9" s="190" t="s">
        <v>55</v>
      </c>
      <c r="CB9" s="68" t="s">
        <v>14</v>
      </c>
      <c r="CC9" s="69" t="s">
        <v>29</v>
      </c>
      <c r="CD9" s="70" t="s">
        <v>30</v>
      </c>
      <c r="CE9" s="71" t="s">
        <v>20</v>
      </c>
      <c r="CF9" s="70" t="s">
        <v>8</v>
      </c>
      <c r="CG9" s="192" t="s">
        <v>164</v>
      </c>
      <c r="CH9" s="175" t="s">
        <v>9</v>
      </c>
      <c r="CI9" s="203" t="s">
        <v>57</v>
      </c>
      <c r="CJ9" s="205" t="s">
        <v>18</v>
      </c>
      <c r="CK9" s="175" t="s">
        <v>19</v>
      </c>
      <c r="CL9" s="69" t="s">
        <v>78</v>
      </c>
      <c r="CM9" s="49" t="s">
        <v>58</v>
      </c>
      <c r="CN9" s="67" t="s">
        <v>59</v>
      </c>
      <c r="CO9" s="49" t="s">
        <v>60</v>
      </c>
      <c r="CP9" s="67" t="s">
        <v>61</v>
      </c>
      <c r="CQ9" s="190" t="s">
        <v>62</v>
      </c>
      <c r="CR9" s="69" t="s">
        <v>79</v>
      </c>
      <c r="CS9" s="49" t="s">
        <v>63</v>
      </c>
      <c r="CT9" s="67" t="s">
        <v>64</v>
      </c>
      <c r="CU9" s="49" t="s">
        <v>65</v>
      </c>
      <c r="CV9" s="67" t="s">
        <v>66</v>
      </c>
      <c r="CW9" s="190" t="s">
        <v>67</v>
      </c>
      <c r="CX9" s="69" t="s">
        <v>80</v>
      </c>
      <c r="CY9" s="49" t="s">
        <v>68</v>
      </c>
      <c r="CZ9" s="67" t="s">
        <v>69</v>
      </c>
      <c r="DA9" s="49" t="s">
        <v>70</v>
      </c>
      <c r="DB9" s="67" t="s">
        <v>71</v>
      </c>
      <c r="DC9" s="190" t="s">
        <v>72</v>
      </c>
      <c r="DD9" s="69" t="s">
        <v>81</v>
      </c>
      <c r="DE9" s="195" t="s">
        <v>73</v>
      </c>
      <c r="DF9" s="67" t="s">
        <v>74</v>
      </c>
      <c r="DG9" s="49" t="s">
        <v>75</v>
      </c>
      <c r="DH9" s="67" t="s">
        <v>76</v>
      </c>
      <c r="DI9" s="190" t="s">
        <v>77</v>
      </c>
      <c r="DJ9" s="69" t="s">
        <v>95</v>
      </c>
      <c r="DK9" s="49" t="s">
        <v>166</v>
      </c>
      <c r="DL9" s="67" t="s">
        <v>165</v>
      </c>
      <c r="DM9" s="49" t="s">
        <v>82</v>
      </c>
      <c r="DN9" s="67" t="s">
        <v>83</v>
      </c>
      <c r="DO9" s="190" t="s">
        <v>84</v>
      </c>
      <c r="DP9" s="69" t="s">
        <v>96</v>
      </c>
      <c r="DQ9" s="49" t="s">
        <v>85</v>
      </c>
      <c r="DR9" s="67" t="s">
        <v>86</v>
      </c>
      <c r="DS9" s="49" t="s">
        <v>87</v>
      </c>
      <c r="DT9" s="67" t="s">
        <v>88</v>
      </c>
      <c r="DU9" s="190" t="s">
        <v>89</v>
      </c>
      <c r="DV9" s="69" t="s">
        <v>97</v>
      </c>
      <c r="DW9" s="49" t="s">
        <v>90</v>
      </c>
      <c r="DX9" s="67" t="s">
        <v>91</v>
      </c>
      <c r="DY9" s="49" t="s">
        <v>92</v>
      </c>
      <c r="DZ9" s="67" t="s">
        <v>93</v>
      </c>
      <c r="EA9" s="190" t="s">
        <v>94</v>
      </c>
      <c r="EB9" s="196" t="s">
        <v>189</v>
      </c>
      <c r="EC9" s="191" t="s">
        <v>36</v>
      </c>
      <c r="ED9" s="67" t="s">
        <v>37</v>
      </c>
      <c r="EE9" s="190" t="s">
        <v>38</v>
      </c>
      <c r="EF9" s="67" t="s">
        <v>190</v>
      </c>
      <c r="EG9" s="191" t="s">
        <v>39</v>
      </c>
      <c r="EH9" s="67" t="s">
        <v>40</v>
      </c>
      <c r="EI9" s="194" t="s">
        <v>41</v>
      </c>
      <c r="EJ9" s="72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ht="12.75" x14ac:dyDescent="0.2">
      <c r="A10" s="10"/>
      <c r="B10" s="95" t="s">
        <v>196</v>
      </c>
      <c r="C10" s="109">
        <v>191</v>
      </c>
      <c r="D10" s="105">
        <f>C10/C$42</f>
        <v>2.9027355623100305E-2</v>
      </c>
      <c r="E10" s="121">
        <v>1217.2460732984293</v>
      </c>
      <c r="F10" s="107">
        <v>69.078534031413611</v>
      </c>
      <c r="G10" s="121">
        <v>2102612</v>
      </c>
      <c r="H10" s="122">
        <v>189</v>
      </c>
      <c r="I10" s="106">
        <f>G10/H10</f>
        <v>11124.931216931216</v>
      </c>
      <c r="J10" s="56">
        <v>43</v>
      </c>
      <c r="K10" s="54">
        <v>90</v>
      </c>
      <c r="L10" s="123">
        <v>0.42364904160525485</v>
      </c>
      <c r="M10" s="27">
        <v>44</v>
      </c>
      <c r="N10" s="122">
        <v>26</v>
      </c>
      <c r="O10" s="122">
        <v>36</v>
      </c>
      <c r="P10" s="20">
        <v>16</v>
      </c>
      <c r="Q10" s="124">
        <v>28</v>
      </c>
      <c r="R10" s="25">
        <v>41</v>
      </c>
      <c r="S10" s="20">
        <v>191</v>
      </c>
      <c r="T10" s="103">
        <f>M10/$S10</f>
        <v>0.23036649214659685</v>
      </c>
      <c r="U10" s="105">
        <f t="shared" ref="U10:Y25" si="0">N10/$S10</f>
        <v>0.13612565445026178</v>
      </c>
      <c r="V10" s="105">
        <f t="shared" si="0"/>
        <v>0.18848167539267016</v>
      </c>
      <c r="W10" s="19">
        <f t="shared" si="0"/>
        <v>8.3769633507853408E-2</v>
      </c>
      <c r="X10" s="125">
        <f t="shared" si="0"/>
        <v>0.14659685863874344</v>
      </c>
      <c r="Y10" s="126">
        <f t="shared" si="0"/>
        <v>0.21465968586387435</v>
      </c>
      <c r="Z10" s="74">
        <v>33</v>
      </c>
      <c r="AA10" s="108">
        <v>64</v>
      </c>
      <c r="AB10" s="108">
        <v>75</v>
      </c>
      <c r="AC10" s="108">
        <v>19</v>
      </c>
      <c r="AD10" s="105">
        <f>Z10/$C10</f>
        <v>0.17277486910994763</v>
      </c>
      <c r="AE10" s="105">
        <f t="shared" ref="AE10:AG25" si="1">AA10/$C10</f>
        <v>0.33507853403141363</v>
      </c>
      <c r="AF10" s="105">
        <f t="shared" si="1"/>
        <v>0.39267015706806285</v>
      </c>
      <c r="AG10" s="105">
        <f t="shared" si="1"/>
        <v>9.947643979057591E-2</v>
      </c>
      <c r="AH10" s="179">
        <v>3171.818181818182</v>
      </c>
      <c r="AI10" s="47">
        <v>9371.140625</v>
      </c>
      <c r="AJ10" s="47">
        <v>14806.890410958904</v>
      </c>
      <c r="AK10" s="107">
        <v>16699.263157894737</v>
      </c>
      <c r="AL10" s="74">
        <v>77</v>
      </c>
      <c r="AM10" s="108">
        <v>112</v>
      </c>
      <c r="AN10" s="105">
        <f>AL10/(AL10+AM10)</f>
        <v>0.40740740740740738</v>
      </c>
      <c r="AO10" s="19">
        <f>1-AN10</f>
        <v>0.59259259259259256</v>
      </c>
      <c r="AP10" s="47">
        <v>13024.934210526315</v>
      </c>
      <c r="AQ10" s="107">
        <v>9591.6036036036039</v>
      </c>
      <c r="AR10" s="28">
        <v>42</v>
      </c>
      <c r="AS10" s="108">
        <v>5</v>
      </c>
      <c r="AT10" s="108">
        <v>16</v>
      </c>
      <c r="AU10" s="127">
        <v>59</v>
      </c>
      <c r="AV10" s="128">
        <v>46</v>
      </c>
      <c r="AW10" s="128">
        <v>23</v>
      </c>
      <c r="AX10" s="99">
        <f t="shared" ref="AX10:BC25" si="2">AR10/$C10</f>
        <v>0.21989528795811519</v>
      </c>
      <c r="AY10" s="105">
        <f t="shared" si="2"/>
        <v>2.6178010471204188E-2</v>
      </c>
      <c r="AZ10" s="19">
        <f t="shared" si="2"/>
        <v>8.3769633507853408E-2</v>
      </c>
      <c r="BA10" s="99">
        <f t="shared" si="2"/>
        <v>0.30890052356020942</v>
      </c>
      <c r="BB10" s="19">
        <f t="shared" si="2"/>
        <v>0.24083769633507854</v>
      </c>
      <c r="BC10" s="126">
        <f t="shared" si="2"/>
        <v>0.12041884816753927</v>
      </c>
      <c r="BD10" s="36">
        <v>21847.571428571428</v>
      </c>
      <c r="BE10" s="47">
        <v>11509</v>
      </c>
      <c r="BF10" s="47">
        <v>4631.2666666666664</v>
      </c>
      <c r="BG10" s="47">
        <v>8317.8448275862065</v>
      </c>
      <c r="BH10" s="47">
        <v>7240.434782608696</v>
      </c>
      <c r="BI10" s="107">
        <v>10543.695652173914</v>
      </c>
      <c r="BJ10" s="28">
        <v>58</v>
      </c>
      <c r="BK10" s="105">
        <f>BJ10/$C10</f>
        <v>0.30366492146596857</v>
      </c>
      <c r="BL10" s="179">
        <v>12707.578947368422</v>
      </c>
      <c r="BM10" s="108">
        <v>133</v>
      </c>
      <c r="BN10" s="19">
        <f>BM10/$C10</f>
        <v>0.69633507853403143</v>
      </c>
      <c r="BO10" s="186">
        <v>10441.515151515152</v>
      </c>
      <c r="BP10" s="56">
        <v>150</v>
      </c>
      <c r="BQ10" s="78">
        <v>17</v>
      </c>
      <c r="BR10" s="50">
        <f>BQ10/BP10</f>
        <v>0.11333333333333333</v>
      </c>
      <c r="BS10" s="77">
        <v>1006.0588235294117</v>
      </c>
      <c r="BT10" s="132">
        <v>87</v>
      </c>
      <c r="BU10" s="78">
        <v>10</v>
      </c>
      <c r="BV10" s="131">
        <f>BU10/BT10</f>
        <v>0.11494252873563218</v>
      </c>
      <c r="BW10" s="130">
        <v>1208.8</v>
      </c>
      <c r="BX10" s="129">
        <v>132</v>
      </c>
      <c r="BY10" s="129">
        <v>55</v>
      </c>
      <c r="BZ10" s="101">
        <f>BY10/BX10</f>
        <v>0.41666666666666669</v>
      </c>
      <c r="CA10" s="77">
        <v>1843.0727272727272</v>
      </c>
      <c r="CB10" s="28">
        <v>80</v>
      </c>
      <c r="CC10" s="19">
        <f t="shared" ref="CC10:CC42" si="3">CB10/C10</f>
        <v>0.41884816753926701</v>
      </c>
      <c r="CD10" s="184">
        <v>290267</v>
      </c>
      <c r="CE10" s="186">
        <f>CD10/CB10</f>
        <v>3628.3375000000001</v>
      </c>
      <c r="CF10" s="73">
        <v>51</v>
      </c>
      <c r="CG10" s="122">
        <v>180</v>
      </c>
      <c r="CH10" s="105">
        <f t="shared" ref="CH10:CH42" si="4">CF10/C10</f>
        <v>0.26701570680628273</v>
      </c>
      <c r="CI10" s="132">
        <v>89996</v>
      </c>
      <c r="CJ10" s="82">
        <f>CI10/CF10</f>
        <v>1764.6274509803923</v>
      </c>
      <c r="CK10" s="102">
        <f t="shared" ref="CK10" si="5">IFERROR(CI10/CG10," ")</f>
        <v>499.97777777777776</v>
      </c>
      <c r="CL10" s="127">
        <v>120</v>
      </c>
      <c r="CM10" s="85">
        <v>263</v>
      </c>
      <c r="CN10" s="50">
        <f t="shared" ref="CN10:CN42" si="6">CL10/C10</f>
        <v>0.62827225130890052</v>
      </c>
      <c r="CO10" s="85">
        <v>686813</v>
      </c>
      <c r="CP10" s="82">
        <f t="shared" ref="CP10:CP42" si="7">IFERROR(CO10/CL10," ")</f>
        <v>5723.4416666666666</v>
      </c>
      <c r="CQ10" s="134">
        <f t="shared" ref="CQ10:CQ42" si="8">IFERROR(CO10/CM10," ")</f>
        <v>2611.4562737642586</v>
      </c>
      <c r="CR10" s="129">
        <v>66</v>
      </c>
      <c r="CS10" s="56">
        <v>140</v>
      </c>
      <c r="CT10" s="50">
        <f t="shared" ref="CT10:CT42" si="9">CR10/C10</f>
        <v>0.34554973821989526</v>
      </c>
      <c r="CU10" s="78">
        <v>88828</v>
      </c>
      <c r="CV10" s="82">
        <f t="shared" ref="CV10:CV42" si="10">IFERROR(CU10/CR10," ")</f>
        <v>1345.878787878788</v>
      </c>
      <c r="CW10" s="102">
        <f t="shared" ref="CW10:CW42" si="11">IFERROR(CU10/CS10," ")</f>
        <v>634.48571428571427</v>
      </c>
      <c r="CX10" s="85">
        <v>102</v>
      </c>
      <c r="CY10" s="78">
        <v>164</v>
      </c>
      <c r="CZ10" s="131">
        <f t="shared" ref="CZ10:CZ42" si="12">CX10/C10</f>
        <v>0.53403141361256545</v>
      </c>
      <c r="DA10" s="56">
        <v>725592</v>
      </c>
      <c r="DB10" s="82">
        <f t="shared" ref="DB10:DB42" si="13">IFERROR(DA10/CX10," ")</f>
        <v>7113.6470588235297</v>
      </c>
      <c r="DC10" s="134">
        <f t="shared" ref="DC10:DC42" si="14">IFERROR(DA10/CY10," ")</f>
        <v>4424.3414634146338</v>
      </c>
      <c r="DD10" s="56">
        <v>27</v>
      </c>
      <c r="DE10" s="78">
        <v>36</v>
      </c>
      <c r="DF10" s="105">
        <f t="shared" ref="DF10:DF42" si="15">DD10/C10</f>
        <v>0.14136125654450263</v>
      </c>
      <c r="DG10" s="78">
        <v>17508</v>
      </c>
      <c r="DH10" s="82">
        <f t="shared" ref="DH10:DH42" si="16">IFERROR(DG10/DD10," ")</f>
        <v>648.44444444444446</v>
      </c>
      <c r="DI10" s="134">
        <f t="shared" ref="DI10:DI42" si="17">IFERROR(DG10/DE10," ")</f>
        <v>486.33333333333331</v>
      </c>
      <c r="DJ10" s="129">
        <v>123</v>
      </c>
      <c r="DK10" s="56">
        <v>159</v>
      </c>
      <c r="DL10" s="131">
        <f t="shared" ref="DL10:DL42" si="18">DJ10/C10</f>
        <v>0.64397905759162299</v>
      </c>
      <c r="DM10" s="56">
        <v>185946</v>
      </c>
      <c r="DN10" s="82">
        <f>IFERROR(DM10/DJ10," ")</f>
        <v>1511.7560975609756</v>
      </c>
      <c r="DO10" s="134">
        <f t="shared" ref="DO10:DO42" si="19">IFERROR(DM10/DK10," ")</f>
        <v>1169.4716981132076</v>
      </c>
      <c r="DP10" s="56">
        <v>30</v>
      </c>
      <c r="DQ10" s="78">
        <v>44</v>
      </c>
      <c r="DR10" s="131">
        <f t="shared" ref="DR10:DR42" si="20">DP10/C10</f>
        <v>0.15706806282722513</v>
      </c>
      <c r="DS10" s="85">
        <v>38793</v>
      </c>
      <c r="DT10" s="198">
        <f t="shared" ref="DT10:DT42" si="21">IFERROR(DS10/DP10," ")</f>
        <v>1293.0999999999999</v>
      </c>
      <c r="DU10" s="134">
        <f t="shared" ref="DU10:DU42" si="22">IFERROR(DS10/DQ10," ")</f>
        <v>881.65909090909088</v>
      </c>
      <c r="DV10" s="78">
        <v>73</v>
      </c>
      <c r="DW10" s="78">
        <v>142</v>
      </c>
      <c r="DX10" s="50">
        <f t="shared" ref="DX10:DX42" si="23">DV10/C10</f>
        <v>0.38219895287958117</v>
      </c>
      <c r="DY10" s="78">
        <v>269136</v>
      </c>
      <c r="DZ10" s="82">
        <f t="shared" ref="DZ10:DZ42" si="24">IFERROR(DY10/DV10," ")</f>
        <v>3686.794520547945</v>
      </c>
      <c r="EA10" s="102">
        <f t="shared" ref="EA10:EA42" si="25">IFERROR(DY10/DW10," ")</f>
        <v>1895.3239436619717</v>
      </c>
      <c r="EB10" s="55">
        <v>96</v>
      </c>
      <c r="EC10" s="85">
        <v>25</v>
      </c>
      <c r="ED10" s="197">
        <f>EC10/EB10</f>
        <v>0.26041666666666669</v>
      </c>
      <c r="EE10" s="130">
        <v>822.04</v>
      </c>
      <c r="EF10" s="78">
        <v>38</v>
      </c>
      <c r="EG10" s="85">
        <v>18</v>
      </c>
      <c r="EH10" s="131">
        <f>EG10/EF10</f>
        <v>0.47368421052631576</v>
      </c>
      <c r="EI10" s="177">
        <v>3913.7777777777778</v>
      </c>
      <c r="EJ10" s="64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ht="12.75" x14ac:dyDescent="0.2">
      <c r="A11" s="10"/>
      <c r="B11" s="95" t="s">
        <v>197</v>
      </c>
      <c r="C11" s="109">
        <v>203</v>
      </c>
      <c r="D11" s="105">
        <f t="shared" ref="D11:D41" si="26">C11/C$42</f>
        <v>3.0851063829787233E-2</v>
      </c>
      <c r="E11" s="121">
        <v>1415.1970443349753</v>
      </c>
      <c r="F11" s="107">
        <v>53.320197044334975</v>
      </c>
      <c r="G11" s="121">
        <v>3144567</v>
      </c>
      <c r="H11" s="122">
        <v>197</v>
      </c>
      <c r="I11" s="107">
        <f t="shared" ref="I11:I42" si="27">G11/H11</f>
        <v>15962.269035532994</v>
      </c>
      <c r="J11" s="56">
        <v>50</v>
      </c>
      <c r="K11" s="54">
        <v>92</v>
      </c>
      <c r="L11" s="123">
        <v>0.46719700472249226</v>
      </c>
      <c r="M11" s="27">
        <v>36</v>
      </c>
      <c r="N11" s="122">
        <v>43</v>
      </c>
      <c r="O11" s="122">
        <v>28</v>
      </c>
      <c r="P11" s="20">
        <v>18</v>
      </c>
      <c r="Q11" s="124">
        <v>30</v>
      </c>
      <c r="R11" s="25">
        <v>48</v>
      </c>
      <c r="S11" s="20">
        <v>203</v>
      </c>
      <c r="T11" s="19">
        <f t="shared" ref="T11:Y26" si="28">M11/$S11</f>
        <v>0.17733990147783252</v>
      </c>
      <c r="U11" s="105">
        <f t="shared" si="0"/>
        <v>0.21182266009852216</v>
      </c>
      <c r="V11" s="105">
        <f t="shared" si="0"/>
        <v>0.13793103448275862</v>
      </c>
      <c r="W11" s="19">
        <f t="shared" si="0"/>
        <v>8.8669950738916259E-2</v>
      </c>
      <c r="X11" s="125">
        <f t="shared" si="0"/>
        <v>0.14778325123152711</v>
      </c>
      <c r="Y11" s="126">
        <f t="shared" si="0"/>
        <v>0.23645320197044334</v>
      </c>
      <c r="Z11" s="74">
        <v>26</v>
      </c>
      <c r="AA11" s="108">
        <v>64</v>
      </c>
      <c r="AB11" s="108">
        <v>93</v>
      </c>
      <c r="AC11" s="108">
        <v>20</v>
      </c>
      <c r="AD11" s="105">
        <f t="shared" ref="AD11:AG42" si="29">Z11/$C11</f>
        <v>0.12807881773399016</v>
      </c>
      <c r="AE11" s="105">
        <f t="shared" si="1"/>
        <v>0.31527093596059114</v>
      </c>
      <c r="AF11" s="105">
        <f t="shared" si="1"/>
        <v>0.45812807881773399</v>
      </c>
      <c r="AG11" s="105">
        <f t="shared" si="1"/>
        <v>9.8522167487684734E-2</v>
      </c>
      <c r="AH11" s="179">
        <v>4463.8</v>
      </c>
      <c r="AI11" s="47">
        <v>13487.852459016394</v>
      </c>
      <c r="AJ11" s="47">
        <v>19060.087912087911</v>
      </c>
      <c r="AK11" s="107">
        <v>23787.25</v>
      </c>
      <c r="AL11" s="74">
        <v>95</v>
      </c>
      <c r="AM11" s="108">
        <v>107</v>
      </c>
      <c r="AN11" s="105">
        <f t="shared" ref="AN11:AN42" si="30">AL11/(AL11+AM11)</f>
        <v>0.47029702970297027</v>
      </c>
      <c r="AO11" s="19">
        <f t="shared" ref="AO11:AO42" si="31">1-AN11</f>
        <v>0.52970297029702973</v>
      </c>
      <c r="AP11" s="47">
        <v>18559.945054945056</v>
      </c>
      <c r="AQ11" s="107">
        <v>13749.380952380952</v>
      </c>
      <c r="AR11" s="28">
        <v>70</v>
      </c>
      <c r="AS11" s="108">
        <v>13</v>
      </c>
      <c r="AT11" s="108">
        <v>18</v>
      </c>
      <c r="AU11" s="127">
        <v>37</v>
      </c>
      <c r="AV11" s="128">
        <v>43</v>
      </c>
      <c r="AW11" s="128">
        <v>22</v>
      </c>
      <c r="AX11" s="99">
        <f t="shared" si="2"/>
        <v>0.34482758620689657</v>
      </c>
      <c r="AY11" s="105">
        <f t="shared" si="2"/>
        <v>6.4039408866995079E-2</v>
      </c>
      <c r="AZ11" s="19">
        <f t="shared" si="2"/>
        <v>8.8669950738916259E-2</v>
      </c>
      <c r="BA11" s="99">
        <f t="shared" si="2"/>
        <v>0.18226600985221675</v>
      </c>
      <c r="BB11" s="19">
        <f t="shared" si="2"/>
        <v>0.21182266009852216</v>
      </c>
      <c r="BC11" s="126">
        <f t="shared" si="2"/>
        <v>0.10837438423645321</v>
      </c>
      <c r="BD11" s="36">
        <v>26372.661764705881</v>
      </c>
      <c r="BE11" s="47">
        <v>28021.76923076923</v>
      </c>
      <c r="BF11" s="47">
        <v>7128.6470588235297</v>
      </c>
      <c r="BG11" s="47">
        <v>7809.6285714285714</v>
      </c>
      <c r="BH11" s="47">
        <v>10314.547619047618</v>
      </c>
      <c r="BI11" s="107">
        <v>7236.727272727273</v>
      </c>
      <c r="BJ11" s="28">
        <v>75</v>
      </c>
      <c r="BK11" s="105">
        <f t="shared" ref="BK11:BK42" si="32">BJ11/$C11</f>
        <v>0.36945812807881773</v>
      </c>
      <c r="BL11" s="179">
        <v>18091.819444444445</v>
      </c>
      <c r="BM11" s="108">
        <v>128</v>
      </c>
      <c r="BN11" s="19">
        <f t="shared" ref="BN11:BN42" si="33">BM11/$C11</f>
        <v>0.63054187192118227</v>
      </c>
      <c r="BO11" s="186">
        <v>14735.647999999999</v>
      </c>
      <c r="BP11" s="56">
        <v>162</v>
      </c>
      <c r="BQ11" s="78">
        <v>16</v>
      </c>
      <c r="BR11" s="50">
        <f>BQ11/BP11</f>
        <v>9.8765432098765427E-2</v>
      </c>
      <c r="BS11" s="77">
        <v>526.125</v>
      </c>
      <c r="BT11" s="132">
        <v>61</v>
      </c>
      <c r="BU11" s="78"/>
      <c r="BV11" s="131">
        <f t="shared" ref="BV11:BV42" si="34">BU11/BT11</f>
        <v>0</v>
      </c>
      <c r="BW11" s="130"/>
      <c r="BX11" s="129">
        <v>147</v>
      </c>
      <c r="BY11" s="129">
        <v>50</v>
      </c>
      <c r="BZ11" s="101">
        <f t="shared" ref="BZ11:BZ42" si="35">BY11/BX11</f>
        <v>0.3401360544217687</v>
      </c>
      <c r="CA11" s="77">
        <v>1514.06</v>
      </c>
      <c r="CB11" s="28">
        <v>86</v>
      </c>
      <c r="CC11" s="19">
        <f t="shared" si="3"/>
        <v>0.42364532019704432</v>
      </c>
      <c r="CD11" s="184">
        <v>225473</v>
      </c>
      <c r="CE11" s="186">
        <f t="shared" ref="CE11:CE42" si="36">CD11/CB11</f>
        <v>2621.7790697674418</v>
      </c>
      <c r="CF11" s="73">
        <v>44</v>
      </c>
      <c r="CG11" s="122">
        <v>112</v>
      </c>
      <c r="CH11" s="105">
        <f t="shared" si="4"/>
        <v>0.21674876847290642</v>
      </c>
      <c r="CI11" s="132">
        <v>66940</v>
      </c>
      <c r="CJ11" s="82">
        <f t="shared" ref="CJ11:CJ42" si="37">CI11/CF11</f>
        <v>1521.3636363636363</v>
      </c>
      <c r="CK11" s="102">
        <f>IFERROR(CI11/CG11," ")</f>
        <v>597.67857142857144</v>
      </c>
      <c r="CL11" s="127">
        <v>148</v>
      </c>
      <c r="CM11" s="85">
        <v>385</v>
      </c>
      <c r="CN11" s="50">
        <f t="shared" si="6"/>
        <v>0.72906403940886699</v>
      </c>
      <c r="CO11" s="85">
        <v>1367919</v>
      </c>
      <c r="CP11" s="82">
        <f t="shared" si="7"/>
        <v>9242.6959459459467</v>
      </c>
      <c r="CQ11" s="134">
        <f t="shared" si="8"/>
        <v>3553.0363636363636</v>
      </c>
      <c r="CR11" s="129">
        <v>76</v>
      </c>
      <c r="CS11" s="56">
        <v>161</v>
      </c>
      <c r="CT11" s="50">
        <f t="shared" si="9"/>
        <v>0.37438423645320196</v>
      </c>
      <c r="CU11" s="78">
        <v>128933</v>
      </c>
      <c r="CV11" s="82">
        <f t="shared" si="10"/>
        <v>1696.4868421052631</v>
      </c>
      <c r="CW11" s="102">
        <f t="shared" si="11"/>
        <v>800.82608695652175</v>
      </c>
      <c r="CX11" s="85">
        <v>115</v>
      </c>
      <c r="CY11" s="78">
        <v>189</v>
      </c>
      <c r="CZ11" s="131">
        <f t="shared" si="12"/>
        <v>0.56650246305418717</v>
      </c>
      <c r="DA11" s="56">
        <v>1063737</v>
      </c>
      <c r="DB11" s="82">
        <f t="shared" si="13"/>
        <v>9249.8869565217392</v>
      </c>
      <c r="DC11" s="134">
        <f t="shared" si="14"/>
        <v>5628.2380952380954</v>
      </c>
      <c r="DD11" s="56">
        <v>27</v>
      </c>
      <c r="DE11" s="78">
        <v>43</v>
      </c>
      <c r="DF11" s="105">
        <f t="shared" si="15"/>
        <v>0.13300492610837439</v>
      </c>
      <c r="DG11" s="78">
        <v>48536</v>
      </c>
      <c r="DH11" s="82">
        <f t="shared" si="16"/>
        <v>1797.6296296296296</v>
      </c>
      <c r="DI11" s="134">
        <f t="shared" si="17"/>
        <v>1128.7441860465117</v>
      </c>
      <c r="DJ11" s="129">
        <v>129</v>
      </c>
      <c r="DK11" s="56">
        <v>176</v>
      </c>
      <c r="DL11" s="131">
        <f t="shared" si="18"/>
        <v>0.6354679802955665</v>
      </c>
      <c r="DM11" s="56">
        <v>388328</v>
      </c>
      <c r="DN11" s="82">
        <f t="shared" ref="DN11:DN42" si="38">IFERROR(DM11/DJ11," ")</f>
        <v>3010.2945736434108</v>
      </c>
      <c r="DO11" s="134">
        <f t="shared" si="19"/>
        <v>2206.409090909091</v>
      </c>
      <c r="DP11" s="56">
        <v>10</v>
      </c>
      <c r="DQ11" s="78">
        <v>15</v>
      </c>
      <c r="DR11" s="131">
        <f t="shared" si="20"/>
        <v>4.9261083743842367E-2</v>
      </c>
      <c r="DS11" s="85">
        <v>8232</v>
      </c>
      <c r="DT11" s="82">
        <f t="shared" si="21"/>
        <v>823.2</v>
      </c>
      <c r="DU11" s="134">
        <f t="shared" si="22"/>
        <v>548.79999999999995</v>
      </c>
      <c r="DV11" s="78">
        <v>60</v>
      </c>
      <c r="DW11" s="78">
        <v>94</v>
      </c>
      <c r="DX11" s="50">
        <f t="shared" si="23"/>
        <v>0.29556650246305421</v>
      </c>
      <c r="DY11" s="78">
        <v>71942</v>
      </c>
      <c r="DZ11" s="82">
        <f t="shared" si="24"/>
        <v>1199.0333333333333</v>
      </c>
      <c r="EA11" s="102">
        <f t="shared" si="25"/>
        <v>765.34042553191489</v>
      </c>
      <c r="EB11" s="55">
        <v>75</v>
      </c>
      <c r="EC11" s="85">
        <v>24</v>
      </c>
      <c r="ED11" s="131">
        <f t="shared" ref="ED11:ED42" si="39">EC11/EB11</f>
        <v>0.32</v>
      </c>
      <c r="EE11" s="130">
        <v>594.70833333333337</v>
      </c>
      <c r="EF11" s="78">
        <v>62</v>
      </c>
      <c r="EG11" s="85">
        <v>29</v>
      </c>
      <c r="EH11" s="131">
        <f t="shared" ref="EH11:EH42" si="40">EG11/EF11</f>
        <v>0.46774193548387094</v>
      </c>
      <c r="EI11" s="177">
        <v>3358</v>
      </c>
      <c r="EJ11" s="64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ht="12.75" x14ac:dyDescent="0.2">
      <c r="A12" s="10"/>
      <c r="B12" s="95" t="s">
        <v>198</v>
      </c>
      <c r="C12" s="109">
        <v>119</v>
      </c>
      <c r="D12" s="105">
        <f t="shared" si="26"/>
        <v>1.8085106382978722E-2</v>
      </c>
      <c r="E12" s="121">
        <v>1301.6470588235295</v>
      </c>
      <c r="F12" s="107">
        <v>64.672268907563023</v>
      </c>
      <c r="G12" s="121">
        <v>1463299</v>
      </c>
      <c r="H12" s="122">
        <v>116</v>
      </c>
      <c r="I12" s="107">
        <f t="shared" si="27"/>
        <v>12614.646551724138</v>
      </c>
      <c r="J12" s="56">
        <v>32</v>
      </c>
      <c r="K12" s="54">
        <v>44</v>
      </c>
      <c r="L12" s="123">
        <v>0.42649332622481612</v>
      </c>
      <c r="M12" s="27">
        <v>32</v>
      </c>
      <c r="N12" s="122">
        <v>25</v>
      </c>
      <c r="O12" s="122">
        <v>18</v>
      </c>
      <c r="P12" s="20">
        <v>11</v>
      </c>
      <c r="Q12" s="124">
        <v>9</v>
      </c>
      <c r="R12" s="25">
        <v>24</v>
      </c>
      <c r="S12" s="20">
        <v>119</v>
      </c>
      <c r="T12" s="19">
        <f t="shared" si="28"/>
        <v>0.26890756302521007</v>
      </c>
      <c r="U12" s="105">
        <f t="shared" si="0"/>
        <v>0.21008403361344538</v>
      </c>
      <c r="V12" s="105">
        <f t="shared" si="0"/>
        <v>0.15126050420168066</v>
      </c>
      <c r="W12" s="19">
        <f t="shared" si="0"/>
        <v>9.2436974789915971E-2</v>
      </c>
      <c r="X12" s="125">
        <f t="shared" si="0"/>
        <v>7.5630252100840331E-2</v>
      </c>
      <c r="Y12" s="126">
        <f t="shared" si="0"/>
        <v>0.20168067226890757</v>
      </c>
      <c r="Z12" s="74">
        <v>11</v>
      </c>
      <c r="AA12" s="108">
        <v>31</v>
      </c>
      <c r="AB12" s="108">
        <v>57</v>
      </c>
      <c r="AC12" s="108">
        <v>20</v>
      </c>
      <c r="AD12" s="105">
        <f t="shared" si="29"/>
        <v>9.2436974789915971E-2</v>
      </c>
      <c r="AE12" s="105">
        <f t="shared" si="1"/>
        <v>0.26050420168067229</v>
      </c>
      <c r="AF12" s="105">
        <f t="shared" si="1"/>
        <v>0.47899159663865548</v>
      </c>
      <c r="AG12" s="105">
        <f t="shared" si="1"/>
        <v>0.16806722689075632</v>
      </c>
      <c r="AH12" s="179">
        <v>3299.4545454545455</v>
      </c>
      <c r="AI12" s="47">
        <v>11710.466666666667</v>
      </c>
      <c r="AJ12" s="47">
        <v>16741.49090909091</v>
      </c>
      <c r="AK12" s="107">
        <v>7745.45</v>
      </c>
      <c r="AL12" s="74">
        <v>60</v>
      </c>
      <c r="AM12" s="108">
        <v>59</v>
      </c>
      <c r="AN12" s="105">
        <f t="shared" si="30"/>
        <v>0.50420168067226889</v>
      </c>
      <c r="AO12" s="19">
        <f t="shared" si="31"/>
        <v>0.49579831932773111</v>
      </c>
      <c r="AP12" s="47">
        <v>15073.258620689656</v>
      </c>
      <c r="AQ12" s="107">
        <v>10156.034482758621</v>
      </c>
      <c r="AR12" s="28">
        <v>51</v>
      </c>
      <c r="AS12" s="108">
        <v>7</v>
      </c>
      <c r="AT12" s="108">
        <v>11</v>
      </c>
      <c r="AU12" s="127">
        <v>20</v>
      </c>
      <c r="AV12" s="128">
        <v>20</v>
      </c>
      <c r="AW12" s="128">
        <v>10</v>
      </c>
      <c r="AX12" s="99">
        <f t="shared" si="2"/>
        <v>0.42857142857142855</v>
      </c>
      <c r="AY12" s="105">
        <f t="shared" si="2"/>
        <v>5.8823529411764705E-2</v>
      </c>
      <c r="AZ12" s="19">
        <f t="shared" si="2"/>
        <v>9.2436974789915971E-2</v>
      </c>
      <c r="BA12" s="99">
        <f t="shared" si="2"/>
        <v>0.16806722689075632</v>
      </c>
      <c r="BB12" s="19">
        <f t="shared" si="2"/>
        <v>0.16806722689075632</v>
      </c>
      <c r="BC12" s="126">
        <f t="shared" si="2"/>
        <v>8.4033613445378158E-2</v>
      </c>
      <c r="BD12" s="36">
        <v>19236.387755102041</v>
      </c>
      <c r="BE12" s="47">
        <v>7585.4285714285716</v>
      </c>
      <c r="BF12" s="47">
        <v>8045.090909090909</v>
      </c>
      <c r="BG12" s="47">
        <v>5597.8421052631575</v>
      </c>
      <c r="BH12" s="47">
        <v>11214.65</v>
      </c>
      <c r="BI12" s="107">
        <v>4847</v>
      </c>
      <c r="BJ12" s="28">
        <v>42</v>
      </c>
      <c r="BK12" s="105">
        <f t="shared" si="32"/>
        <v>0.35294117647058826</v>
      </c>
      <c r="BL12" s="179">
        <v>17538.285714285714</v>
      </c>
      <c r="BM12" s="108">
        <v>77</v>
      </c>
      <c r="BN12" s="19">
        <f t="shared" si="33"/>
        <v>0.6470588235294118</v>
      </c>
      <c r="BO12" s="186">
        <v>9820.1486486486483</v>
      </c>
      <c r="BP12" s="56">
        <v>100</v>
      </c>
      <c r="BQ12" s="78">
        <v>9</v>
      </c>
      <c r="BR12" s="50">
        <f t="shared" ref="BR12:BR42" si="41">BQ12/BP12</f>
        <v>0.09</v>
      </c>
      <c r="BS12" s="77">
        <v>370.88888888888891</v>
      </c>
      <c r="BT12" s="132">
        <v>53</v>
      </c>
      <c r="BU12" s="78">
        <v>3</v>
      </c>
      <c r="BV12" s="131">
        <f t="shared" si="34"/>
        <v>5.6603773584905662E-2</v>
      </c>
      <c r="BW12" s="130">
        <v>555</v>
      </c>
      <c r="BX12" s="129">
        <v>96</v>
      </c>
      <c r="BY12" s="129">
        <v>29</v>
      </c>
      <c r="BZ12" s="101">
        <f t="shared" si="35"/>
        <v>0.30208333333333331</v>
      </c>
      <c r="CA12" s="77">
        <v>2196.4482758620688</v>
      </c>
      <c r="CB12" s="28">
        <v>53</v>
      </c>
      <c r="CC12" s="19">
        <f t="shared" si="3"/>
        <v>0.44537815126050423</v>
      </c>
      <c r="CD12" s="184">
        <v>141090</v>
      </c>
      <c r="CE12" s="186">
        <f t="shared" si="36"/>
        <v>2662.0754716981132</v>
      </c>
      <c r="CF12" s="73">
        <v>19</v>
      </c>
      <c r="CG12" s="122">
        <v>73</v>
      </c>
      <c r="CH12" s="105">
        <f t="shared" si="4"/>
        <v>0.15966386554621848</v>
      </c>
      <c r="CI12" s="132">
        <v>33259</v>
      </c>
      <c r="CJ12" s="82">
        <f t="shared" si="37"/>
        <v>1750.4736842105262</v>
      </c>
      <c r="CK12" s="102">
        <f t="shared" ref="CK12:CK42" si="42">IFERROR(CI12/CG12," ")</f>
        <v>455.60273972602738</v>
      </c>
      <c r="CL12" s="127">
        <v>83</v>
      </c>
      <c r="CM12" s="85">
        <v>190</v>
      </c>
      <c r="CN12" s="50">
        <f t="shared" si="6"/>
        <v>0.69747899159663862</v>
      </c>
      <c r="CO12" s="85">
        <v>593413</v>
      </c>
      <c r="CP12" s="82">
        <f t="shared" si="7"/>
        <v>7149.5542168674701</v>
      </c>
      <c r="CQ12" s="134">
        <f t="shared" si="8"/>
        <v>3123.2263157894736</v>
      </c>
      <c r="CR12" s="129">
        <v>50</v>
      </c>
      <c r="CS12" s="56">
        <v>96</v>
      </c>
      <c r="CT12" s="50">
        <f t="shared" si="9"/>
        <v>0.42016806722689076</v>
      </c>
      <c r="CU12" s="78">
        <v>72537</v>
      </c>
      <c r="CV12" s="82">
        <f t="shared" si="10"/>
        <v>1450.74</v>
      </c>
      <c r="CW12" s="102">
        <f t="shared" si="11"/>
        <v>755.59375</v>
      </c>
      <c r="CX12" s="85">
        <v>71</v>
      </c>
      <c r="CY12" s="78">
        <v>130</v>
      </c>
      <c r="CZ12" s="131">
        <f t="shared" si="12"/>
        <v>0.59663865546218486</v>
      </c>
      <c r="DA12" s="56">
        <v>513620</v>
      </c>
      <c r="DB12" s="82">
        <f t="shared" si="13"/>
        <v>7234.0845070422538</v>
      </c>
      <c r="DC12" s="134">
        <f t="shared" si="14"/>
        <v>3950.9230769230771</v>
      </c>
      <c r="DD12" s="56">
        <v>12</v>
      </c>
      <c r="DE12" s="78">
        <v>19</v>
      </c>
      <c r="DF12" s="105">
        <f t="shared" si="15"/>
        <v>0.10084033613445378</v>
      </c>
      <c r="DG12" s="78">
        <v>11834</v>
      </c>
      <c r="DH12" s="82">
        <f t="shared" si="16"/>
        <v>986.16666666666663</v>
      </c>
      <c r="DI12" s="134">
        <f t="shared" si="17"/>
        <v>622.84210526315792</v>
      </c>
      <c r="DJ12" s="129">
        <v>77</v>
      </c>
      <c r="DK12" s="56">
        <v>100</v>
      </c>
      <c r="DL12" s="131">
        <f t="shared" si="18"/>
        <v>0.6470588235294118</v>
      </c>
      <c r="DM12" s="56">
        <v>116319</v>
      </c>
      <c r="DN12" s="82">
        <f t="shared" si="38"/>
        <v>1510.6363636363637</v>
      </c>
      <c r="DO12" s="134">
        <f t="shared" si="19"/>
        <v>1163.19</v>
      </c>
      <c r="DP12" s="56">
        <v>16</v>
      </c>
      <c r="DQ12" s="78">
        <v>35</v>
      </c>
      <c r="DR12" s="131">
        <f t="shared" si="20"/>
        <v>0.13445378151260504</v>
      </c>
      <c r="DS12" s="85">
        <v>29210</v>
      </c>
      <c r="DT12" s="82">
        <f t="shared" si="21"/>
        <v>1825.625</v>
      </c>
      <c r="DU12" s="134">
        <f t="shared" si="22"/>
        <v>834.57142857142856</v>
      </c>
      <c r="DV12" s="78">
        <v>32</v>
      </c>
      <c r="DW12" s="78">
        <v>47</v>
      </c>
      <c r="DX12" s="50">
        <f t="shared" si="23"/>
        <v>0.26890756302521007</v>
      </c>
      <c r="DY12" s="78">
        <v>93107</v>
      </c>
      <c r="DZ12" s="82">
        <f t="shared" si="24"/>
        <v>2909.59375</v>
      </c>
      <c r="EA12" s="102">
        <f t="shared" si="25"/>
        <v>1981</v>
      </c>
      <c r="EB12" s="55">
        <v>35</v>
      </c>
      <c r="EC12" s="85">
        <v>5</v>
      </c>
      <c r="ED12" s="131">
        <f t="shared" si="39"/>
        <v>0.14285714285714285</v>
      </c>
      <c r="EE12" s="130">
        <v>370.4</v>
      </c>
      <c r="EF12" s="78">
        <v>46</v>
      </c>
      <c r="EG12" s="85">
        <v>21</v>
      </c>
      <c r="EH12" s="131">
        <f t="shared" si="40"/>
        <v>0.45652173913043476</v>
      </c>
      <c r="EI12" s="177">
        <v>2032.9047619047619</v>
      </c>
      <c r="EJ12" s="64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ht="12.75" x14ac:dyDescent="0.2">
      <c r="A13" s="10"/>
      <c r="B13" s="95" t="s">
        <v>199</v>
      </c>
      <c r="C13" s="109">
        <v>88</v>
      </c>
      <c r="D13" s="105">
        <f t="shared" si="26"/>
        <v>1.3373860182370821E-2</v>
      </c>
      <c r="E13" s="121">
        <v>1186.340909090909</v>
      </c>
      <c r="F13" s="107">
        <v>3.5681818181818183</v>
      </c>
      <c r="G13" s="121">
        <v>1376631</v>
      </c>
      <c r="H13" s="122">
        <v>84</v>
      </c>
      <c r="I13" s="107">
        <f t="shared" si="27"/>
        <v>16388.464285714286</v>
      </c>
      <c r="J13" s="56">
        <v>23</v>
      </c>
      <c r="K13" s="54">
        <v>37</v>
      </c>
      <c r="L13" s="123">
        <v>0.4404703930276152</v>
      </c>
      <c r="M13" s="27">
        <v>18</v>
      </c>
      <c r="N13" s="122">
        <v>19</v>
      </c>
      <c r="O13" s="122">
        <v>14</v>
      </c>
      <c r="P13" s="20">
        <v>6</v>
      </c>
      <c r="Q13" s="124">
        <v>10</v>
      </c>
      <c r="R13" s="25">
        <v>21</v>
      </c>
      <c r="S13" s="20">
        <v>88</v>
      </c>
      <c r="T13" s="19">
        <f t="shared" si="28"/>
        <v>0.20454545454545456</v>
      </c>
      <c r="U13" s="105">
        <f>N13/$S13</f>
        <v>0.21590909090909091</v>
      </c>
      <c r="V13" s="105">
        <f t="shared" si="0"/>
        <v>0.15909090909090909</v>
      </c>
      <c r="W13" s="19">
        <f t="shared" si="0"/>
        <v>6.8181818181818177E-2</v>
      </c>
      <c r="X13" s="125">
        <f t="shared" si="0"/>
        <v>0.11363636363636363</v>
      </c>
      <c r="Y13" s="126">
        <f t="shared" si="0"/>
        <v>0.23863636363636365</v>
      </c>
      <c r="Z13" s="74">
        <v>7</v>
      </c>
      <c r="AA13" s="108">
        <v>19</v>
      </c>
      <c r="AB13" s="108">
        <v>45</v>
      </c>
      <c r="AC13" s="108">
        <v>17</v>
      </c>
      <c r="AD13" s="105">
        <f t="shared" si="29"/>
        <v>7.9545454545454544E-2</v>
      </c>
      <c r="AE13" s="105">
        <f t="shared" si="1"/>
        <v>0.21590909090909091</v>
      </c>
      <c r="AF13" s="105">
        <f t="shared" si="1"/>
        <v>0.51136363636363635</v>
      </c>
      <c r="AG13" s="105">
        <f t="shared" si="1"/>
        <v>0.19318181818181818</v>
      </c>
      <c r="AH13" s="179">
        <v>5900.4285714285716</v>
      </c>
      <c r="AI13" s="47">
        <v>11979.333333333334</v>
      </c>
      <c r="AJ13" s="47">
        <v>17459.39534883721</v>
      </c>
      <c r="AK13" s="107">
        <v>23059.125</v>
      </c>
      <c r="AL13" s="74">
        <v>43</v>
      </c>
      <c r="AM13" s="108">
        <v>45</v>
      </c>
      <c r="AN13" s="105">
        <f t="shared" si="30"/>
        <v>0.48863636363636365</v>
      </c>
      <c r="AO13" s="19">
        <f t="shared" si="31"/>
        <v>0.51136363636363635</v>
      </c>
      <c r="AP13" s="47">
        <v>17738.099999999999</v>
      </c>
      <c r="AQ13" s="107">
        <v>15161.522727272728</v>
      </c>
      <c r="AR13" s="28">
        <v>31</v>
      </c>
      <c r="AS13" s="108">
        <v>1</v>
      </c>
      <c r="AT13" s="108">
        <v>18</v>
      </c>
      <c r="AU13" s="127">
        <v>9</v>
      </c>
      <c r="AV13" s="128">
        <v>20</v>
      </c>
      <c r="AW13" s="128">
        <v>9</v>
      </c>
      <c r="AX13" s="99">
        <f t="shared" si="2"/>
        <v>0.35227272727272729</v>
      </c>
      <c r="AY13" s="105">
        <f t="shared" si="2"/>
        <v>1.1363636363636364E-2</v>
      </c>
      <c r="AZ13" s="19">
        <f t="shared" si="2"/>
        <v>0.20454545454545456</v>
      </c>
      <c r="BA13" s="99">
        <f t="shared" si="2"/>
        <v>0.10227272727272728</v>
      </c>
      <c r="BB13" s="19">
        <f t="shared" si="2"/>
        <v>0.22727272727272727</v>
      </c>
      <c r="BC13" s="126">
        <f t="shared" si="2"/>
        <v>0.10227272727272728</v>
      </c>
      <c r="BD13" s="36">
        <v>29167.103448275862</v>
      </c>
      <c r="BE13" s="47">
        <v>5000</v>
      </c>
      <c r="BF13" s="47">
        <v>6909.9375</v>
      </c>
      <c r="BG13" s="47">
        <v>7988.4444444444443</v>
      </c>
      <c r="BH13" s="47">
        <v>12070.7</v>
      </c>
      <c r="BI13" s="107">
        <v>11324</v>
      </c>
      <c r="BJ13" s="28">
        <v>26</v>
      </c>
      <c r="BK13" s="105">
        <f t="shared" si="32"/>
        <v>0.29545454545454547</v>
      </c>
      <c r="BL13" s="179">
        <v>21905.96</v>
      </c>
      <c r="BM13" s="108">
        <v>62</v>
      </c>
      <c r="BN13" s="19">
        <f t="shared" si="33"/>
        <v>0.70454545454545459</v>
      </c>
      <c r="BO13" s="186">
        <v>14050.542372881357</v>
      </c>
      <c r="BP13" s="56">
        <v>67</v>
      </c>
      <c r="BQ13" s="78">
        <v>8</v>
      </c>
      <c r="BR13" s="50">
        <f t="shared" si="41"/>
        <v>0.11940298507462686</v>
      </c>
      <c r="BS13" s="77">
        <v>695.625</v>
      </c>
      <c r="BT13" s="132">
        <v>28</v>
      </c>
      <c r="BU13" s="78">
        <v>3</v>
      </c>
      <c r="BV13" s="131">
        <f t="shared" si="34"/>
        <v>0.10714285714285714</v>
      </c>
      <c r="BW13" s="130">
        <v>48.333333333333336</v>
      </c>
      <c r="BX13" s="129">
        <v>64</v>
      </c>
      <c r="BY13" s="129">
        <v>16</v>
      </c>
      <c r="BZ13" s="101">
        <f t="shared" si="35"/>
        <v>0.25</v>
      </c>
      <c r="CA13" s="77">
        <v>1212.625</v>
      </c>
      <c r="CB13" s="28">
        <v>28</v>
      </c>
      <c r="CC13" s="19">
        <f t="shared" si="3"/>
        <v>0.31818181818181818</v>
      </c>
      <c r="CD13" s="184">
        <v>64264</v>
      </c>
      <c r="CE13" s="186">
        <f t="shared" si="36"/>
        <v>2295.1428571428573</v>
      </c>
      <c r="CF13" s="73">
        <v>14</v>
      </c>
      <c r="CG13" s="122">
        <v>44</v>
      </c>
      <c r="CH13" s="105">
        <f t="shared" si="4"/>
        <v>0.15909090909090909</v>
      </c>
      <c r="CI13" s="132">
        <v>25274</v>
      </c>
      <c r="CJ13" s="82">
        <f t="shared" si="37"/>
        <v>1805.2857142857142</v>
      </c>
      <c r="CK13" s="102">
        <f t="shared" si="42"/>
        <v>574.40909090909088</v>
      </c>
      <c r="CL13" s="127">
        <v>65</v>
      </c>
      <c r="CM13" s="85">
        <v>173</v>
      </c>
      <c r="CN13" s="50">
        <f t="shared" si="6"/>
        <v>0.73863636363636365</v>
      </c>
      <c r="CO13" s="85">
        <v>610970</v>
      </c>
      <c r="CP13" s="82">
        <f t="shared" si="7"/>
        <v>9399.538461538461</v>
      </c>
      <c r="CQ13" s="134">
        <f t="shared" si="8"/>
        <v>3531.6184971098264</v>
      </c>
      <c r="CR13" s="129">
        <v>32</v>
      </c>
      <c r="CS13" s="56">
        <v>86</v>
      </c>
      <c r="CT13" s="50">
        <f t="shared" si="9"/>
        <v>0.36363636363636365</v>
      </c>
      <c r="CU13" s="78">
        <v>69320</v>
      </c>
      <c r="CV13" s="82">
        <f t="shared" si="10"/>
        <v>2166.25</v>
      </c>
      <c r="CW13" s="102">
        <f t="shared" si="11"/>
        <v>806.04651162790697</v>
      </c>
      <c r="CX13" s="85">
        <v>45</v>
      </c>
      <c r="CY13" s="78">
        <v>76</v>
      </c>
      <c r="CZ13" s="131">
        <f t="shared" si="12"/>
        <v>0.51136363636363635</v>
      </c>
      <c r="DA13" s="56">
        <v>375520</v>
      </c>
      <c r="DB13" s="82">
        <f t="shared" si="13"/>
        <v>8344.8888888888887</v>
      </c>
      <c r="DC13" s="134">
        <f t="shared" si="14"/>
        <v>4941.0526315789475</v>
      </c>
      <c r="DD13" s="56">
        <v>8</v>
      </c>
      <c r="DE13" s="78">
        <v>14</v>
      </c>
      <c r="DF13" s="105">
        <f t="shared" si="15"/>
        <v>9.0909090909090912E-2</v>
      </c>
      <c r="DG13" s="78">
        <v>32231</v>
      </c>
      <c r="DH13" s="82">
        <f t="shared" si="16"/>
        <v>4028.875</v>
      </c>
      <c r="DI13" s="134">
        <f t="shared" si="17"/>
        <v>2302.2142857142858</v>
      </c>
      <c r="DJ13" s="129">
        <v>58</v>
      </c>
      <c r="DK13" s="56">
        <v>79</v>
      </c>
      <c r="DL13" s="131">
        <f t="shared" si="18"/>
        <v>0.65909090909090906</v>
      </c>
      <c r="DM13" s="56">
        <v>127277</v>
      </c>
      <c r="DN13" s="82">
        <f t="shared" si="38"/>
        <v>2194.4310344827586</v>
      </c>
      <c r="DO13" s="134">
        <f t="shared" si="19"/>
        <v>1611.1012658227849</v>
      </c>
      <c r="DP13" s="56">
        <v>7</v>
      </c>
      <c r="DQ13" s="78">
        <v>11</v>
      </c>
      <c r="DR13" s="131">
        <f t="shared" si="20"/>
        <v>7.9545454545454544E-2</v>
      </c>
      <c r="DS13" s="85">
        <v>6968</v>
      </c>
      <c r="DT13" s="82">
        <f t="shared" si="21"/>
        <v>995.42857142857144</v>
      </c>
      <c r="DU13" s="134">
        <f t="shared" si="22"/>
        <v>633.4545454545455</v>
      </c>
      <c r="DV13" s="78">
        <v>34</v>
      </c>
      <c r="DW13" s="78">
        <v>46</v>
      </c>
      <c r="DX13" s="50">
        <f t="shared" si="23"/>
        <v>0.38636363636363635</v>
      </c>
      <c r="DY13" s="78">
        <v>129071</v>
      </c>
      <c r="DZ13" s="82">
        <f t="shared" si="24"/>
        <v>3796.205882352941</v>
      </c>
      <c r="EA13" s="102">
        <f t="shared" si="25"/>
        <v>2805.891304347826</v>
      </c>
      <c r="EB13" s="55">
        <v>36</v>
      </c>
      <c r="EC13" s="85">
        <v>6</v>
      </c>
      <c r="ED13" s="131">
        <f t="shared" si="39"/>
        <v>0.16666666666666666</v>
      </c>
      <c r="EE13" s="130">
        <v>268.33333333333331</v>
      </c>
      <c r="EF13" s="78">
        <v>26</v>
      </c>
      <c r="EG13" s="85">
        <v>7</v>
      </c>
      <c r="EH13" s="131">
        <f t="shared" si="40"/>
        <v>0.26923076923076922</v>
      </c>
      <c r="EI13" s="177">
        <v>4150.4285714285716</v>
      </c>
      <c r="EJ13" s="64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ht="12.75" x14ac:dyDescent="0.2">
      <c r="A14" s="10"/>
      <c r="B14" s="95" t="s">
        <v>200</v>
      </c>
      <c r="C14" s="109">
        <v>73</v>
      </c>
      <c r="D14" s="105">
        <f t="shared" si="26"/>
        <v>1.1094224924012158E-2</v>
      </c>
      <c r="E14" s="121">
        <v>1037.3698630136987</v>
      </c>
      <c r="F14" s="107">
        <v>16.958904109589042</v>
      </c>
      <c r="G14" s="121">
        <v>921409</v>
      </c>
      <c r="H14" s="122">
        <v>73</v>
      </c>
      <c r="I14" s="107">
        <f t="shared" si="27"/>
        <v>12622.04109589041</v>
      </c>
      <c r="J14" s="56">
        <v>21</v>
      </c>
      <c r="K14" s="54">
        <v>31</v>
      </c>
      <c r="L14" s="123">
        <v>0.42299117450238877</v>
      </c>
      <c r="M14" s="27">
        <v>17</v>
      </c>
      <c r="N14" s="122">
        <v>13</v>
      </c>
      <c r="O14" s="122">
        <v>9</v>
      </c>
      <c r="P14" s="20">
        <v>8</v>
      </c>
      <c r="Q14" s="124">
        <v>8</v>
      </c>
      <c r="R14" s="25">
        <v>18</v>
      </c>
      <c r="S14" s="20">
        <v>73</v>
      </c>
      <c r="T14" s="19">
        <f t="shared" si="28"/>
        <v>0.23287671232876711</v>
      </c>
      <c r="U14" s="105">
        <f t="shared" si="0"/>
        <v>0.17808219178082191</v>
      </c>
      <c r="V14" s="105">
        <f t="shared" si="0"/>
        <v>0.12328767123287671</v>
      </c>
      <c r="W14" s="19">
        <f t="shared" si="0"/>
        <v>0.1095890410958904</v>
      </c>
      <c r="X14" s="125">
        <f t="shared" si="0"/>
        <v>0.1095890410958904</v>
      </c>
      <c r="Y14" s="126">
        <f t="shared" si="0"/>
        <v>0.24657534246575341</v>
      </c>
      <c r="Z14" s="74">
        <v>7</v>
      </c>
      <c r="AA14" s="108">
        <v>19</v>
      </c>
      <c r="AB14" s="108">
        <v>36</v>
      </c>
      <c r="AC14" s="108">
        <v>11</v>
      </c>
      <c r="AD14" s="105">
        <f t="shared" si="29"/>
        <v>9.5890410958904104E-2</v>
      </c>
      <c r="AE14" s="105">
        <f t="shared" si="1"/>
        <v>0.26027397260273971</v>
      </c>
      <c r="AF14" s="105">
        <f t="shared" si="1"/>
        <v>0.49315068493150682</v>
      </c>
      <c r="AG14" s="105">
        <f t="shared" si="1"/>
        <v>0.15068493150684931</v>
      </c>
      <c r="AH14" s="179">
        <v>3508.4285714285716</v>
      </c>
      <c r="AI14" s="47">
        <v>16258.526315789473</v>
      </c>
      <c r="AJ14" s="47">
        <v>11978.944444444445</v>
      </c>
      <c r="AK14" s="107">
        <v>14245.09090909091</v>
      </c>
      <c r="AL14" s="74">
        <v>24</v>
      </c>
      <c r="AM14" s="108">
        <v>48</v>
      </c>
      <c r="AN14" s="105">
        <f t="shared" si="30"/>
        <v>0.33333333333333331</v>
      </c>
      <c r="AO14" s="19">
        <f t="shared" si="31"/>
        <v>0.66666666666666674</v>
      </c>
      <c r="AP14" s="47">
        <v>18326.791666666668</v>
      </c>
      <c r="AQ14" s="107">
        <v>9565.5</v>
      </c>
      <c r="AR14" s="28">
        <v>24</v>
      </c>
      <c r="AS14" s="108">
        <v>2</v>
      </c>
      <c r="AT14" s="108">
        <v>4</v>
      </c>
      <c r="AU14" s="127">
        <v>23</v>
      </c>
      <c r="AV14" s="128">
        <v>9</v>
      </c>
      <c r="AW14" s="128">
        <v>11</v>
      </c>
      <c r="AX14" s="99">
        <f t="shared" si="2"/>
        <v>0.32876712328767121</v>
      </c>
      <c r="AY14" s="105">
        <f t="shared" si="2"/>
        <v>2.7397260273972601E-2</v>
      </c>
      <c r="AZ14" s="19">
        <f t="shared" si="2"/>
        <v>5.4794520547945202E-2</v>
      </c>
      <c r="BA14" s="99">
        <f t="shared" si="2"/>
        <v>0.31506849315068491</v>
      </c>
      <c r="BB14" s="19">
        <f t="shared" si="2"/>
        <v>0.12328767123287671</v>
      </c>
      <c r="BC14" s="126">
        <f t="shared" si="2"/>
        <v>0.15068493150684931</v>
      </c>
      <c r="BD14" s="36">
        <v>18893.875</v>
      </c>
      <c r="BE14" s="47">
        <v>33348</v>
      </c>
      <c r="BF14" s="47">
        <v>8981.5</v>
      </c>
      <c r="BG14" s="47">
        <v>8654.347826086956</v>
      </c>
      <c r="BH14" s="47">
        <v>10937.333333333334</v>
      </c>
      <c r="BI14" s="107">
        <v>6168</v>
      </c>
      <c r="BJ14" s="28">
        <v>17</v>
      </c>
      <c r="BK14" s="105">
        <f t="shared" si="32"/>
        <v>0.23287671232876711</v>
      </c>
      <c r="BL14" s="179">
        <v>11477.882352941177</v>
      </c>
      <c r="BM14" s="108">
        <v>56</v>
      </c>
      <c r="BN14" s="19">
        <f t="shared" si="33"/>
        <v>0.76712328767123283</v>
      </c>
      <c r="BO14" s="186">
        <v>12969.375</v>
      </c>
      <c r="BP14" s="56">
        <v>60</v>
      </c>
      <c r="BQ14" s="78">
        <v>7</v>
      </c>
      <c r="BR14" s="50">
        <f t="shared" si="41"/>
        <v>0.11666666666666667</v>
      </c>
      <c r="BS14" s="77">
        <v>143.28571428571428</v>
      </c>
      <c r="BT14" s="132">
        <v>39</v>
      </c>
      <c r="BU14" s="78">
        <v>6</v>
      </c>
      <c r="BV14" s="131">
        <f t="shared" si="34"/>
        <v>0.15384615384615385</v>
      </c>
      <c r="BW14" s="130">
        <v>348.66666666666669</v>
      </c>
      <c r="BX14" s="129">
        <v>51</v>
      </c>
      <c r="BY14" s="129">
        <v>20</v>
      </c>
      <c r="BZ14" s="101">
        <f t="shared" si="35"/>
        <v>0.39215686274509803</v>
      </c>
      <c r="CA14" s="77">
        <v>2052.4</v>
      </c>
      <c r="CB14" s="28">
        <v>31</v>
      </c>
      <c r="CC14" s="19">
        <f t="shared" si="3"/>
        <v>0.42465753424657532</v>
      </c>
      <c r="CD14" s="184">
        <v>89286</v>
      </c>
      <c r="CE14" s="186">
        <f t="shared" si="36"/>
        <v>2880.1935483870966</v>
      </c>
      <c r="CF14" s="73">
        <v>12</v>
      </c>
      <c r="CG14" s="122">
        <v>49</v>
      </c>
      <c r="CH14" s="105">
        <f t="shared" si="4"/>
        <v>0.16438356164383561</v>
      </c>
      <c r="CI14" s="132">
        <v>20939</v>
      </c>
      <c r="CJ14" s="82">
        <f t="shared" si="37"/>
        <v>1744.9166666666667</v>
      </c>
      <c r="CK14" s="102">
        <f t="shared" si="42"/>
        <v>427.32653061224488</v>
      </c>
      <c r="CL14" s="127">
        <v>52</v>
      </c>
      <c r="CM14" s="85">
        <v>135</v>
      </c>
      <c r="CN14" s="50">
        <f t="shared" si="6"/>
        <v>0.71232876712328763</v>
      </c>
      <c r="CO14" s="85">
        <v>358043</v>
      </c>
      <c r="CP14" s="82">
        <f t="shared" si="7"/>
        <v>6885.4423076923076</v>
      </c>
      <c r="CQ14" s="134">
        <f t="shared" si="8"/>
        <v>2652.1703703703702</v>
      </c>
      <c r="CR14" s="129">
        <v>30</v>
      </c>
      <c r="CS14" s="56">
        <v>70</v>
      </c>
      <c r="CT14" s="50">
        <f t="shared" si="9"/>
        <v>0.41095890410958902</v>
      </c>
      <c r="CU14" s="78">
        <v>54441</v>
      </c>
      <c r="CV14" s="82">
        <f t="shared" si="10"/>
        <v>1814.7</v>
      </c>
      <c r="CW14" s="102">
        <f t="shared" si="11"/>
        <v>777.7285714285714</v>
      </c>
      <c r="CX14" s="85">
        <v>43</v>
      </c>
      <c r="CY14" s="78">
        <v>77</v>
      </c>
      <c r="CZ14" s="131">
        <f t="shared" si="12"/>
        <v>0.58904109589041098</v>
      </c>
      <c r="DA14" s="56">
        <v>332264</v>
      </c>
      <c r="DB14" s="82">
        <f t="shared" si="13"/>
        <v>7727.0697674418607</v>
      </c>
      <c r="DC14" s="134">
        <f t="shared" si="14"/>
        <v>4315.1168831168834</v>
      </c>
      <c r="DD14" s="56">
        <v>7</v>
      </c>
      <c r="DE14" s="78">
        <v>10</v>
      </c>
      <c r="DF14" s="105">
        <f t="shared" si="15"/>
        <v>9.5890410958904104E-2</v>
      </c>
      <c r="DG14" s="78">
        <v>11653</v>
      </c>
      <c r="DH14" s="82">
        <f t="shared" si="16"/>
        <v>1664.7142857142858</v>
      </c>
      <c r="DI14" s="134">
        <f t="shared" si="17"/>
        <v>1165.3</v>
      </c>
      <c r="DJ14" s="129">
        <v>48</v>
      </c>
      <c r="DK14" s="56">
        <v>64</v>
      </c>
      <c r="DL14" s="131">
        <f t="shared" si="18"/>
        <v>0.65753424657534243</v>
      </c>
      <c r="DM14" s="56">
        <v>52615</v>
      </c>
      <c r="DN14" s="82">
        <f t="shared" si="38"/>
        <v>1096.1458333333333</v>
      </c>
      <c r="DO14" s="134">
        <f t="shared" si="19"/>
        <v>822.109375</v>
      </c>
      <c r="DP14" s="56">
        <v>15</v>
      </c>
      <c r="DQ14" s="78">
        <v>28</v>
      </c>
      <c r="DR14" s="131">
        <f t="shared" si="20"/>
        <v>0.20547945205479451</v>
      </c>
      <c r="DS14" s="85">
        <v>26571</v>
      </c>
      <c r="DT14" s="82">
        <f t="shared" si="21"/>
        <v>1771.4</v>
      </c>
      <c r="DU14" s="134">
        <f t="shared" si="22"/>
        <v>948.96428571428567</v>
      </c>
      <c r="DV14" s="78">
        <v>20</v>
      </c>
      <c r="DW14" s="78">
        <v>27</v>
      </c>
      <c r="DX14" s="50">
        <f t="shared" si="23"/>
        <v>0.27397260273972601</v>
      </c>
      <c r="DY14" s="78">
        <v>64883</v>
      </c>
      <c r="DZ14" s="82">
        <f t="shared" si="24"/>
        <v>3244.15</v>
      </c>
      <c r="EA14" s="102">
        <f t="shared" si="25"/>
        <v>2403.0740740740739</v>
      </c>
      <c r="EB14" s="55">
        <v>20</v>
      </c>
      <c r="EC14" s="85">
        <v>6</v>
      </c>
      <c r="ED14" s="131">
        <f t="shared" si="39"/>
        <v>0.3</v>
      </c>
      <c r="EE14" s="130">
        <v>536.66666666666663</v>
      </c>
      <c r="EF14" s="78">
        <v>21</v>
      </c>
      <c r="EG14" s="85">
        <v>12</v>
      </c>
      <c r="EH14" s="131">
        <f t="shared" si="40"/>
        <v>0.5714285714285714</v>
      </c>
      <c r="EI14" s="177">
        <v>1786.1666666666667</v>
      </c>
      <c r="EJ14" s="64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ht="12.75" x14ac:dyDescent="0.2">
      <c r="A15" s="10"/>
      <c r="B15" s="95" t="s">
        <v>201</v>
      </c>
      <c r="C15" s="109">
        <v>165</v>
      </c>
      <c r="D15" s="105">
        <f t="shared" si="26"/>
        <v>2.5075987841945289E-2</v>
      </c>
      <c r="E15" s="121">
        <v>1159.7575757575758</v>
      </c>
      <c r="F15" s="107">
        <v>59.345454545454544</v>
      </c>
      <c r="G15" s="121">
        <v>2320514</v>
      </c>
      <c r="H15" s="122">
        <v>163</v>
      </c>
      <c r="I15" s="107">
        <f t="shared" si="27"/>
        <v>14236.282208588957</v>
      </c>
      <c r="J15" s="56">
        <v>43</v>
      </c>
      <c r="K15" s="54">
        <v>65</v>
      </c>
      <c r="L15" s="123">
        <v>0.42875463826311755</v>
      </c>
      <c r="M15" s="27">
        <v>37</v>
      </c>
      <c r="N15" s="122">
        <v>29</v>
      </c>
      <c r="O15" s="122">
        <v>28</v>
      </c>
      <c r="P15" s="20">
        <v>20</v>
      </c>
      <c r="Q15" s="124">
        <v>26</v>
      </c>
      <c r="R15" s="25">
        <v>25</v>
      </c>
      <c r="S15" s="20">
        <v>165</v>
      </c>
      <c r="T15" s="19">
        <f t="shared" si="28"/>
        <v>0.22424242424242424</v>
      </c>
      <c r="U15" s="105">
        <f t="shared" si="0"/>
        <v>0.17575757575757575</v>
      </c>
      <c r="V15" s="105">
        <f t="shared" si="0"/>
        <v>0.16969696969696971</v>
      </c>
      <c r="W15" s="19">
        <f t="shared" si="0"/>
        <v>0.12121212121212122</v>
      </c>
      <c r="X15" s="125">
        <f t="shared" si="0"/>
        <v>0.15757575757575756</v>
      </c>
      <c r="Y15" s="126">
        <f t="shared" si="0"/>
        <v>0.15151515151515152</v>
      </c>
      <c r="Z15" s="74">
        <v>14</v>
      </c>
      <c r="AA15" s="108">
        <v>42</v>
      </c>
      <c r="AB15" s="108">
        <v>83</v>
      </c>
      <c r="AC15" s="108">
        <v>26</v>
      </c>
      <c r="AD15" s="105">
        <f t="shared" si="29"/>
        <v>8.4848484848484854E-2</v>
      </c>
      <c r="AE15" s="105">
        <f t="shared" si="1"/>
        <v>0.25454545454545452</v>
      </c>
      <c r="AF15" s="105">
        <f t="shared" si="1"/>
        <v>0.50303030303030305</v>
      </c>
      <c r="AG15" s="105">
        <f t="shared" si="1"/>
        <v>0.15757575757575756</v>
      </c>
      <c r="AH15" s="179">
        <v>2681.5714285714284</v>
      </c>
      <c r="AI15" s="47">
        <v>15949.525</v>
      </c>
      <c r="AJ15" s="47">
        <v>15199.542168674699</v>
      </c>
      <c r="AK15" s="107">
        <v>14747.26923076923</v>
      </c>
      <c r="AL15" s="74">
        <v>73</v>
      </c>
      <c r="AM15" s="108">
        <v>92</v>
      </c>
      <c r="AN15" s="105">
        <f t="shared" si="30"/>
        <v>0.44242424242424244</v>
      </c>
      <c r="AO15" s="19">
        <f t="shared" si="31"/>
        <v>0.55757575757575761</v>
      </c>
      <c r="AP15" s="47">
        <v>16444.890410958906</v>
      </c>
      <c r="AQ15" s="107">
        <v>12444.855555555556</v>
      </c>
      <c r="AR15" s="28">
        <v>51</v>
      </c>
      <c r="AS15" s="108">
        <v>15</v>
      </c>
      <c r="AT15" s="108">
        <v>18</v>
      </c>
      <c r="AU15" s="127">
        <v>20</v>
      </c>
      <c r="AV15" s="128">
        <v>43</v>
      </c>
      <c r="AW15" s="128">
        <v>18</v>
      </c>
      <c r="AX15" s="99">
        <f t="shared" si="2"/>
        <v>0.30909090909090908</v>
      </c>
      <c r="AY15" s="105">
        <f t="shared" si="2"/>
        <v>9.0909090909090912E-2</v>
      </c>
      <c r="AZ15" s="19">
        <f t="shared" si="2"/>
        <v>0.10909090909090909</v>
      </c>
      <c r="BA15" s="99">
        <f t="shared" si="2"/>
        <v>0.12121212121212122</v>
      </c>
      <c r="BB15" s="19">
        <f t="shared" si="2"/>
        <v>0.26060606060606062</v>
      </c>
      <c r="BC15" s="126">
        <f t="shared" si="2"/>
        <v>0.10909090909090909</v>
      </c>
      <c r="BD15" s="36">
        <v>23317.549019607843</v>
      </c>
      <c r="BE15" s="47">
        <v>19293.733333333334</v>
      </c>
      <c r="BF15" s="47">
        <v>9178.2777777777774</v>
      </c>
      <c r="BG15" s="47">
        <v>3769.1052631578946</v>
      </c>
      <c r="BH15" s="47">
        <v>9158.3095238095229</v>
      </c>
      <c r="BI15" s="107">
        <v>12246.777777777777</v>
      </c>
      <c r="BJ15" s="28">
        <v>56</v>
      </c>
      <c r="BK15" s="105">
        <f t="shared" si="32"/>
        <v>0.33939393939393941</v>
      </c>
      <c r="BL15" s="179">
        <v>15017.654545454545</v>
      </c>
      <c r="BM15" s="108">
        <v>109</v>
      </c>
      <c r="BN15" s="19">
        <f t="shared" si="33"/>
        <v>0.66060606060606064</v>
      </c>
      <c r="BO15" s="186">
        <v>13838.361111111111</v>
      </c>
      <c r="BP15" s="56">
        <v>134</v>
      </c>
      <c r="BQ15" s="78">
        <v>11</v>
      </c>
      <c r="BR15" s="50">
        <f t="shared" si="41"/>
        <v>8.2089552238805971E-2</v>
      </c>
      <c r="BS15" s="77">
        <v>392.72727272727275</v>
      </c>
      <c r="BT15" s="132">
        <v>55</v>
      </c>
      <c r="BU15" s="78">
        <v>9</v>
      </c>
      <c r="BV15" s="131">
        <f t="shared" si="34"/>
        <v>0.16363636363636364</v>
      </c>
      <c r="BW15" s="130">
        <v>865.55555555555554</v>
      </c>
      <c r="BX15" s="129">
        <v>122</v>
      </c>
      <c r="BY15" s="129">
        <v>37</v>
      </c>
      <c r="BZ15" s="101">
        <f t="shared" si="35"/>
        <v>0.30327868852459017</v>
      </c>
      <c r="CA15" s="77">
        <v>806.24324324324323</v>
      </c>
      <c r="CB15" s="28">
        <v>65</v>
      </c>
      <c r="CC15" s="19">
        <f t="shared" si="3"/>
        <v>0.39393939393939392</v>
      </c>
      <c r="CD15" s="184">
        <v>87489</v>
      </c>
      <c r="CE15" s="186">
        <f t="shared" si="36"/>
        <v>1345.9846153846154</v>
      </c>
      <c r="CF15" s="73">
        <v>18</v>
      </c>
      <c r="CG15" s="122">
        <v>49</v>
      </c>
      <c r="CH15" s="105">
        <f t="shared" si="4"/>
        <v>0.10909090909090909</v>
      </c>
      <c r="CI15" s="132">
        <v>24842</v>
      </c>
      <c r="CJ15" s="82">
        <f t="shared" si="37"/>
        <v>1380.1111111111111</v>
      </c>
      <c r="CK15" s="102">
        <f t="shared" si="42"/>
        <v>506.9795918367347</v>
      </c>
      <c r="CL15" s="127">
        <v>104</v>
      </c>
      <c r="CM15" s="85">
        <v>297</v>
      </c>
      <c r="CN15" s="50">
        <f t="shared" si="6"/>
        <v>0.63030303030303025</v>
      </c>
      <c r="CO15" s="85">
        <v>930359</v>
      </c>
      <c r="CP15" s="82">
        <f t="shared" si="7"/>
        <v>8945.7596153846152</v>
      </c>
      <c r="CQ15" s="134">
        <f t="shared" si="8"/>
        <v>3132.5218855218855</v>
      </c>
      <c r="CR15" s="129">
        <v>71</v>
      </c>
      <c r="CS15" s="56">
        <v>136</v>
      </c>
      <c r="CT15" s="50">
        <f t="shared" si="9"/>
        <v>0.4303030303030303</v>
      </c>
      <c r="CU15" s="78">
        <v>107617</v>
      </c>
      <c r="CV15" s="82">
        <f t="shared" si="10"/>
        <v>1515.7323943661972</v>
      </c>
      <c r="CW15" s="102">
        <f t="shared" si="11"/>
        <v>791.30147058823525</v>
      </c>
      <c r="CX15" s="85">
        <v>92</v>
      </c>
      <c r="CY15" s="78">
        <v>160</v>
      </c>
      <c r="CZ15" s="131">
        <f t="shared" si="12"/>
        <v>0.55757575757575761</v>
      </c>
      <c r="DA15" s="56">
        <v>885034</v>
      </c>
      <c r="DB15" s="82">
        <f t="shared" si="13"/>
        <v>9619.934782608696</v>
      </c>
      <c r="DC15" s="134">
        <f t="shared" si="14"/>
        <v>5531.4624999999996</v>
      </c>
      <c r="DD15" s="56">
        <v>21</v>
      </c>
      <c r="DE15" s="78">
        <v>28</v>
      </c>
      <c r="DF15" s="105">
        <f t="shared" si="15"/>
        <v>0.12727272727272726</v>
      </c>
      <c r="DG15" s="78">
        <v>12637</v>
      </c>
      <c r="DH15" s="82">
        <f t="shared" si="16"/>
        <v>601.76190476190482</v>
      </c>
      <c r="DI15" s="134">
        <f t="shared" si="17"/>
        <v>451.32142857142856</v>
      </c>
      <c r="DJ15" s="129">
        <v>114</v>
      </c>
      <c r="DK15" s="56">
        <v>151</v>
      </c>
      <c r="DL15" s="131">
        <f t="shared" si="18"/>
        <v>0.69090909090909092</v>
      </c>
      <c r="DM15" s="56">
        <v>223374</v>
      </c>
      <c r="DN15" s="82">
        <f t="shared" si="38"/>
        <v>1959.421052631579</v>
      </c>
      <c r="DO15" s="134">
        <f t="shared" si="19"/>
        <v>1479.2980132450332</v>
      </c>
      <c r="DP15" s="56">
        <v>16</v>
      </c>
      <c r="DQ15" s="78">
        <v>38</v>
      </c>
      <c r="DR15" s="131">
        <f t="shared" si="20"/>
        <v>9.696969696969697E-2</v>
      </c>
      <c r="DS15" s="85">
        <v>13573</v>
      </c>
      <c r="DT15" s="82">
        <f t="shared" si="21"/>
        <v>848.3125</v>
      </c>
      <c r="DU15" s="134">
        <f t="shared" si="22"/>
        <v>357.18421052631578</v>
      </c>
      <c r="DV15" s="78">
        <v>55</v>
      </c>
      <c r="DW15" s="78">
        <v>96</v>
      </c>
      <c r="DX15" s="50">
        <f t="shared" si="23"/>
        <v>0.33333333333333331</v>
      </c>
      <c r="DY15" s="78">
        <v>123078</v>
      </c>
      <c r="DZ15" s="82">
        <f t="shared" si="24"/>
        <v>2237.7818181818184</v>
      </c>
      <c r="EA15" s="102">
        <f t="shared" si="25"/>
        <v>1282.0625</v>
      </c>
      <c r="EB15" s="55">
        <v>57</v>
      </c>
      <c r="EC15" s="85">
        <v>17</v>
      </c>
      <c r="ED15" s="131">
        <f t="shared" si="39"/>
        <v>0.2982456140350877</v>
      </c>
      <c r="EE15" s="130">
        <v>485.11764705882354</v>
      </c>
      <c r="EF15" s="78">
        <v>46</v>
      </c>
      <c r="EG15" s="85">
        <v>16</v>
      </c>
      <c r="EH15" s="131">
        <f t="shared" si="40"/>
        <v>0.34782608695652173</v>
      </c>
      <c r="EI15" s="177">
        <v>1516.5625</v>
      </c>
      <c r="EJ15" s="64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ht="12.75" x14ac:dyDescent="0.2">
      <c r="A16" s="10"/>
      <c r="B16" s="95" t="s">
        <v>202</v>
      </c>
      <c r="C16" s="109">
        <v>191</v>
      </c>
      <c r="D16" s="105">
        <f t="shared" si="26"/>
        <v>2.9027355623100305E-2</v>
      </c>
      <c r="E16" s="121">
        <v>1180.9947643979058</v>
      </c>
      <c r="F16" s="107">
        <v>37.340314136125656</v>
      </c>
      <c r="G16" s="121">
        <v>2240508</v>
      </c>
      <c r="H16" s="122">
        <v>182</v>
      </c>
      <c r="I16" s="107">
        <f t="shared" si="27"/>
        <v>12310.483516483517</v>
      </c>
      <c r="J16" s="56">
        <v>53</v>
      </c>
      <c r="K16" s="54">
        <v>69</v>
      </c>
      <c r="L16" s="123">
        <v>0.44377941460207354</v>
      </c>
      <c r="M16" s="27">
        <v>45</v>
      </c>
      <c r="N16" s="122">
        <v>39</v>
      </c>
      <c r="O16" s="122">
        <v>24</v>
      </c>
      <c r="P16" s="20">
        <v>14</v>
      </c>
      <c r="Q16" s="124">
        <v>25</v>
      </c>
      <c r="R16" s="25">
        <v>44</v>
      </c>
      <c r="S16" s="20">
        <v>191</v>
      </c>
      <c r="T16" s="19">
        <f t="shared" si="28"/>
        <v>0.2356020942408377</v>
      </c>
      <c r="U16" s="105">
        <f t="shared" si="0"/>
        <v>0.20418848167539266</v>
      </c>
      <c r="V16" s="105">
        <f t="shared" si="0"/>
        <v>0.1256544502617801</v>
      </c>
      <c r="W16" s="19">
        <f t="shared" si="0"/>
        <v>7.3298429319371722E-2</v>
      </c>
      <c r="X16" s="125">
        <f t="shared" si="0"/>
        <v>0.13089005235602094</v>
      </c>
      <c r="Y16" s="126">
        <f t="shared" si="0"/>
        <v>0.23036649214659685</v>
      </c>
      <c r="Z16" s="74">
        <v>28</v>
      </c>
      <c r="AA16" s="108">
        <v>52</v>
      </c>
      <c r="AB16" s="108">
        <v>91</v>
      </c>
      <c r="AC16" s="108">
        <v>20</v>
      </c>
      <c r="AD16" s="105">
        <f t="shared" si="29"/>
        <v>0.14659685863874344</v>
      </c>
      <c r="AE16" s="105">
        <f t="shared" si="1"/>
        <v>0.27225130890052357</v>
      </c>
      <c r="AF16" s="105">
        <f t="shared" si="1"/>
        <v>0.47643979057591623</v>
      </c>
      <c r="AG16" s="105">
        <f t="shared" si="1"/>
        <v>0.10471204188481675</v>
      </c>
      <c r="AH16" s="179">
        <v>3549.9642857142858</v>
      </c>
      <c r="AI16" s="47">
        <v>10461.142857142857</v>
      </c>
      <c r="AJ16" s="47">
        <v>15895.627906976744</v>
      </c>
      <c r="AK16" s="107">
        <v>13762.578947368422</v>
      </c>
      <c r="AL16" s="74">
        <v>90</v>
      </c>
      <c r="AM16" s="108">
        <v>100</v>
      </c>
      <c r="AN16" s="105">
        <f t="shared" si="30"/>
        <v>0.47368421052631576</v>
      </c>
      <c r="AO16" s="19">
        <f t="shared" si="31"/>
        <v>0.52631578947368429</v>
      </c>
      <c r="AP16" s="47">
        <v>14178.802325581395</v>
      </c>
      <c r="AQ16" s="107">
        <v>10565.884210526316</v>
      </c>
      <c r="AR16" s="28">
        <v>70</v>
      </c>
      <c r="AS16" s="108">
        <v>5</v>
      </c>
      <c r="AT16" s="108">
        <v>21</v>
      </c>
      <c r="AU16" s="127">
        <v>21</v>
      </c>
      <c r="AV16" s="128">
        <v>47</v>
      </c>
      <c r="AW16" s="128">
        <v>27</v>
      </c>
      <c r="AX16" s="99">
        <f t="shared" si="2"/>
        <v>0.36649214659685864</v>
      </c>
      <c r="AY16" s="105">
        <f t="shared" si="2"/>
        <v>2.6178010471204188E-2</v>
      </c>
      <c r="AZ16" s="19">
        <f t="shared" si="2"/>
        <v>0.1099476439790576</v>
      </c>
      <c r="BA16" s="99">
        <f t="shared" si="2"/>
        <v>0.1099476439790576</v>
      </c>
      <c r="BB16" s="19">
        <f t="shared" si="2"/>
        <v>0.24607329842931938</v>
      </c>
      <c r="BC16" s="126">
        <f t="shared" si="2"/>
        <v>0.14136125654450263</v>
      </c>
      <c r="BD16" s="36">
        <v>22353.39393939394</v>
      </c>
      <c r="BE16" s="47">
        <v>6432</v>
      </c>
      <c r="BF16" s="47">
        <v>3768.5</v>
      </c>
      <c r="BG16" s="47">
        <v>6997.7142857142853</v>
      </c>
      <c r="BH16" s="47">
        <v>7852.7674418604647</v>
      </c>
      <c r="BI16" s="107">
        <v>6408.6296296296296</v>
      </c>
      <c r="BJ16" s="28">
        <v>59</v>
      </c>
      <c r="BK16" s="105">
        <f t="shared" si="32"/>
        <v>0.30890052356020942</v>
      </c>
      <c r="BL16" s="179">
        <v>16872.49090909091</v>
      </c>
      <c r="BM16" s="108">
        <v>132</v>
      </c>
      <c r="BN16" s="19">
        <f t="shared" si="33"/>
        <v>0.69109947643979053</v>
      </c>
      <c r="BO16" s="186">
        <v>10334.811023622047</v>
      </c>
      <c r="BP16" s="56">
        <v>154</v>
      </c>
      <c r="BQ16" s="78">
        <v>10</v>
      </c>
      <c r="BR16" s="50">
        <f t="shared" si="41"/>
        <v>6.4935064935064929E-2</v>
      </c>
      <c r="BS16" s="77">
        <v>917.7</v>
      </c>
      <c r="BT16" s="132">
        <v>84</v>
      </c>
      <c r="BU16" s="78">
        <v>9</v>
      </c>
      <c r="BV16" s="131">
        <f t="shared" si="34"/>
        <v>0.10714285714285714</v>
      </c>
      <c r="BW16" s="130">
        <v>481.22222222222223</v>
      </c>
      <c r="BX16" s="129">
        <v>136</v>
      </c>
      <c r="BY16" s="129">
        <v>54</v>
      </c>
      <c r="BZ16" s="101">
        <f t="shared" si="35"/>
        <v>0.39705882352941174</v>
      </c>
      <c r="CA16" s="77">
        <v>1359.648148148148</v>
      </c>
      <c r="CB16" s="28">
        <v>89</v>
      </c>
      <c r="CC16" s="19">
        <f t="shared" si="3"/>
        <v>0.46596858638743455</v>
      </c>
      <c r="CD16" s="184">
        <v>150614</v>
      </c>
      <c r="CE16" s="186">
        <f t="shared" si="36"/>
        <v>1692.2921348314608</v>
      </c>
      <c r="CF16" s="73">
        <v>37</v>
      </c>
      <c r="CG16" s="122">
        <v>81</v>
      </c>
      <c r="CH16" s="105">
        <f t="shared" si="4"/>
        <v>0.193717277486911</v>
      </c>
      <c r="CI16" s="132">
        <v>39739</v>
      </c>
      <c r="CJ16" s="82">
        <f t="shared" si="37"/>
        <v>1074.0270270270271</v>
      </c>
      <c r="CK16" s="102">
        <f t="shared" si="42"/>
        <v>490.60493827160496</v>
      </c>
      <c r="CL16" s="127">
        <v>116</v>
      </c>
      <c r="CM16" s="85">
        <v>312</v>
      </c>
      <c r="CN16" s="50">
        <f t="shared" si="6"/>
        <v>0.60732984293193715</v>
      </c>
      <c r="CO16" s="85">
        <v>896840</v>
      </c>
      <c r="CP16" s="82">
        <f t="shared" si="7"/>
        <v>7731.3793103448279</v>
      </c>
      <c r="CQ16" s="134">
        <f t="shared" si="8"/>
        <v>2874.4871794871797</v>
      </c>
      <c r="CR16" s="129">
        <v>67</v>
      </c>
      <c r="CS16" s="56">
        <v>138</v>
      </c>
      <c r="CT16" s="50">
        <f t="shared" si="9"/>
        <v>0.35078534031413611</v>
      </c>
      <c r="CU16" s="78">
        <v>121608</v>
      </c>
      <c r="CV16" s="82">
        <f t="shared" si="10"/>
        <v>1815.044776119403</v>
      </c>
      <c r="CW16" s="102">
        <f t="shared" si="11"/>
        <v>881.21739130434787</v>
      </c>
      <c r="CX16" s="85">
        <v>98</v>
      </c>
      <c r="CY16" s="78">
        <v>179</v>
      </c>
      <c r="CZ16" s="131">
        <f t="shared" si="12"/>
        <v>0.51308900523560208</v>
      </c>
      <c r="DA16" s="56">
        <v>638215</v>
      </c>
      <c r="DB16" s="82">
        <f t="shared" si="13"/>
        <v>6512.3979591836733</v>
      </c>
      <c r="DC16" s="134">
        <f t="shared" si="14"/>
        <v>3565.4469273743016</v>
      </c>
      <c r="DD16" s="56">
        <v>19</v>
      </c>
      <c r="DE16" s="78">
        <v>26</v>
      </c>
      <c r="DF16" s="105">
        <f t="shared" si="15"/>
        <v>9.947643979057591E-2</v>
      </c>
      <c r="DG16" s="78">
        <v>15463</v>
      </c>
      <c r="DH16" s="82">
        <f t="shared" si="16"/>
        <v>813.84210526315792</v>
      </c>
      <c r="DI16" s="134">
        <f t="shared" si="17"/>
        <v>594.73076923076928</v>
      </c>
      <c r="DJ16" s="129">
        <v>129</v>
      </c>
      <c r="DK16" s="56">
        <v>171</v>
      </c>
      <c r="DL16" s="131">
        <f t="shared" si="18"/>
        <v>0.67539267015706805</v>
      </c>
      <c r="DM16" s="56">
        <v>190187</v>
      </c>
      <c r="DN16" s="82">
        <f t="shared" si="38"/>
        <v>1474.3178294573643</v>
      </c>
      <c r="DO16" s="134">
        <f t="shared" si="19"/>
        <v>1112.2046783625731</v>
      </c>
      <c r="DP16" s="56">
        <v>23</v>
      </c>
      <c r="DQ16" s="78">
        <v>55</v>
      </c>
      <c r="DR16" s="131">
        <f t="shared" si="20"/>
        <v>0.12041884816753927</v>
      </c>
      <c r="DS16" s="85">
        <v>36945</v>
      </c>
      <c r="DT16" s="82">
        <f t="shared" si="21"/>
        <v>1606.304347826087</v>
      </c>
      <c r="DU16" s="134">
        <f t="shared" si="22"/>
        <v>671.72727272727275</v>
      </c>
      <c r="DV16" s="78">
        <v>59</v>
      </c>
      <c r="DW16" s="78">
        <v>104</v>
      </c>
      <c r="DX16" s="50">
        <f t="shared" si="23"/>
        <v>0.30890052356020942</v>
      </c>
      <c r="DY16" s="78">
        <v>301511</v>
      </c>
      <c r="DZ16" s="82">
        <f t="shared" si="24"/>
        <v>5110.3559322033898</v>
      </c>
      <c r="EA16" s="102">
        <f t="shared" si="25"/>
        <v>2899.1442307692309</v>
      </c>
      <c r="EB16" s="55">
        <v>77</v>
      </c>
      <c r="EC16" s="85">
        <v>21</v>
      </c>
      <c r="ED16" s="131">
        <f t="shared" si="39"/>
        <v>0.27272727272727271</v>
      </c>
      <c r="EE16" s="130">
        <v>553.71428571428567</v>
      </c>
      <c r="EF16" s="78">
        <v>64</v>
      </c>
      <c r="EG16" s="85">
        <v>19</v>
      </c>
      <c r="EH16" s="131">
        <f t="shared" si="40"/>
        <v>0.296875</v>
      </c>
      <c r="EI16" s="177">
        <v>1478.2631578947369</v>
      </c>
      <c r="EJ16" s="64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ht="12.75" x14ac:dyDescent="0.2">
      <c r="A17" s="10"/>
      <c r="B17" s="95" t="s">
        <v>203</v>
      </c>
      <c r="C17" s="109">
        <v>191</v>
      </c>
      <c r="D17" s="105">
        <f t="shared" si="26"/>
        <v>2.9027355623100305E-2</v>
      </c>
      <c r="E17" s="121">
        <v>1160.2041884816754</v>
      </c>
      <c r="F17" s="107">
        <v>21.869109947643977</v>
      </c>
      <c r="G17" s="121">
        <v>2565944</v>
      </c>
      <c r="H17" s="122">
        <v>188</v>
      </c>
      <c r="I17" s="107">
        <f t="shared" si="27"/>
        <v>13648.63829787234</v>
      </c>
      <c r="J17" s="56">
        <v>65</v>
      </c>
      <c r="K17" s="54">
        <v>78</v>
      </c>
      <c r="L17" s="123">
        <v>0.46823142635271603</v>
      </c>
      <c r="M17" s="27">
        <v>44</v>
      </c>
      <c r="N17" s="122">
        <v>47</v>
      </c>
      <c r="O17" s="122">
        <v>22</v>
      </c>
      <c r="P17" s="20">
        <v>12</v>
      </c>
      <c r="Q17" s="124">
        <v>28</v>
      </c>
      <c r="R17" s="25">
        <v>38</v>
      </c>
      <c r="S17" s="20">
        <v>191</v>
      </c>
      <c r="T17" s="19">
        <f t="shared" si="28"/>
        <v>0.23036649214659685</v>
      </c>
      <c r="U17" s="105">
        <f t="shared" si="0"/>
        <v>0.24607329842931938</v>
      </c>
      <c r="V17" s="105">
        <f t="shared" si="0"/>
        <v>0.11518324607329843</v>
      </c>
      <c r="W17" s="19">
        <f t="shared" si="0"/>
        <v>6.2827225130890049E-2</v>
      </c>
      <c r="X17" s="125">
        <f t="shared" si="0"/>
        <v>0.14659685863874344</v>
      </c>
      <c r="Y17" s="126">
        <f t="shared" si="0"/>
        <v>0.19895287958115182</v>
      </c>
      <c r="Z17" s="74">
        <v>12</v>
      </c>
      <c r="AA17" s="108">
        <v>44</v>
      </c>
      <c r="AB17" s="108">
        <v>107</v>
      </c>
      <c r="AC17" s="108">
        <v>28</v>
      </c>
      <c r="AD17" s="105">
        <f t="shared" si="29"/>
        <v>6.2827225130890049E-2</v>
      </c>
      <c r="AE17" s="105">
        <f t="shared" si="1"/>
        <v>0.23036649214659685</v>
      </c>
      <c r="AF17" s="105">
        <f t="shared" si="1"/>
        <v>0.56020942408376961</v>
      </c>
      <c r="AG17" s="105">
        <f t="shared" si="1"/>
        <v>0.14659685863874344</v>
      </c>
      <c r="AH17" s="179">
        <v>3043.4166666666665</v>
      </c>
      <c r="AI17" s="47">
        <v>10237.093023255815</v>
      </c>
      <c r="AJ17" s="47">
        <v>16548.933333333334</v>
      </c>
      <c r="AK17" s="107">
        <v>12556.785714285714</v>
      </c>
      <c r="AL17" s="74">
        <v>86</v>
      </c>
      <c r="AM17" s="108">
        <v>104</v>
      </c>
      <c r="AN17" s="105">
        <f t="shared" si="30"/>
        <v>0.45263157894736844</v>
      </c>
      <c r="AO17" s="19">
        <f t="shared" si="31"/>
        <v>0.5473684210526315</v>
      </c>
      <c r="AP17" s="47">
        <v>13531.059523809523</v>
      </c>
      <c r="AQ17" s="107">
        <v>13850.019417475729</v>
      </c>
      <c r="AR17" s="28">
        <v>92</v>
      </c>
      <c r="AS17" s="108">
        <v>8</v>
      </c>
      <c r="AT17" s="108">
        <v>5</v>
      </c>
      <c r="AU17" s="127">
        <v>48</v>
      </c>
      <c r="AV17" s="128">
        <v>22</v>
      </c>
      <c r="AW17" s="128">
        <v>16</v>
      </c>
      <c r="AX17" s="99">
        <f t="shared" si="2"/>
        <v>0.48167539267015708</v>
      </c>
      <c r="AY17" s="105">
        <f t="shared" si="2"/>
        <v>4.1884816753926704E-2</v>
      </c>
      <c r="AZ17" s="19">
        <f t="shared" si="2"/>
        <v>2.6178010471204188E-2</v>
      </c>
      <c r="BA17" s="99">
        <f t="shared" si="2"/>
        <v>0.2513089005235602</v>
      </c>
      <c r="BB17" s="19">
        <f t="shared" si="2"/>
        <v>0.11518324607329843</v>
      </c>
      <c r="BC17" s="126">
        <f t="shared" si="2"/>
        <v>8.3769633507853408E-2</v>
      </c>
      <c r="BD17" s="36">
        <v>18594.833333333332</v>
      </c>
      <c r="BE17" s="47">
        <v>9288.125</v>
      </c>
      <c r="BF17" s="47">
        <v>5551.8</v>
      </c>
      <c r="BG17" s="47">
        <v>10390.553191489362</v>
      </c>
      <c r="BH17" s="47">
        <v>9433.818181818182</v>
      </c>
      <c r="BI17" s="107">
        <v>5902.8125</v>
      </c>
      <c r="BJ17" s="28">
        <v>58</v>
      </c>
      <c r="BK17" s="105">
        <f t="shared" si="32"/>
        <v>0.30366492146596857</v>
      </c>
      <c r="BL17" s="179">
        <v>18169.086206896551</v>
      </c>
      <c r="BM17" s="108">
        <v>133</v>
      </c>
      <c r="BN17" s="19">
        <f t="shared" si="33"/>
        <v>0.69633507853403143</v>
      </c>
      <c r="BO17" s="186">
        <v>11631.823076923078</v>
      </c>
      <c r="BP17" s="56">
        <v>157</v>
      </c>
      <c r="BQ17" s="78">
        <v>12</v>
      </c>
      <c r="BR17" s="50">
        <f t="shared" si="41"/>
        <v>7.6433121019108277E-2</v>
      </c>
      <c r="BS17" s="77">
        <v>730.08333333333337</v>
      </c>
      <c r="BT17" s="132">
        <v>106</v>
      </c>
      <c r="BU17" s="78">
        <v>16</v>
      </c>
      <c r="BV17" s="131">
        <f t="shared" si="34"/>
        <v>0.15094339622641509</v>
      </c>
      <c r="BW17" s="130">
        <v>428.6875</v>
      </c>
      <c r="BX17" s="129">
        <v>150</v>
      </c>
      <c r="BY17" s="129">
        <v>63</v>
      </c>
      <c r="BZ17" s="101">
        <f t="shared" si="35"/>
        <v>0.42</v>
      </c>
      <c r="CA17" s="77">
        <v>1121.2698412698412</v>
      </c>
      <c r="CB17" s="28">
        <v>88</v>
      </c>
      <c r="CC17" s="19">
        <f t="shared" si="3"/>
        <v>0.4607329842931937</v>
      </c>
      <c r="CD17" s="184">
        <v>240918</v>
      </c>
      <c r="CE17" s="186">
        <f t="shared" si="36"/>
        <v>2737.7045454545455</v>
      </c>
      <c r="CF17" s="73">
        <v>24</v>
      </c>
      <c r="CG17" s="122">
        <v>63</v>
      </c>
      <c r="CH17" s="105">
        <f t="shared" si="4"/>
        <v>0.1256544502617801</v>
      </c>
      <c r="CI17" s="132">
        <v>24447</v>
      </c>
      <c r="CJ17" s="82">
        <f t="shared" si="37"/>
        <v>1018.625</v>
      </c>
      <c r="CK17" s="102">
        <f t="shared" si="42"/>
        <v>388.04761904761904</v>
      </c>
      <c r="CL17" s="127">
        <v>147</v>
      </c>
      <c r="CM17" s="85">
        <v>397</v>
      </c>
      <c r="CN17" s="50">
        <f t="shared" si="6"/>
        <v>0.76963350785340312</v>
      </c>
      <c r="CO17" s="85">
        <v>1020399</v>
      </c>
      <c r="CP17" s="82">
        <f t="shared" si="7"/>
        <v>6941.4897959183672</v>
      </c>
      <c r="CQ17" s="134">
        <f t="shared" si="8"/>
        <v>2570.2745591939547</v>
      </c>
      <c r="CR17" s="129">
        <v>80</v>
      </c>
      <c r="CS17" s="56">
        <v>155</v>
      </c>
      <c r="CT17" s="50">
        <f t="shared" si="9"/>
        <v>0.41884816753926701</v>
      </c>
      <c r="CU17" s="78">
        <v>149842</v>
      </c>
      <c r="CV17" s="82">
        <f t="shared" si="10"/>
        <v>1873.0250000000001</v>
      </c>
      <c r="CW17" s="102">
        <f t="shared" si="11"/>
        <v>966.72258064516132</v>
      </c>
      <c r="CX17" s="85">
        <v>123</v>
      </c>
      <c r="CY17" s="78">
        <v>223</v>
      </c>
      <c r="CZ17" s="131">
        <f t="shared" si="12"/>
        <v>0.64397905759162299</v>
      </c>
      <c r="DA17" s="56">
        <v>924104</v>
      </c>
      <c r="DB17" s="82">
        <f t="shared" si="13"/>
        <v>7513.040650406504</v>
      </c>
      <c r="DC17" s="134">
        <f t="shared" si="14"/>
        <v>4143.9641255605384</v>
      </c>
      <c r="DD17" s="56">
        <v>21</v>
      </c>
      <c r="DE17" s="78">
        <v>28</v>
      </c>
      <c r="DF17" s="105">
        <f t="shared" si="15"/>
        <v>0.1099476439790576</v>
      </c>
      <c r="DG17" s="78">
        <v>21552</v>
      </c>
      <c r="DH17" s="82">
        <f t="shared" si="16"/>
        <v>1026.2857142857142</v>
      </c>
      <c r="DI17" s="134">
        <f t="shared" si="17"/>
        <v>769.71428571428567</v>
      </c>
      <c r="DJ17" s="129">
        <v>136</v>
      </c>
      <c r="DK17" s="56">
        <v>182</v>
      </c>
      <c r="DL17" s="131">
        <f t="shared" si="18"/>
        <v>0.7120418848167539</v>
      </c>
      <c r="DM17" s="56">
        <v>201978</v>
      </c>
      <c r="DN17" s="82">
        <f t="shared" si="38"/>
        <v>1485.1323529411766</v>
      </c>
      <c r="DO17" s="134">
        <f t="shared" si="19"/>
        <v>1109.7692307692307</v>
      </c>
      <c r="DP17" s="56">
        <v>33</v>
      </c>
      <c r="DQ17" s="78">
        <v>76</v>
      </c>
      <c r="DR17" s="131">
        <f t="shared" si="20"/>
        <v>0.17277486910994763</v>
      </c>
      <c r="DS17" s="85">
        <v>74316</v>
      </c>
      <c r="DT17" s="82">
        <f t="shared" si="21"/>
        <v>2252</v>
      </c>
      <c r="DU17" s="134">
        <f t="shared" si="22"/>
        <v>977.84210526315792</v>
      </c>
      <c r="DV17" s="78">
        <v>67</v>
      </c>
      <c r="DW17" s="78">
        <v>120</v>
      </c>
      <c r="DX17" s="50">
        <f t="shared" si="23"/>
        <v>0.35078534031413611</v>
      </c>
      <c r="DY17" s="78">
        <v>149306</v>
      </c>
      <c r="DZ17" s="82">
        <f t="shared" si="24"/>
        <v>2228.4477611940297</v>
      </c>
      <c r="EA17" s="102">
        <f t="shared" si="25"/>
        <v>1244.2166666666667</v>
      </c>
      <c r="EB17" s="55">
        <v>57</v>
      </c>
      <c r="EC17" s="85">
        <v>18</v>
      </c>
      <c r="ED17" s="131">
        <f t="shared" si="39"/>
        <v>0.31578947368421051</v>
      </c>
      <c r="EE17" s="130">
        <v>544.05555555555554</v>
      </c>
      <c r="EF17" s="78">
        <v>83</v>
      </c>
      <c r="EG17" s="85">
        <v>29</v>
      </c>
      <c r="EH17" s="131">
        <f t="shared" si="40"/>
        <v>0.3493975903614458</v>
      </c>
      <c r="EI17" s="177">
        <v>3177.1379310344828</v>
      </c>
      <c r="EJ17" s="64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ht="12.75" x14ac:dyDescent="0.2">
      <c r="A18" s="10"/>
      <c r="B18" s="95" t="s">
        <v>204</v>
      </c>
      <c r="C18" s="109">
        <v>95</v>
      </c>
      <c r="D18" s="105">
        <f t="shared" si="26"/>
        <v>1.4437689969604863E-2</v>
      </c>
      <c r="E18" s="121">
        <v>1403.2315789473685</v>
      </c>
      <c r="F18" s="107">
        <v>8.7789473684210524</v>
      </c>
      <c r="G18" s="121">
        <v>1436203</v>
      </c>
      <c r="H18" s="122">
        <v>91</v>
      </c>
      <c r="I18" s="107">
        <f t="shared" si="27"/>
        <v>15782.45054945055</v>
      </c>
      <c r="J18" s="56">
        <v>29</v>
      </c>
      <c r="K18" s="54">
        <v>39</v>
      </c>
      <c r="L18" s="123">
        <v>0.57183223037364805</v>
      </c>
      <c r="M18" s="27">
        <v>21</v>
      </c>
      <c r="N18" s="122">
        <v>19</v>
      </c>
      <c r="O18" s="122">
        <v>16</v>
      </c>
      <c r="P18" s="20">
        <v>8</v>
      </c>
      <c r="Q18" s="124">
        <v>8</v>
      </c>
      <c r="R18" s="25">
        <v>23</v>
      </c>
      <c r="S18" s="20">
        <v>95</v>
      </c>
      <c r="T18" s="19">
        <f t="shared" si="28"/>
        <v>0.22105263157894736</v>
      </c>
      <c r="U18" s="105">
        <f t="shared" si="0"/>
        <v>0.2</v>
      </c>
      <c r="V18" s="105">
        <f t="shared" si="0"/>
        <v>0.16842105263157894</v>
      </c>
      <c r="W18" s="19">
        <f t="shared" si="0"/>
        <v>8.4210526315789472E-2</v>
      </c>
      <c r="X18" s="125">
        <f t="shared" si="0"/>
        <v>8.4210526315789472E-2</v>
      </c>
      <c r="Y18" s="126">
        <f t="shared" si="0"/>
        <v>0.24210526315789474</v>
      </c>
      <c r="Z18" s="74">
        <v>7</v>
      </c>
      <c r="AA18" s="108">
        <v>26</v>
      </c>
      <c r="AB18" s="108">
        <v>47</v>
      </c>
      <c r="AC18" s="108">
        <v>15</v>
      </c>
      <c r="AD18" s="105">
        <f t="shared" si="29"/>
        <v>7.3684210526315783E-2</v>
      </c>
      <c r="AE18" s="105">
        <f t="shared" si="1"/>
        <v>0.27368421052631581</v>
      </c>
      <c r="AF18" s="105">
        <f t="shared" si="1"/>
        <v>0.49473684210526314</v>
      </c>
      <c r="AG18" s="105">
        <f t="shared" si="1"/>
        <v>0.15789473684210525</v>
      </c>
      <c r="AH18" s="179">
        <v>4393.2857142857147</v>
      </c>
      <c r="AI18" s="47">
        <v>10515.423076923076</v>
      </c>
      <c r="AJ18" s="47">
        <v>17675.272727272728</v>
      </c>
      <c r="AK18" s="107">
        <v>25309.785714285714</v>
      </c>
      <c r="AL18" s="74">
        <v>42</v>
      </c>
      <c r="AM18" s="108">
        <v>53</v>
      </c>
      <c r="AN18" s="105">
        <f t="shared" si="30"/>
        <v>0.44210526315789472</v>
      </c>
      <c r="AO18" s="19">
        <f t="shared" si="31"/>
        <v>0.55789473684210522</v>
      </c>
      <c r="AP18" s="47">
        <v>19497.674999999999</v>
      </c>
      <c r="AQ18" s="107">
        <v>12868.549019607843</v>
      </c>
      <c r="AR18" s="28">
        <v>45</v>
      </c>
      <c r="AS18" s="108"/>
      <c r="AT18" s="108">
        <v>6</v>
      </c>
      <c r="AU18" s="127">
        <v>12</v>
      </c>
      <c r="AV18" s="128">
        <v>18</v>
      </c>
      <c r="AW18" s="128">
        <v>14</v>
      </c>
      <c r="AX18" s="99">
        <f t="shared" si="2"/>
        <v>0.47368421052631576</v>
      </c>
      <c r="AY18" s="105">
        <f t="shared" si="2"/>
        <v>0</v>
      </c>
      <c r="AZ18" s="19">
        <f t="shared" si="2"/>
        <v>6.3157894736842107E-2</v>
      </c>
      <c r="BA18" s="99">
        <f t="shared" si="2"/>
        <v>0.12631578947368421</v>
      </c>
      <c r="BB18" s="19">
        <f t="shared" si="2"/>
        <v>0.18947368421052632</v>
      </c>
      <c r="BC18" s="126">
        <f t="shared" si="2"/>
        <v>0.14736842105263157</v>
      </c>
      <c r="BD18" s="36">
        <v>23416.613636363636</v>
      </c>
      <c r="BE18" s="47"/>
      <c r="BF18" s="47">
        <v>6256.8</v>
      </c>
      <c r="BG18" s="47">
        <v>12834.3</v>
      </c>
      <c r="BH18" s="47">
        <v>6752.6111111111113</v>
      </c>
      <c r="BI18" s="107">
        <v>8907</v>
      </c>
      <c r="BJ18" s="28">
        <v>35</v>
      </c>
      <c r="BK18" s="105">
        <f t="shared" si="32"/>
        <v>0.36842105263157893</v>
      </c>
      <c r="BL18" s="179">
        <v>18142.323529411766</v>
      </c>
      <c r="BM18" s="108">
        <v>60</v>
      </c>
      <c r="BN18" s="19">
        <f t="shared" si="33"/>
        <v>0.63157894736842102</v>
      </c>
      <c r="BO18" s="186">
        <v>14374.807017543859</v>
      </c>
      <c r="BP18" s="56">
        <v>75</v>
      </c>
      <c r="BQ18" s="78">
        <v>10</v>
      </c>
      <c r="BR18" s="50">
        <f t="shared" si="41"/>
        <v>0.13333333333333333</v>
      </c>
      <c r="BS18" s="77">
        <v>226.4</v>
      </c>
      <c r="BT18" s="132">
        <v>46</v>
      </c>
      <c r="BU18" s="78">
        <v>6</v>
      </c>
      <c r="BV18" s="131">
        <f t="shared" si="34"/>
        <v>0.13043478260869565</v>
      </c>
      <c r="BW18" s="130">
        <v>319.16666666666669</v>
      </c>
      <c r="BX18" s="129">
        <v>74</v>
      </c>
      <c r="BY18" s="129">
        <v>31</v>
      </c>
      <c r="BZ18" s="101">
        <f t="shared" si="35"/>
        <v>0.41891891891891891</v>
      </c>
      <c r="CA18" s="77">
        <v>1649.7096774193549</v>
      </c>
      <c r="CB18" s="28">
        <v>47</v>
      </c>
      <c r="CC18" s="19">
        <f t="shared" si="3"/>
        <v>0.49473684210526314</v>
      </c>
      <c r="CD18" s="184">
        <v>164444</v>
      </c>
      <c r="CE18" s="186">
        <f t="shared" si="36"/>
        <v>3498.8085106382978</v>
      </c>
      <c r="CF18" s="73">
        <v>17</v>
      </c>
      <c r="CG18" s="122">
        <v>54</v>
      </c>
      <c r="CH18" s="105">
        <f t="shared" si="4"/>
        <v>0.17894736842105263</v>
      </c>
      <c r="CI18" s="132">
        <v>26745</v>
      </c>
      <c r="CJ18" s="82">
        <f t="shared" si="37"/>
        <v>1573.2352941176471</v>
      </c>
      <c r="CK18" s="102">
        <f t="shared" si="42"/>
        <v>495.27777777777777</v>
      </c>
      <c r="CL18" s="127">
        <v>72</v>
      </c>
      <c r="CM18" s="85">
        <v>201</v>
      </c>
      <c r="CN18" s="50">
        <f t="shared" si="6"/>
        <v>0.75789473684210529</v>
      </c>
      <c r="CO18" s="85">
        <v>606324</v>
      </c>
      <c r="CP18" s="82">
        <f t="shared" si="7"/>
        <v>8421.1666666666661</v>
      </c>
      <c r="CQ18" s="134">
        <f t="shared" si="8"/>
        <v>3016.5373134328356</v>
      </c>
      <c r="CR18" s="129">
        <v>33</v>
      </c>
      <c r="CS18" s="56">
        <v>65</v>
      </c>
      <c r="CT18" s="50">
        <f t="shared" si="9"/>
        <v>0.3473684210526316</v>
      </c>
      <c r="CU18" s="78">
        <v>69605</v>
      </c>
      <c r="CV18" s="82">
        <f t="shared" si="10"/>
        <v>2109.242424242424</v>
      </c>
      <c r="CW18" s="102">
        <f t="shared" si="11"/>
        <v>1070.8461538461538</v>
      </c>
      <c r="CX18" s="85">
        <v>53</v>
      </c>
      <c r="CY18" s="78">
        <v>88</v>
      </c>
      <c r="CZ18" s="131">
        <f t="shared" si="12"/>
        <v>0.55789473684210522</v>
      </c>
      <c r="DA18" s="56">
        <v>483038</v>
      </c>
      <c r="DB18" s="82">
        <f t="shared" si="13"/>
        <v>9113.9245283018863</v>
      </c>
      <c r="DC18" s="134">
        <f t="shared" si="14"/>
        <v>5489.068181818182</v>
      </c>
      <c r="DD18" s="56">
        <v>12</v>
      </c>
      <c r="DE18" s="78">
        <v>16</v>
      </c>
      <c r="DF18" s="105">
        <f t="shared" si="15"/>
        <v>0.12631578947368421</v>
      </c>
      <c r="DG18" s="78">
        <v>8109</v>
      </c>
      <c r="DH18" s="82">
        <f t="shared" si="16"/>
        <v>675.75</v>
      </c>
      <c r="DI18" s="134">
        <f t="shared" si="17"/>
        <v>506.8125</v>
      </c>
      <c r="DJ18" s="129">
        <v>73</v>
      </c>
      <c r="DK18" s="56">
        <v>105</v>
      </c>
      <c r="DL18" s="131">
        <f t="shared" si="18"/>
        <v>0.76842105263157889</v>
      </c>
      <c r="DM18" s="56">
        <v>186370</v>
      </c>
      <c r="DN18" s="82">
        <f t="shared" si="38"/>
        <v>2553.0136986301368</v>
      </c>
      <c r="DO18" s="134">
        <f t="shared" si="19"/>
        <v>1774.952380952381</v>
      </c>
      <c r="DP18" s="56">
        <v>17</v>
      </c>
      <c r="DQ18" s="78">
        <v>33</v>
      </c>
      <c r="DR18" s="131">
        <f t="shared" si="20"/>
        <v>0.17894736842105263</v>
      </c>
      <c r="DS18" s="85">
        <v>19034</v>
      </c>
      <c r="DT18" s="82">
        <f t="shared" si="21"/>
        <v>1119.6470588235295</v>
      </c>
      <c r="DU18" s="134">
        <f t="shared" si="22"/>
        <v>576.78787878787875</v>
      </c>
      <c r="DV18" s="78">
        <v>32</v>
      </c>
      <c r="DW18" s="78">
        <v>53</v>
      </c>
      <c r="DX18" s="50">
        <f t="shared" si="23"/>
        <v>0.33684210526315789</v>
      </c>
      <c r="DY18" s="78">
        <v>36978</v>
      </c>
      <c r="DZ18" s="82">
        <f t="shared" si="24"/>
        <v>1155.5625</v>
      </c>
      <c r="EA18" s="102">
        <f t="shared" si="25"/>
        <v>697.69811320754718</v>
      </c>
      <c r="EB18" s="55">
        <v>26</v>
      </c>
      <c r="EC18" s="85">
        <v>9</v>
      </c>
      <c r="ED18" s="131">
        <f t="shared" si="39"/>
        <v>0.34615384615384615</v>
      </c>
      <c r="EE18" s="130">
        <v>424.66666666666669</v>
      </c>
      <c r="EF18" s="78">
        <v>44</v>
      </c>
      <c r="EG18" s="85">
        <v>18</v>
      </c>
      <c r="EH18" s="131">
        <f t="shared" si="40"/>
        <v>0.40909090909090912</v>
      </c>
      <c r="EI18" s="177">
        <v>3136.7222222222222</v>
      </c>
      <c r="EJ18" s="64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ht="12.75" x14ac:dyDescent="0.2">
      <c r="A19" s="10"/>
      <c r="B19" s="95" t="s">
        <v>205</v>
      </c>
      <c r="C19" s="109">
        <v>119</v>
      </c>
      <c r="D19" s="105">
        <f t="shared" si="26"/>
        <v>1.8085106382978722E-2</v>
      </c>
      <c r="E19" s="121">
        <v>1105.0840336134454</v>
      </c>
      <c r="F19" s="107">
        <v>15.512605042016807</v>
      </c>
      <c r="G19" s="121">
        <v>1392067</v>
      </c>
      <c r="H19" s="122">
        <v>118</v>
      </c>
      <c r="I19" s="107">
        <f t="shared" si="27"/>
        <v>11797.177966101695</v>
      </c>
      <c r="J19" s="56">
        <v>33</v>
      </c>
      <c r="K19" s="54">
        <v>50</v>
      </c>
      <c r="L19" s="123">
        <v>0.45665204309925855</v>
      </c>
      <c r="M19" s="27">
        <v>30</v>
      </c>
      <c r="N19" s="122">
        <v>28</v>
      </c>
      <c r="O19" s="122">
        <v>16</v>
      </c>
      <c r="P19" s="20">
        <v>7</v>
      </c>
      <c r="Q19" s="124">
        <v>17</v>
      </c>
      <c r="R19" s="25">
        <v>21</v>
      </c>
      <c r="S19" s="20">
        <v>119</v>
      </c>
      <c r="T19" s="19">
        <f t="shared" si="28"/>
        <v>0.25210084033613445</v>
      </c>
      <c r="U19" s="105">
        <f t="shared" si="0"/>
        <v>0.23529411764705882</v>
      </c>
      <c r="V19" s="105">
        <f t="shared" si="0"/>
        <v>0.13445378151260504</v>
      </c>
      <c r="W19" s="19">
        <f t="shared" si="0"/>
        <v>5.8823529411764705E-2</v>
      </c>
      <c r="X19" s="125">
        <f t="shared" si="0"/>
        <v>0.14285714285714285</v>
      </c>
      <c r="Y19" s="126">
        <f t="shared" si="0"/>
        <v>0.17647058823529413</v>
      </c>
      <c r="Z19" s="74">
        <v>8</v>
      </c>
      <c r="AA19" s="108">
        <v>33</v>
      </c>
      <c r="AB19" s="108">
        <v>64</v>
      </c>
      <c r="AC19" s="108">
        <v>14</v>
      </c>
      <c r="AD19" s="105">
        <f t="shared" si="29"/>
        <v>6.7226890756302518E-2</v>
      </c>
      <c r="AE19" s="105">
        <f t="shared" si="1"/>
        <v>0.27731092436974791</v>
      </c>
      <c r="AF19" s="105">
        <f t="shared" si="1"/>
        <v>0.53781512605042014</v>
      </c>
      <c r="AG19" s="105">
        <f t="shared" si="1"/>
        <v>0.11764705882352941</v>
      </c>
      <c r="AH19" s="179">
        <v>2054.75</v>
      </c>
      <c r="AI19" s="47">
        <v>9233.818181818182</v>
      </c>
      <c r="AJ19" s="47">
        <v>13826.682539682539</v>
      </c>
      <c r="AK19" s="107">
        <v>14273.714285714286</v>
      </c>
      <c r="AL19" s="74">
        <v>56</v>
      </c>
      <c r="AM19" s="108">
        <v>62</v>
      </c>
      <c r="AN19" s="105">
        <f t="shared" si="30"/>
        <v>0.47457627118644069</v>
      </c>
      <c r="AO19" s="19">
        <f t="shared" si="31"/>
        <v>0.52542372881355925</v>
      </c>
      <c r="AP19" s="47">
        <v>11418.607142857143</v>
      </c>
      <c r="AQ19" s="107">
        <v>12210.688524590163</v>
      </c>
      <c r="AR19" s="28">
        <v>46</v>
      </c>
      <c r="AS19" s="108">
        <v>3</v>
      </c>
      <c r="AT19" s="108">
        <v>5</v>
      </c>
      <c r="AU19" s="127">
        <v>35</v>
      </c>
      <c r="AV19" s="128">
        <v>11</v>
      </c>
      <c r="AW19" s="128">
        <v>19</v>
      </c>
      <c r="AX19" s="99">
        <f t="shared" si="2"/>
        <v>0.38655462184873951</v>
      </c>
      <c r="AY19" s="105">
        <f t="shared" si="2"/>
        <v>2.5210084033613446E-2</v>
      </c>
      <c r="AZ19" s="19">
        <f t="shared" si="2"/>
        <v>4.2016806722689079E-2</v>
      </c>
      <c r="BA19" s="99">
        <f t="shared" si="2"/>
        <v>0.29411764705882354</v>
      </c>
      <c r="BB19" s="19">
        <f t="shared" si="2"/>
        <v>9.2436974789915971E-2</v>
      </c>
      <c r="BC19" s="126">
        <f t="shared" si="2"/>
        <v>0.15966386554621848</v>
      </c>
      <c r="BD19" s="36">
        <v>17665.91304347826</v>
      </c>
      <c r="BE19" s="47">
        <v>9447.3333333333339</v>
      </c>
      <c r="BF19" s="47">
        <v>7195.8</v>
      </c>
      <c r="BG19" s="47">
        <v>7576.9411764705883</v>
      </c>
      <c r="BH19" s="47">
        <v>9835.2727272727279</v>
      </c>
      <c r="BI19" s="107">
        <v>7858.4210526315792</v>
      </c>
      <c r="BJ19" s="28">
        <v>33</v>
      </c>
      <c r="BK19" s="105">
        <f t="shared" si="32"/>
        <v>0.27731092436974791</v>
      </c>
      <c r="BL19" s="179">
        <v>11778.625</v>
      </c>
      <c r="BM19" s="108">
        <v>86</v>
      </c>
      <c r="BN19" s="19">
        <f t="shared" si="33"/>
        <v>0.72268907563025209</v>
      </c>
      <c r="BO19" s="186">
        <v>11804.081395348838</v>
      </c>
      <c r="BP19" s="56">
        <v>94</v>
      </c>
      <c r="BQ19" s="78">
        <v>12</v>
      </c>
      <c r="BR19" s="50">
        <f t="shared" si="41"/>
        <v>0.1276595744680851</v>
      </c>
      <c r="BS19" s="77">
        <v>422</v>
      </c>
      <c r="BT19" s="132">
        <v>56</v>
      </c>
      <c r="BU19" s="78">
        <v>8</v>
      </c>
      <c r="BV19" s="131">
        <f t="shared" si="34"/>
        <v>0.14285714285714285</v>
      </c>
      <c r="BW19" s="130">
        <v>376.125</v>
      </c>
      <c r="BX19" s="129">
        <v>81</v>
      </c>
      <c r="BY19" s="129">
        <v>36</v>
      </c>
      <c r="BZ19" s="101">
        <f t="shared" si="35"/>
        <v>0.44444444444444442</v>
      </c>
      <c r="CA19" s="77">
        <v>1118.3888888888889</v>
      </c>
      <c r="CB19" s="28">
        <v>56</v>
      </c>
      <c r="CC19" s="19">
        <f t="shared" si="3"/>
        <v>0.47058823529411764</v>
      </c>
      <c r="CD19" s="184">
        <v>138481</v>
      </c>
      <c r="CE19" s="186">
        <f t="shared" si="36"/>
        <v>2472.875</v>
      </c>
      <c r="CF19" s="73">
        <v>23</v>
      </c>
      <c r="CG19" s="122">
        <v>50</v>
      </c>
      <c r="CH19" s="105">
        <f t="shared" si="4"/>
        <v>0.19327731092436976</v>
      </c>
      <c r="CI19" s="132">
        <v>21285</v>
      </c>
      <c r="CJ19" s="82">
        <f t="shared" si="37"/>
        <v>925.43478260869563</v>
      </c>
      <c r="CK19" s="102">
        <f t="shared" si="42"/>
        <v>425.7</v>
      </c>
      <c r="CL19" s="127">
        <v>77</v>
      </c>
      <c r="CM19" s="85">
        <v>173</v>
      </c>
      <c r="CN19" s="50">
        <f t="shared" si="6"/>
        <v>0.6470588235294118</v>
      </c>
      <c r="CO19" s="85">
        <v>458064</v>
      </c>
      <c r="CP19" s="82">
        <f t="shared" si="7"/>
        <v>5948.8831168831166</v>
      </c>
      <c r="CQ19" s="134">
        <f t="shared" si="8"/>
        <v>2647.7687861271675</v>
      </c>
      <c r="CR19" s="129">
        <v>46</v>
      </c>
      <c r="CS19" s="56">
        <v>100</v>
      </c>
      <c r="CT19" s="50">
        <f t="shared" si="9"/>
        <v>0.38655462184873951</v>
      </c>
      <c r="CU19" s="78">
        <v>91441</v>
      </c>
      <c r="CV19" s="82">
        <f t="shared" si="10"/>
        <v>1987.8478260869565</v>
      </c>
      <c r="CW19" s="102">
        <f t="shared" si="11"/>
        <v>914.41</v>
      </c>
      <c r="CX19" s="85">
        <v>68</v>
      </c>
      <c r="CY19" s="78">
        <v>106</v>
      </c>
      <c r="CZ19" s="131">
        <f t="shared" si="12"/>
        <v>0.5714285714285714</v>
      </c>
      <c r="DA19" s="56">
        <v>559559</v>
      </c>
      <c r="DB19" s="82">
        <f t="shared" si="13"/>
        <v>8228.8088235294126</v>
      </c>
      <c r="DC19" s="134">
        <f t="shared" si="14"/>
        <v>5278.8584905660373</v>
      </c>
      <c r="DD19" s="56">
        <v>8</v>
      </c>
      <c r="DE19" s="78">
        <v>11</v>
      </c>
      <c r="DF19" s="105">
        <f t="shared" si="15"/>
        <v>6.7226890756302518E-2</v>
      </c>
      <c r="DG19" s="78">
        <v>9204</v>
      </c>
      <c r="DH19" s="82">
        <f t="shared" si="16"/>
        <v>1150.5</v>
      </c>
      <c r="DI19" s="134">
        <f t="shared" si="17"/>
        <v>836.72727272727275</v>
      </c>
      <c r="DJ19" s="129">
        <v>75</v>
      </c>
      <c r="DK19" s="56">
        <v>97</v>
      </c>
      <c r="DL19" s="131">
        <f t="shared" si="18"/>
        <v>0.63025210084033612</v>
      </c>
      <c r="DM19" s="56">
        <v>111684</v>
      </c>
      <c r="DN19" s="82">
        <f t="shared" si="38"/>
        <v>1489.12</v>
      </c>
      <c r="DO19" s="134">
        <f t="shared" si="19"/>
        <v>1151.3814432989691</v>
      </c>
      <c r="DP19" s="56">
        <v>13</v>
      </c>
      <c r="DQ19" s="78">
        <v>26</v>
      </c>
      <c r="DR19" s="131">
        <f t="shared" si="20"/>
        <v>0.1092436974789916</v>
      </c>
      <c r="DS19" s="85">
        <v>19036</v>
      </c>
      <c r="DT19" s="82">
        <f t="shared" si="21"/>
        <v>1464.3076923076924</v>
      </c>
      <c r="DU19" s="134">
        <f t="shared" si="22"/>
        <v>732.15384615384619</v>
      </c>
      <c r="DV19" s="78">
        <v>46</v>
      </c>
      <c r="DW19" s="78">
        <v>91</v>
      </c>
      <c r="DX19" s="50">
        <f t="shared" si="23"/>
        <v>0.38655462184873951</v>
      </c>
      <c r="DY19" s="78">
        <v>121794</v>
      </c>
      <c r="DZ19" s="82">
        <f t="shared" si="24"/>
        <v>2647.695652173913</v>
      </c>
      <c r="EA19" s="102">
        <f t="shared" si="25"/>
        <v>1338.3956043956043</v>
      </c>
      <c r="EB19" s="55">
        <v>37</v>
      </c>
      <c r="EC19" s="85">
        <v>21</v>
      </c>
      <c r="ED19" s="131">
        <f t="shared" si="39"/>
        <v>0.56756756756756754</v>
      </c>
      <c r="EE19" s="130">
        <v>1112.047619047619</v>
      </c>
      <c r="EF19" s="78">
        <v>41</v>
      </c>
      <c r="EG19" s="85">
        <v>13</v>
      </c>
      <c r="EH19" s="131">
        <f t="shared" si="40"/>
        <v>0.31707317073170732</v>
      </c>
      <c r="EI19" s="177">
        <v>1739.4615384615386</v>
      </c>
      <c r="EJ19" s="64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ht="12.75" x14ac:dyDescent="0.2">
      <c r="A20" s="10"/>
      <c r="B20" s="95" t="s">
        <v>206</v>
      </c>
      <c r="C20" s="109">
        <v>76</v>
      </c>
      <c r="D20" s="105">
        <f t="shared" si="26"/>
        <v>1.1550151975683891E-2</v>
      </c>
      <c r="E20" s="121">
        <v>1381.2763157894738</v>
      </c>
      <c r="F20" s="107">
        <v>-11.578947368421053</v>
      </c>
      <c r="G20" s="121">
        <v>1426348</v>
      </c>
      <c r="H20" s="122">
        <v>75</v>
      </c>
      <c r="I20" s="107">
        <f t="shared" si="27"/>
        <v>19017.973333333332</v>
      </c>
      <c r="J20" s="56">
        <v>22</v>
      </c>
      <c r="K20" s="54">
        <v>30</v>
      </c>
      <c r="L20" s="123">
        <v>0.49519849088693174</v>
      </c>
      <c r="M20" s="27">
        <v>18</v>
      </c>
      <c r="N20" s="122">
        <v>18</v>
      </c>
      <c r="O20" s="122">
        <v>9</v>
      </c>
      <c r="P20" s="20">
        <v>9</v>
      </c>
      <c r="Q20" s="124">
        <v>5</v>
      </c>
      <c r="R20" s="25">
        <v>17</v>
      </c>
      <c r="S20" s="20">
        <v>76</v>
      </c>
      <c r="T20" s="19">
        <f t="shared" si="28"/>
        <v>0.23684210526315788</v>
      </c>
      <c r="U20" s="105">
        <f t="shared" si="0"/>
        <v>0.23684210526315788</v>
      </c>
      <c r="V20" s="105">
        <f t="shared" si="0"/>
        <v>0.11842105263157894</v>
      </c>
      <c r="W20" s="19">
        <f t="shared" si="0"/>
        <v>0.11842105263157894</v>
      </c>
      <c r="X20" s="125">
        <f t="shared" si="0"/>
        <v>6.5789473684210523E-2</v>
      </c>
      <c r="Y20" s="126">
        <f t="shared" si="0"/>
        <v>0.22368421052631579</v>
      </c>
      <c r="Z20" s="74">
        <v>10</v>
      </c>
      <c r="AA20" s="108">
        <v>21</v>
      </c>
      <c r="AB20" s="108">
        <v>37</v>
      </c>
      <c r="AC20" s="108">
        <v>8</v>
      </c>
      <c r="AD20" s="105">
        <f t="shared" si="29"/>
        <v>0.13157894736842105</v>
      </c>
      <c r="AE20" s="105">
        <f t="shared" si="1"/>
        <v>0.27631578947368424</v>
      </c>
      <c r="AF20" s="105">
        <f t="shared" si="1"/>
        <v>0.48684210526315791</v>
      </c>
      <c r="AG20" s="105">
        <f t="shared" si="1"/>
        <v>0.10526315789473684</v>
      </c>
      <c r="AH20" s="179">
        <v>3110.2</v>
      </c>
      <c r="AI20" s="47">
        <v>13596.333333333334</v>
      </c>
      <c r="AJ20" s="47">
        <v>22473.805555555555</v>
      </c>
      <c r="AK20" s="107">
        <v>37583.25</v>
      </c>
      <c r="AL20" s="74">
        <v>42</v>
      </c>
      <c r="AM20" s="108">
        <v>34</v>
      </c>
      <c r="AN20" s="105">
        <f t="shared" si="30"/>
        <v>0.55263157894736847</v>
      </c>
      <c r="AO20" s="19">
        <f t="shared" si="31"/>
        <v>0.44736842105263153</v>
      </c>
      <c r="AP20" s="47">
        <v>22846.452380952382</v>
      </c>
      <c r="AQ20" s="107">
        <v>14145.363636363636</v>
      </c>
      <c r="AR20" s="28">
        <v>42</v>
      </c>
      <c r="AS20" s="108">
        <v>3</v>
      </c>
      <c r="AT20" s="108"/>
      <c r="AU20" s="127">
        <v>7</v>
      </c>
      <c r="AV20" s="128">
        <v>9</v>
      </c>
      <c r="AW20" s="128">
        <v>15</v>
      </c>
      <c r="AX20" s="99">
        <f t="shared" si="2"/>
        <v>0.55263157894736847</v>
      </c>
      <c r="AY20" s="105">
        <f t="shared" si="2"/>
        <v>3.9473684210526314E-2</v>
      </c>
      <c r="AZ20" s="19">
        <f t="shared" si="2"/>
        <v>0</v>
      </c>
      <c r="BA20" s="99">
        <f t="shared" si="2"/>
        <v>9.2105263157894732E-2</v>
      </c>
      <c r="BB20" s="19">
        <f t="shared" si="2"/>
        <v>0.11842105263157894</v>
      </c>
      <c r="BC20" s="126">
        <f t="shared" si="2"/>
        <v>0.19736842105263158</v>
      </c>
      <c r="BD20" s="36">
        <v>25495.095238095237</v>
      </c>
      <c r="BE20" s="47">
        <v>26361.666666666668</v>
      </c>
      <c r="BF20" s="47"/>
      <c r="BG20" s="47">
        <v>6158.7142857142853</v>
      </c>
      <c r="BH20" s="47">
        <v>6396.125</v>
      </c>
      <c r="BI20" s="107">
        <v>12145.933333333332</v>
      </c>
      <c r="BJ20" s="28">
        <v>29</v>
      </c>
      <c r="BK20" s="105">
        <f t="shared" si="32"/>
        <v>0.38157894736842107</v>
      </c>
      <c r="BL20" s="179">
        <v>21361.413793103449</v>
      </c>
      <c r="BM20" s="108">
        <v>47</v>
      </c>
      <c r="BN20" s="19">
        <f t="shared" si="33"/>
        <v>0.61842105263157898</v>
      </c>
      <c r="BO20" s="186">
        <v>17540.58695652174</v>
      </c>
      <c r="BP20" s="56">
        <v>56</v>
      </c>
      <c r="BQ20" s="78">
        <v>5</v>
      </c>
      <c r="BR20" s="50">
        <f t="shared" si="41"/>
        <v>8.9285714285714288E-2</v>
      </c>
      <c r="BS20" s="77">
        <v>518.4</v>
      </c>
      <c r="BT20" s="132">
        <v>23</v>
      </c>
      <c r="BU20" s="78"/>
      <c r="BV20" s="131">
        <f t="shared" si="34"/>
        <v>0</v>
      </c>
      <c r="BW20" s="130"/>
      <c r="BX20" s="129">
        <v>52</v>
      </c>
      <c r="BY20" s="129">
        <v>14</v>
      </c>
      <c r="BZ20" s="101">
        <f t="shared" si="35"/>
        <v>0.26923076923076922</v>
      </c>
      <c r="CA20" s="77">
        <v>961.57142857142856</v>
      </c>
      <c r="CB20" s="28">
        <v>25</v>
      </c>
      <c r="CC20" s="19">
        <f t="shared" si="3"/>
        <v>0.32894736842105265</v>
      </c>
      <c r="CD20" s="184">
        <v>111680</v>
      </c>
      <c r="CE20" s="186">
        <f t="shared" si="36"/>
        <v>4467.2</v>
      </c>
      <c r="CF20" s="73">
        <v>12</v>
      </c>
      <c r="CG20" s="122">
        <v>36</v>
      </c>
      <c r="CH20" s="105">
        <f t="shared" si="4"/>
        <v>0.15789473684210525</v>
      </c>
      <c r="CI20" s="132">
        <v>18063</v>
      </c>
      <c r="CJ20" s="82">
        <f t="shared" si="37"/>
        <v>1505.25</v>
      </c>
      <c r="CK20" s="102">
        <f t="shared" si="42"/>
        <v>501.75</v>
      </c>
      <c r="CL20" s="127">
        <v>62</v>
      </c>
      <c r="CM20" s="85">
        <v>182</v>
      </c>
      <c r="CN20" s="50">
        <f t="shared" si="6"/>
        <v>0.81578947368421051</v>
      </c>
      <c r="CO20" s="85">
        <v>697709</v>
      </c>
      <c r="CP20" s="82">
        <f t="shared" si="7"/>
        <v>11253.370967741936</v>
      </c>
      <c r="CQ20" s="134">
        <f t="shared" si="8"/>
        <v>3833.565934065934</v>
      </c>
      <c r="CR20" s="129">
        <v>23</v>
      </c>
      <c r="CS20" s="56">
        <v>44</v>
      </c>
      <c r="CT20" s="50">
        <f t="shared" si="9"/>
        <v>0.30263157894736842</v>
      </c>
      <c r="CU20" s="78">
        <v>34445</v>
      </c>
      <c r="CV20" s="82">
        <f t="shared" si="10"/>
        <v>1497.608695652174</v>
      </c>
      <c r="CW20" s="102">
        <f t="shared" si="11"/>
        <v>782.84090909090912</v>
      </c>
      <c r="CX20" s="85">
        <v>48</v>
      </c>
      <c r="CY20" s="78">
        <v>79</v>
      </c>
      <c r="CZ20" s="131">
        <f t="shared" si="12"/>
        <v>0.63157894736842102</v>
      </c>
      <c r="DA20" s="56">
        <v>377852</v>
      </c>
      <c r="DB20" s="82">
        <f t="shared" si="13"/>
        <v>7871.916666666667</v>
      </c>
      <c r="DC20" s="134">
        <f t="shared" si="14"/>
        <v>4782.9367088607596</v>
      </c>
      <c r="DD20" s="56">
        <v>10</v>
      </c>
      <c r="DE20" s="78">
        <v>11</v>
      </c>
      <c r="DF20" s="105">
        <f t="shared" si="15"/>
        <v>0.13157894736842105</v>
      </c>
      <c r="DG20" s="78">
        <v>8816</v>
      </c>
      <c r="DH20" s="82">
        <f t="shared" si="16"/>
        <v>881.6</v>
      </c>
      <c r="DI20" s="134">
        <f t="shared" si="17"/>
        <v>801.4545454545455</v>
      </c>
      <c r="DJ20" s="129">
        <v>54</v>
      </c>
      <c r="DK20" s="56">
        <v>69</v>
      </c>
      <c r="DL20" s="131">
        <f t="shared" si="18"/>
        <v>0.71052631578947367</v>
      </c>
      <c r="DM20" s="56">
        <v>110467</v>
      </c>
      <c r="DN20" s="82">
        <f t="shared" si="38"/>
        <v>2045.6851851851852</v>
      </c>
      <c r="DO20" s="134">
        <f t="shared" si="19"/>
        <v>1600.9710144927535</v>
      </c>
      <c r="DP20" s="56">
        <v>9</v>
      </c>
      <c r="DQ20" s="78">
        <v>32</v>
      </c>
      <c r="DR20" s="131">
        <f t="shared" si="20"/>
        <v>0.11842105263157894</v>
      </c>
      <c r="DS20" s="85">
        <v>16374</v>
      </c>
      <c r="DT20" s="82">
        <f t="shared" si="21"/>
        <v>1819.3333333333333</v>
      </c>
      <c r="DU20" s="134">
        <f t="shared" si="22"/>
        <v>511.6875</v>
      </c>
      <c r="DV20" s="78">
        <v>20</v>
      </c>
      <c r="DW20" s="78">
        <v>34</v>
      </c>
      <c r="DX20" s="50">
        <f t="shared" si="23"/>
        <v>0.26315789473684209</v>
      </c>
      <c r="DY20" s="78">
        <v>162622</v>
      </c>
      <c r="DZ20" s="82">
        <f t="shared" si="24"/>
        <v>8131.1</v>
      </c>
      <c r="EA20" s="102">
        <f t="shared" si="25"/>
        <v>4783</v>
      </c>
      <c r="EB20" s="55">
        <v>15</v>
      </c>
      <c r="EC20" s="85">
        <v>3</v>
      </c>
      <c r="ED20" s="131">
        <f t="shared" si="39"/>
        <v>0.2</v>
      </c>
      <c r="EE20" s="130">
        <v>1366.6666666666667</v>
      </c>
      <c r="EF20" s="78">
        <v>37</v>
      </c>
      <c r="EG20" s="85">
        <v>13</v>
      </c>
      <c r="EH20" s="131">
        <f t="shared" si="40"/>
        <v>0.35135135135135137</v>
      </c>
      <c r="EI20" s="177">
        <v>5439</v>
      </c>
      <c r="EJ20" s="64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ht="12.75" x14ac:dyDescent="0.2">
      <c r="A21" s="10"/>
      <c r="B21" s="95" t="s">
        <v>207</v>
      </c>
      <c r="C21" s="109">
        <v>516</v>
      </c>
      <c r="D21" s="105">
        <f t="shared" si="26"/>
        <v>7.8419452887537988E-2</v>
      </c>
      <c r="E21" s="121">
        <v>1156.0581395348838</v>
      </c>
      <c r="F21" s="107">
        <v>13.273255813953488</v>
      </c>
      <c r="G21" s="121">
        <v>6569324</v>
      </c>
      <c r="H21" s="122">
        <v>510</v>
      </c>
      <c r="I21" s="107">
        <f t="shared" si="27"/>
        <v>12881.027450980393</v>
      </c>
      <c r="J21" s="56">
        <v>115</v>
      </c>
      <c r="K21" s="54">
        <v>221</v>
      </c>
      <c r="L21" s="123">
        <v>0.51897306980468794</v>
      </c>
      <c r="M21" s="27">
        <v>104</v>
      </c>
      <c r="N21" s="122">
        <v>126</v>
      </c>
      <c r="O21" s="122">
        <v>89</v>
      </c>
      <c r="P21" s="20">
        <v>42</v>
      </c>
      <c r="Q21" s="124">
        <v>56</v>
      </c>
      <c r="R21" s="25">
        <v>99</v>
      </c>
      <c r="S21" s="20">
        <v>516</v>
      </c>
      <c r="T21" s="19">
        <f t="shared" si="28"/>
        <v>0.20155038759689922</v>
      </c>
      <c r="U21" s="105">
        <f t="shared" si="0"/>
        <v>0.2441860465116279</v>
      </c>
      <c r="V21" s="105">
        <f t="shared" si="0"/>
        <v>0.17248062015503876</v>
      </c>
      <c r="W21" s="19">
        <f t="shared" si="0"/>
        <v>8.1395348837209308E-2</v>
      </c>
      <c r="X21" s="125">
        <f t="shared" si="0"/>
        <v>0.10852713178294573</v>
      </c>
      <c r="Y21" s="126">
        <f t="shared" si="0"/>
        <v>0.19186046511627908</v>
      </c>
      <c r="Z21" s="74">
        <v>51</v>
      </c>
      <c r="AA21" s="108">
        <v>163</v>
      </c>
      <c r="AB21" s="108">
        <v>242</v>
      </c>
      <c r="AC21" s="108">
        <v>60</v>
      </c>
      <c r="AD21" s="105">
        <f t="shared" si="29"/>
        <v>9.8837209302325577E-2</v>
      </c>
      <c r="AE21" s="105">
        <f t="shared" si="1"/>
        <v>0.31589147286821706</v>
      </c>
      <c r="AF21" s="105">
        <f t="shared" si="1"/>
        <v>0.4689922480620155</v>
      </c>
      <c r="AG21" s="105">
        <f t="shared" si="1"/>
        <v>0.11627906976744186</v>
      </c>
      <c r="AH21" s="179">
        <v>4158.8235294117649</v>
      </c>
      <c r="AI21" s="47">
        <v>11209.691358024691</v>
      </c>
      <c r="AJ21" s="47">
        <v>15094.273109243697</v>
      </c>
      <c r="AK21" s="107">
        <v>16081.644067796609</v>
      </c>
      <c r="AL21" s="74">
        <v>241</v>
      </c>
      <c r="AM21" s="108">
        <v>271</v>
      </c>
      <c r="AN21" s="105">
        <f t="shared" si="30"/>
        <v>0.470703125</v>
      </c>
      <c r="AO21" s="19">
        <f t="shared" si="31"/>
        <v>0.529296875</v>
      </c>
      <c r="AP21" s="47">
        <v>13696.978902953586</v>
      </c>
      <c r="AQ21" s="107">
        <v>12116.085501858735</v>
      </c>
      <c r="AR21" s="28">
        <v>193</v>
      </c>
      <c r="AS21" s="108">
        <v>19</v>
      </c>
      <c r="AT21" s="108">
        <v>47</v>
      </c>
      <c r="AU21" s="127">
        <v>61</v>
      </c>
      <c r="AV21" s="128">
        <v>144</v>
      </c>
      <c r="AW21" s="128">
        <v>52</v>
      </c>
      <c r="AX21" s="99">
        <f t="shared" si="2"/>
        <v>0.37403100775193798</v>
      </c>
      <c r="AY21" s="105">
        <f t="shared" si="2"/>
        <v>3.6821705426356592E-2</v>
      </c>
      <c r="AZ21" s="19">
        <f t="shared" si="2"/>
        <v>9.1085271317829453E-2</v>
      </c>
      <c r="BA21" s="99">
        <f t="shared" si="2"/>
        <v>0.11821705426356589</v>
      </c>
      <c r="BB21" s="19">
        <f t="shared" si="2"/>
        <v>0.27906976744186046</v>
      </c>
      <c r="BC21" s="126">
        <f t="shared" si="2"/>
        <v>0.10077519379844961</v>
      </c>
      <c r="BD21" s="36">
        <v>17907.743455497381</v>
      </c>
      <c r="BE21" s="47">
        <v>16323.21052631579</v>
      </c>
      <c r="BF21" s="47">
        <v>8455.1956521739139</v>
      </c>
      <c r="BG21" s="47">
        <v>8233.2459016393441</v>
      </c>
      <c r="BH21" s="47">
        <v>8575.9788732394372</v>
      </c>
      <c r="BI21" s="107">
        <v>14310.745098039215</v>
      </c>
      <c r="BJ21" s="28">
        <v>143</v>
      </c>
      <c r="BK21" s="105">
        <f t="shared" si="32"/>
        <v>0.27713178294573643</v>
      </c>
      <c r="BL21" s="179">
        <v>15174.709219858156</v>
      </c>
      <c r="BM21" s="108">
        <v>373</v>
      </c>
      <c r="BN21" s="19">
        <f t="shared" si="33"/>
        <v>0.72286821705426352</v>
      </c>
      <c r="BO21" s="186">
        <v>12004.579945799458</v>
      </c>
      <c r="BP21" s="56">
        <v>406</v>
      </c>
      <c r="BQ21" s="78">
        <v>48</v>
      </c>
      <c r="BR21" s="50">
        <f t="shared" si="41"/>
        <v>0.11822660098522167</v>
      </c>
      <c r="BS21" s="77">
        <v>435</v>
      </c>
      <c r="BT21" s="132">
        <v>239</v>
      </c>
      <c r="BU21" s="78">
        <v>25</v>
      </c>
      <c r="BV21" s="131">
        <f t="shared" si="34"/>
        <v>0.10460251046025104</v>
      </c>
      <c r="BW21" s="130">
        <v>375.76</v>
      </c>
      <c r="BX21" s="129">
        <v>369</v>
      </c>
      <c r="BY21" s="129">
        <v>168</v>
      </c>
      <c r="BZ21" s="101">
        <f t="shared" si="35"/>
        <v>0.45528455284552843</v>
      </c>
      <c r="CA21" s="77">
        <v>1731.875</v>
      </c>
      <c r="CB21" s="28">
        <v>247</v>
      </c>
      <c r="CC21" s="19">
        <f t="shared" si="3"/>
        <v>0.47868217054263568</v>
      </c>
      <c r="CD21" s="184">
        <v>659058</v>
      </c>
      <c r="CE21" s="186">
        <f t="shared" si="36"/>
        <v>2668.251012145749</v>
      </c>
      <c r="CF21" s="73">
        <v>108</v>
      </c>
      <c r="CG21" s="122">
        <v>305</v>
      </c>
      <c r="CH21" s="105">
        <f t="shared" si="4"/>
        <v>0.20930232558139536</v>
      </c>
      <c r="CI21" s="132">
        <v>152737</v>
      </c>
      <c r="CJ21" s="82">
        <f t="shared" si="37"/>
        <v>1414.2314814814815</v>
      </c>
      <c r="CK21" s="102">
        <f t="shared" si="42"/>
        <v>500.77704918032788</v>
      </c>
      <c r="CL21" s="127">
        <v>355</v>
      </c>
      <c r="CM21" s="85">
        <v>947</v>
      </c>
      <c r="CN21" s="50">
        <f t="shared" si="6"/>
        <v>0.68798449612403101</v>
      </c>
      <c r="CO21" s="85">
        <v>2746934</v>
      </c>
      <c r="CP21" s="82">
        <f t="shared" si="7"/>
        <v>7737.8422535211266</v>
      </c>
      <c r="CQ21" s="134">
        <f t="shared" si="8"/>
        <v>2900.6694825765576</v>
      </c>
      <c r="CR21" s="129">
        <v>135</v>
      </c>
      <c r="CS21" s="56">
        <v>240</v>
      </c>
      <c r="CT21" s="50">
        <f t="shared" si="9"/>
        <v>0.26162790697674421</v>
      </c>
      <c r="CU21" s="78">
        <v>165714</v>
      </c>
      <c r="CV21" s="82">
        <f t="shared" si="10"/>
        <v>1227.5111111111112</v>
      </c>
      <c r="CW21" s="102">
        <f t="shared" si="11"/>
        <v>690.47500000000002</v>
      </c>
      <c r="CX21" s="85">
        <v>268</v>
      </c>
      <c r="CY21" s="78">
        <v>473</v>
      </c>
      <c r="CZ21" s="131">
        <f t="shared" si="12"/>
        <v>0.51937984496124034</v>
      </c>
      <c r="DA21" s="56">
        <v>2274913</v>
      </c>
      <c r="DB21" s="82">
        <f t="shared" si="13"/>
        <v>8488.4813432835817</v>
      </c>
      <c r="DC21" s="134">
        <f t="shared" si="14"/>
        <v>4809.5412262156451</v>
      </c>
      <c r="DD21" s="56">
        <v>52</v>
      </c>
      <c r="DE21" s="78">
        <v>71</v>
      </c>
      <c r="DF21" s="105">
        <f t="shared" si="15"/>
        <v>0.10077519379844961</v>
      </c>
      <c r="DG21" s="78">
        <v>63217</v>
      </c>
      <c r="DH21" s="82">
        <f t="shared" si="16"/>
        <v>1215.7115384615386</v>
      </c>
      <c r="DI21" s="134">
        <f t="shared" si="17"/>
        <v>890.38028169014081</v>
      </c>
      <c r="DJ21" s="129">
        <v>373</v>
      </c>
      <c r="DK21" s="56">
        <v>482</v>
      </c>
      <c r="DL21" s="131">
        <f t="shared" si="18"/>
        <v>0.72286821705426352</v>
      </c>
      <c r="DM21" s="56">
        <v>572851</v>
      </c>
      <c r="DN21" s="82">
        <f t="shared" si="38"/>
        <v>1535.7935656836462</v>
      </c>
      <c r="DO21" s="134">
        <f t="shared" si="19"/>
        <v>1188.48755186722</v>
      </c>
      <c r="DP21" s="56">
        <v>47</v>
      </c>
      <c r="DQ21" s="78">
        <v>112</v>
      </c>
      <c r="DR21" s="131">
        <f t="shared" si="20"/>
        <v>9.1085271317829453E-2</v>
      </c>
      <c r="DS21" s="85">
        <v>105938</v>
      </c>
      <c r="DT21" s="82">
        <f t="shared" si="21"/>
        <v>2254</v>
      </c>
      <c r="DU21" s="134">
        <f t="shared" si="22"/>
        <v>945.875</v>
      </c>
      <c r="DV21" s="78">
        <v>161</v>
      </c>
      <c r="DW21" s="78">
        <v>341</v>
      </c>
      <c r="DX21" s="50">
        <f t="shared" si="23"/>
        <v>0.31201550387596899</v>
      </c>
      <c r="DY21" s="78">
        <v>487020</v>
      </c>
      <c r="DZ21" s="82">
        <f t="shared" si="24"/>
        <v>3024.9689440993789</v>
      </c>
      <c r="EA21" s="102">
        <f t="shared" si="25"/>
        <v>1428.2111436950147</v>
      </c>
      <c r="EB21" s="55">
        <v>207</v>
      </c>
      <c r="EC21" s="85">
        <v>57</v>
      </c>
      <c r="ED21" s="131">
        <f t="shared" si="39"/>
        <v>0.27536231884057971</v>
      </c>
      <c r="EE21" s="130">
        <v>752.84210526315792</v>
      </c>
      <c r="EF21" s="78">
        <v>167</v>
      </c>
      <c r="EG21" s="85">
        <v>64</v>
      </c>
      <c r="EH21" s="131">
        <f t="shared" si="40"/>
        <v>0.38323353293413176</v>
      </c>
      <c r="EI21" s="177">
        <v>3105.625</v>
      </c>
      <c r="EJ21" s="64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ht="12.75" x14ac:dyDescent="0.2">
      <c r="A22" s="10"/>
      <c r="B22" s="95" t="s">
        <v>208</v>
      </c>
      <c r="C22" s="109">
        <v>17</v>
      </c>
      <c r="D22" s="105">
        <f t="shared" si="26"/>
        <v>2.5835866261398176E-3</v>
      </c>
      <c r="E22" s="121">
        <v>1257.8235294117646</v>
      </c>
      <c r="F22" s="107">
        <v>118.94117647058823</v>
      </c>
      <c r="G22" s="121">
        <v>349533</v>
      </c>
      <c r="H22" s="122">
        <v>17</v>
      </c>
      <c r="I22" s="107">
        <f t="shared" si="27"/>
        <v>20560.764705882353</v>
      </c>
      <c r="J22" s="56">
        <v>8</v>
      </c>
      <c r="K22" s="54">
        <v>7</v>
      </c>
      <c r="L22" s="123">
        <v>0.41104160195235773</v>
      </c>
      <c r="M22" s="27">
        <v>4</v>
      </c>
      <c r="N22" s="122">
        <v>6</v>
      </c>
      <c r="O22" s="122">
        <v>2</v>
      </c>
      <c r="P22" s="20"/>
      <c r="Q22" s="124">
        <v>2</v>
      </c>
      <c r="R22" s="25">
        <v>3</v>
      </c>
      <c r="S22" s="20">
        <v>17</v>
      </c>
      <c r="T22" s="19">
        <f t="shared" si="28"/>
        <v>0.23529411764705882</v>
      </c>
      <c r="U22" s="105">
        <f t="shared" si="0"/>
        <v>0.35294117647058826</v>
      </c>
      <c r="V22" s="105">
        <f t="shared" si="0"/>
        <v>0.11764705882352941</v>
      </c>
      <c r="W22" s="19">
        <f t="shared" si="0"/>
        <v>0</v>
      </c>
      <c r="X22" s="125">
        <f t="shared" si="0"/>
        <v>0.11764705882352941</v>
      </c>
      <c r="Y22" s="126">
        <f t="shared" si="0"/>
        <v>0.17647058823529413</v>
      </c>
      <c r="Z22" s="74">
        <v>1</v>
      </c>
      <c r="AA22" s="108">
        <v>5</v>
      </c>
      <c r="AB22" s="108">
        <v>7</v>
      </c>
      <c r="AC22" s="108">
        <v>4</v>
      </c>
      <c r="AD22" s="105">
        <f t="shared" si="29"/>
        <v>5.8823529411764705E-2</v>
      </c>
      <c r="AE22" s="105">
        <f t="shared" si="1"/>
        <v>0.29411764705882354</v>
      </c>
      <c r="AF22" s="105">
        <f t="shared" si="1"/>
        <v>0.41176470588235292</v>
      </c>
      <c r="AG22" s="105">
        <f t="shared" si="1"/>
        <v>0.23529411764705882</v>
      </c>
      <c r="AH22" s="179">
        <v>3787</v>
      </c>
      <c r="AI22" s="47">
        <v>15316.2</v>
      </c>
      <c r="AJ22" s="47">
        <v>23096.714285714286</v>
      </c>
      <c r="AK22" s="107">
        <v>26872</v>
      </c>
      <c r="AL22" s="74">
        <v>12</v>
      </c>
      <c r="AM22" s="108">
        <v>5</v>
      </c>
      <c r="AN22" s="105">
        <f t="shared" si="30"/>
        <v>0.70588235294117652</v>
      </c>
      <c r="AO22" s="19">
        <f t="shared" si="31"/>
        <v>0.29411764705882348</v>
      </c>
      <c r="AP22" s="47">
        <v>22361.583333333332</v>
      </c>
      <c r="AQ22" s="107">
        <v>16238.8</v>
      </c>
      <c r="AR22" s="28">
        <v>6</v>
      </c>
      <c r="AS22" s="108">
        <v>1</v>
      </c>
      <c r="AT22" s="108">
        <v>4</v>
      </c>
      <c r="AU22" s="127">
        <v>3</v>
      </c>
      <c r="AV22" s="128">
        <v>1</v>
      </c>
      <c r="AW22" s="128">
        <v>2</v>
      </c>
      <c r="AX22" s="99">
        <f t="shared" si="2"/>
        <v>0.35294117647058826</v>
      </c>
      <c r="AY22" s="105">
        <f t="shared" si="2"/>
        <v>5.8823529411764705E-2</v>
      </c>
      <c r="AZ22" s="19">
        <f t="shared" si="2"/>
        <v>0.23529411764705882</v>
      </c>
      <c r="BA22" s="99">
        <f t="shared" si="2"/>
        <v>0.17647058823529413</v>
      </c>
      <c r="BB22" s="19">
        <f t="shared" si="2"/>
        <v>5.8823529411764705E-2</v>
      </c>
      <c r="BC22" s="126">
        <f t="shared" si="2"/>
        <v>0.11764705882352941</v>
      </c>
      <c r="BD22" s="36">
        <v>34816.166666666664</v>
      </c>
      <c r="BE22" s="47">
        <v>2300</v>
      </c>
      <c r="BF22" s="47">
        <v>13324.25</v>
      </c>
      <c r="BG22" s="47">
        <v>14063.666666666666</v>
      </c>
      <c r="BH22" s="47">
        <v>3787</v>
      </c>
      <c r="BI22" s="107">
        <v>19530.5</v>
      </c>
      <c r="BJ22" s="28">
        <v>6</v>
      </c>
      <c r="BK22" s="105">
        <f t="shared" si="32"/>
        <v>0.35294117647058826</v>
      </c>
      <c r="BL22" s="179">
        <v>29364.833333333332</v>
      </c>
      <c r="BM22" s="108">
        <v>11</v>
      </c>
      <c r="BN22" s="19">
        <f t="shared" si="33"/>
        <v>0.6470588235294118</v>
      </c>
      <c r="BO22" s="186">
        <v>15758.545454545454</v>
      </c>
      <c r="BP22" s="56">
        <v>14</v>
      </c>
      <c r="BQ22" s="78">
        <v>1</v>
      </c>
      <c r="BR22" s="50">
        <f t="shared" si="41"/>
        <v>7.1428571428571425E-2</v>
      </c>
      <c r="BS22" s="77">
        <v>50</v>
      </c>
      <c r="BT22" s="132">
        <v>5</v>
      </c>
      <c r="BU22" s="78">
        <v>1</v>
      </c>
      <c r="BV22" s="131">
        <f t="shared" si="34"/>
        <v>0.2</v>
      </c>
      <c r="BW22" s="130">
        <v>10</v>
      </c>
      <c r="BX22" s="129">
        <v>14</v>
      </c>
      <c r="BY22" s="129">
        <v>4</v>
      </c>
      <c r="BZ22" s="101">
        <f t="shared" si="35"/>
        <v>0.2857142857142857</v>
      </c>
      <c r="CA22" s="77">
        <v>751</v>
      </c>
      <c r="CB22" s="28">
        <v>6</v>
      </c>
      <c r="CC22" s="19">
        <f t="shared" si="3"/>
        <v>0.35294117647058826</v>
      </c>
      <c r="CD22" s="184">
        <v>7339</v>
      </c>
      <c r="CE22" s="186">
        <f t="shared" si="36"/>
        <v>1223.1666666666667</v>
      </c>
      <c r="CF22" s="73">
        <v>2</v>
      </c>
      <c r="CG22" s="122">
        <v>6</v>
      </c>
      <c r="CH22" s="105">
        <f t="shared" si="4"/>
        <v>0.11764705882352941</v>
      </c>
      <c r="CI22" s="132">
        <v>4848</v>
      </c>
      <c r="CJ22" s="82">
        <f t="shared" si="37"/>
        <v>2424</v>
      </c>
      <c r="CK22" s="102">
        <f t="shared" si="42"/>
        <v>808</v>
      </c>
      <c r="CL22" s="127">
        <v>12</v>
      </c>
      <c r="CM22" s="85">
        <v>34</v>
      </c>
      <c r="CN22" s="50">
        <f t="shared" si="6"/>
        <v>0.70588235294117652</v>
      </c>
      <c r="CO22" s="85">
        <v>77703</v>
      </c>
      <c r="CP22" s="82">
        <f t="shared" si="7"/>
        <v>6475.25</v>
      </c>
      <c r="CQ22" s="134">
        <f t="shared" si="8"/>
        <v>2285.3823529411766</v>
      </c>
      <c r="CR22" s="129">
        <v>9</v>
      </c>
      <c r="CS22" s="56">
        <v>20</v>
      </c>
      <c r="CT22" s="50">
        <f t="shared" si="9"/>
        <v>0.52941176470588236</v>
      </c>
      <c r="CU22" s="78">
        <v>23951</v>
      </c>
      <c r="CV22" s="82">
        <f t="shared" si="10"/>
        <v>2661.2222222222222</v>
      </c>
      <c r="CW22" s="102">
        <f t="shared" si="11"/>
        <v>1197.55</v>
      </c>
      <c r="CX22" s="85">
        <v>10</v>
      </c>
      <c r="CY22" s="78">
        <v>22</v>
      </c>
      <c r="CZ22" s="131">
        <f t="shared" si="12"/>
        <v>0.58823529411764708</v>
      </c>
      <c r="DA22" s="56">
        <v>165890</v>
      </c>
      <c r="DB22" s="82">
        <f t="shared" si="13"/>
        <v>16589</v>
      </c>
      <c r="DC22" s="134">
        <f t="shared" si="14"/>
        <v>7540.454545454545</v>
      </c>
      <c r="DD22" s="56">
        <v>2</v>
      </c>
      <c r="DE22" s="78">
        <v>4</v>
      </c>
      <c r="DF22" s="105">
        <f t="shared" si="15"/>
        <v>0.11764705882352941</v>
      </c>
      <c r="DG22" s="78">
        <v>4898</v>
      </c>
      <c r="DH22" s="82">
        <f t="shared" si="16"/>
        <v>2449</v>
      </c>
      <c r="DI22" s="134">
        <f t="shared" si="17"/>
        <v>1224.5</v>
      </c>
      <c r="DJ22" s="129">
        <v>11</v>
      </c>
      <c r="DK22" s="56">
        <v>15</v>
      </c>
      <c r="DL22" s="131">
        <f t="shared" si="18"/>
        <v>0.6470588235294118</v>
      </c>
      <c r="DM22" s="56">
        <v>34974</v>
      </c>
      <c r="DN22" s="82">
        <f t="shared" si="38"/>
        <v>3179.4545454545455</v>
      </c>
      <c r="DO22" s="134">
        <f t="shared" si="19"/>
        <v>2331.6</v>
      </c>
      <c r="DP22" s="56">
        <v>0</v>
      </c>
      <c r="DQ22" s="78">
        <v>0</v>
      </c>
      <c r="DR22" s="131">
        <f t="shared" si="20"/>
        <v>0</v>
      </c>
      <c r="DS22" s="85" t="e">
        <v>#N/A</v>
      </c>
      <c r="DT22" s="82" t="str">
        <f t="shared" si="21"/>
        <v xml:space="preserve"> </v>
      </c>
      <c r="DU22" s="134" t="str">
        <f t="shared" si="22"/>
        <v xml:space="preserve"> </v>
      </c>
      <c r="DV22" s="78">
        <v>6</v>
      </c>
      <c r="DW22" s="78">
        <v>11</v>
      </c>
      <c r="DX22" s="50">
        <f t="shared" si="23"/>
        <v>0.35294117647058826</v>
      </c>
      <c r="DY22" s="78">
        <v>37269</v>
      </c>
      <c r="DZ22" s="82">
        <f t="shared" si="24"/>
        <v>6211.5</v>
      </c>
      <c r="EA22" s="102">
        <f t="shared" si="25"/>
        <v>3388.090909090909</v>
      </c>
      <c r="EB22" s="55">
        <v>6</v>
      </c>
      <c r="EC22" s="85">
        <v>2</v>
      </c>
      <c r="ED22" s="131">
        <f t="shared" si="39"/>
        <v>0.33333333333333331</v>
      </c>
      <c r="EE22" s="130">
        <v>590</v>
      </c>
      <c r="EF22" s="78">
        <v>5</v>
      </c>
      <c r="EG22" s="85">
        <v>3</v>
      </c>
      <c r="EH22" s="131">
        <f t="shared" si="40"/>
        <v>0.6</v>
      </c>
      <c r="EI22" s="177">
        <v>957.33333333333337</v>
      </c>
      <c r="EJ22" s="64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ht="12.75" x14ac:dyDescent="0.2">
      <c r="A23" s="10"/>
      <c r="B23" s="95" t="s">
        <v>209</v>
      </c>
      <c r="C23" s="109">
        <v>186</v>
      </c>
      <c r="D23" s="105">
        <f t="shared" si="26"/>
        <v>2.8267477203647418E-2</v>
      </c>
      <c r="E23" s="121">
        <v>1137.494623655914</v>
      </c>
      <c r="F23" s="107">
        <v>19.795698924731184</v>
      </c>
      <c r="G23" s="121">
        <v>2389668</v>
      </c>
      <c r="H23" s="122">
        <v>183</v>
      </c>
      <c r="I23" s="107">
        <f t="shared" si="27"/>
        <v>13058.295081967213</v>
      </c>
      <c r="J23" s="56">
        <v>58</v>
      </c>
      <c r="K23" s="54">
        <v>79</v>
      </c>
      <c r="L23" s="123">
        <v>0.45834386292307333</v>
      </c>
      <c r="M23" s="27">
        <v>47</v>
      </c>
      <c r="N23" s="122">
        <v>27</v>
      </c>
      <c r="O23" s="122">
        <v>25</v>
      </c>
      <c r="P23" s="20">
        <v>20</v>
      </c>
      <c r="Q23" s="124">
        <v>26</v>
      </c>
      <c r="R23" s="25">
        <v>41</v>
      </c>
      <c r="S23" s="20">
        <v>186</v>
      </c>
      <c r="T23" s="19">
        <f t="shared" si="28"/>
        <v>0.25268817204301075</v>
      </c>
      <c r="U23" s="105">
        <f t="shared" si="0"/>
        <v>0.14516129032258066</v>
      </c>
      <c r="V23" s="105">
        <f t="shared" si="0"/>
        <v>0.13440860215053763</v>
      </c>
      <c r="W23" s="19">
        <f t="shared" si="0"/>
        <v>0.10752688172043011</v>
      </c>
      <c r="X23" s="125">
        <f t="shared" si="0"/>
        <v>0.13978494623655913</v>
      </c>
      <c r="Y23" s="126">
        <f t="shared" si="0"/>
        <v>0.22043010752688172</v>
      </c>
      <c r="Z23" s="74">
        <v>19</v>
      </c>
      <c r="AA23" s="108">
        <v>54</v>
      </c>
      <c r="AB23" s="108">
        <v>93</v>
      </c>
      <c r="AC23" s="108">
        <v>20</v>
      </c>
      <c r="AD23" s="105">
        <f t="shared" si="29"/>
        <v>0.10215053763440861</v>
      </c>
      <c r="AE23" s="105">
        <f t="shared" si="1"/>
        <v>0.29032258064516131</v>
      </c>
      <c r="AF23" s="105">
        <f t="shared" si="1"/>
        <v>0.5</v>
      </c>
      <c r="AG23" s="105">
        <f t="shared" si="1"/>
        <v>0.10752688172043011</v>
      </c>
      <c r="AH23" s="179">
        <v>5245.2631578947367</v>
      </c>
      <c r="AI23" s="47">
        <v>13981.094339622641</v>
      </c>
      <c r="AJ23" s="47">
        <v>14197.673913043478</v>
      </c>
      <c r="AK23" s="107">
        <v>12780.21052631579</v>
      </c>
      <c r="AL23" s="74">
        <v>75</v>
      </c>
      <c r="AM23" s="108">
        <v>111</v>
      </c>
      <c r="AN23" s="105">
        <f t="shared" si="30"/>
        <v>0.40322580645161288</v>
      </c>
      <c r="AO23" s="19">
        <f t="shared" si="31"/>
        <v>0.59677419354838712</v>
      </c>
      <c r="AP23" s="47">
        <v>14727.86301369863</v>
      </c>
      <c r="AQ23" s="107">
        <v>11950.309090909092</v>
      </c>
      <c r="AR23" s="28">
        <v>69</v>
      </c>
      <c r="AS23" s="108">
        <v>12</v>
      </c>
      <c r="AT23" s="108">
        <v>9</v>
      </c>
      <c r="AU23" s="127">
        <v>48</v>
      </c>
      <c r="AV23" s="128">
        <v>30</v>
      </c>
      <c r="AW23" s="128">
        <v>18</v>
      </c>
      <c r="AX23" s="99">
        <f t="shared" si="2"/>
        <v>0.37096774193548387</v>
      </c>
      <c r="AY23" s="105">
        <f t="shared" si="2"/>
        <v>6.4516129032258063E-2</v>
      </c>
      <c r="AZ23" s="19">
        <f t="shared" si="2"/>
        <v>4.8387096774193547E-2</v>
      </c>
      <c r="BA23" s="99">
        <f t="shared" si="2"/>
        <v>0.25806451612903225</v>
      </c>
      <c r="BB23" s="19">
        <f t="shared" si="2"/>
        <v>0.16129032258064516</v>
      </c>
      <c r="BC23" s="126">
        <f t="shared" si="2"/>
        <v>9.6774193548387094E-2</v>
      </c>
      <c r="BD23" s="36">
        <v>18990.164179104479</v>
      </c>
      <c r="BE23" s="47">
        <v>11897.166666666666</v>
      </c>
      <c r="BF23" s="47">
        <v>7387.1111111111113</v>
      </c>
      <c r="BG23" s="47">
        <v>7008.0212765957449</v>
      </c>
      <c r="BH23" s="47">
        <v>11345.266666666666</v>
      </c>
      <c r="BI23" s="107">
        <v>13241.222222222223</v>
      </c>
      <c r="BJ23" s="28">
        <v>70</v>
      </c>
      <c r="BK23" s="105">
        <f t="shared" si="32"/>
        <v>0.37634408602150538</v>
      </c>
      <c r="BL23" s="179">
        <v>16148.623188405798</v>
      </c>
      <c r="BM23" s="108">
        <v>116</v>
      </c>
      <c r="BN23" s="19">
        <f t="shared" si="33"/>
        <v>0.62365591397849462</v>
      </c>
      <c r="BO23" s="186">
        <v>11187.833333333334</v>
      </c>
      <c r="BP23" s="56">
        <v>156</v>
      </c>
      <c r="BQ23" s="78">
        <v>18</v>
      </c>
      <c r="BR23" s="50">
        <f t="shared" si="41"/>
        <v>0.11538461538461539</v>
      </c>
      <c r="BS23" s="77">
        <v>673.55555555555554</v>
      </c>
      <c r="BT23" s="132">
        <v>86</v>
      </c>
      <c r="BU23" s="78">
        <v>7</v>
      </c>
      <c r="BV23" s="131">
        <f t="shared" si="34"/>
        <v>8.1395348837209308E-2</v>
      </c>
      <c r="BW23" s="130">
        <v>465.42857142857144</v>
      </c>
      <c r="BX23" s="129">
        <v>145</v>
      </c>
      <c r="BY23" s="129">
        <v>39</v>
      </c>
      <c r="BZ23" s="101">
        <f t="shared" si="35"/>
        <v>0.26896551724137929</v>
      </c>
      <c r="CA23" s="77">
        <v>738.33333333333337</v>
      </c>
      <c r="CB23" s="28">
        <v>72</v>
      </c>
      <c r="CC23" s="19">
        <f t="shared" si="3"/>
        <v>0.38709677419354838</v>
      </c>
      <c r="CD23" s="184">
        <v>117273</v>
      </c>
      <c r="CE23" s="186">
        <f t="shared" si="36"/>
        <v>1628.7916666666667</v>
      </c>
      <c r="CF23" s="73">
        <v>32</v>
      </c>
      <c r="CG23" s="122">
        <v>89</v>
      </c>
      <c r="CH23" s="105">
        <f t="shared" si="4"/>
        <v>0.17204301075268819</v>
      </c>
      <c r="CI23" s="132">
        <v>42733</v>
      </c>
      <c r="CJ23" s="82">
        <f t="shared" si="37"/>
        <v>1335.40625</v>
      </c>
      <c r="CK23" s="102">
        <f t="shared" si="42"/>
        <v>480.14606741573033</v>
      </c>
      <c r="CL23" s="127">
        <v>123</v>
      </c>
      <c r="CM23" s="85">
        <v>306</v>
      </c>
      <c r="CN23" s="50">
        <f t="shared" si="6"/>
        <v>0.66129032258064513</v>
      </c>
      <c r="CO23" s="85">
        <v>842443</v>
      </c>
      <c r="CP23" s="82">
        <f t="shared" si="7"/>
        <v>6849.1300813008129</v>
      </c>
      <c r="CQ23" s="134">
        <f t="shared" si="8"/>
        <v>2753.081699346405</v>
      </c>
      <c r="CR23" s="129">
        <v>71</v>
      </c>
      <c r="CS23" s="56">
        <v>160</v>
      </c>
      <c r="CT23" s="50">
        <f t="shared" si="9"/>
        <v>0.38172043010752688</v>
      </c>
      <c r="CU23" s="78">
        <v>121782</v>
      </c>
      <c r="CV23" s="82">
        <f t="shared" si="10"/>
        <v>1715.2394366197184</v>
      </c>
      <c r="CW23" s="102">
        <f t="shared" si="11"/>
        <v>761.13750000000005</v>
      </c>
      <c r="CX23" s="85">
        <v>111</v>
      </c>
      <c r="CY23" s="78">
        <v>191</v>
      </c>
      <c r="CZ23" s="131">
        <f t="shared" si="12"/>
        <v>0.59677419354838712</v>
      </c>
      <c r="DA23" s="56">
        <v>1014083</v>
      </c>
      <c r="DB23" s="82">
        <f t="shared" si="13"/>
        <v>9135.8828828828828</v>
      </c>
      <c r="DC23" s="134">
        <f t="shared" si="14"/>
        <v>5309.3350785340317</v>
      </c>
      <c r="DD23" s="56">
        <v>26</v>
      </c>
      <c r="DE23" s="78">
        <v>34</v>
      </c>
      <c r="DF23" s="105">
        <f t="shared" si="15"/>
        <v>0.13978494623655913</v>
      </c>
      <c r="DG23" s="78">
        <v>27916</v>
      </c>
      <c r="DH23" s="82">
        <f t="shared" si="16"/>
        <v>1073.6923076923076</v>
      </c>
      <c r="DI23" s="134">
        <f t="shared" si="17"/>
        <v>821.05882352941171</v>
      </c>
      <c r="DJ23" s="129">
        <v>131</v>
      </c>
      <c r="DK23" s="56">
        <v>177</v>
      </c>
      <c r="DL23" s="131">
        <f t="shared" si="18"/>
        <v>0.70430107526881724</v>
      </c>
      <c r="DM23" s="56">
        <v>179366</v>
      </c>
      <c r="DN23" s="82">
        <f t="shared" si="38"/>
        <v>1369.206106870229</v>
      </c>
      <c r="DO23" s="134">
        <f t="shared" si="19"/>
        <v>1013.367231638418</v>
      </c>
      <c r="DP23" s="56">
        <v>25</v>
      </c>
      <c r="DQ23" s="78">
        <v>53</v>
      </c>
      <c r="DR23" s="131">
        <f t="shared" si="20"/>
        <v>0.13440860215053763</v>
      </c>
      <c r="DS23" s="85">
        <v>30588</v>
      </c>
      <c r="DT23" s="82">
        <f t="shared" si="21"/>
        <v>1223.52</v>
      </c>
      <c r="DU23" s="134">
        <f t="shared" si="22"/>
        <v>577.13207547169816</v>
      </c>
      <c r="DV23" s="78">
        <v>60</v>
      </c>
      <c r="DW23" s="78">
        <v>103</v>
      </c>
      <c r="DX23" s="50">
        <f t="shared" si="23"/>
        <v>0.32258064516129031</v>
      </c>
      <c r="DY23" s="78">
        <v>130757</v>
      </c>
      <c r="DZ23" s="82">
        <f t="shared" si="24"/>
        <v>2179.2833333333333</v>
      </c>
      <c r="EA23" s="102">
        <f t="shared" si="25"/>
        <v>1269.485436893204</v>
      </c>
      <c r="EB23" s="55">
        <v>61</v>
      </c>
      <c r="EC23" s="85">
        <v>19</v>
      </c>
      <c r="ED23" s="131">
        <f t="shared" si="39"/>
        <v>0.31147540983606559</v>
      </c>
      <c r="EE23" s="130">
        <v>574.52631578947364</v>
      </c>
      <c r="EF23" s="78">
        <v>56</v>
      </c>
      <c r="EG23" s="85">
        <v>16</v>
      </c>
      <c r="EH23" s="131">
        <f t="shared" si="40"/>
        <v>0.2857142857142857</v>
      </c>
      <c r="EI23" s="177">
        <v>2485.1875</v>
      </c>
      <c r="EJ23" s="64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ht="12.75" x14ac:dyDescent="0.2">
      <c r="A24" s="10"/>
      <c r="B24" s="95" t="s">
        <v>210</v>
      </c>
      <c r="C24" s="109">
        <v>392</v>
      </c>
      <c r="D24" s="105">
        <f t="shared" si="26"/>
        <v>5.9574468085106386E-2</v>
      </c>
      <c r="E24" s="121">
        <v>1223.0153061224489</v>
      </c>
      <c r="F24" s="107">
        <v>14.303571428571429</v>
      </c>
      <c r="G24" s="121">
        <v>5498260</v>
      </c>
      <c r="H24" s="122">
        <v>385</v>
      </c>
      <c r="I24" s="107">
        <f t="shared" si="27"/>
        <v>14281.194805194806</v>
      </c>
      <c r="J24" s="56">
        <v>114</v>
      </c>
      <c r="K24" s="54">
        <v>155</v>
      </c>
      <c r="L24" s="123">
        <v>0.48438147058998321</v>
      </c>
      <c r="M24" s="27">
        <v>87</v>
      </c>
      <c r="N24" s="122">
        <v>89</v>
      </c>
      <c r="O24" s="122">
        <v>47</v>
      </c>
      <c r="P24" s="20">
        <v>39</v>
      </c>
      <c r="Q24" s="124">
        <v>54</v>
      </c>
      <c r="R24" s="25">
        <v>76</v>
      </c>
      <c r="S24" s="20">
        <v>392</v>
      </c>
      <c r="T24" s="19">
        <f t="shared" si="28"/>
        <v>0.22193877551020408</v>
      </c>
      <c r="U24" s="105">
        <f t="shared" si="0"/>
        <v>0.22704081632653061</v>
      </c>
      <c r="V24" s="105">
        <f t="shared" si="0"/>
        <v>0.11989795918367346</v>
      </c>
      <c r="W24" s="19">
        <f t="shared" si="0"/>
        <v>9.9489795918367346E-2</v>
      </c>
      <c r="X24" s="125">
        <f t="shared" si="0"/>
        <v>0.13775510204081631</v>
      </c>
      <c r="Y24" s="126">
        <f t="shared" si="0"/>
        <v>0.19387755102040816</v>
      </c>
      <c r="Z24" s="74">
        <v>35</v>
      </c>
      <c r="AA24" s="108">
        <v>108</v>
      </c>
      <c r="AB24" s="108">
        <v>206</v>
      </c>
      <c r="AC24" s="108">
        <v>43</v>
      </c>
      <c r="AD24" s="105">
        <f t="shared" si="29"/>
        <v>8.9285714285714288E-2</v>
      </c>
      <c r="AE24" s="105">
        <f t="shared" si="1"/>
        <v>0.27551020408163263</v>
      </c>
      <c r="AF24" s="105">
        <f t="shared" si="1"/>
        <v>0.52551020408163263</v>
      </c>
      <c r="AG24" s="105">
        <f t="shared" si="1"/>
        <v>0.10969387755102041</v>
      </c>
      <c r="AH24" s="179">
        <v>2601.4285714285716</v>
      </c>
      <c r="AI24" s="47">
        <v>13267.392523364486</v>
      </c>
      <c r="AJ24" s="47">
        <v>16803.419999999998</v>
      </c>
      <c r="AK24" s="107">
        <v>14579.418604651162</v>
      </c>
      <c r="AL24" s="74">
        <v>158</v>
      </c>
      <c r="AM24" s="108">
        <v>231</v>
      </c>
      <c r="AN24" s="105">
        <f t="shared" si="30"/>
        <v>0.40616966580976865</v>
      </c>
      <c r="AO24" s="19">
        <f t="shared" si="31"/>
        <v>0.59383033419023135</v>
      </c>
      <c r="AP24" s="47">
        <v>16380.52229299363</v>
      </c>
      <c r="AQ24" s="107">
        <v>12870.977777777778</v>
      </c>
      <c r="AR24" s="28">
        <v>154</v>
      </c>
      <c r="AS24" s="108">
        <v>23</v>
      </c>
      <c r="AT24" s="108">
        <v>24</v>
      </c>
      <c r="AU24" s="127">
        <v>75</v>
      </c>
      <c r="AV24" s="128">
        <v>75</v>
      </c>
      <c r="AW24" s="128">
        <v>41</v>
      </c>
      <c r="AX24" s="99">
        <f t="shared" si="2"/>
        <v>0.39285714285714285</v>
      </c>
      <c r="AY24" s="105">
        <f t="shared" si="2"/>
        <v>5.8673469387755105E-2</v>
      </c>
      <c r="AZ24" s="19">
        <f t="shared" si="2"/>
        <v>6.1224489795918366E-2</v>
      </c>
      <c r="BA24" s="99">
        <f t="shared" si="2"/>
        <v>0.19132653061224489</v>
      </c>
      <c r="BB24" s="19">
        <f t="shared" si="2"/>
        <v>0.19132653061224489</v>
      </c>
      <c r="BC24" s="126">
        <f t="shared" si="2"/>
        <v>0.10459183673469388</v>
      </c>
      <c r="BD24" s="36">
        <v>21266.429530201342</v>
      </c>
      <c r="BE24" s="47">
        <v>16513.454545454544</v>
      </c>
      <c r="BF24" s="47">
        <v>6575.291666666667</v>
      </c>
      <c r="BG24" s="47">
        <v>6897.52</v>
      </c>
      <c r="BH24" s="47">
        <v>11751.121621621622</v>
      </c>
      <c r="BI24" s="107">
        <v>10282</v>
      </c>
      <c r="BJ24" s="28">
        <v>149</v>
      </c>
      <c r="BK24" s="105">
        <f t="shared" si="32"/>
        <v>0.38010204081632654</v>
      </c>
      <c r="BL24" s="179">
        <v>16528.144827586206</v>
      </c>
      <c r="BM24" s="108">
        <v>243</v>
      </c>
      <c r="BN24" s="19">
        <f t="shared" si="33"/>
        <v>0.61989795918367352</v>
      </c>
      <c r="BO24" s="186">
        <v>12923.6625</v>
      </c>
      <c r="BP24" s="56">
        <v>318</v>
      </c>
      <c r="BQ24" s="78">
        <v>36</v>
      </c>
      <c r="BR24" s="50">
        <f t="shared" si="41"/>
        <v>0.11320754716981132</v>
      </c>
      <c r="BS24" s="77">
        <v>507</v>
      </c>
      <c r="BT24" s="132">
        <v>205</v>
      </c>
      <c r="BU24" s="78">
        <v>30</v>
      </c>
      <c r="BV24" s="131">
        <f t="shared" si="34"/>
        <v>0.14634146341463414</v>
      </c>
      <c r="BW24" s="130">
        <v>485.13333333333333</v>
      </c>
      <c r="BX24" s="129">
        <v>297</v>
      </c>
      <c r="BY24" s="129">
        <v>104</v>
      </c>
      <c r="BZ24" s="101">
        <f t="shared" si="35"/>
        <v>0.35016835016835018</v>
      </c>
      <c r="CA24" s="77">
        <v>1202.0192307692307</v>
      </c>
      <c r="CB24" s="28">
        <v>185</v>
      </c>
      <c r="CC24" s="19">
        <f t="shared" si="3"/>
        <v>0.47193877551020408</v>
      </c>
      <c r="CD24" s="184">
        <v>374576.13</v>
      </c>
      <c r="CE24" s="186">
        <f t="shared" si="36"/>
        <v>2024.7358378378378</v>
      </c>
      <c r="CF24" s="73">
        <v>74</v>
      </c>
      <c r="CG24" s="122">
        <v>237</v>
      </c>
      <c r="CH24" s="105">
        <f t="shared" si="4"/>
        <v>0.18877551020408162</v>
      </c>
      <c r="CI24" s="132">
        <v>111241</v>
      </c>
      <c r="CJ24" s="82">
        <f t="shared" si="37"/>
        <v>1503.2567567567567</v>
      </c>
      <c r="CK24" s="102">
        <f t="shared" si="42"/>
        <v>469.37130801687766</v>
      </c>
      <c r="CL24" s="127">
        <v>271</v>
      </c>
      <c r="CM24" s="85">
        <v>716</v>
      </c>
      <c r="CN24" s="50">
        <f t="shared" si="6"/>
        <v>0.69132653061224492</v>
      </c>
      <c r="CO24" s="85">
        <v>2213110</v>
      </c>
      <c r="CP24" s="82">
        <f t="shared" si="7"/>
        <v>8166.4575645756458</v>
      </c>
      <c r="CQ24" s="134">
        <f t="shared" si="8"/>
        <v>3090.935754189944</v>
      </c>
      <c r="CR24" s="129">
        <v>171</v>
      </c>
      <c r="CS24" s="56">
        <v>322</v>
      </c>
      <c r="CT24" s="50">
        <f t="shared" si="9"/>
        <v>0.43622448979591838</v>
      </c>
      <c r="CU24" s="78">
        <v>278592</v>
      </c>
      <c r="CV24" s="82">
        <f t="shared" si="10"/>
        <v>1629.1929824561403</v>
      </c>
      <c r="CW24" s="102">
        <f t="shared" si="11"/>
        <v>865.19254658385091</v>
      </c>
      <c r="CX24" s="85">
        <v>214</v>
      </c>
      <c r="CY24" s="78">
        <v>375</v>
      </c>
      <c r="CZ24" s="131">
        <f t="shared" si="12"/>
        <v>0.54591836734693877</v>
      </c>
      <c r="DA24" s="56">
        <v>1830842</v>
      </c>
      <c r="DB24" s="82">
        <f t="shared" si="13"/>
        <v>8555.336448598131</v>
      </c>
      <c r="DC24" s="134">
        <f t="shared" si="14"/>
        <v>4882.2453333333333</v>
      </c>
      <c r="DD24" s="56">
        <v>43</v>
      </c>
      <c r="DE24" s="78">
        <v>51</v>
      </c>
      <c r="DF24" s="105">
        <f t="shared" si="15"/>
        <v>0.10969387755102041</v>
      </c>
      <c r="DG24" s="78">
        <v>37184</v>
      </c>
      <c r="DH24" s="82">
        <f t="shared" si="16"/>
        <v>864.74418604651157</v>
      </c>
      <c r="DI24" s="134">
        <f t="shared" si="17"/>
        <v>729.0980392156863</v>
      </c>
      <c r="DJ24" s="129">
        <v>276</v>
      </c>
      <c r="DK24" s="56">
        <v>378</v>
      </c>
      <c r="DL24" s="131">
        <f t="shared" si="18"/>
        <v>0.70408163265306123</v>
      </c>
      <c r="DM24" s="56">
        <v>502335</v>
      </c>
      <c r="DN24" s="82">
        <f t="shared" si="38"/>
        <v>1820.054347826087</v>
      </c>
      <c r="DO24" s="134">
        <f t="shared" si="19"/>
        <v>1328.9285714285713</v>
      </c>
      <c r="DP24" s="56">
        <v>64</v>
      </c>
      <c r="DQ24" s="78">
        <v>114</v>
      </c>
      <c r="DR24" s="131">
        <f t="shared" si="20"/>
        <v>0.16326530612244897</v>
      </c>
      <c r="DS24" s="85">
        <v>78881</v>
      </c>
      <c r="DT24" s="82">
        <f t="shared" si="21"/>
        <v>1232.515625</v>
      </c>
      <c r="DU24" s="134">
        <f t="shared" si="22"/>
        <v>691.93859649122805</v>
      </c>
      <c r="DV24" s="78">
        <v>153</v>
      </c>
      <c r="DW24" s="78">
        <v>290</v>
      </c>
      <c r="DX24" s="50">
        <f t="shared" si="23"/>
        <v>0.39030612244897961</v>
      </c>
      <c r="DY24" s="78">
        <v>446075</v>
      </c>
      <c r="DZ24" s="82">
        <f t="shared" si="24"/>
        <v>2915.5228758169933</v>
      </c>
      <c r="EA24" s="102">
        <f t="shared" si="25"/>
        <v>1538.1896551724137</v>
      </c>
      <c r="EB24" s="55">
        <v>127</v>
      </c>
      <c r="EC24" s="85">
        <v>51</v>
      </c>
      <c r="ED24" s="131">
        <f t="shared" si="39"/>
        <v>0.40157480314960631</v>
      </c>
      <c r="EE24" s="130">
        <v>542.52941176470586</v>
      </c>
      <c r="EF24" s="78">
        <v>136</v>
      </c>
      <c r="EG24" s="85">
        <v>61</v>
      </c>
      <c r="EH24" s="131">
        <f t="shared" si="40"/>
        <v>0.4485294117647059</v>
      </c>
      <c r="EI24" s="177">
        <v>2104.9037704918032</v>
      </c>
      <c r="EJ24" s="64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ht="12.75" x14ac:dyDescent="0.2">
      <c r="A25" s="10"/>
      <c r="B25" s="95" t="s">
        <v>211</v>
      </c>
      <c r="C25" s="109">
        <v>991</v>
      </c>
      <c r="D25" s="105">
        <f t="shared" si="26"/>
        <v>0.15060790273556232</v>
      </c>
      <c r="E25" s="121">
        <v>1075.438950554995</v>
      </c>
      <c r="F25" s="107">
        <v>22.790110998990919</v>
      </c>
      <c r="G25" s="121">
        <v>11097395</v>
      </c>
      <c r="H25" s="122">
        <v>973</v>
      </c>
      <c r="I25" s="107">
        <f t="shared" si="27"/>
        <v>11405.339157245631</v>
      </c>
      <c r="J25" s="56">
        <v>240</v>
      </c>
      <c r="K25" s="54">
        <v>426</v>
      </c>
      <c r="L25" s="123">
        <v>0.46133652473192072</v>
      </c>
      <c r="M25" s="27">
        <v>267</v>
      </c>
      <c r="N25" s="122">
        <v>200</v>
      </c>
      <c r="O25" s="122">
        <v>123</v>
      </c>
      <c r="P25" s="20">
        <v>76</v>
      </c>
      <c r="Q25" s="124">
        <v>110</v>
      </c>
      <c r="R25" s="25">
        <v>215</v>
      </c>
      <c r="S25" s="20">
        <v>991</v>
      </c>
      <c r="T25" s="19">
        <f t="shared" si="28"/>
        <v>0.26942482341069629</v>
      </c>
      <c r="U25" s="105">
        <f t="shared" si="0"/>
        <v>0.20181634712411706</v>
      </c>
      <c r="V25" s="105">
        <f t="shared" si="0"/>
        <v>0.12411705348133199</v>
      </c>
      <c r="W25" s="19">
        <f t="shared" si="0"/>
        <v>7.6690211907164477E-2</v>
      </c>
      <c r="X25" s="125">
        <f t="shared" si="0"/>
        <v>0.11099899091826437</v>
      </c>
      <c r="Y25" s="126">
        <f t="shared" si="0"/>
        <v>0.21695257315842584</v>
      </c>
      <c r="Z25" s="74">
        <v>92</v>
      </c>
      <c r="AA25" s="108">
        <v>338</v>
      </c>
      <c r="AB25" s="108">
        <v>456</v>
      </c>
      <c r="AC25" s="108">
        <v>105</v>
      </c>
      <c r="AD25" s="105">
        <f t="shared" si="29"/>
        <v>9.2835519677093845E-2</v>
      </c>
      <c r="AE25" s="105">
        <f t="shared" si="1"/>
        <v>0.34106962663975782</v>
      </c>
      <c r="AF25" s="105">
        <f t="shared" si="1"/>
        <v>0.46014127144298689</v>
      </c>
      <c r="AG25" s="105">
        <f t="shared" si="1"/>
        <v>0.10595358224016145</v>
      </c>
      <c r="AH25" s="179">
        <v>3901.0879120879122</v>
      </c>
      <c r="AI25" s="47">
        <v>11750.059701492537</v>
      </c>
      <c r="AJ25" s="47">
        <v>13082.595505617977</v>
      </c>
      <c r="AK25" s="107">
        <v>9650.6960784313724</v>
      </c>
      <c r="AL25" s="74">
        <v>445</v>
      </c>
      <c r="AM25" s="108">
        <v>538</v>
      </c>
      <c r="AN25" s="105">
        <f t="shared" si="30"/>
        <v>0.45269582909460832</v>
      </c>
      <c r="AO25" s="19">
        <f t="shared" si="31"/>
        <v>0.54730417090539163</v>
      </c>
      <c r="AP25" s="47">
        <v>11530.455813953489</v>
      </c>
      <c r="AQ25" s="107">
        <v>11387.431775700934</v>
      </c>
      <c r="AR25" s="28">
        <v>344</v>
      </c>
      <c r="AS25" s="108">
        <v>23</v>
      </c>
      <c r="AT25" s="108">
        <v>193</v>
      </c>
      <c r="AU25" s="127">
        <v>93</v>
      </c>
      <c r="AV25" s="128">
        <v>190</v>
      </c>
      <c r="AW25" s="128">
        <v>148</v>
      </c>
      <c r="AX25" s="99">
        <f t="shared" si="2"/>
        <v>0.34712411705348134</v>
      </c>
      <c r="AY25" s="105">
        <f t="shared" si="2"/>
        <v>2.3208879919273461E-2</v>
      </c>
      <c r="AZ25" s="19">
        <f t="shared" si="2"/>
        <v>0.19475277497477295</v>
      </c>
      <c r="BA25" s="99">
        <f t="shared" si="2"/>
        <v>9.3844601412714432E-2</v>
      </c>
      <c r="BB25" s="19">
        <f t="shared" si="2"/>
        <v>0.19172552976791121</v>
      </c>
      <c r="BC25" s="126">
        <f t="shared" si="2"/>
        <v>0.14934409687184663</v>
      </c>
      <c r="BD25" s="36">
        <v>17686.729166666668</v>
      </c>
      <c r="BE25" s="47">
        <v>11108.260869565218</v>
      </c>
      <c r="BF25" s="47">
        <v>7557.098958333333</v>
      </c>
      <c r="BG25" s="47">
        <v>7207.5824175824173</v>
      </c>
      <c r="BH25" s="47">
        <v>9777.7391304347821</v>
      </c>
      <c r="BI25" s="107">
        <v>6756.5102040816328</v>
      </c>
      <c r="BJ25" s="28">
        <v>295</v>
      </c>
      <c r="BK25" s="105">
        <f t="shared" si="32"/>
        <v>0.29767911200807268</v>
      </c>
      <c r="BL25" s="179">
        <v>14673.692041522492</v>
      </c>
      <c r="BM25" s="108">
        <v>696</v>
      </c>
      <c r="BN25" s="19">
        <f t="shared" si="33"/>
        <v>0.70232088799192738</v>
      </c>
      <c r="BO25" s="186">
        <v>10024.412280701754</v>
      </c>
      <c r="BP25" s="56">
        <v>784</v>
      </c>
      <c r="BQ25" s="78">
        <v>104</v>
      </c>
      <c r="BR25" s="50">
        <f t="shared" si="41"/>
        <v>0.1326530612244898</v>
      </c>
      <c r="BS25" s="77">
        <v>557.28846153846155</v>
      </c>
      <c r="BT25" s="132">
        <v>447</v>
      </c>
      <c r="BU25" s="78">
        <v>50</v>
      </c>
      <c r="BV25" s="131">
        <f t="shared" si="34"/>
        <v>0.11185682326621924</v>
      </c>
      <c r="BW25" s="130">
        <v>520.91999999999996</v>
      </c>
      <c r="BX25" s="129">
        <v>708</v>
      </c>
      <c r="BY25" s="129">
        <v>293</v>
      </c>
      <c r="BZ25" s="101">
        <f t="shared" si="35"/>
        <v>0.41384180790960451</v>
      </c>
      <c r="CA25" s="77">
        <v>1545.4914675767918</v>
      </c>
      <c r="CB25" s="28">
        <v>464</v>
      </c>
      <c r="CC25" s="19">
        <f t="shared" si="3"/>
        <v>0.46821392532795159</v>
      </c>
      <c r="CD25" s="184">
        <v>1093230</v>
      </c>
      <c r="CE25" s="186">
        <f t="shared" si="36"/>
        <v>2356.0991379310344</v>
      </c>
      <c r="CF25" s="73">
        <v>196</v>
      </c>
      <c r="CG25" s="122">
        <v>522</v>
      </c>
      <c r="CH25" s="105">
        <f t="shared" si="4"/>
        <v>0.19778002018163471</v>
      </c>
      <c r="CI25" s="132">
        <v>265441</v>
      </c>
      <c r="CJ25" s="82">
        <f t="shared" si="37"/>
        <v>1354.2908163265306</v>
      </c>
      <c r="CK25" s="102">
        <f t="shared" si="42"/>
        <v>508.50766283524905</v>
      </c>
      <c r="CL25" s="127">
        <v>661</v>
      </c>
      <c r="CM25" s="85">
        <v>1562</v>
      </c>
      <c r="CN25" s="50">
        <f t="shared" si="6"/>
        <v>0.66700302724520688</v>
      </c>
      <c r="CO25" s="85">
        <v>4173429</v>
      </c>
      <c r="CP25" s="82">
        <f t="shared" si="7"/>
        <v>6313.8108925869892</v>
      </c>
      <c r="CQ25" s="134">
        <f t="shared" si="8"/>
        <v>2671.8495518565942</v>
      </c>
      <c r="CR25" s="129">
        <v>333</v>
      </c>
      <c r="CS25" s="56">
        <v>618</v>
      </c>
      <c r="CT25" s="50">
        <f t="shared" si="9"/>
        <v>0.33602421796165488</v>
      </c>
      <c r="CU25" s="78">
        <v>561621</v>
      </c>
      <c r="CV25" s="82">
        <f t="shared" si="10"/>
        <v>1686.5495495495495</v>
      </c>
      <c r="CW25" s="102">
        <f t="shared" si="11"/>
        <v>908.77184466019412</v>
      </c>
      <c r="CX25" s="85">
        <v>542</v>
      </c>
      <c r="CY25" s="78">
        <v>877</v>
      </c>
      <c r="CZ25" s="131">
        <f t="shared" si="12"/>
        <v>0.54692230070635717</v>
      </c>
      <c r="DA25" s="56">
        <v>3687128</v>
      </c>
      <c r="DB25" s="82">
        <f t="shared" si="13"/>
        <v>6802.8191881918819</v>
      </c>
      <c r="DC25" s="134">
        <f t="shared" si="14"/>
        <v>4204.250855188141</v>
      </c>
      <c r="DD25" s="56">
        <v>105</v>
      </c>
      <c r="DE25" s="78">
        <v>139</v>
      </c>
      <c r="DF25" s="105">
        <f t="shared" si="15"/>
        <v>0.10595358224016145</v>
      </c>
      <c r="DG25" s="78">
        <v>81596</v>
      </c>
      <c r="DH25" s="82">
        <f t="shared" si="16"/>
        <v>777.10476190476186</v>
      </c>
      <c r="DI25" s="134">
        <f t="shared" si="17"/>
        <v>587.02158273381292</v>
      </c>
      <c r="DJ25" s="129">
        <v>676</v>
      </c>
      <c r="DK25" s="56">
        <v>923</v>
      </c>
      <c r="DL25" s="131">
        <f t="shared" si="18"/>
        <v>0.68213925327951563</v>
      </c>
      <c r="DM25" s="56">
        <v>1004912</v>
      </c>
      <c r="DN25" s="82">
        <f t="shared" si="38"/>
        <v>1486.5562130177516</v>
      </c>
      <c r="DO25" s="134">
        <f t="shared" si="19"/>
        <v>1088.7453954496209</v>
      </c>
      <c r="DP25" s="56">
        <v>138</v>
      </c>
      <c r="DQ25" s="78">
        <v>303</v>
      </c>
      <c r="DR25" s="131">
        <f t="shared" si="20"/>
        <v>0.13925327951564076</v>
      </c>
      <c r="DS25" s="85">
        <v>241378</v>
      </c>
      <c r="DT25" s="82">
        <f t="shared" si="21"/>
        <v>1749.1159420289855</v>
      </c>
      <c r="DU25" s="134">
        <f t="shared" si="22"/>
        <v>796.62706270627064</v>
      </c>
      <c r="DV25" s="78">
        <v>320</v>
      </c>
      <c r="DW25" s="78">
        <v>608</v>
      </c>
      <c r="DX25" s="50">
        <f t="shared" si="23"/>
        <v>0.3229061553985873</v>
      </c>
      <c r="DY25" s="78">
        <v>1081890</v>
      </c>
      <c r="DZ25" s="82">
        <f t="shared" si="24"/>
        <v>3380.90625</v>
      </c>
      <c r="EA25" s="102">
        <f t="shared" si="25"/>
        <v>1779.4243421052631</v>
      </c>
      <c r="EB25" s="55">
        <v>352</v>
      </c>
      <c r="EC25" s="85">
        <v>127</v>
      </c>
      <c r="ED25" s="131">
        <f t="shared" si="39"/>
        <v>0.36079545454545453</v>
      </c>
      <c r="EE25" s="130">
        <v>643.22834645669286</v>
      </c>
      <c r="EF25" s="78">
        <v>310</v>
      </c>
      <c r="EG25" s="85">
        <v>121</v>
      </c>
      <c r="EH25" s="131">
        <f t="shared" si="40"/>
        <v>0.39032258064516129</v>
      </c>
      <c r="EI25" s="177">
        <v>2889.2561983471073</v>
      </c>
      <c r="EJ25" s="64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ht="12.75" x14ac:dyDescent="0.2">
      <c r="A26" s="10"/>
      <c r="B26" s="95" t="s">
        <v>212</v>
      </c>
      <c r="C26" s="109">
        <v>267</v>
      </c>
      <c r="D26" s="105">
        <f t="shared" si="26"/>
        <v>4.0577507598784195E-2</v>
      </c>
      <c r="E26" s="121">
        <v>1213.3445692883895</v>
      </c>
      <c r="F26" s="107">
        <v>36.516853932584269</v>
      </c>
      <c r="G26" s="121">
        <v>4232791</v>
      </c>
      <c r="H26" s="122">
        <v>264</v>
      </c>
      <c r="I26" s="107">
        <f t="shared" si="27"/>
        <v>16033.299242424242</v>
      </c>
      <c r="J26" s="56">
        <v>77</v>
      </c>
      <c r="K26" s="54">
        <v>98</v>
      </c>
      <c r="L26" s="123">
        <v>0.46643631252228374</v>
      </c>
      <c r="M26" s="27">
        <v>46</v>
      </c>
      <c r="N26" s="122">
        <v>59</v>
      </c>
      <c r="O26" s="122">
        <v>41</v>
      </c>
      <c r="P26" s="20">
        <v>29</v>
      </c>
      <c r="Q26" s="124">
        <v>42</v>
      </c>
      <c r="R26" s="25">
        <v>50</v>
      </c>
      <c r="S26" s="20">
        <v>267</v>
      </c>
      <c r="T26" s="19">
        <f t="shared" si="28"/>
        <v>0.17228464419475656</v>
      </c>
      <c r="U26" s="105">
        <f t="shared" si="28"/>
        <v>0.22097378277153559</v>
      </c>
      <c r="V26" s="105">
        <f t="shared" si="28"/>
        <v>0.15355805243445692</v>
      </c>
      <c r="W26" s="19">
        <f t="shared" si="28"/>
        <v>0.10861423220973783</v>
      </c>
      <c r="X26" s="125">
        <f t="shared" si="28"/>
        <v>0.15730337078651685</v>
      </c>
      <c r="Y26" s="126">
        <f t="shared" si="28"/>
        <v>0.18726591760299627</v>
      </c>
      <c r="Z26" s="74">
        <v>27</v>
      </c>
      <c r="AA26" s="108">
        <v>73</v>
      </c>
      <c r="AB26" s="108">
        <v>127</v>
      </c>
      <c r="AC26" s="108">
        <v>40</v>
      </c>
      <c r="AD26" s="105">
        <f t="shared" si="29"/>
        <v>0.10112359550561797</v>
      </c>
      <c r="AE26" s="105">
        <f t="shared" si="29"/>
        <v>0.27340823970037453</v>
      </c>
      <c r="AF26" s="105">
        <f t="shared" si="29"/>
        <v>0.47565543071161048</v>
      </c>
      <c r="AG26" s="105">
        <f t="shared" si="29"/>
        <v>0.14981273408239701</v>
      </c>
      <c r="AH26" s="179">
        <v>5328.1481481481478</v>
      </c>
      <c r="AI26" s="47">
        <v>11624.712328767124</v>
      </c>
      <c r="AJ26" s="47">
        <v>19294.452380952382</v>
      </c>
      <c r="AK26" s="107">
        <v>21295.42105263158</v>
      </c>
      <c r="AL26" s="74">
        <v>110</v>
      </c>
      <c r="AM26" s="108">
        <v>157</v>
      </c>
      <c r="AN26" s="105">
        <f t="shared" si="30"/>
        <v>0.41198501872659177</v>
      </c>
      <c r="AO26" s="19">
        <f t="shared" si="31"/>
        <v>0.58801498127340823</v>
      </c>
      <c r="AP26" s="47">
        <v>18706.477064220184</v>
      </c>
      <c r="AQ26" s="107">
        <v>14153.451612903225</v>
      </c>
      <c r="AR26" s="28">
        <v>93</v>
      </c>
      <c r="AS26" s="108">
        <v>19</v>
      </c>
      <c r="AT26" s="108">
        <v>15</v>
      </c>
      <c r="AU26" s="127">
        <v>47</v>
      </c>
      <c r="AV26" s="128">
        <v>53</v>
      </c>
      <c r="AW26" s="128">
        <v>40</v>
      </c>
      <c r="AX26" s="99">
        <f t="shared" ref="AX26:BC42" si="43">AR26/$C26</f>
        <v>0.34831460674157305</v>
      </c>
      <c r="AY26" s="105">
        <f t="shared" si="43"/>
        <v>7.116104868913857E-2</v>
      </c>
      <c r="AZ26" s="19">
        <f t="shared" si="43"/>
        <v>5.6179775280898875E-2</v>
      </c>
      <c r="BA26" s="99">
        <f t="shared" si="43"/>
        <v>0.17602996254681649</v>
      </c>
      <c r="BB26" s="19">
        <f t="shared" si="43"/>
        <v>0.19850187265917604</v>
      </c>
      <c r="BC26" s="126">
        <f t="shared" si="43"/>
        <v>0.14981273408239701</v>
      </c>
      <c r="BD26" s="36">
        <v>21146.054945054944</v>
      </c>
      <c r="BE26" s="47">
        <v>17930.263157894737</v>
      </c>
      <c r="BF26" s="47">
        <v>7958.6</v>
      </c>
      <c r="BG26" s="47">
        <v>9561.7391304347821</v>
      </c>
      <c r="BH26" s="47">
        <v>20367.603773584906</v>
      </c>
      <c r="BI26" s="107">
        <v>8228.0750000000007</v>
      </c>
      <c r="BJ26" s="28">
        <v>78</v>
      </c>
      <c r="BK26" s="105">
        <f t="shared" si="32"/>
        <v>0.29213483146067415</v>
      </c>
      <c r="BL26" s="179">
        <v>17398.294871794871</v>
      </c>
      <c r="BM26" s="108">
        <v>189</v>
      </c>
      <c r="BN26" s="19">
        <f t="shared" si="33"/>
        <v>0.7078651685393258</v>
      </c>
      <c r="BO26" s="186">
        <v>15460.881720430107</v>
      </c>
      <c r="BP26" s="56">
        <v>204</v>
      </c>
      <c r="BQ26" s="78">
        <v>16</v>
      </c>
      <c r="BR26" s="50">
        <f t="shared" si="41"/>
        <v>7.8431372549019607E-2</v>
      </c>
      <c r="BS26" s="77">
        <v>390.25</v>
      </c>
      <c r="BT26" s="132">
        <v>82</v>
      </c>
      <c r="BU26" s="78">
        <v>9</v>
      </c>
      <c r="BV26" s="131">
        <f t="shared" si="34"/>
        <v>0.10975609756097561</v>
      </c>
      <c r="BW26" s="130">
        <v>423.11111111111109</v>
      </c>
      <c r="BX26" s="129">
        <v>191</v>
      </c>
      <c r="BY26" s="129">
        <v>69</v>
      </c>
      <c r="BZ26" s="101">
        <f t="shared" si="35"/>
        <v>0.36125654450261779</v>
      </c>
      <c r="CA26" s="77">
        <v>1760.0434782608695</v>
      </c>
      <c r="CB26" s="28">
        <v>112</v>
      </c>
      <c r="CC26" s="19">
        <f t="shared" si="3"/>
        <v>0.41947565543071164</v>
      </c>
      <c r="CD26" s="184">
        <v>268589</v>
      </c>
      <c r="CE26" s="186">
        <f t="shared" si="36"/>
        <v>2398.1160714285716</v>
      </c>
      <c r="CF26" s="73">
        <v>32</v>
      </c>
      <c r="CG26" s="122">
        <v>92</v>
      </c>
      <c r="CH26" s="105">
        <f t="shared" si="4"/>
        <v>0.1198501872659176</v>
      </c>
      <c r="CI26" s="132">
        <v>48515</v>
      </c>
      <c r="CJ26" s="82">
        <f t="shared" si="37"/>
        <v>1516.09375</v>
      </c>
      <c r="CK26" s="102">
        <f t="shared" si="42"/>
        <v>527.33695652173913</v>
      </c>
      <c r="CL26" s="127">
        <v>190</v>
      </c>
      <c r="CM26" s="85">
        <v>514</v>
      </c>
      <c r="CN26" s="50">
        <f t="shared" si="6"/>
        <v>0.71161048689138573</v>
      </c>
      <c r="CO26" s="85">
        <v>1471095</v>
      </c>
      <c r="CP26" s="82">
        <f t="shared" si="7"/>
        <v>7742.605263157895</v>
      </c>
      <c r="CQ26" s="134">
        <f t="shared" si="8"/>
        <v>2862.0525291828794</v>
      </c>
      <c r="CR26" s="129">
        <v>120</v>
      </c>
      <c r="CS26" s="56">
        <v>208</v>
      </c>
      <c r="CT26" s="50">
        <f t="shared" si="9"/>
        <v>0.449438202247191</v>
      </c>
      <c r="CU26" s="78">
        <v>221801</v>
      </c>
      <c r="CV26" s="82">
        <f t="shared" si="10"/>
        <v>1848.3416666666667</v>
      </c>
      <c r="CW26" s="102">
        <f t="shared" si="11"/>
        <v>1066.3509615384614</v>
      </c>
      <c r="CX26" s="85">
        <v>155</v>
      </c>
      <c r="CY26" s="78">
        <v>247</v>
      </c>
      <c r="CZ26" s="131">
        <f t="shared" si="12"/>
        <v>0.58052434456928836</v>
      </c>
      <c r="DA26" s="56">
        <v>1739339</v>
      </c>
      <c r="DB26" s="82">
        <f t="shared" si="13"/>
        <v>11221.54193548387</v>
      </c>
      <c r="DC26" s="134">
        <f t="shared" si="14"/>
        <v>7041.8582995951419</v>
      </c>
      <c r="DD26" s="56">
        <v>32</v>
      </c>
      <c r="DE26" s="78">
        <v>40</v>
      </c>
      <c r="DF26" s="105">
        <f t="shared" si="15"/>
        <v>0.1198501872659176</v>
      </c>
      <c r="DG26" s="78">
        <v>29203</v>
      </c>
      <c r="DH26" s="82">
        <f t="shared" si="16"/>
        <v>912.59375</v>
      </c>
      <c r="DI26" s="134">
        <f t="shared" si="17"/>
        <v>730.07500000000005</v>
      </c>
      <c r="DJ26" s="129">
        <v>186</v>
      </c>
      <c r="DK26" s="56">
        <v>260</v>
      </c>
      <c r="DL26" s="131">
        <f t="shared" si="18"/>
        <v>0.6966292134831461</v>
      </c>
      <c r="DM26" s="56">
        <v>354546</v>
      </c>
      <c r="DN26" s="82">
        <f t="shared" si="38"/>
        <v>1906.1612903225807</v>
      </c>
      <c r="DO26" s="134">
        <f t="shared" si="19"/>
        <v>1363.6384615384616</v>
      </c>
      <c r="DP26" s="56">
        <v>30</v>
      </c>
      <c r="DQ26" s="78">
        <v>45</v>
      </c>
      <c r="DR26" s="131">
        <f t="shared" si="20"/>
        <v>0.11235955056179775</v>
      </c>
      <c r="DS26" s="85">
        <v>41489</v>
      </c>
      <c r="DT26" s="82">
        <f t="shared" si="21"/>
        <v>1382.9666666666667</v>
      </c>
      <c r="DU26" s="134">
        <f t="shared" si="22"/>
        <v>921.97777777777776</v>
      </c>
      <c r="DV26" s="78">
        <v>87</v>
      </c>
      <c r="DW26" s="78">
        <v>180</v>
      </c>
      <c r="DX26" s="50">
        <f t="shared" si="23"/>
        <v>0.3258426966292135</v>
      </c>
      <c r="DY26" s="78">
        <v>326803</v>
      </c>
      <c r="DZ26" s="82">
        <f t="shared" si="24"/>
        <v>3756.3563218390805</v>
      </c>
      <c r="EA26" s="102">
        <f t="shared" si="25"/>
        <v>1815.5722222222223</v>
      </c>
      <c r="EB26" s="55">
        <v>88</v>
      </c>
      <c r="EC26" s="85">
        <v>22</v>
      </c>
      <c r="ED26" s="131">
        <f t="shared" si="39"/>
        <v>0.25</v>
      </c>
      <c r="EE26" s="130">
        <v>410.36363636363637</v>
      </c>
      <c r="EF26" s="78">
        <v>87</v>
      </c>
      <c r="EG26" s="85">
        <v>37</v>
      </c>
      <c r="EH26" s="131">
        <f t="shared" si="40"/>
        <v>0.42528735632183906</v>
      </c>
      <c r="EI26" s="177">
        <v>2139.7297297297296</v>
      </c>
      <c r="EJ26" s="64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ht="12.75" x14ac:dyDescent="0.2">
      <c r="A27" s="10"/>
      <c r="B27" s="95" t="s">
        <v>213</v>
      </c>
      <c r="C27" s="109">
        <v>111</v>
      </c>
      <c r="D27" s="105">
        <f t="shared" si="26"/>
        <v>1.6869300911854103E-2</v>
      </c>
      <c r="E27" s="121">
        <v>1090.5315315315315</v>
      </c>
      <c r="F27" s="107">
        <v>59.171171171171174</v>
      </c>
      <c r="G27" s="121">
        <v>1326508</v>
      </c>
      <c r="H27" s="122">
        <v>110</v>
      </c>
      <c r="I27" s="107">
        <f t="shared" si="27"/>
        <v>12059.163636363637</v>
      </c>
      <c r="J27" s="56">
        <v>33</v>
      </c>
      <c r="K27" s="54">
        <v>52</v>
      </c>
      <c r="L27" s="123">
        <v>0.37468143907483353</v>
      </c>
      <c r="M27" s="27">
        <v>23</v>
      </c>
      <c r="N27" s="122">
        <v>19</v>
      </c>
      <c r="O27" s="122">
        <v>26</v>
      </c>
      <c r="P27" s="20">
        <v>8</v>
      </c>
      <c r="Q27" s="124">
        <v>13</v>
      </c>
      <c r="R27" s="25">
        <v>22</v>
      </c>
      <c r="S27" s="20">
        <v>111</v>
      </c>
      <c r="T27" s="19">
        <f t="shared" ref="T27:Y42" si="44">M27/$S27</f>
        <v>0.2072072072072072</v>
      </c>
      <c r="U27" s="105">
        <f t="shared" si="44"/>
        <v>0.17117117117117117</v>
      </c>
      <c r="V27" s="105">
        <f t="shared" si="44"/>
        <v>0.23423423423423423</v>
      </c>
      <c r="W27" s="19">
        <f t="shared" si="44"/>
        <v>7.2072072072072071E-2</v>
      </c>
      <c r="X27" s="125">
        <f t="shared" si="44"/>
        <v>0.11711711711711711</v>
      </c>
      <c r="Y27" s="126">
        <f t="shared" si="44"/>
        <v>0.1981981981981982</v>
      </c>
      <c r="Z27" s="74">
        <v>13</v>
      </c>
      <c r="AA27" s="108">
        <v>33</v>
      </c>
      <c r="AB27" s="108">
        <v>54</v>
      </c>
      <c r="AC27" s="108">
        <v>11</v>
      </c>
      <c r="AD27" s="105">
        <f t="shared" si="29"/>
        <v>0.11711711711711711</v>
      </c>
      <c r="AE27" s="105">
        <f t="shared" si="29"/>
        <v>0.29729729729729731</v>
      </c>
      <c r="AF27" s="105">
        <f t="shared" si="29"/>
        <v>0.48648648648648651</v>
      </c>
      <c r="AG27" s="105">
        <f t="shared" si="29"/>
        <v>9.90990990990991E-2</v>
      </c>
      <c r="AH27" s="179">
        <v>4257.3846153846152</v>
      </c>
      <c r="AI27" s="47">
        <v>12395.71875</v>
      </c>
      <c r="AJ27" s="47">
        <v>13129.833333333334</v>
      </c>
      <c r="AK27" s="107">
        <v>15044.363636363636</v>
      </c>
      <c r="AL27" s="74">
        <v>51</v>
      </c>
      <c r="AM27" s="108">
        <v>60</v>
      </c>
      <c r="AN27" s="105">
        <f t="shared" si="30"/>
        <v>0.45945945945945948</v>
      </c>
      <c r="AO27" s="19">
        <f t="shared" si="31"/>
        <v>0.54054054054054057</v>
      </c>
      <c r="AP27" s="47">
        <v>10912.56</v>
      </c>
      <c r="AQ27" s="107">
        <v>13014.666666666666</v>
      </c>
      <c r="AR27" s="28">
        <v>39</v>
      </c>
      <c r="AS27" s="108">
        <v>3</v>
      </c>
      <c r="AT27" s="108">
        <v>21</v>
      </c>
      <c r="AU27" s="127">
        <v>6</v>
      </c>
      <c r="AV27" s="128">
        <v>24</v>
      </c>
      <c r="AW27" s="128">
        <v>18</v>
      </c>
      <c r="AX27" s="99">
        <f t="shared" si="43"/>
        <v>0.35135135135135137</v>
      </c>
      <c r="AY27" s="105">
        <f t="shared" si="43"/>
        <v>2.7027027027027029E-2</v>
      </c>
      <c r="AZ27" s="19">
        <f t="shared" si="43"/>
        <v>0.1891891891891892</v>
      </c>
      <c r="BA27" s="99">
        <f t="shared" si="43"/>
        <v>5.4054054054054057E-2</v>
      </c>
      <c r="BB27" s="19">
        <f t="shared" si="43"/>
        <v>0.21621621621621623</v>
      </c>
      <c r="BC27" s="126">
        <f t="shared" si="43"/>
        <v>0.16216216216216217</v>
      </c>
      <c r="BD27" s="36">
        <v>15556.871794871795</v>
      </c>
      <c r="BE27" s="47">
        <v>26694.333333333332</v>
      </c>
      <c r="BF27" s="47">
        <v>6829.1904761904761</v>
      </c>
      <c r="BG27" s="47">
        <v>4719</v>
      </c>
      <c r="BH27" s="47">
        <v>9977.6666666666661</v>
      </c>
      <c r="BI27" s="107">
        <v>12957.5</v>
      </c>
      <c r="BJ27" s="28">
        <v>41</v>
      </c>
      <c r="BK27" s="105">
        <f t="shared" si="32"/>
        <v>0.36936936936936937</v>
      </c>
      <c r="BL27" s="179">
        <v>15056.463414634147</v>
      </c>
      <c r="BM27" s="108">
        <v>70</v>
      </c>
      <c r="BN27" s="19">
        <f t="shared" si="33"/>
        <v>0.63063063063063063</v>
      </c>
      <c r="BO27" s="186">
        <v>10278.159420289856</v>
      </c>
      <c r="BP27" s="56">
        <v>83</v>
      </c>
      <c r="BQ27" s="78">
        <v>6</v>
      </c>
      <c r="BR27" s="50">
        <f t="shared" si="41"/>
        <v>7.2289156626506021E-2</v>
      </c>
      <c r="BS27" s="77">
        <v>1362.1666666666667</v>
      </c>
      <c r="BT27" s="132">
        <v>47</v>
      </c>
      <c r="BU27" s="78">
        <v>5</v>
      </c>
      <c r="BV27" s="131">
        <f t="shared" si="34"/>
        <v>0.10638297872340426</v>
      </c>
      <c r="BW27" s="130">
        <v>2654</v>
      </c>
      <c r="BX27" s="129">
        <v>74</v>
      </c>
      <c r="BY27" s="129">
        <v>26</v>
      </c>
      <c r="BZ27" s="101">
        <f t="shared" si="35"/>
        <v>0.35135135135135137</v>
      </c>
      <c r="CA27" s="77">
        <v>1382.3846153846155</v>
      </c>
      <c r="CB27" s="28">
        <v>45</v>
      </c>
      <c r="CC27" s="19">
        <f t="shared" si="3"/>
        <v>0.40540540540540543</v>
      </c>
      <c r="CD27" s="184">
        <v>130266</v>
      </c>
      <c r="CE27" s="186">
        <f t="shared" si="36"/>
        <v>2894.8</v>
      </c>
      <c r="CF27" s="73">
        <v>31</v>
      </c>
      <c r="CG27" s="122">
        <v>110</v>
      </c>
      <c r="CH27" s="105">
        <f t="shared" si="4"/>
        <v>0.27927927927927926</v>
      </c>
      <c r="CI27" s="132">
        <v>53836</v>
      </c>
      <c r="CJ27" s="82">
        <f t="shared" si="37"/>
        <v>1736.6451612903227</v>
      </c>
      <c r="CK27" s="102">
        <f t="shared" si="42"/>
        <v>489.41818181818184</v>
      </c>
      <c r="CL27" s="127">
        <v>71</v>
      </c>
      <c r="CM27" s="85">
        <v>160</v>
      </c>
      <c r="CN27" s="50">
        <f t="shared" si="6"/>
        <v>0.63963963963963966</v>
      </c>
      <c r="CO27" s="85">
        <v>423835</v>
      </c>
      <c r="CP27" s="82">
        <f t="shared" si="7"/>
        <v>5969.5070422535209</v>
      </c>
      <c r="CQ27" s="134">
        <f t="shared" si="8"/>
        <v>2648.96875</v>
      </c>
      <c r="CR27" s="129">
        <v>33</v>
      </c>
      <c r="CS27" s="56">
        <v>56</v>
      </c>
      <c r="CT27" s="50">
        <f t="shared" si="9"/>
        <v>0.29729729729729731</v>
      </c>
      <c r="CU27" s="78">
        <v>43981</v>
      </c>
      <c r="CV27" s="82">
        <f t="shared" si="10"/>
        <v>1332.7575757575758</v>
      </c>
      <c r="CW27" s="102">
        <f t="shared" si="11"/>
        <v>785.375</v>
      </c>
      <c r="CX27" s="85">
        <v>69</v>
      </c>
      <c r="CY27" s="78">
        <v>111</v>
      </c>
      <c r="CZ27" s="131">
        <f t="shared" si="12"/>
        <v>0.6216216216216216</v>
      </c>
      <c r="DA27" s="56">
        <v>559687</v>
      </c>
      <c r="DB27" s="82">
        <f t="shared" si="13"/>
        <v>8111.405797101449</v>
      </c>
      <c r="DC27" s="134">
        <f t="shared" si="14"/>
        <v>5042.2252252252256</v>
      </c>
      <c r="DD27" s="56">
        <v>9</v>
      </c>
      <c r="DE27" s="78">
        <v>16</v>
      </c>
      <c r="DF27" s="105">
        <f t="shared" si="15"/>
        <v>8.1081081081081086E-2</v>
      </c>
      <c r="DG27" s="78">
        <v>26267</v>
      </c>
      <c r="DH27" s="82">
        <f t="shared" si="16"/>
        <v>2918.5555555555557</v>
      </c>
      <c r="DI27" s="134">
        <f t="shared" si="17"/>
        <v>1641.6875</v>
      </c>
      <c r="DJ27" s="129">
        <v>69</v>
      </c>
      <c r="DK27" s="56">
        <v>95</v>
      </c>
      <c r="DL27" s="131">
        <f t="shared" si="18"/>
        <v>0.6216216216216216</v>
      </c>
      <c r="DM27" s="56">
        <v>91377</v>
      </c>
      <c r="DN27" s="82">
        <f t="shared" si="38"/>
        <v>1324.304347826087</v>
      </c>
      <c r="DO27" s="134">
        <f t="shared" si="19"/>
        <v>961.86315789473679</v>
      </c>
      <c r="DP27" s="56">
        <v>18</v>
      </c>
      <c r="DQ27" s="78">
        <v>40</v>
      </c>
      <c r="DR27" s="131">
        <f t="shared" si="20"/>
        <v>0.16216216216216217</v>
      </c>
      <c r="DS27" s="85">
        <v>29381</v>
      </c>
      <c r="DT27" s="82">
        <f t="shared" si="21"/>
        <v>1632.2777777777778</v>
      </c>
      <c r="DU27" s="134">
        <f t="shared" si="22"/>
        <v>734.52499999999998</v>
      </c>
      <c r="DV27" s="78">
        <v>29</v>
      </c>
      <c r="DW27" s="78">
        <v>47</v>
      </c>
      <c r="DX27" s="50">
        <f t="shared" si="23"/>
        <v>0.26126126126126126</v>
      </c>
      <c r="DY27" s="78">
        <v>98144</v>
      </c>
      <c r="DZ27" s="82">
        <f t="shared" si="24"/>
        <v>3384.2758620689656</v>
      </c>
      <c r="EA27" s="102">
        <f t="shared" si="25"/>
        <v>2088.1702127659573</v>
      </c>
      <c r="EB27" s="55">
        <v>36</v>
      </c>
      <c r="EC27" s="85">
        <v>12</v>
      </c>
      <c r="ED27" s="131">
        <f t="shared" si="39"/>
        <v>0.33333333333333331</v>
      </c>
      <c r="EE27" s="130">
        <v>846.33333333333337</v>
      </c>
      <c r="EF27" s="78">
        <v>33</v>
      </c>
      <c r="EG27" s="85">
        <v>11</v>
      </c>
      <c r="EH27" s="131">
        <f t="shared" si="40"/>
        <v>0.33333333333333331</v>
      </c>
      <c r="EI27" s="177">
        <v>4932</v>
      </c>
      <c r="EJ27" s="64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ht="12.75" x14ac:dyDescent="0.2">
      <c r="A28" s="10"/>
      <c r="B28" s="95" t="s">
        <v>214</v>
      </c>
      <c r="C28" s="109">
        <v>111</v>
      </c>
      <c r="D28" s="105">
        <f t="shared" si="26"/>
        <v>1.6869300911854103E-2</v>
      </c>
      <c r="E28" s="121">
        <v>1324.4054054054054</v>
      </c>
      <c r="F28" s="107">
        <v>83.018018018018012</v>
      </c>
      <c r="G28" s="121">
        <v>1341205</v>
      </c>
      <c r="H28" s="122">
        <v>108</v>
      </c>
      <c r="I28" s="107">
        <f t="shared" si="27"/>
        <v>12418.564814814816</v>
      </c>
      <c r="J28" s="56">
        <v>29</v>
      </c>
      <c r="K28" s="54">
        <v>49</v>
      </c>
      <c r="L28" s="123">
        <v>0.39397075905139606</v>
      </c>
      <c r="M28" s="27">
        <v>34</v>
      </c>
      <c r="N28" s="122">
        <v>22</v>
      </c>
      <c r="O28" s="122">
        <v>15</v>
      </c>
      <c r="P28" s="20">
        <v>3</v>
      </c>
      <c r="Q28" s="124">
        <v>14</v>
      </c>
      <c r="R28" s="25">
        <v>23</v>
      </c>
      <c r="S28" s="20">
        <v>111</v>
      </c>
      <c r="T28" s="19">
        <f t="shared" si="44"/>
        <v>0.30630630630630629</v>
      </c>
      <c r="U28" s="105">
        <f t="shared" si="44"/>
        <v>0.1981981981981982</v>
      </c>
      <c r="V28" s="105">
        <f t="shared" si="44"/>
        <v>0.13513513513513514</v>
      </c>
      <c r="W28" s="19">
        <f t="shared" si="44"/>
        <v>2.7027027027027029E-2</v>
      </c>
      <c r="X28" s="125">
        <f t="shared" si="44"/>
        <v>0.12612612612612611</v>
      </c>
      <c r="Y28" s="126">
        <f t="shared" si="44"/>
        <v>0.2072072072072072</v>
      </c>
      <c r="Z28" s="74">
        <v>13</v>
      </c>
      <c r="AA28" s="108">
        <v>34</v>
      </c>
      <c r="AB28" s="108">
        <v>51</v>
      </c>
      <c r="AC28" s="108">
        <v>13</v>
      </c>
      <c r="AD28" s="105">
        <f t="shared" si="29"/>
        <v>0.11711711711711711</v>
      </c>
      <c r="AE28" s="105">
        <f t="shared" si="29"/>
        <v>0.30630630630630629</v>
      </c>
      <c r="AF28" s="105">
        <f t="shared" si="29"/>
        <v>0.45945945945945948</v>
      </c>
      <c r="AG28" s="105">
        <f t="shared" si="29"/>
        <v>0.11711711711711711</v>
      </c>
      <c r="AH28" s="179">
        <v>4104.5384615384619</v>
      </c>
      <c r="AI28" s="47">
        <v>10530.59375</v>
      </c>
      <c r="AJ28" s="47">
        <v>14899.06</v>
      </c>
      <c r="AK28" s="107">
        <v>15839.538461538461</v>
      </c>
      <c r="AL28" s="74">
        <v>47</v>
      </c>
      <c r="AM28" s="108">
        <v>64</v>
      </c>
      <c r="AN28" s="105">
        <f t="shared" si="30"/>
        <v>0.42342342342342343</v>
      </c>
      <c r="AO28" s="19">
        <f t="shared" si="31"/>
        <v>0.57657657657657657</v>
      </c>
      <c r="AP28" s="47">
        <v>12875.272727272728</v>
      </c>
      <c r="AQ28" s="107">
        <v>12104.578125</v>
      </c>
      <c r="AR28" s="28">
        <v>44</v>
      </c>
      <c r="AS28" s="108">
        <v>2</v>
      </c>
      <c r="AT28" s="108">
        <v>6</v>
      </c>
      <c r="AU28" s="127">
        <v>17</v>
      </c>
      <c r="AV28" s="128">
        <v>21</v>
      </c>
      <c r="AW28" s="128">
        <v>21</v>
      </c>
      <c r="AX28" s="99">
        <f t="shared" si="43"/>
        <v>0.3963963963963964</v>
      </c>
      <c r="AY28" s="105">
        <f t="shared" si="43"/>
        <v>1.8018018018018018E-2</v>
      </c>
      <c r="AZ28" s="19">
        <f t="shared" si="43"/>
        <v>5.4054054054054057E-2</v>
      </c>
      <c r="BA28" s="99">
        <f t="shared" si="43"/>
        <v>0.15315315315315314</v>
      </c>
      <c r="BB28" s="19">
        <f t="shared" si="43"/>
        <v>0.1891891891891892</v>
      </c>
      <c r="BC28" s="126">
        <f t="shared" si="43"/>
        <v>0.1891891891891892</v>
      </c>
      <c r="BD28" s="36">
        <v>18597.119047619046</v>
      </c>
      <c r="BE28" s="47">
        <v>13311</v>
      </c>
      <c r="BF28" s="47">
        <v>7126.2</v>
      </c>
      <c r="BG28" s="47">
        <v>7349.1176470588234</v>
      </c>
      <c r="BH28" s="47">
        <v>9179.6666666666661</v>
      </c>
      <c r="BI28" s="107">
        <v>8579.2857142857138</v>
      </c>
      <c r="BJ28" s="28">
        <v>43</v>
      </c>
      <c r="BK28" s="105">
        <f t="shared" si="32"/>
        <v>0.38738738738738737</v>
      </c>
      <c r="BL28" s="179">
        <v>13953.674999999999</v>
      </c>
      <c r="BM28" s="108">
        <v>68</v>
      </c>
      <c r="BN28" s="19">
        <f t="shared" si="33"/>
        <v>0.61261261261261257</v>
      </c>
      <c r="BO28" s="186">
        <v>11515.558823529413</v>
      </c>
      <c r="BP28" s="56">
        <v>76</v>
      </c>
      <c r="BQ28" s="78">
        <v>3</v>
      </c>
      <c r="BR28" s="50">
        <f t="shared" si="41"/>
        <v>3.9473684210526314E-2</v>
      </c>
      <c r="BS28" s="77">
        <v>353.33333333333331</v>
      </c>
      <c r="BT28" s="132">
        <v>50</v>
      </c>
      <c r="BU28" s="78">
        <v>2</v>
      </c>
      <c r="BV28" s="131">
        <f t="shared" si="34"/>
        <v>0.04</v>
      </c>
      <c r="BW28" s="130">
        <v>208</v>
      </c>
      <c r="BX28" s="129">
        <v>68</v>
      </c>
      <c r="BY28" s="129">
        <v>19</v>
      </c>
      <c r="BZ28" s="101">
        <f t="shared" si="35"/>
        <v>0.27941176470588236</v>
      </c>
      <c r="CA28" s="77">
        <v>916.21052631578948</v>
      </c>
      <c r="CB28" s="28">
        <v>38</v>
      </c>
      <c r="CC28" s="19">
        <f t="shared" si="3"/>
        <v>0.34234234234234234</v>
      </c>
      <c r="CD28" s="184">
        <v>62689</v>
      </c>
      <c r="CE28" s="186">
        <f t="shared" si="36"/>
        <v>1649.7105263157894</v>
      </c>
      <c r="CF28" s="73">
        <v>21</v>
      </c>
      <c r="CG28" s="122">
        <v>58</v>
      </c>
      <c r="CH28" s="105">
        <f t="shared" si="4"/>
        <v>0.1891891891891892</v>
      </c>
      <c r="CI28" s="132">
        <v>31428</v>
      </c>
      <c r="CJ28" s="82">
        <f t="shared" si="37"/>
        <v>1496.5714285714287</v>
      </c>
      <c r="CK28" s="102">
        <f t="shared" si="42"/>
        <v>541.86206896551721</v>
      </c>
      <c r="CL28" s="127">
        <v>73</v>
      </c>
      <c r="CM28" s="85">
        <v>176</v>
      </c>
      <c r="CN28" s="50">
        <f t="shared" si="6"/>
        <v>0.65765765765765771</v>
      </c>
      <c r="CO28" s="85">
        <v>488147</v>
      </c>
      <c r="CP28" s="82">
        <f t="shared" si="7"/>
        <v>6686.9452054794519</v>
      </c>
      <c r="CQ28" s="134">
        <f t="shared" si="8"/>
        <v>2773.5625</v>
      </c>
      <c r="CR28" s="129">
        <v>46</v>
      </c>
      <c r="CS28" s="56">
        <v>125</v>
      </c>
      <c r="CT28" s="50">
        <f t="shared" si="9"/>
        <v>0.4144144144144144</v>
      </c>
      <c r="CU28" s="78">
        <v>109876</v>
      </c>
      <c r="CV28" s="82">
        <f t="shared" si="10"/>
        <v>2388.608695652174</v>
      </c>
      <c r="CW28" s="102">
        <f t="shared" si="11"/>
        <v>879.00800000000004</v>
      </c>
      <c r="CX28" s="85">
        <v>65</v>
      </c>
      <c r="CY28" s="78">
        <v>119</v>
      </c>
      <c r="CZ28" s="131">
        <f t="shared" si="12"/>
        <v>0.5855855855855856</v>
      </c>
      <c r="DA28" s="56">
        <v>448217</v>
      </c>
      <c r="DB28" s="82">
        <f t="shared" si="13"/>
        <v>6895.6461538461535</v>
      </c>
      <c r="DC28" s="134">
        <f t="shared" si="14"/>
        <v>3766.5294117647059</v>
      </c>
      <c r="DD28" s="56">
        <v>19</v>
      </c>
      <c r="DE28" s="78">
        <v>20</v>
      </c>
      <c r="DF28" s="105">
        <f t="shared" si="15"/>
        <v>0.17117117117117117</v>
      </c>
      <c r="DG28" s="78">
        <v>17317</v>
      </c>
      <c r="DH28" s="82">
        <f t="shared" si="16"/>
        <v>911.42105263157896</v>
      </c>
      <c r="DI28" s="134">
        <f t="shared" si="17"/>
        <v>865.85</v>
      </c>
      <c r="DJ28" s="129">
        <v>75</v>
      </c>
      <c r="DK28" s="56">
        <v>108</v>
      </c>
      <c r="DL28" s="131">
        <f t="shared" si="18"/>
        <v>0.67567567567567566</v>
      </c>
      <c r="DM28" s="56">
        <v>129292</v>
      </c>
      <c r="DN28" s="82">
        <f t="shared" si="38"/>
        <v>1723.8933333333334</v>
      </c>
      <c r="DO28" s="134">
        <f t="shared" si="19"/>
        <v>1197.148148148148</v>
      </c>
      <c r="DP28" s="56">
        <v>20</v>
      </c>
      <c r="DQ28" s="78">
        <v>50</v>
      </c>
      <c r="DR28" s="131">
        <f t="shared" si="20"/>
        <v>0.18018018018018017</v>
      </c>
      <c r="DS28" s="85">
        <v>50942</v>
      </c>
      <c r="DT28" s="82">
        <f t="shared" si="21"/>
        <v>2547.1</v>
      </c>
      <c r="DU28" s="134">
        <f t="shared" si="22"/>
        <v>1018.84</v>
      </c>
      <c r="DV28" s="78">
        <v>35</v>
      </c>
      <c r="DW28" s="78">
        <v>65</v>
      </c>
      <c r="DX28" s="50">
        <f t="shared" si="23"/>
        <v>0.31531531531531531</v>
      </c>
      <c r="DY28" s="78">
        <v>65986</v>
      </c>
      <c r="DZ28" s="82">
        <f t="shared" si="24"/>
        <v>1885.3142857142857</v>
      </c>
      <c r="EA28" s="102">
        <f t="shared" si="25"/>
        <v>1015.1692307692308</v>
      </c>
      <c r="EB28" s="55">
        <v>33</v>
      </c>
      <c r="EC28" s="85">
        <v>8</v>
      </c>
      <c r="ED28" s="131">
        <f t="shared" si="39"/>
        <v>0.24242424242424243</v>
      </c>
      <c r="EE28" s="130">
        <v>393</v>
      </c>
      <c r="EF28" s="78">
        <v>36</v>
      </c>
      <c r="EG28" s="85">
        <v>12</v>
      </c>
      <c r="EH28" s="131">
        <f t="shared" si="40"/>
        <v>0.33333333333333331</v>
      </c>
      <c r="EI28" s="177">
        <v>2305.3333333333335</v>
      </c>
      <c r="EJ28" s="64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ht="12.75" x14ac:dyDescent="0.2">
      <c r="A29" s="10"/>
      <c r="B29" s="95" t="s">
        <v>215</v>
      </c>
      <c r="C29" s="109">
        <v>80</v>
      </c>
      <c r="D29" s="105">
        <f t="shared" si="26"/>
        <v>1.2158054711246201E-2</v>
      </c>
      <c r="E29" s="121">
        <v>1066.575</v>
      </c>
      <c r="F29" s="107">
        <v>21.1</v>
      </c>
      <c r="G29" s="121">
        <v>1067901</v>
      </c>
      <c r="H29" s="122">
        <v>79</v>
      </c>
      <c r="I29" s="107">
        <f t="shared" si="27"/>
        <v>13517.73417721519</v>
      </c>
      <c r="J29" s="56">
        <v>17</v>
      </c>
      <c r="K29" s="54">
        <v>35</v>
      </c>
      <c r="L29" s="123">
        <v>0.46622718159192739</v>
      </c>
      <c r="M29" s="27">
        <v>20</v>
      </c>
      <c r="N29" s="122">
        <v>13</v>
      </c>
      <c r="O29" s="122">
        <v>8</v>
      </c>
      <c r="P29" s="20">
        <v>6</v>
      </c>
      <c r="Q29" s="124">
        <v>17</v>
      </c>
      <c r="R29" s="25">
        <v>16</v>
      </c>
      <c r="S29" s="20">
        <v>80</v>
      </c>
      <c r="T29" s="19">
        <f t="shared" si="44"/>
        <v>0.25</v>
      </c>
      <c r="U29" s="105">
        <f t="shared" si="44"/>
        <v>0.16250000000000001</v>
      </c>
      <c r="V29" s="105">
        <f t="shared" si="44"/>
        <v>0.1</v>
      </c>
      <c r="W29" s="19">
        <f t="shared" si="44"/>
        <v>7.4999999999999997E-2</v>
      </c>
      <c r="X29" s="125">
        <f t="shared" si="44"/>
        <v>0.21249999999999999</v>
      </c>
      <c r="Y29" s="126">
        <f t="shared" si="44"/>
        <v>0.2</v>
      </c>
      <c r="Z29" s="74">
        <v>10</v>
      </c>
      <c r="AA29" s="108">
        <v>28</v>
      </c>
      <c r="AB29" s="108">
        <v>35</v>
      </c>
      <c r="AC29" s="108">
        <v>7</v>
      </c>
      <c r="AD29" s="105">
        <f t="shared" si="29"/>
        <v>0.125</v>
      </c>
      <c r="AE29" s="105">
        <f t="shared" si="29"/>
        <v>0.35</v>
      </c>
      <c r="AF29" s="105">
        <f t="shared" si="29"/>
        <v>0.4375</v>
      </c>
      <c r="AG29" s="105">
        <f t="shared" si="29"/>
        <v>8.7499999999999994E-2</v>
      </c>
      <c r="AH29" s="179">
        <v>3321.3</v>
      </c>
      <c r="AI29" s="47">
        <v>10215.928571428571</v>
      </c>
      <c r="AJ29" s="47">
        <v>13946.941176470587</v>
      </c>
      <c r="AK29" s="107">
        <v>39206.571428571428</v>
      </c>
      <c r="AL29" s="74">
        <v>37</v>
      </c>
      <c r="AM29" s="108">
        <v>41</v>
      </c>
      <c r="AN29" s="105">
        <f t="shared" si="30"/>
        <v>0.47435897435897434</v>
      </c>
      <c r="AO29" s="19">
        <f t="shared" si="31"/>
        <v>0.52564102564102566</v>
      </c>
      <c r="AP29" s="47">
        <v>17450.194444444445</v>
      </c>
      <c r="AQ29" s="107">
        <v>9977.1707317073178</v>
      </c>
      <c r="AR29" s="28">
        <v>25</v>
      </c>
      <c r="AS29" s="108">
        <v>1</v>
      </c>
      <c r="AT29" s="108">
        <v>7</v>
      </c>
      <c r="AU29" s="127">
        <v>14</v>
      </c>
      <c r="AV29" s="128">
        <v>26</v>
      </c>
      <c r="AW29" s="128">
        <v>7</v>
      </c>
      <c r="AX29" s="99">
        <f t="shared" si="43"/>
        <v>0.3125</v>
      </c>
      <c r="AY29" s="105">
        <f t="shared" si="43"/>
        <v>1.2500000000000001E-2</v>
      </c>
      <c r="AZ29" s="19">
        <f t="shared" si="43"/>
        <v>8.7499999999999994E-2</v>
      </c>
      <c r="BA29" s="99">
        <f t="shared" si="43"/>
        <v>0.17499999999999999</v>
      </c>
      <c r="BB29" s="19">
        <f t="shared" si="43"/>
        <v>0.32500000000000001</v>
      </c>
      <c r="BC29" s="126">
        <f t="shared" si="43"/>
        <v>8.7499999999999994E-2</v>
      </c>
      <c r="BD29" s="36">
        <v>27063.541666666668</v>
      </c>
      <c r="BE29" s="47">
        <v>1551</v>
      </c>
      <c r="BF29" s="47">
        <v>8380</v>
      </c>
      <c r="BG29" s="47">
        <v>5148.9285714285716</v>
      </c>
      <c r="BH29" s="47">
        <v>8888.5</v>
      </c>
      <c r="BI29" s="107">
        <v>7854.1428571428569</v>
      </c>
      <c r="BJ29" s="28">
        <v>31</v>
      </c>
      <c r="BK29" s="105">
        <f t="shared" si="32"/>
        <v>0.38750000000000001</v>
      </c>
      <c r="BL29" s="179">
        <v>13288.933333333332</v>
      </c>
      <c r="BM29" s="108">
        <v>49</v>
      </c>
      <c r="BN29" s="19">
        <f t="shared" si="33"/>
        <v>0.61250000000000004</v>
      </c>
      <c r="BO29" s="186">
        <v>13657.816326530612</v>
      </c>
      <c r="BP29" s="56">
        <v>63</v>
      </c>
      <c r="BQ29" s="78">
        <v>9</v>
      </c>
      <c r="BR29" s="50">
        <f t="shared" si="41"/>
        <v>0.14285714285714285</v>
      </c>
      <c r="BS29" s="77">
        <v>1177</v>
      </c>
      <c r="BT29" s="132">
        <v>35</v>
      </c>
      <c r="BU29" s="78">
        <v>3</v>
      </c>
      <c r="BV29" s="131">
        <f t="shared" si="34"/>
        <v>8.5714285714285715E-2</v>
      </c>
      <c r="BW29" s="130">
        <v>211.66666666666666</v>
      </c>
      <c r="BX29" s="129">
        <v>53</v>
      </c>
      <c r="BY29" s="129">
        <v>24</v>
      </c>
      <c r="BZ29" s="101">
        <f t="shared" si="35"/>
        <v>0.45283018867924529</v>
      </c>
      <c r="CA29" s="77">
        <v>630.20833333333337</v>
      </c>
      <c r="CB29" s="28">
        <v>40</v>
      </c>
      <c r="CC29" s="19">
        <f t="shared" si="3"/>
        <v>0.5</v>
      </c>
      <c r="CD29" s="184">
        <v>108158</v>
      </c>
      <c r="CE29" s="186">
        <f t="shared" si="36"/>
        <v>2703.95</v>
      </c>
      <c r="CF29" s="73">
        <v>12</v>
      </c>
      <c r="CG29" s="122">
        <v>54</v>
      </c>
      <c r="CH29" s="105">
        <f t="shared" si="4"/>
        <v>0.15</v>
      </c>
      <c r="CI29" s="132">
        <v>22869</v>
      </c>
      <c r="CJ29" s="82">
        <f>CI29/CF29</f>
        <v>1905.75</v>
      </c>
      <c r="CK29" s="102">
        <f t="shared" si="42"/>
        <v>423.5</v>
      </c>
      <c r="CL29" s="127">
        <v>53</v>
      </c>
      <c r="CM29" s="85">
        <v>147</v>
      </c>
      <c r="CN29" s="50">
        <f t="shared" si="6"/>
        <v>0.66249999999999998</v>
      </c>
      <c r="CO29" s="85">
        <v>535209</v>
      </c>
      <c r="CP29" s="82">
        <f t="shared" si="7"/>
        <v>10098.283018867925</v>
      </c>
      <c r="CQ29" s="134">
        <f t="shared" si="8"/>
        <v>3640.8775510204082</v>
      </c>
      <c r="CR29" s="129">
        <v>34</v>
      </c>
      <c r="CS29" s="56">
        <v>73</v>
      </c>
      <c r="CT29" s="50">
        <f t="shared" si="9"/>
        <v>0.42499999999999999</v>
      </c>
      <c r="CU29" s="78">
        <v>61943</v>
      </c>
      <c r="CV29" s="82">
        <f t="shared" si="10"/>
        <v>1821.8529411764705</v>
      </c>
      <c r="CW29" s="102">
        <f t="shared" si="11"/>
        <v>848.53424657534242</v>
      </c>
      <c r="CX29" s="85">
        <v>41</v>
      </c>
      <c r="CY29" s="78">
        <v>66</v>
      </c>
      <c r="CZ29" s="131">
        <f t="shared" si="12"/>
        <v>0.51249999999999996</v>
      </c>
      <c r="DA29" s="56">
        <v>277697</v>
      </c>
      <c r="DB29" s="82">
        <f t="shared" si="13"/>
        <v>6773.0975609756097</v>
      </c>
      <c r="DC29" s="134">
        <f t="shared" si="14"/>
        <v>4207.530303030303</v>
      </c>
      <c r="DD29" s="56">
        <v>8</v>
      </c>
      <c r="DE29" s="78">
        <v>8</v>
      </c>
      <c r="DF29" s="105">
        <f t="shared" si="15"/>
        <v>0.1</v>
      </c>
      <c r="DG29" s="78">
        <v>4384</v>
      </c>
      <c r="DH29" s="82">
        <f t="shared" si="16"/>
        <v>548</v>
      </c>
      <c r="DI29" s="134">
        <f t="shared" si="17"/>
        <v>548</v>
      </c>
      <c r="DJ29" s="129">
        <v>53</v>
      </c>
      <c r="DK29" s="56">
        <v>80</v>
      </c>
      <c r="DL29" s="131">
        <f t="shared" si="18"/>
        <v>0.66249999999999998</v>
      </c>
      <c r="DM29" s="56">
        <v>86823</v>
      </c>
      <c r="DN29" s="82">
        <f t="shared" si="38"/>
        <v>1638.1698113207547</v>
      </c>
      <c r="DO29" s="134">
        <f t="shared" si="19"/>
        <v>1085.2874999999999</v>
      </c>
      <c r="DP29" s="56">
        <v>5</v>
      </c>
      <c r="DQ29" s="78">
        <v>8</v>
      </c>
      <c r="DR29" s="131">
        <f t="shared" si="20"/>
        <v>6.25E-2</v>
      </c>
      <c r="DS29" s="85">
        <v>2633</v>
      </c>
      <c r="DT29" s="82">
        <f t="shared" si="21"/>
        <v>526.6</v>
      </c>
      <c r="DU29" s="134">
        <f t="shared" si="22"/>
        <v>329.125</v>
      </c>
      <c r="DV29" s="78">
        <v>38</v>
      </c>
      <c r="DW29" s="78">
        <v>70</v>
      </c>
      <c r="DX29" s="50">
        <f t="shared" si="23"/>
        <v>0.47499999999999998</v>
      </c>
      <c r="DY29" s="78">
        <v>76343</v>
      </c>
      <c r="DZ29" s="82">
        <f t="shared" si="24"/>
        <v>2009.0263157894738</v>
      </c>
      <c r="EA29" s="102">
        <f t="shared" si="25"/>
        <v>1090.6142857142856</v>
      </c>
      <c r="EB29" s="55">
        <v>31</v>
      </c>
      <c r="EC29" s="85">
        <v>14</v>
      </c>
      <c r="ED29" s="131">
        <f t="shared" si="39"/>
        <v>0.45161290322580644</v>
      </c>
      <c r="EE29" s="130">
        <v>512.42857142857144</v>
      </c>
      <c r="EF29" s="78">
        <v>19</v>
      </c>
      <c r="EG29" s="85">
        <v>7</v>
      </c>
      <c r="EH29" s="131">
        <f t="shared" si="40"/>
        <v>0.36842105263157893</v>
      </c>
      <c r="EI29" s="177">
        <v>1959.2857142857142</v>
      </c>
      <c r="EJ29" s="64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ht="12.75" x14ac:dyDescent="0.2">
      <c r="A30" s="10"/>
      <c r="B30" s="95" t="s">
        <v>216</v>
      </c>
      <c r="C30" s="109">
        <v>237</v>
      </c>
      <c r="D30" s="105">
        <f t="shared" si="26"/>
        <v>3.6018237082066869E-2</v>
      </c>
      <c r="E30" s="121">
        <v>1256.7172995780591</v>
      </c>
      <c r="F30" s="107">
        <v>20.932489451476794</v>
      </c>
      <c r="G30" s="121">
        <v>3037362</v>
      </c>
      <c r="H30" s="122">
        <v>225</v>
      </c>
      <c r="I30" s="107">
        <f t="shared" si="27"/>
        <v>13499.386666666667</v>
      </c>
      <c r="J30" s="56">
        <v>62</v>
      </c>
      <c r="K30" s="54">
        <v>97</v>
      </c>
      <c r="L30" s="123">
        <v>0.44386933009018736</v>
      </c>
      <c r="M30" s="27">
        <v>55</v>
      </c>
      <c r="N30" s="122">
        <v>52</v>
      </c>
      <c r="O30" s="122">
        <v>24</v>
      </c>
      <c r="P30" s="20">
        <v>17</v>
      </c>
      <c r="Q30" s="124">
        <v>28</v>
      </c>
      <c r="R30" s="25">
        <v>61</v>
      </c>
      <c r="S30" s="20">
        <v>237</v>
      </c>
      <c r="T30" s="19">
        <f t="shared" si="44"/>
        <v>0.2320675105485232</v>
      </c>
      <c r="U30" s="105">
        <f t="shared" si="44"/>
        <v>0.21940928270042195</v>
      </c>
      <c r="V30" s="105">
        <f t="shared" si="44"/>
        <v>0.10126582278481013</v>
      </c>
      <c r="W30" s="19">
        <f t="shared" si="44"/>
        <v>7.1729957805907171E-2</v>
      </c>
      <c r="X30" s="125">
        <f t="shared" si="44"/>
        <v>0.11814345991561181</v>
      </c>
      <c r="Y30" s="126">
        <f t="shared" si="44"/>
        <v>0.25738396624472576</v>
      </c>
      <c r="Z30" s="74">
        <v>15</v>
      </c>
      <c r="AA30" s="108">
        <v>69</v>
      </c>
      <c r="AB30" s="108">
        <v>126</v>
      </c>
      <c r="AC30" s="108">
        <v>27</v>
      </c>
      <c r="AD30" s="105">
        <f t="shared" si="29"/>
        <v>6.3291139240506333E-2</v>
      </c>
      <c r="AE30" s="105">
        <f t="shared" si="29"/>
        <v>0.29113924050632911</v>
      </c>
      <c r="AF30" s="105">
        <f t="shared" si="29"/>
        <v>0.53164556962025311</v>
      </c>
      <c r="AG30" s="105">
        <f t="shared" si="29"/>
        <v>0.11392405063291139</v>
      </c>
      <c r="AH30" s="179">
        <v>3284.0714285714284</v>
      </c>
      <c r="AI30" s="47">
        <v>12301.76923076923</v>
      </c>
      <c r="AJ30" s="47">
        <v>15264.957983193277</v>
      </c>
      <c r="AK30" s="107">
        <v>13897.777777777777</v>
      </c>
      <c r="AL30" s="74">
        <v>110</v>
      </c>
      <c r="AM30" s="108">
        <v>127</v>
      </c>
      <c r="AN30" s="105">
        <f t="shared" si="30"/>
        <v>0.46413502109704641</v>
      </c>
      <c r="AO30" s="19">
        <f t="shared" si="31"/>
        <v>0.53586497890295359</v>
      </c>
      <c r="AP30" s="47">
        <v>15896.696078431372</v>
      </c>
      <c r="AQ30" s="107">
        <v>11511.373983739837</v>
      </c>
      <c r="AR30" s="28">
        <v>106</v>
      </c>
      <c r="AS30" s="108">
        <v>7</v>
      </c>
      <c r="AT30" s="108">
        <v>16</v>
      </c>
      <c r="AU30" s="127">
        <v>42</v>
      </c>
      <c r="AV30" s="128">
        <v>42</v>
      </c>
      <c r="AW30" s="128">
        <v>24</v>
      </c>
      <c r="AX30" s="99">
        <f t="shared" si="43"/>
        <v>0.4472573839662447</v>
      </c>
      <c r="AY30" s="105">
        <f t="shared" si="43"/>
        <v>2.9535864978902954E-2</v>
      </c>
      <c r="AZ30" s="19">
        <f t="shared" si="43"/>
        <v>6.7510548523206745E-2</v>
      </c>
      <c r="BA30" s="99">
        <f t="shared" si="43"/>
        <v>0.17721518987341772</v>
      </c>
      <c r="BB30" s="19">
        <f t="shared" si="43"/>
        <v>0.17721518987341772</v>
      </c>
      <c r="BC30" s="126">
        <f t="shared" si="43"/>
        <v>0.10126582278481013</v>
      </c>
      <c r="BD30" s="36">
        <v>19285.872549019608</v>
      </c>
      <c r="BE30" s="47">
        <v>14396.857142857143</v>
      </c>
      <c r="BF30" s="47">
        <v>7296.7857142857147</v>
      </c>
      <c r="BG30" s="47">
        <v>8941.6</v>
      </c>
      <c r="BH30" s="47">
        <v>9045.78947368421</v>
      </c>
      <c r="BI30" s="107">
        <v>6911.083333333333</v>
      </c>
      <c r="BJ30" s="28">
        <v>84</v>
      </c>
      <c r="BK30" s="105">
        <f t="shared" si="32"/>
        <v>0.35443037974683544</v>
      </c>
      <c r="BL30" s="179">
        <v>14909.45</v>
      </c>
      <c r="BM30" s="108">
        <v>153</v>
      </c>
      <c r="BN30" s="19">
        <f t="shared" si="33"/>
        <v>0.64556962025316456</v>
      </c>
      <c r="BO30" s="186">
        <v>12721.420689655173</v>
      </c>
      <c r="BP30" s="56">
        <v>195</v>
      </c>
      <c r="BQ30" s="78">
        <v>15</v>
      </c>
      <c r="BR30" s="50">
        <f t="shared" si="41"/>
        <v>7.6923076923076927E-2</v>
      </c>
      <c r="BS30" s="77">
        <v>618</v>
      </c>
      <c r="BT30" s="132">
        <v>119</v>
      </c>
      <c r="BU30" s="78">
        <v>10</v>
      </c>
      <c r="BV30" s="131">
        <f t="shared" si="34"/>
        <v>8.4033613445378158E-2</v>
      </c>
      <c r="BW30" s="130">
        <v>295.3</v>
      </c>
      <c r="BX30" s="129">
        <v>185</v>
      </c>
      <c r="BY30" s="129">
        <v>63</v>
      </c>
      <c r="BZ30" s="101">
        <f t="shared" si="35"/>
        <v>0.34054054054054056</v>
      </c>
      <c r="CA30" s="77">
        <v>805.49206349206349</v>
      </c>
      <c r="CB30" s="28">
        <v>101</v>
      </c>
      <c r="CC30" s="19">
        <f t="shared" si="3"/>
        <v>0.42616033755274263</v>
      </c>
      <c r="CD30" s="184">
        <v>227872</v>
      </c>
      <c r="CE30" s="186">
        <f t="shared" si="36"/>
        <v>2256.158415841584</v>
      </c>
      <c r="CF30" s="73">
        <v>41</v>
      </c>
      <c r="CG30" s="122">
        <v>143</v>
      </c>
      <c r="CH30" s="105">
        <f t="shared" si="4"/>
        <v>0.1729957805907173</v>
      </c>
      <c r="CI30" s="132">
        <v>69517</v>
      </c>
      <c r="CJ30" s="82">
        <f t="shared" si="37"/>
        <v>1695.5365853658536</v>
      </c>
      <c r="CK30" s="102">
        <f t="shared" si="42"/>
        <v>486.13286713286715</v>
      </c>
      <c r="CL30" s="127">
        <v>174</v>
      </c>
      <c r="CM30" s="85">
        <v>461</v>
      </c>
      <c r="CN30" s="50">
        <f t="shared" si="6"/>
        <v>0.73417721518987344</v>
      </c>
      <c r="CO30" s="85">
        <v>1334719</v>
      </c>
      <c r="CP30" s="82">
        <f t="shared" si="7"/>
        <v>7670.7988505747126</v>
      </c>
      <c r="CQ30" s="134">
        <f t="shared" si="8"/>
        <v>2895.2689804772235</v>
      </c>
      <c r="CR30" s="129">
        <v>98</v>
      </c>
      <c r="CS30" s="56">
        <v>217</v>
      </c>
      <c r="CT30" s="50">
        <f t="shared" si="9"/>
        <v>0.41350210970464135</v>
      </c>
      <c r="CU30" s="78">
        <v>175400</v>
      </c>
      <c r="CV30" s="82">
        <f t="shared" si="10"/>
        <v>1789.795918367347</v>
      </c>
      <c r="CW30" s="102">
        <f t="shared" si="11"/>
        <v>808.29493087557603</v>
      </c>
      <c r="CX30" s="85">
        <v>135</v>
      </c>
      <c r="CY30" s="78">
        <v>236</v>
      </c>
      <c r="CZ30" s="131">
        <f t="shared" si="12"/>
        <v>0.569620253164557</v>
      </c>
      <c r="DA30" s="56">
        <v>971553</v>
      </c>
      <c r="DB30" s="82">
        <f t="shared" si="13"/>
        <v>7196.6888888888889</v>
      </c>
      <c r="DC30" s="134">
        <f t="shared" si="14"/>
        <v>4116.75</v>
      </c>
      <c r="DD30" s="56">
        <v>36</v>
      </c>
      <c r="DE30" s="78">
        <v>44</v>
      </c>
      <c r="DF30" s="105">
        <f t="shared" si="15"/>
        <v>0.15189873417721519</v>
      </c>
      <c r="DG30" s="78">
        <v>27789</v>
      </c>
      <c r="DH30" s="82">
        <f t="shared" si="16"/>
        <v>771.91666666666663</v>
      </c>
      <c r="DI30" s="134">
        <f t="shared" si="17"/>
        <v>631.56818181818187</v>
      </c>
      <c r="DJ30" s="129">
        <v>143</v>
      </c>
      <c r="DK30" s="56">
        <v>186</v>
      </c>
      <c r="DL30" s="131">
        <f t="shared" si="18"/>
        <v>0.6033755274261603</v>
      </c>
      <c r="DM30" s="56">
        <v>246490</v>
      </c>
      <c r="DN30" s="82">
        <f t="shared" si="38"/>
        <v>1723.7062937062938</v>
      </c>
      <c r="DO30" s="134">
        <f t="shared" si="19"/>
        <v>1325.2150537634409</v>
      </c>
      <c r="DP30" s="56">
        <v>33</v>
      </c>
      <c r="DQ30" s="78">
        <v>60</v>
      </c>
      <c r="DR30" s="131">
        <f t="shared" si="20"/>
        <v>0.13924050632911392</v>
      </c>
      <c r="DS30" s="85">
        <v>41626</v>
      </c>
      <c r="DT30" s="82">
        <f t="shared" si="21"/>
        <v>1261.3939393939395</v>
      </c>
      <c r="DU30" s="134">
        <f t="shared" si="22"/>
        <v>693.76666666666665</v>
      </c>
      <c r="DV30" s="78">
        <v>73</v>
      </c>
      <c r="DW30" s="78">
        <v>121</v>
      </c>
      <c r="DX30" s="50">
        <f t="shared" si="23"/>
        <v>0.30801687763713081</v>
      </c>
      <c r="DY30" s="78">
        <v>170268</v>
      </c>
      <c r="DZ30" s="82">
        <f t="shared" si="24"/>
        <v>2332.4383561643835</v>
      </c>
      <c r="EA30" s="102">
        <f t="shared" si="25"/>
        <v>1407.1735537190082</v>
      </c>
      <c r="EB30" s="55">
        <v>73</v>
      </c>
      <c r="EC30" s="85">
        <v>18</v>
      </c>
      <c r="ED30" s="131">
        <f t="shared" si="39"/>
        <v>0.24657534246575341</v>
      </c>
      <c r="EE30" s="130">
        <v>499.27777777777777</v>
      </c>
      <c r="EF30" s="78">
        <v>96</v>
      </c>
      <c r="EG30" s="85">
        <v>39</v>
      </c>
      <c r="EH30" s="131">
        <f t="shared" si="40"/>
        <v>0.40625</v>
      </c>
      <c r="EI30" s="177">
        <v>2576.4102564102564</v>
      </c>
      <c r="EJ30" s="64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ht="12.75" x14ac:dyDescent="0.2">
      <c r="A31" s="10"/>
      <c r="B31" s="95" t="s">
        <v>217</v>
      </c>
      <c r="C31" s="109">
        <v>482</v>
      </c>
      <c r="D31" s="105">
        <f t="shared" si="26"/>
        <v>7.3252279635258363E-2</v>
      </c>
      <c r="E31" s="121">
        <v>1281.0892116182572</v>
      </c>
      <c r="F31" s="107">
        <v>38.226141078838175</v>
      </c>
      <c r="G31" s="121">
        <v>6449500</v>
      </c>
      <c r="H31" s="122">
        <v>471</v>
      </c>
      <c r="I31" s="107">
        <f t="shared" si="27"/>
        <v>13693.205944798301</v>
      </c>
      <c r="J31" s="56">
        <v>148</v>
      </c>
      <c r="K31" s="54">
        <v>208</v>
      </c>
      <c r="L31" s="123">
        <v>0.44822979289580084</v>
      </c>
      <c r="M31" s="27">
        <v>111</v>
      </c>
      <c r="N31" s="122">
        <v>98</v>
      </c>
      <c r="O31" s="122">
        <v>66</v>
      </c>
      <c r="P31" s="20">
        <v>47</v>
      </c>
      <c r="Q31" s="124">
        <v>59</v>
      </c>
      <c r="R31" s="25">
        <v>101</v>
      </c>
      <c r="S31" s="20">
        <v>482</v>
      </c>
      <c r="T31" s="19">
        <f t="shared" si="44"/>
        <v>0.23029045643153526</v>
      </c>
      <c r="U31" s="105">
        <f t="shared" si="44"/>
        <v>0.2033195020746888</v>
      </c>
      <c r="V31" s="105">
        <f t="shared" si="44"/>
        <v>0.13692946058091288</v>
      </c>
      <c r="W31" s="19">
        <f t="shared" si="44"/>
        <v>9.7510373443983403E-2</v>
      </c>
      <c r="X31" s="125">
        <f t="shared" si="44"/>
        <v>0.12240663900414937</v>
      </c>
      <c r="Y31" s="126">
        <f t="shared" si="44"/>
        <v>0.2095435684647303</v>
      </c>
      <c r="Z31" s="74">
        <v>47</v>
      </c>
      <c r="AA31" s="108">
        <v>151</v>
      </c>
      <c r="AB31" s="108">
        <v>230</v>
      </c>
      <c r="AC31" s="108">
        <v>54</v>
      </c>
      <c r="AD31" s="105">
        <f t="shared" si="29"/>
        <v>9.7510373443983403E-2</v>
      </c>
      <c r="AE31" s="105">
        <f t="shared" si="29"/>
        <v>0.31327800829875518</v>
      </c>
      <c r="AF31" s="105">
        <f t="shared" si="29"/>
        <v>0.47717842323651455</v>
      </c>
      <c r="AG31" s="105">
        <f t="shared" si="29"/>
        <v>0.11203319502074689</v>
      </c>
      <c r="AH31" s="179">
        <v>4979.630434782609</v>
      </c>
      <c r="AI31" s="47">
        <v>12867.068027210884</v>
      </c>
      <c r="AJ31" s="47">
        <v>15939.8</v>
      </c>
      <c r="AK31" s="107">
        <v>14009.867924528302</v>
      </c>
      <c r="AL31" s="74">
        <v>179</v>
      </c>
      <c r="AM31" s="108">
        <v>297</v>
      </c>
      <c r="AN31" s="105">
        <f t="shared" si="30"/>
        <v>0.37605042016806722</v>
      </c>
      <c r="AO31" s="19">
        <f t="shared" si="31"/>
        <v>0.62394957983193278</v>
      </c>
      <c r="AP31" s="47">
        <v>14231.236994219653</v>
      </c>
      <c r="AQ31" s="107">
        <v>13479.54109589041</v>
      </c>
      <c r="AR31" s="28">
        <v>235</v>
      </c>
      <c r="AS31" s="108">
        <v>12</v>
      </c>
      <c r="AT31" s="108">
        <v>24</v>
      </c>
      <c r="AU31" s="127">
        <v>103</v>
      </c>
      <c r="AV31" s="128">
        <v>52</v>
      </c>
      <c r="AW31" s="128">
        <v>56</v>
      </c>
      <c r="AX31" s="99">
        <f t="shared" si="43"/>
        <v>0.487551867219917</v>
      </c>
      <c r="AY31" s="105">
        <f t="shared" si="43"/>
        <v>2.4896265560165973E-2</v>
      </c>
      <c r="AZ31" s="19">
        <f t="shared" si="43"/>
        <v>4.9792531120331947E-2</v>
      </c>
      <c r="BA31" s="99">
        <f t="shared" si="43"/>
        <v>0.21369294605809128</v>
      </c>
      <c r="BB31" s="19">
        <f t="shared" si="43"/>
        <v>0.1078838174273859</v>
      </c>
      <c r="BC31" s="126">
        <f t="shared" si="43"/>
        <v>0.11618257261410789</v>
      </c>
      <c r="BD31" s="36">
        <v>19062.193832599118</v>
      </c>
      <c r="BE31" s="47">
        <v>16471.583333333332</v>
      </c>
      <c r="BF31" s="47">
        <v>8487.375</v>
      </c>
      <c r="BG31" s="47">
        <v>8728.5825242718438</v>
      </c>
      <c r="BH31" s="47">
        <v>7214.4285714285716</v>
      </c>
      <c r="BI31" s="107">
        <v>8365.625</v>
      </c>
      <c r="BJ31" s="28">
        <v>179</v>
      </c>
      <c r="BK31" s="105">
        <f t="shared" si="32"/>
        <v>0.37136929460580914</v>
      </c>
      <c r="BL31" s="179">
        <v>15444.64534883721</v>
      </c>
      <c r="BM31" s="108">
        <v>303</v>
      </c>
      <c r="BN31" s="19">
        <f t="shared" si="33"/>
        <v>0.62863070539419086</v>
      </c>
      <c r="BO31" s="186">
        <v>12685.688963210703</v>
      </c>
      <c r="BP31" s="56">
        <v>392</v>
      </c>
      <c r="BQ31" s="78">
        <v>36</v>
      </c>
      <c r="BR31" s="50">
        <f t="shared" si="41"/>
        <v>9.1836734693877556E-2</v>
      </c>
      <c r="BS31" s="77">
        <v>497.44444444444446</v>
      </c>
      <c r="BT31" s="132">
        <v>235</v>
      </c>
      <c r="BU31" s="78">
        <v>25</v>
      </c>
      <c r="BV31" s="131">
        <f t="shared" si="34"/>
        <v>0.10638297872340426</v>
      </c>
      <c r="BW31" s="130">
        <v>557.08000000000004</v>
      </c>
      <c r="BX31" s="129">
        <v>371</v>
      </c>
      <c r="BY31" s="129">
        <v>122</v>
      </c>
      <c r="BZ31" s="101">
        <f t="shared" si="35"/>
        <v>0.32884097035040433</v>
      </c>
      <c r="CA31" s="77">
        <v>1019.1803278688525</v>
      </c>
      <c r="CB31" s="28">
        <v>216</v>
      </c>
      <c r="CC31" s="19">
        <f t="shared" si="3"/>
        <v>0.44813278008298757</v>
      </c>
      <c r="CD31" s="184">
        <v>410569</v>
      </c>
      <c r="CE31" s="186">
        <f t="shared" si="36"/>
        <v>1900.7824074074074</v>
      </c>
      <c r="CF31" s="73">
        <v>91</v>
      </c>
      <c r="CG31" s="122">
        <v>261</v>
      </c>
      <c r="CH31" s="105">
        <f t="shared" si="4"/>
        <v>0.18879668049792531</v>
      </c>
      <c r="CI31" s="132">
        <v>123393</v>
      </c>
      <c r="CJ31" s="82">
        <f t="shared" si="37"/>
        <v>1355.967032967033</v>
      </c>
      <c r="CK31" s="102">
        <f t="shared" si="42"/>
        <v>472.77011494252872</v>
      </c>
      <c r="CL31" s="127">
        <v>347</v>
      </c>
      <c r="CM31" s="85">
        <v>932</v>
      </c>
      <c r="CN31" s="50">
        <f t="shared" si="6"/>
        <v>0.71991701244813278</v>
      </c>
      <c r="CO31" s="85">
        <v>2505027</v>
      </c>
      <c r="CP31" s="82">
        <f t="shared" si="7"/>
        <v>7219.0979827089341</v>
      </c>
      <c r="CQ31" s="134">
        <f t="shared" si="8"/>
        <v>2687.797210300429</v>
      </c>
      <c r="CR31" s="129">
        <v>212</v>
      </c>
      <c r="CS31" s="56">
        <v>372</v>
      </c>
      <c r="CT31" s="50">
        <f t="shared" si="9"/>
        <v>0.43983402489626555</v>
      </c>
      <c r="CU31" s="78">
        <v>411724</v>
      </c>
      <c r="CV31" s="82">
        <f t="shared" si="10"/>
        <v>1942.0943396226414</v>
      </c>
      <c r="CW31" s="102">
        <f t="shared" si="11"/>
        <v>1106.7849462365591</v>
      </c>
      <c r="CX31" s="85">
        <v>296</v>
      </c>
      <c r="CY31" s="78">
        <v>534</v>
      </c>
      <c r="CZ31" s="131">
        <f t="shared" si="12"/>
        <v>0.61410788381742742</v>
      </c>
      <c r="DA31" s="56">
        <v>2392979</v>
      </c>
      <c r="DB31" s="82">
        <f t="shared" si="13"/>
        <v>8084.3885135135133</v>
      </c>
      <c r="DC31" s="134">
        <f t="shared" si="14"/>
        <v>4481.2340823970035</v>
      </c>
      <c r="DD31" s="56">
        <v>78</v>
      </c>
      <c r="DE31" s="78">
        <v>109</v>
      </c>
      <c r="DF31" s="105">
        <f t="shared" si="15"/>
        <v>0.16182572614107885</v>
      </c>
      <c r="DG31" s="78">
        <v>67993</v>
      </c>
      <c r="DH31" s="82">
        <f t="shared" si="16"/>
        <v>871.70512820512818</v>
      </c>
      <c r="DI31" s="134">
        <f t="shared" si="17"/>
        <v>623.78899082568807</v>
      </c>
      <c r="DJ31" s="129">
        <v>319</v>
      </c>
      <c r="DK31" s="56">
        <v>433</v>
      </c>
      <c r="DL31" s="131">
        <f t="shared" si="18"/>
        <v>0.66182572614107882</v>
      </c>
      <c r="DM31" s="56">
        <v>565792</v>
      </c>
      <c r="DN31" s="82">
        <f t="shared" si="38"/>
        <v>1773.6426332288402</v>
      </c>
      <c r="DO31" s="134">
        <f t="shared" si="19"/>
        <v>1306.6789838337183</v>
      </c>
      <c r="DP31" s="56">
        <v>83</v>
      </c>
      <c r="DQ31" s="78">
        <v>172</v>
      </c>
      <c r="DR31" s="131">
        <f t="shared" si="20"/>
        <v>0.17219917012448133</v>
      </c>
      <c r="DS31" s="85">
        <v>128501</v>
      </c>
      <c r="DT31" s="82">
        <f t="shared" si="21"/>
        <v>1548.2048192771085</v>
      </c>
      <c r="DU31" s="134">
        <f t="shared" si="22"/>
        <v>747.09883720930236</v>
      </c>
      <c r="DV31" s="78">
        <v>137</v>
      </c>
      <c r="DW31" s="78">
        <v>242</v>
      </c>
      <c r="DX31" s="50">
        <f t="shared" si="23"/>
        <v>0.28423236514522821</v>
      </c>
      <c r="DY31" s="78">
        <v>254091</v>
      </c>
      <c r="DZ31" s="82">
        <f t="shared" si="24"/>
        <v>1854.6788321167883</v>
      </c>
      <c r="EA31" s="102">
        <f t="shared" si="25"/>
        <v>1049.9628099173553</v>
      </c>
      <c r="EB31" s="55">
        <v>138</v>
      </c>
      <c r="EC31" s="85">
        <v>44</v>
      </c>
      <c r="ED31" s="131">
        <f t="shared" si="39"/>
        <v>0.3188405797101449</v>
      </c>
      <c r="EE31" s="130">
        <v>413.13636363636363</v>
      </c>
      <c r="EF31" s="78">
        <v>205</v>
      </c>
      <c r="EG31" s="85">
        <v>64</v>
      </c>
      <c r="EH31" s="131">
        <f t="shared" si="40"/>
        <v>0.31219512195121951</v>
      </c>
      <c r="EI31" s="177">
        <v>2309.96875</v>
      </c>
      <c r="EJ31" s="64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ht="12.75" x14ac:dyDescent="0.2">
      <c r="A32" s="10"/>
      <c r="B32" s="95" t="s">
        <v>218</v>
      </c>
      <c r="C32" s="109">
        <v>17</v>
      </c>
      <c r="D32" s="105">
        <f t="shared" si="26"/>
        <v>2.5835866261398176E-3</v>
      </c>
      <c r="E32" s="121">
        <v>1161.4117647058824</v>
      </c>
      <c r="F32" s="107">
        <v>79.647058823529406</v>
      </c>
      <c r="G32" s="121">
        <v>205674</v>
      </c>
      <c r="H32" s="122">
        <v>17</v>
      </c>
      <c r="I32" s="107">
        <f t="shared" si="27"/>
        <v>12098.470588235294</v>
      </c>
      <c r="J32" s="56">
        <v>5</v>
      </c>
      <c r="K32" s="54">
        <v>9</v>
      </c>
      <c r="L32" s="123">
        <v>0.34782073618954734</v>
      </c>
      <c r="M32" s="27">
        <v>4</v>
      </c>
      <c r="N32" s="122">
        <v>5</v>
      </c>
      <c r="O32" s="122">
        <v>2</v>
      </c>
      <c r="P32" s="20">
        <v>3</v>
      </c>
      <c r="Q32" s="124"/>
      <c r="R32" s="25">
        <v>3</v>
      </c>
      <c r="S32" s="20">
        <v>17</v>
      </c>
      <c r="T32" s="19">
        <f t="shared" si="44"/>
        <v>0.23529411764705882</v>
      </c>
      <c r="U32" s="105">
        <f t="shared" si="44"/>
        <v>0.29411764705882354</v>
      </c>
      <c r="V32" s="105">
        <f t="shared" si="44"/>
        <v>0.11764705882352941</v>
      </c>
      <c r="W32" s="19">
        <f t="shared" si="44"/>
        <v>0.17647058823529413</v>
      </c>
      <c r="X32" s="125">
        <f t="shared" si="44"/>
        <v>0</v>
      </c>
      <c r="Y32" s="126">
        <f t="shared" si="44"/>
        <v>0.17647058823529413</v>
      </c>
      <c r="Z32" s="74"/>
      <c r="AA32" s="108">
        <v>5</v>
      </c>
      <c r="AB32" s="108">
        <v>10</v>
      </c>
      <c r="AC32" s="108">
        <v>2</v>
      </c>
      <c r="AD32" s="105">
        <f t="shared" si="29"/>
        <v>0</v>
      </c>
      <c r="AE32" s="105">
        <f t="shared" si="29"/>
        <v>0.29411764705882354</v>
      </c>
      <c r="AF32" s="105">
        <f t="shared" si="29"/>
        <v>0.58823529411764708</v>
      </c>
      <c r="AG32" s="105">
        <f t="shared" si="29"/>
        <v>0.11764705882352941</v>
      </c>
      <c r="AH32" s="179"/>
      <c r="AI32" s="47">
        <v>10703.6</v>
      </c>
      <c r="AJ32" s="47">
        <v>14365.9</v>
      </c>
      <c r="AK32" s="107">
        <v>4248.5</v>
      </c>
      <c r="AL32" s="74">
        <v>6</v>
      </c>
      <c r="AM32" s="108">
        <v>11</v>
      </c>
      <c r="AN32" s="105">
        <f t="shared" si="30"/>
        <v>0.35294117647058826</v>
      </c>
      <c r="AO32" s="19">
        <f t="shared" si="31"/>
        <v>0.64705882352941169</v>
      </c>
      <c r="AP32" s="47">
        <v>8159.166666666667</v>
      </c>
      <c r="AQ32" s="107">
        <v>14247.181818181818</v>
      </c>
      <c r="AR32" s="28">
        <v>6</v>
      </c>
      <c r="AS32" s="108">
        <v>1</v>
      </c>
      <c r="AT32" s="108">
        <v>3</v>
      </c>
      <c r="AU32" s="127">
        <v>4</v>
      </c>
      <c r="AV32" s="128">
        <v>3</v>
      </c>
      <c r="AW32" s="128"/>
      <c r="AX32" s="99">
        <f t="shared" si="43"/>
        <v>0.35294117647058826</v>
      </c>
      <c r="AY32" s="105">
        <f t="shared" si="43"/>
        <v>5.8823529411764705E-2</v>
      </c>
      <c r="AZ32" s="19">
        <f t="shared" si="43"/>
        <v>0.17647058823529413</v>
      </c>
      <c r="BA32" s="99">
        <f t="shared" si="43"/>
        <v>0.23529411764705882</v>
      </c>
      <c r="BB32" s="19">
        <f t="shared" si="43"/>
        <v>0.17647058823529413</v>
      </c>
      <c r="BC32" s="126">
        <f t="shared" si="43"/>
        <v>0</v>
      </c>
      <c r="BD32" s="36">
        <v>12464.166666666666</v>
      </c>
      <c r="BE32" s="47">
        <v>30817</v>
      </c>
      <c r="BF32" s="47">
        <v>6859.666666666667</v>
      </c>
      <c r="BG32" s="47">
        <v>6825.5</v>
      </c>
      <c r="BH32" s="47">
        <v>17397</v>
      </c>
      <c r="BI32" s="107"/>
      <c r="BJ32" s="28">
        <v>7</v>
      </c>
      <c r="BK32" s="105">
        <f t="shared" si="32"/>
        <v>0.41176470588235292</v>
      </c>
      <c r="BL32" s="179">
        <v>13114.571428571429</v>
      </c>
      <c r="BM32" s="108">
        <v>10</v>
      </c>
      <c r="BN32" s="19">
        <f t="shared" si="33"/>
        <v>0.58823529411764708</v>
      </c>
      <c r="BO32" s="186">
        <v>11387.2</v>
      </c>
      <c r="BP32" s="56">
        <v>16</v>
      </c>
      <c r="BQ32" s="78">
        <v>3</v>
      </c>
      <c r="BR32" s="50">
        <f t="shared" si="41"/>
        <v>0.1875</v>
      </c>
      <c r="BS32" s="77">
        <v>1084.3333333333333</v>
      </c>
      <c r="BT32" s="132">
        <v>1</v>
      </c>
      <c r="BU32" s="78"/>
      <c r="BV32" s="131">
        <f t="shared" si="34"/>
        <v>0</v>
      </c>
      <c r="BW32" s="130"/>
      <c r="BX32" s="129">
        <v>13</v>
      </c>
      <c r="BY32" s="129">
        <v>8</v>
      </c>
      <c r="BZ32" s="101">
        <f t="shared" si="35"/>
        <v>0.61538461538461542</v>
      </c>
      <c r="CA32" s="77">
        <v>218</v>
      </c>
      <c r="CB32" s="28">
        <v>10</v>
      </c>
      <c r="CC32" s="19">
        <f t="shared" si="3"/>
        <v>0.58823529411764708</v>
      </c>
      <c r="CD32" s="184">
        <v>8066</v>
      </c>
      <c r="CE32" s="186">
        <f t="shared" si="36"/>
        <v>806.6</v>
      </c>
      <c r="CF32" s="73">
        <v>4</v>
      </c>
      <c r="CG32" s="122">
        <v>9</v>
      </c>
      <c r="CH32" s="105">
        <f t="shared" si="4"/>
        <v>0.23529411764705882</v>
      </c>
      <c r="CI32" s="132">
        <v>4498</v>
      </c>
      <c r="CJ32" s="82">
        <f t="shared" si="37"/>
        <v>1124.5</v>
      </c>
      <c r="CK32" s="102">
        <f t="shared" si="42"/>
        <v>499.77777777777777</v>
      </c>
      <c r="CL32" s="127">
        <v>12</v>
      </c>
      <c r="CM32" s="85">
        <v>29</v>
      </c>
      <c r="CN32" s="50">
        <f t="shared" si="6"/>
        <v>0.70588235294117652</v>
      </c>
      <c r="CO32" s="85">
        <v>90255</v>
      </c>
      <c r="CP32" s="82">
        <f t="shared" si="7"/>
        <v>7521.25</v>
      </c>
      <c r="CQ32" s="134">
        <f t="shared" si="8"/>
        <v>3112.2413793103447</v>
      </c>
      <c r="CR32" s="129">
        <v>10</v>
      </c>
      <c r="CS32" s="56">
        <v>27</v>
      </c>
      <c r="CT32" s="50">
        <f t="shared" si="9"/>
        <v>0.58823529411764708</v>
      </c>
      <c r="CU32" s="78">
        <v>18077</v>
      </c>
      <c r="CV32" s="82">
        <f t="shared" si="10"/>
        <v>1807.7</v>
      </c>
      <c r="CW32" s="102">
        <f t="shared" si="11"/>
        <v>669.51851851851848</v>
      </c>
      <c r="CX32" s="85">
        <v>10</v>
      </c>
      <c r="CY32" s="78">
        <v>11</v>
      </c>
      <c r="CZ32" s="131">
        <f t="shared" si="12"/>
        <v>0.58823529411764708</v>
      </c>
      <c r="DA32" s="56">
        <v>47812</v>
      </c>
      <c r="DB32" s="82">
        <f t="shared" si="13"/>
        <v>4781.2</v>
      </c>
      <c r="DC32" s="134">
        <f t="shared" si="14"/>
        <v>4346.545454545455</v>
      </c>
      <c r="DD32" s="56">
        <v>4</v>
      </c>
      <c r="DE32" s="78">
        <v>4</v>
      </c>
      <c r="DF32" s="105">
        <f t="shared" si="15"/>
        <v>0.23529411764705882</v>
      </c>
      <c r="DG32" s="78">
        <v>1310</v>
      </c>
      <c r="DH32" s="82">
        <f t="shared" si="16"/>
        <v>327.5</v>
      </c>
      <c r="DI32" s="134">
        <f t="shared" si="17"/>
        <v>327.5</v>
      </c>
      <c r="DJ32" s="129">
        <v>14</v>
      </c>
      <c r="DK32" s="56">
        <v>19</v>
      </c>
      <c r="DL32" s="131">
        <f t="shared" si="18"/>
        <v>0.82352941176470584</v>
      </c>
      <c r="DM32" s="56">
        <v>29809</v>
      </c>
      <c r="DN32" s="82">
        <f t="shared" si="38"/>
        <v>2129.2142857142858</v>
      </c>
      <c r="DO32" s="134">
        <f t="shared" si="19"/>
        <v>1568.8947368421052</v>
      </c>
      <c r="DP32" s="56">
        <v>0</v>
      </c>
      <c r="DQ32" s="78">
        <v>0</v>
      </c>
      <c r="DR32" s="131">
        <f t="shared" si="20"/>
        <v>0</v>
      </c>
      <c r="DS32" s="85" t="e">
        <v>#N/A</v>
      </c>
      <c r="DT32" s="82" t="str">
        <f t="shared" si="21"/>
        <v xml:space="preserve"> </v>
      </c>
      <c r="DU32" s="134" t="str">
        <f t="shared" si="22"/>
        <v xml:space="preserve"> </v>
      </c>
      <c r="DV32" s="78">
        <v>8</v>
      </c>
      <c r="DW32" s="78">
        <v>16</v>
      </c>
      <c r="DX32" s="50">
        <f t="shared" si="23"/>
        <v>0.47058823529411764</v>
      </c>
      <c r="DY32" s="78">
        <v>13913</v>
      </c>
      <c r="DZ32" s="82">
        <f t="shared" si="24"/>
        <v>1739.125</v>
      </c>
      <c r="EA32" s="102">
        <f t="shared" si="25"/>
        <v>869.5625</v>
      </c>
      <c r="EB32" s="55">
        <v>5</v>
      </c>
      <c r="EC32" s="85">
        <v>4</v>
      </c>
      <c r="ED32" s="131">
        <f t="shared" si="39"/>
        <v>0.8</v>
      </c>
      <c r="EE32" s="130">
        <v>126.5</v>
      </c>
      <c r="EF32" s="78">
        <v>4</v>
      </c>
      <c r="EG32" s="85">
        <v>2</v>
      </c>
      <c r="EH32" s="131">
        <f t="shared" si="40"/>
        <v>0.5</v>
      </c>
      <c r="EI32" s="177">
        <v>731.5</v>
      </c>
      <c r="EJ32" s="64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ht="12.75" x14ac:dyDescent="0.2">
      <c r="A33" s="10"/>
      <c r="B33" s="95" t="s">
        <v>219</v>
      </c>
      <c r="C33" s="109">
        <v>171</v>
      </c>
      <c r="D33" s="105">
        <f t="shared" si="26"/>
        <v>2.5987841945288755E-2</v>
      </c>
      <c r="E33" s="121">
        <v>1148.6198830409357</v>
      </c>
      <c r="F33" s="107">
        <v>-36.590643274853804</v>
      </c>
      <c r="G33" s="121">
        <v>2300985</v>
      </c>
      <c r="H33" s="122">
        <v>169</v>
      </c>
      <c r="I33" s="107">
        <f t="shared" si="27"/>
        <v>13615.295857988165</v>
      </c>
      <c r="J33" s="56">
        <v>37</v>
      </c>
      <c r="K33" s="54">
        <v>78</v>
      </c>
      <c r="L33" s="123">
        <v>0.56773678377896819</v>
      </c>
      <c r="M33" s="27">
        <v>37</v>
      </c>
      <c r="N33" s="122">
        <v>44</v>
      </c>
      <c r="O33" s="122">
        <v>21</v>
      </c>
      <c r="P33" s="20">
        <v>15</v>
      </c>
      <c r="Q33" s="124">
        <v>23</v>
      </c>
      <c r="R33" s="25">
        <v>31</v>
      </c>
      <c r="S33" s="20">
        <v>171</v>
      </c>
      <c r="T33" s="19">
        <f t="shared" si="44"/>
        <v>0.21637426900584794</v>
      </c>
      <c r="U33" s="105">
        <f t="shared" si="44"/>
        <v>0.25730994152046782</v>
      </c>
      <c r="V33" s="105">
        <f t="shared" si="44"/>
        <v>0.12280701754385964</v>
      </c>
      <c r="W33" s="19">
        <f t="shared" si="44"/>
        <v>8.771929824561403E-2</v>
      </c>
      <c r="X33" s="125">
        <f t="shared" si="44"/>
        <v>0.13450292397660818</v>
      </c>
      <c r="Y33" s="126">
        <f t="shared" si="44"/>
        <v>0.18128654970760233</v>
      </c>
      <c r="Z33" s="74">
        <v>14</v>
      </c>
      <c r="AA33" s="108">
        <v>53</v>
      </c>
      <c r="AB33" s="108">
        <v>81</v>
      </c>
      <c r="AC33" s="108">
        <v>23</v>
      </c>
      <c r="AD33" s="105">
        <f t="shared" si="29"/>
        <v>8.1871345029239762E-2</v>
      </c>
      <c r="AE33" s="105">
        <f t="shared" si="29"/>
        <v>0.30994152046783624</v>
      </c>
      <c r="AF33" s="105">
        <f t="shared" si="29"/>
        <v>0.47368421052631576</v>
      </c>
      <c r="AG33" s="105">
        <f t="shared" si="29"/>
        <v>0.13450292397660818</v>
      </c>
      <c r="AH33" s="179">
        <v>3913.2857142857142</v>
      </c>
      <c r="AI33" s="47">
        <v>11382.358490566037</v>
      </c>
      <c r="AJ33" s="47">
        <v>15969.325000000001</v>
      </c>
      <c r="AK33" s="107">
        <v>16608.545454545456</v>
      </c>
      <c r="AL33" s="74">
        <v>78</v>
      </c>
      <c r="AM33" s="108">
        <v>93</v>
      </c>
      <c r="AN33" s="105">
        <f t="shared" si="30"/>
        <v>0.45614035087719296</v>
      </c>
      <c r="AO33" s="19">
        <f t="shared" si="31"/>
        <v>0.54385964912280704</v>
      </c>
      <c r="AP33" s="47">
        <v>15015.233766233767</v>
      </c>
      <c r="AQ33" s="107">
        <v>12443.608695652174</v>
      </c>
      <c r="AR33" s="28">
        <v>62</v>
      </c>
      <c r="AS33" s="108">
        <v>6</v>
      </c>
      <c r="AT33" s="108">
        <v>17</v>
      </c>
      <c r="AU33" s="127">
        <v>33</v>
      </c>
      <c r="AV33" s="128">
        <v>39</v>
      </c>
      <c r="AW33" s="128">
        <v>14</v>
      </c>
      <c r="AX33" s="99">
        <f t="shared" si="43"/>
        <v>0.36257309941520466</v>
      </c>
      <c r="AY33" s="105">
        <f t="shared" si="43"/>
        <v>3.5087719298245612E-2</v>
      </c>
      <c r="AZ33" s="19">
        <f t="shared" si="43"/>
        <v>9.9415204678362568E-2</v>
      </c>
      <c r="BA33" s="99">
        <f t="shared" si="43"/>
        <v>0.19298245614035087</v>
      </c>
      <c r="BB33" s="19">
        <f t="shared" si="43"/>
        <v>0.22807017543859648</v>
      </c>
      <c r="BC33" s="126">
        <f t="shared" si="43"/>
        <v>8.1871345029239762E-2</v>
      </c>
      <c r="BD33" s="36">
        <v>19799.868852459018</v>
      </c>
      <c r="BE33" s="47">
        <v>27286.666666666668</v>
      </c>
      <c r="BF33" s="47">
        <v>7545.0588235294117</v>
      </c>
      <c r="BG33" s="47">
        <v>6208.878787878788</v>
      </c>
      <c r="BH33" s="47">
        <v>12630.473684210527</v>
      </c>
      <c r="BI33" s="107">
        <v>8311.1428571428569</v>
      </c>
      <c r="BJ33" s="28">
        <v>59</v>
      </c>
      <c r="BK33" s="105">
        <f t="shared" si="32"/>
        <v>0.34502923976608185</v>
      </c>
      <c r="BL33" s="179">
        <v>13634.389830508475</v>
      </c>
      <c r="BM33" s="108">
        <v>112</v>
      </c>
      <c r="BN33" s="19">
        <f t="shared" si="33"/>
        <v>0.65497076023391809</v>
      </c>
      <c r="BO33" s="186">
        <v>13605.054545454546</v>
      </c>
      <c r="BP33" s="56">
        <v>144</v>
      </c>
      <c r="BQ33" s="78">
        <v>22</v>
      </c>
      <c r="BR33" s="50">
        <f t="shared" si="41"/>
        <v>0.15277777777777779</v>
      </c>
      <c r="BS33" s="77">
        <v>740.36363636363637</v>
      </c>
      <c r="BT33" s="132">
        <v>74</v>
      </c>
      <c r="BU33" s="78">
        <v>5</v>
      </c>
      <c r="BV33" s="131">
        <f t="shared" si="34"/>
        <v>6.7567567567567571E-2</v>
      </c>
      <c r="BW33" s="130">
        <v>737.2</v>
      </c>
      <c r="BX33" s="129">
        <v>132</v>
      </c>
      <c r="BY33" s="129">
        <v>53</v>
      </c>
      <c r="BZ33" s="101">
        <f t="shared" si="35"/>
        <v>0.40151515151515149</v>
      </c>
      <c r="CA33" s="77">
        <v>1496.3584905660377</v>
      </c>
      <c r="CB33" s="28">
        <v>79</v>
      </c>
      <c r="CC33" s="19">
        <f t="shared" si="3"/>
        <v>0.46198830409356723</v>
      </c>
      <c r="CD33" s="184">
        <v>201503</v>
      </c>
      <c r="CE33" s="186">
        <f t="shared" si="36"/>
        <v>2550.6708860759495</v>
      </c>
      <c r="CF33" s="73">
        <v>31</v>
      </c>
      <c r="CG33" s="122">
        <v>90</v>
      </c>
      <c r="CH33" s="105">
        <f t="shared" si="4"/>
        <v>0.18128654970760233</v>
      </c>
      <c r="CI33" s="132">
        <v>45228</v>
      </c>
      <c r="CJ33" s="82">
        <f t="shared" si="37"/>
        <v>1458.9677419354839</v>
      </c>
      <c r="CK33" s="102">
        <f t="shared" si="42"/>
        <v>502.53333333333336</v>
      </c>
      <c r="CL33" s="127">
        <v>111</v>
      </c>
      <c r="CM33" s="85">
        <v>306</v>
      </c>
      <c r="CN33" s="50">
        <f t="shared" si="6"/>
        <v>0.64912280701754388</v>
      </c>
      <c r="CO33" s="85">
        <v>981850</v>
      </c>
      <c r="CP33" s="82">
        <f t="shared" si="7"/>
        <v>8845.4954954954956</v>
      </c>
      <c r="CQ33" s="134">
        <f t="shared" si="8"/>
        <v>3208.6601307189544</v>
      </c>
      <c r="CR33" s="129">
        <v>55</v>
      </c>
      <c r="CS33" s="56">
        <v>113</v>
      </c>
      <c r="CT33" s="50">
        <f t="shared" si="9"/>
        <v>0.32163742690058478</v>
      </c>
      <c r="CU33" s="78">
        <v>100813</v>
      </c>
      <c r="CV33" s="82">
        <f t="shared" si="10"/>
        <v>1832.9636363636364</v>
      </c>
      <c r="CW33" s="102">
        <f t="shared" si="11"/>
        <v>892.15044247787614</v>
      </c>
      <c r="CX33" s="85">
        <v>92</v>
      </c>
      <c r="CY33" s="78">
        <v>140</v>
      </c>
      <c r="CZ33" s="131">
        <f t="shared" si="12"/>
        <v>0.53801169590643272</v>
      </c>
      <c r="DA33" s="56">
        <v>700828</v>
      </c>
      <c r="DB33" s="82">
        <f t="shared" si="13"/>
        <v>7617.695652173913</v>
      </c>
      <c r="DC33" s="134">
        <f t="shared" si="14"/>
        <v>5005.9142857142861</v>
      </c>
      <c r="DD33" s="56">
        <v>18</v>
      </c>
      <c r="DE33" s="78">
        <v>26</v>
      </c>
      <c r="DF33" s="105">
        <f t="shared" si="15"/>
        <v>0.10526315789473684</v>
      </c>
      <c r="DG33" s="78">
        <v>14976</v>
      </c>
      <c r="DH33" s="82">
        <f t="shared" si="16"/>
        <v>832</v>
      </c>
      <c r="DI33" s="134">
        <f t="shared" si="17"/>
        <v>576</v>
      </c>
      <c r="DJ33" s="129">
        <v>118</v>
      </c>
      <c r="DK33" s="56">
        <v>171</v>
      </c>
      <c r="DL33" s="131">
        <f t="shared" si="18"/>
        <v>0.6900584795321637</v>
      </c>
      <c r="DM33" s="56">
        <v>192533</v>
      </c>
      <c r="DN33" s="82">
        <f t="shared" si="38"/>
        <v>1631.6355932203389</v>
      </c>
      <c r="DO33" s="134">
        <f t="shared" si="19"/>
        <v>1125.9239766081871</v>
      </c>
      <c r="DP33" s="56">
        <v>18</v>
      </c>
      <c r="DQ33" s="78">
        <v>29</v>
      </c>
      <c r="DR33" s="131">
        <f t="shared" si="20"/>
        <v>0.10526315789473684</v>
      </c>
      <c r="DS33" s="85">
        <v>35580</v>
      </c>
      <c r="DT33" s="82">
        <f t="shared" si="21"/>
        <v>1976.6666666666667</v>
      </c>
      <c r="DU33" s="134">
        <f t="shared" si="22"/>
        <v>1226.8965517241379</v>
      </c>
      <c r="DV33" s="78">
        <v>60</v>
      </c>
      <c r="DW33" s="78">
        <v>119</v>
      </c>
      <c r="DX33" s="50">
        <f t="shared" si="23"/>
        <v>0.35087719298245612</v>
      </c>
      <c r="DY33" s="78">
        <v>229177</v>
      </c>
      <c r="DZ33" s="82">
        <f t="shared" si="24"/>
        <v>3819.6166666666668</v>
      </c>
      <c r="EA33" s="102">
        <f t="shared" si="25"/>
        <v>1925.8571428571429</v>
      </c>
      <c r="EB33" s="55">
        <v>73</v>
      </c>
      <c r="EC33" s="85">
        <v>32</v>
      </c>
      <c r="ED33" s="131">
        <f t="shared" si="39"/>
        <v>0.43835616438356162</v>
      </c>
      <c r="EE33" s="130">
        <v>793.375</v>
      </c>
      <c r="EF33" s="78">
        <v>54</v>
      </c>
      <c r="EG33" s="85">
        <v>17</v>
      </c>
      <c r="EH33" s="131">
        <f t="shared" si="40"/>
        <v>0.31481481481481483</v>
      </c>
      <c r="EI33" s="177">
        <v>2678.2352941176468</v>
      </c>
      <c r="EJ33" s="64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ht="12.75" x14ac:dyDescent="0.2">
      <c r="A34" s="10"/>
      <c r="B34" s="95" t="s">
        <v>220</v>
      </c>
      <c r="C34" s="109">
        <v>226</v>
      </c>
      <c r="D34" s="105">
        <f t="shared" si="26"/>
        <v>3.4346504559270519E-2</v>
      </c>
      <c r="E34" s="121">
        <v>1184.9380530973451</v>
      </c>
      <c r="F34" s="107">
        <v>-5.2433628318584073</v>
      </c>
      <c r="G34" s="121">
        <v>2877077</v>
      </c>
      <c r="H34" s="122">
        <v>224</v>
      </c>
      <c r="I34" s="107">
        <f t="shared" si="27"/>
        <v>12844.09375</v>
      </c>
      <c r="J34" s="56">
        <v>64</v>
      </c>
      <c r="K34" s="54">
        <v>101</v>
      </c>
      <c r="L34" s="123">
        <v>0.48640011433659847</v>
      </c>
      <c r="M34" s="27">
        <v>58</v>
      </c>
      <c r="N34" s="122">
        <v>57</v>
      </c>
      <c r="O34" s="122">
        <v>28</v>
      </c>
      <c r="P34" s="20">
        <v>17</v>
      </c>
      <c r="Q34" s="124">
        <v>29</v>
      </c>
      <c r="R34" s="25">
        <v>37</v>
      </c>
      <c r="S34" s="20">
        <v>226</v>
      </c>
      <c r="T34" s="19">
        <f t="shared" si="44"/>
        <v>0.25663716814159293</v>
      </c>
      <c r="U34" s="105">
        <f t="shared" si="44"/>
        <v>0.25221238938053098</v>
      </c>
      <c r="V34" s="105">
        <f t="shared" si="44"/>
        <v>0.12389380530973451</v>
      </c>
      <c r="W34" s="19">
        <f t="shared" si="44"/>
        <v>7.5221238938053103E-2</v>
      </c>
      <c r="X34" s="125">
        <f t="shared" si="44"/>
        <v>0.12831858407079647</v>
      </c>
      <c r="Y34" s="126">
        <f t="shared" si="44"/>
        <v>0.16371681415929204</v>
      </c>
      <c r="Z34" s="74">
        <v>19</v>
      </c>
      <c r="AA34" s="108">
        <v>82</v>
      </c>
      <c r="AB34" s="108">
        <v>110</v>
      </c>
      <c r="AC34" s="108">
        <v>15</v>
      </c>
      <c r="AD34" s="105">
        <f t="shared" si="29"/>
        <v>8.4070796460176997E-2</v>
      </c>
      <c r="AE34" s="105">
        <f t="shared" si="29"/>
        <v>0.36283185840707965</v>
      </c>
      <c r="AF34" s="105">
        <f t="shared" si="29"/>
        <v>0.48672566371681414</v>
      </c>
      <c r="AG34" s="105">
        <f t="shared" si="29"/>
        <v>6.637168141592921E-2</v>
      </c>
      <c r="AH34" s="179">
        <v>3567.6842105263158</v>
      </c>
      <c r="AI34" s="47">
        <v>11504.024691358025</v>
      </c>
      <c r="AJ34" s="47">
        <v>14485.412844036697</v>
      </c>
      <c r="AK34" s="107">
        <v>19903.666666666668</v>
      </c>
      <c r="AL34" s="74">
        <v>101</v>
      </c>
      <c r="AM34" s="108">
        <v>122</v>
      </c>
      <c r="AN34" s="105">
        <f t="shared" si="30"/>
        <v>0.452914798206278</v>
      </c>
      <c r="AO34" s="19">
        <f t="shared" si="31"/>
        <v>0.547085201793722</v>
      </c>
      <c r="AP34" s="47">
        <v>13006.69</v>
      </c>
      <c r="AQ34" s="107">
        <v>12543.099173553719</v>
      </c>
      <c r="AR34" s="28">
        <v>109</v>
      </c>
      <c r="AS34" s="108">
        <v>8</v>
      </c>
      <c r="AT34" s="108">
        <v>21</v>
      </c>
      <c r="AU34" s="127">
        <v>30</v>
      </c>
      <c r="AV34" s="128">
        <v>27</v>
      </c>
      <c r="AW34" s="128">
        <v>31</v>
      </c>
      <c r="AX34" s="99">
        <f t="shared" si="43"/>
        <v>0.48230088495575218</v>
      </c>
      <c r="AY34" s="105">
        <f t="shared" si="43"/>
        <v>3.5398230088495575E-2</v>
      </c>
      <c r="AZ34" s="19">
        <f t="shared" si="43"/>
        <v>9.2920353982300891E-2</v>
      </c>
      <c r="BA34" s="99">
        <f t="shared" si="43"/>
        <v>0.13274336283185842</v>
      </c>
      <c r="BB34" s="19">
        <f t="shared" si="43"/>
        <v>0.11946902654867257</v>
      </c>
      <c r="BC34" s="126">
        <f t="shared" si="43"/>
        <v>0.13716814159292035</v>
      </c>
      <c r="BD34" s="36">
        <v>17542.037383177569</v>
      </c>
      <c r="BE34" s="47">
        <v>16615</v>
      </c>
      <c r="BF34" s="47">
        <v>11008.190476190477</v>
      </c>
      <c r="BG34" s="47">
        <v>5833.5333333333338</v>
      </c>
      <c r="BH34" s="47">
        <v>9028.1111111111113</v>
      </c>
      <c r="BI34" s="107">
        <v>7007.1612903225805</v>
      </c>
      <c r="BJ34" s="28">
        <v>81</v>
      </c>
      <c r="BK34" s="105">
        <f t="shared" si="32"/>
        <v>0.3584070796460177</v>
      </c>
      <c r="BL34" s="179">
        <v>13875.887500000001</v>
      </c>
      <c r="BM34" s="108">
        <v>145</v>
      </c>
      <c r="BN34" s="19">
        <f t="shared" si="33"/>
        <v>0.6415929203539823</v>
      </c>
      <c r="BO34" s="186">
        <v>12270.875</v>
      </c>
      <c r="BP34" s="56">
        <v>180</v>
      </c>
      <c r="BQ34" s="78">
        <v>22</v>
      </c>
      <c r="BR34" s="50">
        <f t="shared" si="41"/>
        <v>0.12222222222222222</v>
      </c>
      <c r="BS34" s="77">
        <v>380.90909090909093</v>
      </c>
      <c r="BT34" s="132">
        <v>106</v>
      </c>
      <c r="BU34" s="78">
        <v>12</v>
      </c>
      <c r="BV34" s="131">
        <f t="shared" si="34"/>
        <v>0.11320754716981132</v>
      </c>
      <c r="BW34" s="130">
        <v>361.41666666666669</v>
      </c>
      <c r="BX34" s="129">
        <v>159</v>
      </c>
      <c r="BY34" s="129">
        <v>61</v>
      </c>
      <c r="BZ34" s="101">
        <f t="shared" si="35"/>
        <v>0.38364779874213839</v>
      </c>
      <c r="CA34" s="77">
        <v>1272.7540983606557</v>
      </c>
      <c r="CB34" s="28">
        <v>100</v>
      </c>
      <c r="CC34" s="19">
        <f t="shared" si="3"/>
        <v>0.44247787610619471</v>
      </c>
      <c r="CD34" s="184">
        <v>237543</v>
      </c>
      <c r="CE34" s="186">
        <f t="shared" si="36"/>
        <v>2375.4299999999998</v>
      </c>
      <c r="CF34" s="73">
        <v>46</v>
      </c>
      <c r="CG34" s="122">
        <v>144</v>
      </c>
      <c r="CH34" s="105">
        <f t="shared" si="4"/>
        <v>0.20353982300884957</v>
      </c>
      <c r="CI34" s="132">
        <v>67551</v>
      </c>
      <c r="CJ34" s="82">
        <f t="shared" si="37"/>
        <v>1468.5</v>
      </c>
      <c r="CK34" s="102">
        <f t="shared" si="42"/>
        <v>469.10416666666669</v>
      </c>
      <c r="CL34" s="127">
        <v>170</v>
      </c>
      <c r="CM34" s="85">
        <v>438</v>
      </c>
      <c r="CN34" s="50">
        <f t="shared" si="6"/>
        <v>0.75221238938053092</v>
      </c>
      <c r="CO34" s="85">
        <v>1167883</v>
      </c>
      <c r="CP34" s="82">
        <f t="shared" si="7"/>
        <v>6869.9</v>
      </c>
      <c r="CQ34" s="134">
        <f t="shared" si="8"/>
        <v>2666.3995433789955</v>
      </c>
      <c r="CR34" s="129">
        <v>81</v>
      </c>
      <c r="CS34" s="56">
        <v>135</v>
      </c>
      <c r="CT34" s="50">
        <f t="shared" si="9"/>
        <v>0.3584070796460177</v>
      </c>
      <c r="CU34" s="78">
        <v>145643</v>
      </c>
      <c r="CV34" s="82">
        <f t="shared" si="10"/>
        <v>1798.0617283950617</v>
      </c>
      <c r="CW34" s="102">
        <f t="shared" si="11"/>
        <v>1078.8370370370371</v>
      </c>
      <c r="CX34" s="85">
        <v>131</v>
      </c>
      <c r="CY34" s="78">
        <v>209</v>
      </c>
      <c r="CZ34" s="131">
        <f t="shared" si="12"/>
        <v>0.57964601769911506</v>
      </c>
      <c r="DA34" s="56">
        <v>1092382</v>
      </c>
      <c r="DB34" s="82">
        <f t="shared" si="13"/>
        <v>8338.7938931297704</v>
      </c>
      <c r="DC34" s="134">
        <f t="shared" si="14"/>
        <v>5226.7081339712922</v>
      </c>
      <c r="DD34" s="56">
        <v>26</v>
      </c>
      <c r="DE34" s="78">
        <v>29</v>
      </c>
      <c r="DF34" s="105">
        <f t="shared" si="15"/>
        <v>0.11504424778761062</v>
      </c>
      <c r="DG34" s="78">
        <v>19696</v>
      </c>
      <c r="DH34" s="82">
        <f t="shared" si="16"/>
        <v>757.53846153846155</v>
      </c>
      <c r="DI34" s="134">
        <f t="shared" si="17"/>
        <v>679.17241379310349</v>
      </c>
      <c r="DJ34" s="129">
        <v>160</v>
      </c>
      <c r="DK34" s="56">
        <v>217</v>
      </c>
      <c r="DL34" s="131">
        <f t="shared" si="18"/>
        <v>0.70796460176991149</v>
      </c>
      <c r="DM34" s="56">
        <v>244178</v>
      </c>
      <c r="DN34" s="82">
        <f t="shared" si="38"/>
        <v>1526.1125</v>
      </c>
      <c r="DO34" s="134">
        <f t="shared" si="19"/>
        <v>1125.2442396313363</v>
      </c>
      <c r="DP34" s="56">
        <v>18</v>
      </c>
      <c r="DQ34" s="78">
        <v>34</v>
      </c>
      <c r="DR34" s="131">
        <f t="shared" si="20"/>
        <v>7.9646017699115043E-2</v>
      </c>
      <c r="DS34" s="85">
        <v>23972</v>
      </c>
      <c r="DT34" s="82">
        <f t="shared" si="21"/>
        <v>1331.7777777777778</v>
      </c>
      <c r="DU34" s="134">
        <f t="shared" si="22"/>
        <v>705.05882352941171</v>
      </c>
      <c r="DV34" s="78">
        <v>82</v>
      </c>
      <c r="DW34" s="78">
        <v>153</v>
      </c>
      <c r="DX34" s="50">
        <f t="shared" si="23"/>
        <v>0.36283185840707965</v>
      </c>
      <c r="DY34" s="78">
        <v>115772</v>
      </c>
      <c r="DZ34" s="82">
        <f t="shared" si="24"/>
        <v>1411.8536585365853</v>
      </c>
      <c r="EA34" s="102">
        <f t="shared" si="25"/>
        <v>756.67973856209153</v>
      </c>
      <c r="EB34" s="55">
        <v>61</v>
      </c>
      <c r="EC34" s="85">
        <v>12</v>
      </c>
      <c r="ED34" s="131">
        <f t="shared" si="39"/>
        <v>0.19672131147540983</v>
      </c>
      <c r="EE34" s="130">
        <v>480.41666666666669</v>
      </c>
      <c r="EF34" s="78">
        <v>98</v>
      </c>
      <c r="EG34" s="85">
        <v>40</v>
      </c>
      <c r="EH34" s="131">
        <f t="shared" si="40"/>
        <v>0.40816326530612246</v>
      </c>
      <c r="EI34" s="177">
        <v>2264.85</v>
      </c>
      <c r="EJ34" s="64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ht="12.75" x14ac:dyDescent="0.2">
      <c r="A35" s="10"/>
      <c r="B35" s="95" t="s">
        <v>221</v>
      </c>
      <c r="C35" s="109">
        <v>127</v>
      </c>
      <c r="D35" s="105">
        <f t="shared" si="26"/>
        <v>1.9300911854103344E-2</v>
      </c>
      <c r="E35" s="121">
        <v>1302.6377952755906</v>
      </c>
      <c r="F35" s="107">
        <v>51.84251968503937</v>
      </c>
      <c r="G35" s="121">
        <v>2113908</v>
      </c>
      <c r="H35" s="122">
        <v>124</v>
      </c>
      <c r="I35" s="107">
        <f t="shared" si="27"/>
        <v>17047.645161290322</v>
      </c>
      <c r="J35" s="56">
        <v>36</v>
      </c>
      <c r="K35" s="54">
        <v>57</v>
      </c>
      <c r="L35" s="123">
        <v>0.45070567754944207</v>
      </c>
      <c r="M35" s="27">
        <v>29</v>
      </c>
      <c r="N35" s="122">
        <v>39</v>
      </c>
      <c r="O35" s="122">
        <v>18</v>
      </c>
      <c r="P35" s="20">
        <v>12</v>
      </c>
      <c r="Q35" s="124">
        <v>12</v>
      </c>
      <c r="R35" s="25">
        <v>17</v>
      </c>
      <c r="S35" s="20">
        <v>127</v>
      </c>
      <c r="T35" s="19">
        <f t="shared" si="44"/>
        <v>0.2283464566929134</v>
      </c>
      <c r="U35" s="105">
        <f t="shared" si="44"/>
        <v>0.30708661417322836</v>
      </c>
      <c r="V35" s="105">
        <f t="shared" si="44"/>
        <v>0.14173228346456693</v>
      </c>
      <c r="W35" s="19">
        <f t="shared" si="44"/>
        <v>9.4488188976377951E-2</v>
      </c>
      <c r="X35" s="125">
        <f t="shared" si="44"/>
        <v>9.4488188976377951E-2</v>
      </c>
      <c r="Y35" s="126">
        <f t="shared" si="44"/>
        <v>0.13385826771653545</v>
      </c>
      <c r="Z35" s="74">
        <v>11</v>
      </c>
      <c r="AA35" s="108">
        <v>26</v>
      </c>
      <c r="AB35" s="108">
        <v>72</v>
      </c>
      <c r="AC35" s="108">
        <v>18</v>
      </c>
      <c r="AD35" s="105">
        <f t="shared" si="29"/>
        <v>8.6614173228346455E-2</v>
      </c>
      <c r="AE35" s="105">
        <f t="shared" si="29"/>
        <v>0.20472440944881889</v>
      </c>
      <c r="AF35" s="105">
        <f t="shared" si="29"/>
        <v>0.56692913385826771</v>
      </c>
      <c r="AG35" s="105">
        <f t="shared" si="29"/>
        <v>0.14173228346456693</v>
      </c>
      <c r="AH35" s="179">
        <v>4442.5</v>
      </c>
      <c r="AI35" s="47">
        <v>10887.076923076924</v>
      </c>
      <c r="AJ35" s="47">
        <v>20504.736111111109</v>
      </c>
      <c r="AK35" s="107">
        <v>19379.875</v>
      </c>
      <c r="AL35" s="74">
        <v>56</v>
      </c>
      <c r="AM35" s="108">
        <v>68</v>
      </c>
      <c r="AN35" s="105">
        <f t="shared" si="30"/>
        <v>0.45161290322580644</v>
      </c>
      <c r="AO35" s="19">
        <f t="shared" si="31"/>
        <v>0.54838709677419351</v>
      </c>
      <c r="AP35" s="47">
        <v>20888.945454545454</v>
      </c>
      <c r="AQ35" s="107">
        <v>13354.287878787878</v>
      </c>
      <c r="AR35" s="28">
        <v>38</v>
      </c>
      <c r="AS35" s="108">
        <v>8</v>
      </c>
      <c r="AT35" s="108">
        <v>29</v>
      </c>
      <c r="AU35" s="127">
        <v>14</v>
      </c>
      <c r="AV35" s="128">
        <v>24</v>
      </c>
      <c r="AW35" s="128">
        <v>14</v>
      </c>
      <c r="AX35" s="99">
        <f t="shared" si="43"/>
        <v>0.29921259842519687</v>
      </c>
      <c r="AY35" s="105">
        <f t="shared" si="43"/>
        <v>6.2992125984251968E-2</v>
      </c>
      <c r="AZ35" s="19">
        <f t="shared" si="43"/>
        <v>0.2283464566929134</v>
      </c>
      <c r="BA35" s="99">
        <f t="shared" si="43"/>
        <v>0.11023622047244094</v>
      </c>
      <c r="BB35" s="19">
        <f t="shared" si="43"/>
        <v>0.1889763779527559</v>
      </c>
      <c r="BC35" s="126">
        <f t="shared" si="43"/>
        <v>0.11023622047244094</v>
      </c>
      <c r="BD35" s="36">
        <v>29650.486486486487</v>
      </c>
      <c r="BE35" s="47">
        <v>15021.571428571429</v>
      </c>
      <c r="BF35" s="47">
        <v>10781.107142857143</v>
      </c>
      <c r="BG35" s="47">
        <v>8376.2857142857138</v>
      </c>
      <c r="BH35" s="47">
        <v>14406.333333333334</v>
      </c>
      <c r="BI35" s="107">
        <v>10485.571428571429</v>
      </c>
      <c r="BJ35" s="28">
        <v>51</v>
      </c>
      <c r="BK35" s="105">
        <f t="shared" si="32"/>
        <v>0.40157480314960631</v>
      </c>
      <c r="BL35" s="179">
        <v>16920.215686274511</v>
      </c>
      <c r="BM35" s="108">
        <v>76</v>
      </c>
      <c r="BN35" s="19">
        <f t="shared" si="33"/>
        <v>0.59842519685039375</v>
      </c>
      <c r="BO35" s="186">
        <v>17136.671232876713</v>
      </c>
      <c r="BP35" s="56">
        <v>97</v>
      </c>
      <c r="BQ35" s="78">
        <v>12</v>
      </c>
      <c r="BR35" s="50">
        <f t="shared" si="41"/>
        <v>0.12371134020618557</v>
      </c>
      <c r="BS35" s="77">
        <v>521.41666666666663</v>
      </c>
      <c r="BT35" s="132">
        <v>39</v>
      </c>
      <c r="BU35" s="78">
        <v>7</v>
      </c>
      <c r="BV35" s="131">
        <f t="shared" si="34"/>
        <v>0.17948717948717949</v>
      </c>
      <c r="BW35" s="130">
        <v>2766</v>
      </c>
      <c r="BX35" s="129">
        <v>94</v>
      </c>
      <c r="BY35" s="129">
        <v>19</v>
      </c>
      <c r="BZ35" s="101">
        <f t="shared" si="35"/>
        <v>0.20212765957446807</v>
      </c>
      <c r="CA35" s="77">
        <v>1123.8947368421052</v>
      </c>
      <c r="CB35" s="28">
        <v>47</v>
      </c>
      <c r="CC35" s="19">
        <f t="shared" si="3"/>
        <v>0.37007874015748032</v>
      </c>
      <c r="CD35" s="184">
        <v>96532</v>
      </c>
      <c r="CE35" s="186">
        <f t="shared" si="36"/>
        <v>2053.872340425532</v>
      </c>
      <c r="CF35" s="73">
        <v>13</v>
      </c>
      <c r="CG35" s="122">
        <v>36</v>
      </c>
      <c r="CH35" s="105">
        <f t="shared" si="4"/>
        <v>0.10236220472440945</v>
      </c>
      <c r="CI35" s="132">
        <v>17344</v>
      </c>
      <c r="CJ35" s="82">
        <f t="shared" si="37"/>
        <v>1334.1538461538462</v>
      </c>
      <c r="CK35" s="102">
        <f t="shared" si="42"/>
        <v>481.77777777777777</v>
      </c>
      <c r="CL35" s="127">
        <v>92</v>
      </c>
      <c r="CM35" s="85">
        <v>282</v>
      </c>
      <c r="CN35" s="50">
        <f t="shared" si="6"/>
        <v>0.72440944881889768</v>
      </c>
      <c r="CO35" s="85">
        <v>1025967</v>
      </c>
      <c r="CP35" s="82">
        <f t="shared" si="7"/>
        <v>11151.815217391304</v>
      </c>
      <c r="CQ35" s="134">
        <f t="shared" si="8"/>
        <v>3638.1808510638298</v>
      </c>
      <c r="CR35" s="129">
        <v>62</v>
      </c>
      <c r="CS35" s="56">
        <v>115</v>
      </c>
      <c r="CT35" s="50">
        <f t="shared" si="9"/>
        <v>0.48818897637795278</v>
      </c>
      <c r="CU35" s="78">
        <v>88604</v>
      </c>
      <c r="CV35" s="82">
        <f t="shared" si="10"/>
        <v>1429.0967741935483</v>
      </c>
      <c r="CW35" s="102">
        <f t="shared" si="11"/>
        <v>770.46956521739128</v>
      </c>
      <c r="CX35" s="85">
        <v>74</v>
      </c>
      <c r="CY35" s="78">
        <v>109</v>
      </c>
      <c r="CZ35" s="131">
        <f t="shared" si="12"/>
        <v>0.58267716535433067</v>
      </c>
      <c r="DA35" s="56">
        <v>576756</v>
      </c>
      <c r="DB35" s="82">
        <f t="shared" si="13"/>
        <v>7794</v>
      </c>
      <c r="DC35" s="134">
        <f t="shared" si="14"/>
        <v>5291.339449541284</v>
      </c>
      <c r="DD35" s="56">
        <v>15</v>
      </c>
      <c r="DE35" s="78">
        <v>24</v>
      </c>
      <c r="DF35" s="105">
        <f t="shared" si="15"/>
        <v>0.11811023622047244</v>
      </c>
      <c r="DG35" s="78">
        <v>22302</v>
      </c>
      <c r="DH35" s="82">
        <f t="shared" si="16"/>
        <v>1486.8</v>
      </c>
      <c r="DI35" s="134">
        <f t="shared" si="17"/>
        <v>929.25</v>
      </c>
      <c r="DJ35" s="129">
        <v>85</v>
      </c>
      <c r="DK35" s="56">
        <v>126</v>
      </c>
      <c r="DL35" s="131">
        <f t="shared" si="18"/>
        <v>0.6692913385826772</v>
      </c>
      <c r="DM35" s="56">
        <v>198685</v>
      </c>
      <c r="DN35" s="82">
        <f t="shared" si="38"/>
        <v>2337.4705882352941</v>
      </c>
      <c r="DO35" s="134">
        <f t="shared" si="19"/>
        <v>1576.8650793650793</v>
      </c>
      <c r="DP35" s="56">
        <v>11</v>
      </c>
      <c r="DQ35" s="78">
        <v>32</v>
      </c>
      <c r="DR35" s="131">
        <f t="shared" si="20"/>
        <v>8.6614173228346455E-2</v>
      </c>
      <c r="DS35" s="85">
        <v>22918</v>
      </c>
      <c r="DT35" s="82">
        <f t="shared" si="21"/>
        <v>2083.4545454545455</v>
      </c>
      <c r="DU35" s="134">
        <f t="shared" si="22"/>
        <v>716.1875</v>
      </c>
      <c r="DV35" s="78">
        <v>44</v>
      </c>
      <c r="DW35" s="78">
        <v>94</v>
      </c>
      <c r="DX35" s="50">
        <f t="shared" si="23"/>
        <v>0.34645669291338582</v>
      </c>
      <c r="DY35" s="78">
        <v>161332</v>
      </c>
      <c r="DZ35" s="82">
        <f t="shared" si="24"/>
        <v>3666.6363636363635</v>
      </c>
      <c r="EA35" s="102">
        <f t="shared" si="25"/>
        <v>1716.2978723404256</v>
      </c>
      <c r="EB35" s="55">
        <v>52</v>
      </c>
      <c r="EC35" s="85">
        <v>13</v>
      </c>
      <c r="ED35" s="131">
        <f t="shared" si="39"/>
        <v>0.25</v>
      </c>
      <c r="EE35" s="130">
        <v>362.15384615384613</v>
      </c>
      <c r="EF35" s="78">
        <v>34</v>
      </c>
      <c r="EG35" s="85">
        <v>14</v>
      </c>
      <c r="EH35" s="131">
        <f t="shared" si="40"/>
        <v>0.41176470588235292</v>
      </c>
      <c r="EI35" s="177">
        <v>2951.3571428571427</v>
      </c>
      <c r="EJ35" s="64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ht="12.75" x14ac:dyDescent="0.2">
      <c r="A36" s="10"/>
      <c r="B36" s="95" t="s">
        <v>222</v>
      </c>
      <c r="C36" s="109">
        <v>17</v>
      </c>
      <c r="D36" s="105">
        <f t="shared" si="26"/>
        <v>2.5835866261398176E-3</v>
      </c>
      <c r="E36" s="121">
        <v>1495.8235294117646</v>
      </c>
      <c r="F36" s="107">
        <v>80.17647058823529</v>
      </c>
      <c r="G36" s="121">
        <v>245546</v>
      </c>
      <c r="H36" s="122">
        <v>16</v>
      </c>
      <c r="I36" s="107">
        <f t="shared" si="27"/>
        <v>15346.625</v>
      </c>
      <c r="J36" s="56">
        <v>7</v>
      </c>
      <c r="K36" s="54">
        <v>6</v>
      </c>
      <c r="L36" s="123">
        <v>0.47291490810085518</v>
      </c>
      <c r="M36" s="27">
        <v>5</v>
      </c>
      <c r="N36" s="122">
        <v>3</v>
      </c>
      <c r="O36" s="122"/>
      <c r="P36" s="20">
        <v>1</v>
      </c>
      <c r="Q36" s="124">
        <v>5</v>
      </c>
      <c r="R36" s="25">
        <v>3</v>
      </c>
      <c r="S36" s="20">
        <v>17</v>
      </c>
      <c r="T36" s="19">
        <f t="shared" si="44"/>
        <v>0.29411764705882354</v>
      </c>
      <c r="U36" s="105">
        <f t="shared" si="44"/>
        <v>0.17647058823529413</v>
      </c>
      <c r="V36" s="105">
        <f t="shared" si="44"/>
        <v>0</v>
      </c>
      <c r="W36" s="19">
        <f t="shared" si="44"/>
        <v>5.8823529411764705E-2</v>
      </c>
      <c r="X36" s="125">
        <f t="shared" si="44"/>
        <v>0.29411764705882354</v>
      </c>
      <c r="Y36" s="126">
        <f t="shared" si="44"/>
        <v>0.17647058823529413</v>
      </c>
      <c r="Z36" s="74">
        <v>2</v>
      </c>
      <c r="AA36" s="108">
        <v>6</v>
      </c>
      <c r="AB36" s="108">
        <v>5</v>
      </c>
      <c r="AC36" s="108">
        <v>4</v>
      </c>
      <c r="AD36" s="105">
        <f t="shared" si="29"/>
        <v>0.11764705882352941</v>
      </c>
      <c r="AE36" s="105">
        <f t="shared" si="29"/>
        <v>0.35294117647058826</v>
      </c>
      <c r="AF36" s="105">
        <f t="shared" si="29"/>
        <v>0.29411764705882354</v>
      </c>
      <c r="AG36" s="105">
        <f t="shared" si="29"/>
        <v>0.23529411764705882</v>
      </c>
      <c r="AH36" s="179">
        <v>24185</v>
      </c>
      <c r="AI36" s="47">
        <v>16933.333333333332</v>
      </c>
      <c r="AJ36" s="47">
        <v>14174.2</v>
      </c>
      <c r="AK36" s="107">
        <v>12222.5</v>
      </c>
      <c r="AL36" s="74">
        <v>6</v>
      </c>
      <c r="AM36" s="108">
        <v>10</v>
      </c>
      <c r="AN36" s="105">
        <f t="shared" si="30"/>
        <v>0.375</v>
      </c>
      <c r="AO36" s="19">
        <f t="shared" si="31"/>
        <v>0.625</v>
      </c>
      <c r="AP36" s="47">
        <v>22633.4</v>
      </c>
      <c r="AQ36" s="107">
        <v>12034</v>
      </c>
      <c r="AR36" s="28">
        <v>5</v>
      </c>
      <c r="AS36" s="108">
        <v>2</v>
      </c>
      <c r="AT36" s="108"/>
      <c r="AU36" s="127">
        <v>5</v>
      </c>
      <c r="AV36" s="128">
        <v>3</v>
      </c>
      <c r="AW36" s="128">
        <v>2</v>
      </c>
      <c r="AX36" s="99">
        <f t="shared" si="43"/>
        <v>0.29411764705882354</v>
      </c>
      <c r="AY36" s="105">
        <f t="shared" si="43"/>
        <v>0.11764705882352941</v>
      </c>
      <c r="AZ36" s="19">
        <f t="shared" si="43"/>
        <v>0</v>
      </c>
      <c r="BA36" s="99">
        <f t="shared" si="43"/>
        <v>0.29411764705882354</v>
      </c>
      <c r="BB36" s="19">
        <f t="shared" si="43"/>
        <v>0.17647058823529413</v>
      </c>
      <c r="BC36" s="126">
        <f t="shared" si="43"/>
        <v>0.11764705882352941</v>
      </c>
      <c r="BD36" s="36">
        <v>14071.4</v>
      </c>
      <c r="BE36" s="47">
        <v>13361.5</v>
      </c>
      <c r="BF36" s="47"/>
      <c r="BG36" s="47">
        <v>16874.599999999999</v>
      </c>
      <c r="BH36" s="47">
        <v>18569.333333333332</v>
      </c>
      <c r="BI36" s="107">
        <v>8385</v>
      </c>
      <c r="BJ36" s="28">
        <v>3</v>
      </c>
      <c r="BK36" s="105">
        <f t="shared" si="32"/>
        <v>0.17647058823529413</v>
      </c>
      <c r="BL36" s="179">
        <v>18858</v>
      </c>
      <c r="BM36" s="108">
        <v>14</v>
      </c>
      <c r="BN36" s="19">
        <f t="shared" si="33"/>
        <v>0.82352941176470584</v>
      </c>
      <c r="BO36" s="186">
        <v>14536.307692307691</v>
      </c>
      <c r="BP36" s="56">
        <v>15</v>
      </c>
      <c r="BQ36" s="78">
        <v>6</v>
      </c>
      <c r="BR36" s="50">
        <f t="shared" si="41"/>
        <v>0.4</v>
      </c>
      <c r="BS36" s="77">
        <v>207</v>
      </c>
      <c r="BT36" s="132">
        <v>1</v>
      </c>
      <c r="BU36" s="78"/>
      <c r="BV36" s="131">
        <f t="shared" si="34"/>
        <v>0</v>
      </c>
      <c r="BW36" s="130"/>
      <c r="BX36" s="129">
        <v>14</v>
      </c>
      <c r="BY36" s="129">
        <v>5</v>
      </c>
      <c r="BZ36" s="101">
        <f t="shared" si="35"/>
        <v>0.35714285714285715</v>
      </c>
      <c r="CA36" s="77">
        <v>479.2</v>
      </c>
      <c r="CB36" s="28">
        <v>10</v>
      </c>
      <c r="CC36" s="19">
        <f t="shared" si="3"/>
        <v>0.58823529411764708</v>
      </c>
      <c r="CD36" s="184">
        <v>8865</v>
      </c>
      <c r="CE36" s="186">
        <f t="shared" si="36"/>
        <v>886.5</v>
      </c>
      <c r="CF36" s="73">
        <v>0</v>
      </c>
      <c r="CG36" s="122">
        <v>0</v>
      </c>
      <c r="CH36" s="105">
        <f t="shared" si="4"/>
        <v>0</v>
      </c>
      <c r="CI36" s="132">
        <v>0</v>
      </c>
      <c r="CJ36" s="82"/>
      <c r="CK36" s="102" t="str">
        <f t="shared" si="42"/>
        <v xml:space="preserve"> </v>
      </c>
      <c r="CL36" s="127">
        <v>13</v>
      </c>
      <c r="CM36" s="85">
        <v>32</v>
      </c>
      <c r="CN36" s="50">
        <f t="shared" si="6"/>
        <v>0.76470588235294112</v>
      </c>
      <c r="CO36" s="85">
        <v>66569</v>
      </c>
      <c r="CP36" s="82">
        <f t="shared" si="7"/>
        <v>5120.6923076923076</v>
      </c>
      <c r="CQ36" s="134">
        <f t="shared" si="8"/>
        <v>2080.28125</v>
      </c>
      <c r="CR36" s="129">
        <v>6</v>
      </c>
      <c r="CS36" s="56">
        <v>17</v>
      </c>
      <c r="CT36" s="50">
        <f t="shared" si="9"/>
        <v>0.35294117647058826</v>
      </c>
      <c r="CU36" s="78">
        <v>18420</v>
      </c>
      <c r="CV36" s="82">
        <f t="shared" si="10"/>
        <v>3070</v>
      </c>
      <c r="CW36" s="102">
        <f t="shared" si="11"/>
        <v>1083.5294117647059</v>
      </c>
      <c r="CX36" s="85">
        <v>14</v>
      </c>
      <c r="CY36" s="78">
        <v>22</v>
      </c>
      <c r="CZ36" s="131">
        <f t="shared" si="12"/>
        <v>0.82352941176470584</v>
      </c>
      <c r="DA36" s="56">
        <v>96793</v>
      </c>
      <c r="DB36" s="82">
        <f t="shared" si="13"/>
        <v>6913.7857142857147</v>
      </c>
      <c r="DC36" s="134">
        <f t="shared" si="14"/>
        <v>4399.681818181818</v>
      </c>
      <c r="DD36" s="56">
        <v>2</v>
      </c>
      <c r="DE36" s="78">
        <v>2</v>
      </c>
      <c r="DF36" s="105">
        <f t="shared" si="15"/>
        <v>0.11764705882352941</v>
      </c>
      <c r="DG36" s="78">
        <v>514</v>
      </c>
      <c r="DH36" s="82">
        <f t="shared" si="16"/>
        <v>257</v>
      </c>
      <c r="DI36" s="134">
        <f t="shared" si="17"/>
        <v>257</v>
      </c>
      <c r="DJ36" s="129">
        <v>13</v>
      </c>
      <c r="DK36" s="56">
        <v>19</v>
      </c>
      <c r="DL36" s="131">
        <f t="shared" si="18"/>
        <v>0.76470588235294112</v>
      </c>
      <c r="DM36" s="56">
        <v>46350</v>
      </c>
      <c r="DN36" s="82">
        <f t="shared" si="38"/>
        <v>3565.3846153846152</v>
      </c>
      <c r="DO36" s="134">
        <f t="shared" si="19"/>
        <v>2439.4736842105262</v>
      </c>
      <c r="DP36" s="56">
        <v>0</v>
      </c>
      <c r="DQ36" s="78">
        <v>0</v>
      </c>
      <c r="DR36" s="131">
        <f t="shared" si="20"/>
        <v>0</v>
      </c>
      <c r="DS36" s="85" t="e">
        <v>#N/A</v>
      </c>
      <c r="DT36" s="82" t="str">
        <f t="shared" si="21"/>
        <v xml:space="preserve"> </v>
      </c>
      <c r="DU36" s="134" t="str">
        <f t="shared" si="22"/>
        <v xml:space="preserve"> </v>
      </c>
      <c r="DV36" s="78">
        <v>6</v>
      </c>
      <c r="DW36" s="78">
        <v>12</v>
      </c>
      <c r="DX36" s="50">
        <f t="shared" si="23"/>
        <v>0.35294117647058826</v>
      </c>
      <c r="DY36" s="78">
        <v>16900</v>
      </c>
      <c r="DZ36" s="82">
        <f t="shared" si="24"/>
        <v>2816.6666666666665</v>
      </c>
      <c r="EA36" s="102">
        <f t="shared" si="25"/>
        <v>1408.3333333333333</v>
      </c>
      <c r="EB36" s="55">
        <v>6</v>
      </c>
      <c r="EC36" s="85">
        <v>2</v>
      </c>
      <c r="ED36" s="131">
        <f t="shared" si="39"/>
        <v>0.33333333333333331</v>
      </c>
      <c r="EE36" s="130">
        <v>334</v>
      </c>
      <c r="EF36" s="78">
        <v>5</v>
      </c>
      <c r="EG36" s="85">
        <v>1</v>
      </c>
      <c r="EH36" s="131">
        <f t="shared" si="40"/>
        <v>0.2</v>
      </c>
      <c r="EI36" s="177">
        <v>409</v>
      </c>
      <c r="EJ36" s="64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ht="12.75" x14ac:dyDescent="0.2">
      <c r="A37" s="10"/>
      <c r="B37" s="95" t="s">
        <v>223</v>
      </c>
      <c r="C37" s="109">
        <v>183</v>
      </c>
      <c r="D37" s="105">
        <f t="shared" si="26"/>
        <v>2.7811550151975683E-2</v>
      </c>
      <c r="E37" s="121">
        <v>1086.8360655737704</v>
      </c>
      <c r="F37" s="107">
        <v>17.437158469945356</v>
      </c>
      <c r="G37" s="121">
        <v>2433699</v>
      </c>
      <c r="H37" s="122">
        <v>178</v>
      </c>
      <c r="I37" s="107">
        <f t="shared" si="27"/>
        <v>13672.466292134832</v>
      </c>
      <c r="J37" s="56">
        <v>52</v>
      </c>
      <c r="K37" s="54">
        <v>82</v>
      </c>
      <c r="L37" s="123">
        <v>0.45473663897437699</v>
      </c>
      <c r="M37" s="27">
        <v>53</v>
      </c>
      <c r="N37" s="122">
        <v>34</v>
      </c>
      <c r="O37" s="122">
        <v>23</v>
      </c>
      <c r="P37" s="20">
        <v>14</v>
      </c>
      <c r="Q37" s="124">
        <v>29</v>
      </c>
      <c r="R37" s="25">
        <v>30</v>
      </c>
      <c r="S37" s="20">
        <v>183</v>
      </c>
      <c r="T37" s="19">
        <f t="shared" si="44"/>
        <v>0.2896174863387978</v>
      </c>
      <c r="U37" s="105">
        <f t="shared" si="44"/>
        <v>0.18579234972677597</v>
      </c>
      <c r="V37" s="105">
        <f t="shared" si="44"/>
        <v>0.12568306010928962</v>
      </c>
      <c r="W37" s="19">
        <f t="shared" si="44"/>
        <v>7.650273224043716E-2</v>
      </c>
      <c r="X37" s="125">
        <f t="shared" si="44"/>
        <v>0.15846994535519127</v>
      </c>
      <c r="Y37" s="126">
        <f t="shared" si="44"/>
        <v>0.16393442622950818</v>
      </c>
      <c r="Z37" s="74">
        <v>19</v>
      </c>
      <c r="AA37" s="108">
        <v>56</v>
      </c>
      <c r="AB37" s="108">
        <v>86</v>
      </c>
      <c r="AC37" s="108">
        <v>22</v>
      </c>
      <c r="AD37" s="105">
        <f t="shared" si="29"/>
        <v>0.10382513661202186</v>
      </c>
      <c r="AE37" s="105">
        <f t="shared" si="29"/>
        <v>0.30601092896174864</v>
      </c>
      <c r="AF37" s="105">
        <f t="shared" si="29"/>
        <v>0.46994535519125685</v>
      </c>
      <c r="AG37" s="105">
        <f t="shared" si="29"/>
        <v>0.12021857923497267</v>
      </c>
      <c r="AH37" s="179">
        <v>3433.7368421052633</v>
      </c>
      <c r="AI37" s="47">
        <v>7390.5925925925922</v>
      </c>
      <c r="AJ37" s="47">
        <v>16987.361445783132</v>
      </c>
      <c r="AK37" s="107">
        <v>25427.954545454544</v>
      </c>
      <c r="AL37" s="74">
        <v>82</v>
      </c>
      <c r="AM37" s="108">
        <v>101</v>
      </c>
      <c r="AN37" s="105">
        <f t="shared" si="30"/>
        <v>0.44808743169398907</v>
      </c>
      <c r="AO37" s="19">
        <f t="shared" si="31"/>
        <v>0.55191256830601088</v>
      </c>
      <c r="AP37" s="47">
        <v>15350.075949367088</v>
      </c>
      <c r="AQ37" s="107">
        <v>12333.767676767677</v>
      </c>
      <c r="AR37" s="28">
        <v>66</v>
      </c>
      <c r="AS37" s="108">
        <v>7</v>
      </c>
      <c r="AT37" s="108">
        <v>7</v>
      </c>
      <c r="AU37" s="127">
        <v>34</v>
      </c>
      <c r="AV37" s="128">
        <v>38</v>
      </c>
      <c r="AW37" s="128">
        <v>31</v>
      </c>
      <c r="AX37" s="99">
        <f t="shared" si="43"/>
        <v>0.36065573770491804</v>
      </c>
      <c r="AY37" s="105">
        <f t="shared" si="43"/>
        <v>3.825136612021858E-2</v>
      </c>
      <c r="AZ37" s="19">
        <f t="shared" si="43"/>
        <v>3.825136612021858E-2</v>
      </c>
      <c r="BA37" s="99">
        <f t="shared" si="43"/>
        <v>0.18579234972677597</v>
      </c>
      <c r="BB37" s="19">
        <f t="shared" si="43"/>
        <v>0.20765027322404372</v>
      </c>
      <c r="BC37" s="126">
        <f t="shared" si="43"/>
        <v>0.16939890710382513</v>
      </c>
      <c r="BD37" s="36">
        <v>21367.4126984127</v>
      </c>
      <c r="BE37" s="47">
        <v>15751.285714285714</v>
      </c>
      <c r="BF37" s="47">
        <v>3722.8571428571427</v>
      </c>
      <c r="BG37" s="47">
        <v>5981.393939393939</v>
      </c>
      <c r="BH37" s="47">
        <v>12923.486486486487</v>
      </c>
      <c r="BI37" s="107">
        <v>8892.8387096774186</v>
      </c>
      <c r="BJ37" s="28">
        <v>53</v>
      </c>
      <c r="BK37" s="105">
        <f t="shared" si="32"/>
        <v>0.2896174863387978</v>
      </c>
      <c r="BL37" s="179">
        <v>17944.653846153848</v>
      </c>
      <c r="BM37" s="108">
        <v>130</v>
      </c>
      <c r="BN37" s="19">
        <f t="shared" si="33"/>
        <v>0.7103825136612022</v>
      </c>
      <c r="BO37" s="186">
        <v>11909.34126984127</v>
      </c>
      <c r="BP37" s="56">
        <v>137</v>
      </c>
      <c r="BQ37" s="78">
        <v>24</v>
      </c>
      <c r="BR37" s="50">
        <f t="shared" si="41"/>
        <v>0.17518248175182483</v>
      </c>
      <c r="BS37" s="77">
        <v>433.91666666666669</v>
      </c>
      <c r="BT37" s="132">
        <v>85</v>
      </c>
      <c r="BU37" s="78">
        <v>12</v>
      </c>
      <c r="BV37" s="131">
        <f t="shared" si="34"/>
        <v>0.14117647058823529</v>
      </c>
      <c r="BW37" s="130">
        <v>221.66666666666666</v>
      </c>
      <c r="BX37" s="129">
        <v>131</v>
      </c>
      <c r="BY37" s="129">
        <v>48</v>
      </c>
      <c r="BZ37" s="101">
        <f t="shared" si="35"/>
        <v>0.36641221374045801</v>
      </c>
      <c r="CA37" s="77">
        <v>934.77083333333337</v>
      </c>
      <c r="CB37" s="28">
        <v>82</v>
      </c>
      <c r="CC37" s="19">
        <f t="shared" si="3"/>
        <v>0.44808743169398907</v>
      </c>
      <c r="CD37" s="184">
        <v>136895.47999999998</v>
      </c>
      <c r="CE37" s="186">
        <f t="shared" si="36"/>
        <v>1669.4570731707315</v>
      </c>
      <c r="CF37" s="73">
        <v>42</v>
      </c>
      <c r="CG37" s="122">
        <v>142</v>
      </c>
      <c r="CH37" s="105">
        <f t="shared" si="4"/>
        <v>0.22950819672131148</v>
      </c>
      <c r="CI37" s="132">
        <v>61478</v>
      </c>
      <c r="CJ37" s="82">
        <f t="shared" si="37"/>
        <v>1463.7619047619048</v>
      </c>
      <c r="CK37" s="102">
        <f t="shared" si="42"/>
        <v>432.94366197183098</v>
      </c>
      <c r="CL37" s="127">
        <v>132</v>
      </c>
      <c r="CM37" s="85">
        <v>373</v>
      </c>
      <c r="CN37" s="50">
        <f t="shared" si="6"/>
        <v>0.72131147540983609</v>
      </c>
      <c r="CO37" s="85">
        <v>1137882</v>
      </c>
      <c r="CP37" s="82">
        <f t="shared" si="7"/>
        <v>8620.318181818182</v>
      </c>
      <c r="CQ37" s="134">
        <f t="shared" si="8"/>
        <v>3050.6219839142091</v>
      </c>
      <c r="CR37" s="129">
        <v>61</v>
      </c>
      <c r="CS37" s="56">
        <v>125</v>
      </c>
      <c r="CT37" s="50">
        <f t="shared" si="9"/>
        <v>0.33333333333333331</v>
      </c>
      <c r="CU37" s="78">
        <v>106970</v>
      </c>
      <c r="CV37" s="82">
        <f t="shared" si="10"/>
        <v>1753.6065573770493</v>
      </c>
      <c r="CW37" s="102">
        <f t="shared" si="11"/>
        <v>855.76</v>
      </c>
      <c r="CX37" s="85">
        <v>95</v>
      </c>
      <c r="CY37" s="78">
        <v>161</v>
      </c>
      <c r="CZ37" s="131">
        <f t="shared" si="12"/>
        <v>0.51912568306010931</v>
      </c>
      <c r="DA37" s="56">
        <v>638568</v>
      </c>
      <c r="DB37" s="82">
        <f t="shared" si="13"/>
        <v>6721.7684210526313</v>
      </c>
      <c r="DC37" s="134">
        <f t="shared" si="14"/>
        <v>3966.2608695652175</v>
      </c>
      <c r="DD37" s="56">
        <v>20</v>
      </c>
      <c r="DE37" s="78">
        <v>22</v>
      </c>
      <c r="DF37" s="105">
        <f t="shared" si="15"/>
        <v>0.10928961748633879</v>
      </c>
      <c r="DG37" s="78">
        <v>16697</v>
      </c>
      <c r="DH37" s="82">
        <f t="shared" si="16"/>
        <v>834.85</v>
      </c>
      <c r="DI37" s="134">
        <f t="shared" si="17"/>
        <v>758.9545454545455</v>
      </c>
      <c r="DJ37" s="129">
        <v>132</v>
      </c>
      <c r="DK37" s="56">
        <v>176</v>
      </c>
      <c r="DL37" s="131">
        <f t="shared" si="18"/>
        <v>0.72131147540983609</v>
      </c>
      <c r="DM37" s="56">
        <v>215130</v>
      </c>
      <c r="DN37" s="82">
        <f t="shared" si="38"/>
        <v>1629.7727272727273</v>
      </c>
      <c r="DO37" s="134">
        <f t="shared" si="19"/>
        <v>1222.3295454545455</v>
      </c>
      <c r="DP37" s="56">
        <v>24</v>
      </c>
      <c r="DQ37" s="78">
        <v>36</v>
      </c>
      <c r="DR37" s="131">
        <f t="shared" si="20"/>
        <v>0.13114754098360656</v>
      </c>
      <c r="DS37" s="85">
        <v>26908</v>
      </c>
      <c r="DT37" s="82">
        <f t="shared" si="21"/>
        <v>1121.1666666666667</v>
      </c>
      <c r="DU37" s="134">
        <f t="shared" si="22"/>
        <v>747.44444444444446</v>
      </c>
      <c r="DV37" s="78">
        <v>62</v>
      </c>
      <c r="DW37" s="78">
        <v>112</v>
      </c>
      <c r="DX37" s="50">
        <f t="shared" si="23"/>
        <v>0.33879781420765026</v>
      </c>
      <c r="DY37" s="78">
        <v>230066</v>
      </c>
      <c r="DZ37" s="82">
        <f t="shared" si="24"/>
        <v>3710.7419354838707</v>
      </c>
      <c r="EA37" s="102">
        <f t="shared" si="25"/>
        <v>2054.1607142857142</v>
      </c>
      <c r="EB37" s="55">
        <v>62</v>
      </c>
      <c r="EC37" s="85">
        <v>15</v>
      </c>
      <c r="ED37" s="131">
        <f t="shared" si="39"/>
        <v>0.24193548387096775</v>
      </c>
      <c r="EE37" s="130">
        <v>233.13333333333333</v>
      </c>
      <c r="EF37" s="78">
        <v>61</v>
      </c>
      <c r="EG37" s="85">
        <v>28</v>
      </c>
      <c r="EH37" s="131">
        <f t="shared" si="40"/>
        <v>0.45901639344262296</v>
      </c>
      <c r="EI37" s="177">
        <v>1604.91</v>
      </c>
      <c r="EJ37" s="64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ht="12.75" x14ac:dyDescent="0.2">
      <c r="A38" s="10"/>
      <c r="B38" s="95" t="s">
        <v>224</v>
      </c>
      <c r="C38" s="109">
        <v>462</v>
      </c>
      <c r="D38" s="105">
        <f t="shared" si="26"/>
        <v>7.0212765957446813E-2</v>
      </c>
      <c r="E38" s="121">
        <v>1266.1320346320347</v>
      </c>
      <c r="F38" s="107">
        <v>13.467532467532468</v>
      </c>
      <c r="G38" s="121">
        <v>6992351</v>
      </c>
      <c r="H38" s="122">
        <v>452</v>
      </c>
      <c r="I38" s="107">
        <f t="shared" si="27"/>
        <v>15469.803097345133</v>
      </c>
      <c r="J38" s="56">
        <v>137</v>
      </c>
      <c r="K38" s="54">
        <v>196</v>
      </c>
      <c r="L38" s="123">
        <v>0.47635037902152411</v>
      </c>
      <c r="M38" s="27">
        <v>120</v>
      </c>
      <c r="N38" s="122">
        <v>95</v>
      </c>
      <c r="O38" s="122">
        <v>48</v>
      </c>
      <c r="P38" s="20">
        <v>49</v>
      </c>
      <c r="Q38" s="124">
        <v>46</v>
      </c>
      <c r="R38" s="25">
        <v>104</v>
      </c>
      <c r="S38" s="20">
        <v>462</v>
      </c>
      <c r="T38" s="19">
        <f t="shared" si="44"/>
        <v>0.25974025974025972</v>
      </c>
      <c r="U38" s="105">
        <f t="shared" si="44"/>
        <v>0.20562770562770563</v>
      </c>
      <c r="V38" s="105">
        <f t="shared" si="44"/>
        <v>0.1038961038961039</v>
      </c>
      <c r="W38" s="19">
        <f t="shared" si="44"/>
        <v>0.10606060606060606</v>
      </c>
      <c r="X38" s="125">
        <f t="shared" si="44"/>
        <v>9.9567099567099568E-2</v>
      </c>
      <c r="Y38" s="126">
        <f t="shared" si="44"/>
        <v>0.22510822510822512</v>
      </c>
      <c r="Z38" s="74">
        <v>47</v>
      </c>
      <c r="AA38" s="108">
        <v>138</v>
      </c>
      <c r="AB38" s="108">
        <v>242</v>
      </c>
      <c r="AC38" s="108">
        <v>35</v>
      </c>
      <c r="AD38" s="105">
        <f t="shared" si="29"/>
        <v>0.10173160173160173</v>
      </c>
      <c r="AE38" s="105">
        <f t="shared" si="29"/>
        <v>0.29870129870129869</v>
      </c>
      <c r="AF38" s="105">
        <f t="shared" si="29"/>
        <v>0.52380952380952384</v>
      </c>
      <c r="AG38" s="105">
        <f t="shared" si="29"/>
        <v>7.575757575757576E-2</v>
      </c>
      <c r="AH38" s="179">
        <v>5058.510638297872</v>
      </c>
      <c r="AI38" s="47">
        <v>13446.582089552239</v>
      </c>
      <c r="AJ38" s="47">
        <v>17190.90717299578</v>
      </c>
      <c r="AK38" s="107">
        <v>25838.647058823528</v>
      </c>
      <c r="AL38" s="74">
        <v>196</v>
      </c>
      <c r="AM38" s="108">
        <v>263</v>
      </c>
      <c r="AN38" s="105">
        <f t="shared" si="30"/>
        <v>0.42701525054466233</v>
      </c>
      <c r="AO38" s="19">
        <f t="shared" si="31"/>
        <v>0.57298474945533773</v>
      </c>
      <c r="AP38" s="47">
        <v>17616</v>
      </c>
      <c r="AQ38" s="107">
        <v>13966.68093385214</v>
      </c>
      <c r="AR38" s="28">
        <v>226</v>
      </c>
      <c r="AS38" s="108">
        <v>13</v>
      </c>
      <c r="AT38" s="108">
        <v>17</v>
      </c>
      <c r="AU38" s="127">
        <v>84</v>
      </c>
      <c r="AV38" s="128">
        <v>65</v>
      </c>
      <c r="AW38" s="128">
        <v>57</v>
      </c>
      <c r="AX38" s="99">
        <f t="shared" si="43"/>
        <v>0.48917748917748916</v>
      </c>
      <c r="AY38" s="105">
        <f t="shared" si="43"/>
        <v>2.813852813852814E-2</v>
      </c>
      <c r="AZ38" s="19">
        <f t="shared" si="43"/>
        <v>3.67965367965368E-2</v>
      </c>
      <c r="BA38" s="99">
        <f t="shared" si="43"/>
        <v>0.18181818181818182</v>
      </c>
      <c r="BB38" s="19">
        <f t="shared" si="43"/>
        <v>0.1406926406926407</v>
      </c>
      <c r="BC38" s="126">
        <f t="shared" si="43"/>
        <v>0.12337662337662338</v>
      </c>
      <c r="BD38" s="36">
        <v>21091.055045871559</v>
      </c>
      <c r="BE38" s="47">
        <v>16927</v>
      </c>
      <c r="BF38" s="47">
        <v>8589.7647058823532</v>
      </c>
      <c r="BG38" s="47">
        <v>9071.12048192771</v>
      </c>
      <c r="BH38" s="47">
        <v>12440.203125</v>
      </c>
      <c r="BI38" s="107">
        <v>8409.6140350877195</v>
      </c>
      <c r="BJ38" s="28">
        <v>179</v>
      </c>
      <c r="BK38" s="105">
        <f t="shared" si="32"/>
        <v>0.38744588744588743</v>
      </c>
      <c r="BL38" s="179">
        <v>17275.091428571428</v>
      </c>
      <c r="BM38" s="108">
        <v>283</v>
      </c>
      <c r="BN38" s="19">
        <f t="shared" si="33"/>
        <v>0.61255411255411252</v>
      </c>
      <c r="BO38" s="186">
        <v>14329.277978339351</v>
      </c>
      <c r="BP38" s="56">
        <v>369</v>
      </c>
      <c r="BQ38" s="78">
        <v>45</v>
      </c>
      <c r="BR38" s="50">
        <f t="shared" si="41"/>
        <v>0.12195121951219512</v>
      </c>
      <c r="BS38" s="77">
        <v>533.91111111111115</v>
      </c>
      <c r="BT38" s="132">
        <v>182</v>
      </c>
      <c r="BU38" s="78">
        <v>18</v>
      </c>
      <c r="BV38" s="131">
        <f t="shared" si="34"/>
        <v>9.8901098901098897E-2</v>
      </c>
      <c r="BW38" s="130">
        <v>329.94444444444446</v>
      </c>
      <c r="BX38" s="129">
        <v>354</v>
      </c>
      <c r="BY38" s="129">
        <v>123</v>
      </c>
      <c r="BZ38" s="101">
        <f t="shared" si="35"/>
        <v>0.34745762711864409</v>
      </c>
      <c r="CA38" s="77">
        <v>1505.3739837398373</v>
      </c>
      <c r="CB38" s="28">
        <v>207</v>
      </c>
      <c r="CC38" s="19">
        <f t="shared" si="3"/>
        <v>0.44805194805194803</v>
      </c>
      <c r="CD38" s="184">
        <v>548789</v>
      </c>
      <c r="CE38" s="186">
        <f t="shared" si="36"/>
        <v>2651.1545893719808</v>
      </c>
      <c r="CF38" s="73">
        <v>84</v>
      </c>
      <c r="CG38" s="122">
        <v>235</v>
      </c>
      <c r="CH38" s="105">
        <f t="shared" si="4"/>
        <v>0.18181818181818182</v>
      </c>
      <c r="CI38" s="132">
        <v>110472</v>
      </c>
      <c r="CJ38" s="82">
        <f t="shared" si="37"/>
        <v>1315.1428571428571</v>
      </c>
      <c r="CK38" s="102">
        <f t="shared" si="42"/>
        <v>470.0936170212766</v>
      </c>
      <c r="CL38" s="127">
        <v>340</v>
      </c>
      <c r="CM38" s="85">
        <v>921</v>
      </c>
      <c r="CN38" s="50">
        <f t="shared" si="6"/>
        <v>0.73593073593073588</v>
      </c>
      <c r="CO38" s="85">
        <v>2723315</v>
      </c>
      <c r="CP38" s="82">
        <f t="shared" si="7"/>
        <v>8009.75</v>
      </c>
      <c r="CQ38" s="134">
        <f t="shared" si="8"/>
        <v>2956.9109663409336</v>
      </c>
      <c r="CR38" s="129">
        <v>178</v>
      </c>
      <c r="CS38" s="56">
        <v>350</v>
      </c>
      <c r="CT38" s="50">
        <f t="shared" si="9"/>
        <v>0.38528138528138528</v>
      </c>
      <c r="CU38" s="78">
        <v>280858</v>
      </c>
      <c r="CV38" s="82">
        <f t="shared" si="10"/>
        <v>1577.8539325842696</v>
      </c>
      <c r="CW38" s="102">
        <f t="shared" si="11"/>
        <v>802.45142857142855</v>
      </c>
      <c r="CX38" s="85">
        <v>289</v>
      </c>
      <c r="CY38" s="78">
        <v>509</v>
      </c>
      <c r="CZ38" s="131">
        <f t="shared" si="12"/>
        <v>0.62554112554112551</v>
      </c>
      <c r="DA38" s="56">
        <v>2429941</v>
      </c>
      <c r="DB38" s="82">
        <f t="shared" si="13"/>
        <v>8408.1003460207612</v>
      </c>
      <c r="DC38" s="134">
        <f t="shared" si="14"/>
        <v>4773.9508840864437</v>
      </c>
      <c r="DD38" s="56">
        <v>58</v>
      </c>
      <c r="DE38" s="78">
        <v>78</v>
      </c>
      <c r="DF38" s="105">
        <f t="shared" si="15"/>
        <v>0.12554112554112554</v>
      </c>
      <c r="DG38" s="78">
        <v>45495</v>
      </c>
      <c r="DH38" s="82">
        <f t="shared" si="16"/>
        <v>784.39655172413791</v>
      </c>
      <c r="DI38" s="134">
        <f t="shared" si="17"/>
        <v>583.26923076923072</v>
      </c>
      <c r="DJ38" s="129">
        <v>322</v>
      </c>
      <c r="DK38" s="56">
        <v>437</v>
      </c>
      <c r="DL38" s="131">
        <f t="shared" si="18"/>
        <v>0.69696969696969702</v>
      </c>
      <c r="DM38" s="56">
        <v>491777</v>
      </c>
      <c r="DN38" s="82">
        <f t="shared" si="38"/>
        <v>1527.2577639751553</v>
      </c>
      <c r="DO38" s="134">
        <f t="shared" si="19"/>
        <v>1125.3478260869565</v>
      </c>
      <c r="DP38" s="56">
        <v>81</v>
      </c>
      <c r="DQ38" s="78">
        <v>171</v>
      </c>
      <c r="DR38" s="131">
        <f t="shared" si="20"/>
        <v>0.17532467532467533</v>
      </c>
      <c r="DS38" s="85">
        <v>119183</v>
      </c>
      <c r="DT38" s="82">
        <f t="shared" si="21"/>
        <v>1471.3950617283951</v>
      </c>
      <c r="DU38" s="134">
        <f t="shared" si="22"/>
        <v>696.9766081871345</v>
      </c>
      <c r="DV38" s="78">
        <v>173</v>
      </c>
      <c r="DW38" s="78">
        <v>359</v>
      </c>
      <c r="DX38" s="50">
        <f t="shared" si="23"/>
        <v>0.37445887445887444</v>
      </c>
      <c r="DY38" s="78">
        <v>791310</v>
      </c>
      <c r="DZ38" s="82">
        <f t="shared" si="24"/>
        <v>4574.0462427745661</v>
      </c>
      <c r="EA38" s="102">
        <f t="shared" si="25"/>
        <v>2204.2061281337046</v>
      </c>
      <c r="EB38" s="55">
        <v>122</v>
      </c>
      <c r="EC38" s="85">
        <v>31</v>
      </c>
      <c r="ED38" s="131">
        <f t="shared" si="39"/>
        <v>0.25409836065573771</v>
      </c>
      <c r="EE38" s="130">
        <v>599.9677419354839</v>
      </c>
      <c r="EF38" s="78">
        <v>208</v>
      </c>
      <c r="EG38" s="85">
        <v>77</v>
      </c>
      <c r="EH38" s="131">
        <f t="shared" si="40"/>
        <v>0.37019230769230771</v>
      </c>
      <c r="EI38" s="177">
        <v>2842.4935064935066</v>
      </c>
      <c r="EJ38" s="64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ht="12.75" x14ac:dyDescent="0.2">
      <c r="A39" s="10"/>
      <c r="B39" s="95" t="s">
        <v>225</v>
      </c>
      <c r="C39" s="109">
        <v>85</v>
      </c>
      <c r="D39" s="105">
        <f t="shared" si="26"/>
        <v>1.2917933130699088E-2</v>
      </c>
      <c r="E39" s="121">
        <v>1070.4941176470588</v>
      </c>
      <c r="F39" s="107">
        <v>-150.7764705882353</v>
      </c>
      <c r="G39" s="121">
        <v>1079625</v>
      </c>
      <c r="H39" s="122">
        <v>82</v>
      </c>
      <c r="I39" s="107">
        <f t="shared" si="27"/>
        <v>13166.158536585366</v>
      </c>
      <c r="J39" s="56">
        <v>23</v>
      </c>
      <c r="K39" s="54">
        <v>41</v>
      </c>
      <c r="L39" s="123">
        <v>0.49212065607956806</v>
      </c>
      <c r="M39" s="27">
        <v>27</v>
      </c>
      <c r="N39" s="122">
        <v>16</v>
      </c>
      <c r="O39" s="122">
        <v>8</v>
      </c>
      <c r="P39" s="20">
        <v>5</v>
      </c>
      <c r="Q39" s="124">
        <v>9</v>
      </c>
      <c r="R39" s="25">
        <v>20</v>
      </c>
      <c r="S39" s="20">
        <v>85</v>
      </c>
      <c r="T39" s="19">
        <f t="shared" si="44"/>
        <v>0.31764705882352939</v>
      </c>
      <c r="U39" s="105">
        <f t="shared" si="44"/>
        <v>0.18823529411764706</v>
      </c>
      <c r="V39" s="105">
        <f t="shared" si="44"/>
        <v>9.4117647058823528E-2</v>
      </c>
      <c r="W39" s="19">
        <f t="shared" si="44"/>
        <v>5.8823529411764705E-2</v>
      </c>
      <c r="X39" s="125">
        <f t="shared" si="44"/>
        <v>0.10588235294117647</v>
      </c>
      <c r="Y39" s="126">
        <f t="shared" si="44"/>
        <v>0.23529411764705882</v>
      </c>
      <c r="Z39" s="74">
        <v>7</v>
      </c>
      <c r="AA39" s="108">
        <v>21</v>
      </c>
      <c r="AB39" s="108">
        <v>42</v>
      </c>
      <c r="AC39" s="108">
        <v>15</v>
      </c>
      <c r="AD39" s="105">
        <f t="shared" si="29"/>
        <v>8.2352941176470587E-2</v>
      </c>
      <c r="AE39" s="105">
        <f t="shared" si="29"/>
        <v>0.24705882352941178</v>
      </c>
      <c r="AF39" s="105">
        <f t="shared" si="29"/>
        <v>0.49411764705882355</v>
      </c>
      <c r="AG39" s="105">
        <f t="shared" si="29"/>
        <v>0.17647058823529413</v>
      </c>
      <c r="AH39" s="179">
        <v>2321.8571428571427</v>
      </c>
      <c r="AI39" s="47">
        <v>8550.2380952380954</v>
      </c>
      <c r="AJ39" s="47">
        <v>17734.025000000001</v>
      </c>
      <c r="AK39" s="107">
        <v>12461.142857142857</v>
      </c>
      <c r="AL39" s="74">
        <v>40</v>
      </c>
      <c r="AM39" s="108">
        <v>43</v>
      </c>
      <c r="AN39" s="105">
        <f t="shared" si="30"/>
        <v>0.48192771084337349</v>
      </c>
      <c r="AO39" s="19">
        <f t="shared" si="31"/>
        <v>0.51807228915662651</v>
      </c>
      <c r="AP39" s="47">
        <v>17923.8</v>
      </c>
      <c r="AQ39" s="107">
        <v>8521.4</v>
      </c>
      <c r="AR39" s="28">
        <v>25</v>
      </c>
      <c r="AS39" s="108">
        <v>4</v>
      </c>
      <c r="AT39" s="108">
        <v>9</v>
      </c>
      <c r="AU39" s="127">
        <v>20</v>
      </c>
      <c r="AV39" s="128">
        <v>20</v>
      </c>
      <c r="AW39" s="128">
        <v>7</v>
      </c>
      <c r="AX39" s="99">
        <f t="shared" si="43"/>
        <v>0.29411764705882354</v>
      </c>
      <c r="AY39" s="105">
        <f t="shared" si="43"/>
        <v>4.7058823529411764E-2</v>
      </c>
      <c r="AZ39" s="19">
        <f t="shared" si="43"/>
        <v>0.10588235294117647</v>
      </c>
      <c r="BA39" s="99">
        <f t="shared" si="43"/>
        <v>0.23529411764705882</v>
      </c>
      <c r="BB39" s="19">
        <f t="shared" si="43"/>
        <v>0.23529411764705882</v>
      </c>
      <c r="BC39" s="126">
        <f t="shared" si="43"/>
        <v>8.2352941176470587E-2</v>
      </c>
      <c r="BD39" s="36">
        <v>27075.916666666668</v>
      </c>
      <c r="BE39" s="47">
        <v>5004.666666666667</v>
      </c>
      <c r="BF39" s="47">
        <v>4340.5555555555557</v>
      </c>
      <c r="BG39" s="47">
        <v>10620.631578947368</v>
      </c>
      <c r="BH39" s="47">
        <v>7087.15</v>
      </c>
      <c r="BI39" s="107">
        <v>4598.4285714285716</v>
      </c>
      <c r="BJ39" s="28">
        <v>28</v>
      </c>
      <c r="BK39" s="105">
        <f t="shared" si="32"/>
        <v>0.32941176470588235</v>
      </c>
      <c r="BL39" s="179">
        <v>14469.892857142857</v>
      </c>
      <c r="BM39" s="108">
        <v>57</v>
      </c>
      <c r="BN39" s="19">
        <f t="shared" si="33"/>
        <v>0.6705882352941176</v>
      </c>
      <c r="BO39" s="186">
        <v>12490.148148148148</v>
      </c>
      <c r="BP39" s="56">
        <v>71</v>
      </c>
      <c r="BQ39" s="78">
        <v>9</v>
      </c>
      <c r="BR39" s="50">
        <f t="shared" si="41"/>
        <v>0.12676056338028169</v>
      </c>
      <c r="BS39" s="77">
        <v>395.66666666666669</v>
      </c>
      <c r="BT39" s="132">
        <v>49</v>
      </c>
      <c r="BU39" s="78">
        <v>8</v>
      </c>
      <c r="BV39" s="131">
        <f t="shared" si="34"/>
        <v>0.16326530612244897</v>
      </c>
      <c r="BW39" s="130">
        <v>176.125</v>
      </c>
      <c r="BX39" s="129">
        <v>66</v>
      </c>
      <c r="BY39" s="129">
        <v>16</v>
      </c>
      <c r="BZ39" s="101">
        <f t="shared" si="35"/>
        <v>0.24242424242424243</v>
      </c>
      <c r="CA39" s="77">
        <v>730.375</v>
      </c>
      <c r="CB39" s="28">
        <v>35</v>
      </c>
      <c r="CC39" s="19">
        <f t="shared" si="3"/>
        <v>0.41176470588235292</v>
      </c>
      <c r="CD39" s="184">
        <v>66524</v>
      </c>
      <c r="CE39" s="186">
        <f t="shared" si="36"/>
        <v>1900.6857142857143</v>
      </c>
      <c r="CF39" s="73">
        <v>11</v>
      </c>
      <c r="CG39" s="122">
        <v>26</v>
      </c>
      <c r="CH39" s="105">
        <f t="shared" si="4"/>
        <v>0.12941176470588237</v>
      </c>
      <c r="CI39" s="132">
        <v>15813</v>
      </c>
      <c r="CJ39" s="82">
        <f t="shared" si="37"/>
        <v>1437.5454545454545</v>
      </c>
      <c r="CK39" s="102">
        <f t="shared" si="42"/>
        <v>608.19230769230774</v>
      </c>
      <c r="CL39" s="127">
        <v>53</v>
      </c>
      <c r="CM39" s="85">
        <v>150</v>
      </c>
      <c r="CN39" s="50">
        <f t="shared" si="6"/>
        <v>0.62352941176470589</v>
      </c>
      <c r="CO39" s="85">
        <v>410751</v>
      </c>
      <c r="CP39" s="82">
        <f t="shared" si="7"/>
        <v>7750.0188679245284</v>
      </c>
      <c r="CQ39" s="134">
        <f t="shared" si="8"/>
        <v>2738.34</v>
      </c>
      <c r="CR39" s="129">
        <v>34</v>
      </c>
      <c r="CS39" s="56">
        <v>59</v>
      </c>
      <c r="CT39" s="50">
        <f t="shared" si="9"/>
        <v>0.4</v>
      </c>
      <c r="CU39" s="78">
        <v>54242</v>
      </c>
      <c r="CV39" s="82">
        <f t="shared" si="10"/>
        <v>1595.3529411764705</v>
      </c>
      <c r="CW39" s="102">
        <f t="shared" si="11"/>
        <v>919.35593220338978</v>
      </c>
      <c r="CX39" s="85">
        <v>52</v>
      </c>
      <c r="CY39" s="78">
        <v>97</v>
      </c>
      <c r="CZ39" s="131">
        <f t="shared" si="12"/>
        <v>0.61176470588235299</v>
      </c>
      <c r="DA39" s="56">
        <v>399165</v>
      </c>
      <c r="DB39" s="82">
        <f t="shared" si="13"/>
        <v>7676.25</v>
      </c>
      <c r="DC39" s="134">
        <f t="shared" si="14"/>
        <v>4115.1030927835054</v>
      </c>
      <c r="DD39" s="56">
        <v>6</v>
      </c>
      <c r="DE39" s="78">
        <v>8</v>
      </c>
      <c r="DF39" s="105">
        <f t="shared" si="15"/>
        <v>7.0588235294117646E-2</v>
      </c>
      <c r="DG39" s="78">
        <v>12824</v>
      </c>
      <c r="DH39" s="82">
        <f t="shared" si="16"/>
        <v>2137.3333333333335</v>
      </c>
      <c r="DI39" s="134">
        <f t="shared" si="17"/>
        <v>1603</v>
      </c>
      <c r="DJ39" s="129">
        <v>52</v>
      </c>
      <c r="DK39" s="56">
        <v>68</v>
      </c>
      <c r="DL39" s="131">
        <f t="shared" si="18"/>
        <v>0.61176470588235299</v>
      </c>
      <c r="DM39" s="56">
        <v>103063</v>
      </c>
      <c r="DN39" s="82">
        <f t="shared" si="38"/>
        <v>1981.9807692307693</v>
      </c>
      <c r="DO39" s="134">
        <f t="shared" si="19"/>
        <v>1515.6323529411766</v>
      </c>
      <c r="DP39" s="56">
        <v>17</v>
      </c>
      <c r="DQ39" s="78">
        <v>33</v>
      </c>
      <c r="DR39" s="131">
        <f t="shared" si="20"/>
        <v>0.2</v>
      </c>
      <c r="DS39" s="85">
        <v>25603</v>
      </c>
      <c r="DT39" s="82">
        <f t="shared" si="21"/>
        <v>1506.0588235294117</v>
      </c>
      <c r="DU39" s="134">
        <f t="shared" si="22"/>
        <v>775.84848484848487</v>
      </c>
      <c r="DV39" s="78">
        <v>32</v>
      </c>
      <c r="DW39" s="78">
        <v>55</v>
      </c>
      <c r="DX39" s="50">
        <f t="shared" si="23"/>
        <v>0.37647058823529411</v>
      </c>
      <c r="DY39" s="78">
        <v>58164</v>
      </c>
      <c r="DZ39" s="82">
        <f t="shared" si="24"/>
        <v>1817.625</v>
      </c>
      <c r="EA39" s="102">
        <f t="shared" si="25"/>
        <v>1057.5272727272727</v>
      </c>
      <c r="EB39" s="55">
        <v>34</v>
      </c>
      <c r="EC39" s="85">
        <v>10</v>
      </c>
      <c r="ED39" s="131">
        <f t="shared" si="39"/>
        <v>0.29411764705882354</v>
      </c>
      <c r="EE39" s="130">
        <v>545.6</v>
      </c>
      <c r="EF39" s="78">
        <v>23</v>
      </c>
      <c r="EG39" s="85">
        <v>11</v>
      </c>
      <c r="EH39" s="131">
        <f t="shared" si="40"/>
        <v>0.47826086956521741</v>
      </c>
      <c r="EI39" s="177">
        <v>3703.4545454545455</v>
      </c>
      <c r="EJ39" s="64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ht="12.75" x14ac:dyDescent="0.2">
      <c r="A40" s="10"/>
      <c r="B40" s="95" t="s">
        <v>226</v>
      </c>
      <c r="C40" s="109">
        <v>121</v>
      </c>
      <c r="D40" s="105">
        <f t="shared" si="26"/>
        <v>1.8389057750759878E-2</v>
      </c>
      <c r="E40" s="121">
        <v>1019.8347107438017</v>
      </c>
      <c r="F40" s="107">
        <v>9.1652892561983474</v>
      </c>
      <c r="G40" s="121">
        <v>1603342</v>
      </c>
      <c r="H40" s="122">
        <v>118</v>
      </c>
      <c r="I40" s="107">
        <f t="shared" si="27"/>
        <v>13587.644067796609</v>
      </c>
      <c r="J40" s="56">
        <v>27</v>
      </c>
      <c r="K40" s="54">
        <v>55</v>
      </c>
      <c r="L40" s="123">
        <v>0.4314509122398667</v>
      </c>
      <c r="M40" s="27">
        <v>31</v>
      </c>
      <c r="N40" s="122">
        <v>28</v>
      </c>
      <c r="O40" s="122">
        <v>12</v>
      </c>
      <c r="P40" s="20">
        <v>8</v>
      </c>
      <c r="Q40" s="124">
        <v>13</v>
      </c>
      <c r="R40" s="25">
        <v>29</v>
      </c>
      <c r="S40" s="20">
        <v>121</v>
      </c>
      <c r="T40" s="19">
        <f t="shared" si="44"/>
        <v>0.256198347107438</v>
      </c>
      <c r="U40" s="105">
        <f t="shared" si="44"/>
        <v>0.23140495867768596</v>
      </c>
      <c r="V40" s="105">
        <f t="shared" si="44"/>
        <v>9.9173553719008267E-2</v>
      </c>
      <c r="W40" s="19">
        <f t="shared" si="44"/>
        <v>6.6115702479338845E-2</v>
      </c>
      <c r="X40" s="125">
        <f t="shared" si="44"/>
        <v>0.10743801652892562</v>
      </c>
      <c r="Y40" s="126">
        <f t="shared" si="44"/>
        <v>0.23966942148760331</v>
      </c>
      <c r="Z40" s="74">
        <v>8</v>
      </c>
      <c r="AA40" s="108">
        <v>31</v>
      </c>
      <c r="AB40" s="108">
        <v>70</v>
      </c>
      <c r="AC40" s="108">
        <v>12</v>
      </c>
      <c r="AD40" s="105">
        <f t="shared" si="29"/>
        <v>6.6115702479338845E-2</v>
      </c>
      <c r="AE40" s="105">
        <f t="shared" si="29"/>
        <v>0.256198347107438</v>
      </c>
      <c r="AF40" s="105">
        <f t="shared" si="29"/>
        <v>0.57851239669421484</v>
      </c>
      <c r="AG40" s="105">
        <f t="shared" si="29"/>
        <v>9.9173553719008267E-2</v>
      </c>
      <c r="AH40" s="179">
        <v>4436.5</v>
      </c>
      <c r="AI40" s="47">
        <v>14981.967741935483</v>
      </c>
      <c r="AJ40" s="47">
        <v>12180.367647058823</v>
      </c>
      <c r="AK40" s="107">
        <v>25013.090909090908</v>
      </c>
      <c r="AL40" s="74">
        <v>56</v>
      </c>
      <c r="AM40" s="108">
        <v>63</v>
      </c>
      <c r="AN40" s="105">
        <f t="shared" si="30"/>
        <v>0.47058823529411764</v>
      </c>
      <c r="AO40" s="19">
        <f t="shared" si="31"/>
        <v>0.52941176470588236</v>
      </c>
      <c r="AP40" s="47">
        <v>15238.018518518518</v>
      </c>
      <c r="AQ40" s="107">
        <v>12147.064516129032</v>
      </c>
      <c r="AR40" s="28">
        <v>50</v>
      </c>
      <c r="AS40" s="108">
        <v>5</v>
      </c>
      <c r="AT40" s="108">
        <v>11</v>
      </c>
      <c r="AU40" s="127">
        <v>20</v>
      </c>
      <c r="AV40" s="128">
        <v>22</v>
      </c>
      <c r="AW40" s="128">
        <v>13</v>
      </c>
      <c r="AX40" s="99">
        <f t="shared" si="43"/>
        <v>0.41322314049586778</v>
      </c>
      <c r="AY40" s="105">
        <f t="shared" si="43"/>
        <v>4.1322314049586778E-2</v>
      </c>
      <c r="AZ40" s="19">
        <f t="shared" si="43"/>
        <v>9.0909090909090912E-2</v>
      </c>
      <c r="BA40" s="99">
        <f t="shared" si="43"/>
        <v>0.16528925619834711</v>
      </c>
      <c r="BB40" s="19">
        <f t="shared" si="43"/>
        <v>0.18181818181818182</v>
      </c>
      <c r="BC40" s="126">
        <f t="shared" si="43"/>
        <v>0.10743801652892562</v>
      </c>
      <c r="BD40" s="36">
        <v>17918.978723404256</v>
      </c>
      <c r="BE40" s="47">
        <v>4806</v>
      </c>
      <c r="BF40" s="47">
        <v>7947.181818181818</v>
      </c>
      <c r="BG40" s="47">
        <v>7251.95</v>
      </c>
      <c r="BH40" s="47">
        <v>18187.136363636364</v>
      </c>
      <c r="BI40" s="107">
        <v>8041.9230769230771</v>
      </c>
      <c r="BJ40" s="28">
        <v>46</v>
      </c>
      <c r="BK40" s="105">
        <f t="shared" si="32"/>
        <v>0.38016528925619836</v>
      </c>
      <c r="BL40" s="179">
        <v>17341.67391304348</v>
      </c>
      <c r="BM40" s="108">
        <v>75</v>
      </c>
      <c r="BN40" s="19">
        <f t="shared" si="33"/>
        <v>0.6198347107438017</v>
      </c>
      <c r="BO40" s="186">
        <v>11189.236111111111</v>
      </c>
      <c r="BP40" s="56">
        <v>94</v>
      </c>
      <c r="BQ40" s="78">
        <v>8</v>
      </c>
      <c r="BR40" s="50">
        <f t="shared" si="41"/>
        <v>8.5106382978723402E-2</v>
      </c>
      <c r="BS40" s="77">
        <v>478.625</v>
      </c>
      <c r="BT40" s="132">
        <v>66</v>
      </c>
      <c r="BU40" s="78">
        <v>9</v>
      </c>
      <c r="BV40" s="131">
        <f t="shared" si="34"/>
        <v>0.13636363636363635</v>
      </c>
      <c r="BW40" s="130">
        <v>164.66666666666666</v>
      </c>
      <c r="BX40" s="129">
        <v>85</v>
      </c>
      <c r="BY40" s="129">
        <v>32</v>
      </c>
      <c r="BZ40" s="101">
        <f t="shared" si="35"/>
        <v>0.37647058823529411</v>
      </c>
      <c r="CA40" s="77">
        <v>2704.4375</v>
      </c>
      <c r="CB40" s="28">
        <v>54</v>
      </c>
      <c r="CC40" s="19">
        <f t="shared" si="3"/>
        <v>0.4462809917355372</v>
      </c>
      <c r="CD40" s="184">
        <v>144709</v>
      </c>
      <c r="CE40" s="186">
        <f t="shared" si="36"/>
        <v>2679.7962962962961</v>
      </c>
      <c r="CF40" s="73">
        <v>19</v>
      </c>
      <c r="CG40" s="122">
        <v>63</v>
      </c>
      <c r="CH40" s="105">
        <f t="shared" si="4"/>
        <v>0.15702479338842976</v>
      </c>
      <c r="CI40" s="132">
        <v>37996</v>
      </c>
      <c r="CJ40" s="82">
        <f t="shared" si="37"/>
        <v>1999.7894736842106</v>
      </c>
      <c r="CK40" s="102">
        <f t="shared" si="42"/>
        <v>603.11111111111109</v>
      </c>
      <c r="CL40" s="127">
        <v>84</v>
      </c>
      <c r="CM40" s="85">
        <v>214</v>
      </c>
      <c r="CN40" s="50">
        <f t="shared" si="6"/>
        <v>0.69421487603305787</v>
      </c>
      <c r="CO40" s="85">
        <v>466456</v>
      </c>
      <c r="CP40" s="82">
        <f t="shared" si="7"/>
        <v>5553.0476190476193</v>
      </c>
      <c r="CQ40" s="134">
        <f t="shared" si="8"/>
        <v>2179.700934579439</v>
      </c>
      <c r="CR40" s="129">
        <v>48</v>
      </c>
      <c r="CS40" s="56">
        <v>90</v>
      </c>
      <c r="CT40" s="50">
        <f t="shared" si="9"/>
        <v>0.39669421487603307</v>
      </c>
      <c r="CU40" s="78">
        <v>76246</v>
      </c>
      <c r="CV40" s="82">
        <f t="shared" si="10"/>
        <v>1588.4583333333333</v>
      </c>
      <c r="CW40" s="102">
        <f t="shared" si="11"/>
        <v>847.17777777777781</v>
      </c>
      <c r="CX40" s="85">
        <v>78</v>
      </c>
      <c r="CY40" s="78">
        <v>144</v>
      </c>
      <c r="CZ40" s="131">
        <f t="shared" si="12"/>
        <v>0.64462809917355368</v>
      </c>
      <c r="DA40" s="56">
        <v>750118</v>
      </c>
      <c r="DB40" s="82">
        <f t="shared" si="13"/>
        <v>9616.8974358974356</v>
      </c>
      <c r="DC40" s="134">
        <f t="shared" si="14"/>
        <v>5209.1527777777774</v>
      </c>
      <c r="DD40" s="56">
        <v>7</v>
      </c>
      <c r="DE40" s="78">
        <v>7</v>
      </c>
      <c r="DF40" s="105">
        <f t="shared" si="15"/>
        <v>5.7851239669421489E-2</v>
      </c>
      <c r="DG40" s="78">
        <v>4140</v>
      </c>
      <c r="DH40" s="82">
        <f t="shared" si="16"/>
        <v>591.42857142857144</v>
      </c>
      <c r="DI40" s="134">
        <f t="shared" si="17"/>
        <v>591.42857142857144</v>
      </c>
      <c r="DJ40" s="129">
        <v>76</v>
      </c>
      <c r="DK40" s="56">
        <v>102</v>
      </c>
      <c r="DL40" s="131">
        <f t="shared" si="18"/>
        <v>0.62809917355371903</v>
      </c>
      <c r="DM40" s="56">
        <v>106013</v>
      </c>
      <c r="DN40" s="82">
        <f t="shared" si="38"/>
        <v>1394.9078947368421</v>
      </c>
      <c r="DO40" s="134">
        <f t="shared" si="19"/>
        <v>1039.3431372549019</v>
      </c>
      <c r="DP40" s="56">
        <v>17</v>
      </c>
      <c r="DQ40" s="78">
        <v>31</v>
      </c>
      <c r="DR40" s="131">
        <f t="shared" si="20"/>
        <v>0.14049586776859505</v>
      </c>
      <c r="DS40" s="85">
        <v>23793</v>
      </c>
      <c r="DT40" s="82">
        <f t="shared" si="21"/>
        <v>1399.5882352941176</v>
      </c>
      <c r="DU40" s="134">
        <f t="shared" si="22"/>
        <v>767.51612903225805</v>
      </c>
      <c r="DV40" s="78">
        <v>42</v>
      </c>
      <c r="DW40" s="78">
        <v>78</v>
      </c>
      <c r="DX40" s="50">
        <f t="shared" si="23"/>
        <v>0.34710743801652894</v>
      </c>
      <c r="DY40" s="78">
        <v>138580</v>
      </c>
      <c r="DZ40" s="82">
        <f t="shared" si="24"/>
        <v>3299.5238095238096</v>
      </c>
      <c r="EA40" s="102">
        <f t="shared" si="25"/>
        <v>1776.6666666666667</v>
      </c>
      <c r="EB40" s="55">
        <v>39</v>
      </c>
      <c r="EC40" s="85">
        <v>10</v>
      </c>
      <c r="ED40" s="131">
        <f t="shared" si="39"/>
        <v>0.25641025641025639</v>
      </c>
      <c r="EE40" s="130">
        <v>460.5</v>
      </c>
      <c r="EF40" s="78">
        <v>40</v>
      </c>
      <c r="EG40" s="85">
        <v>14</v>
      </c>
      <c r="EH40" s="131">
        <f t="shared" si="40"/>
        <v>0.35</v>
      </c>
      <c r="EI40" s="177">
        <v>1890.4285714285713</v>
      </c>
      <c r="EJ40" s="64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6" customFormat="1" ht="13.5" thickBot="1" x14ac:dyDescent="0.25">
      <c r="A41" s="10"/>
      <c r="B41" s="95" t="s">
        <v>227</v>
      </c>
      <c r="C41" s="26">
        <v>270</v>
      </c>
      <c r="D41" s="105">
        <f t="shared" si="26"/>
        <v>4.1033434650455926E-2</v>
      </c>
      <c r="E41" s="121">
        <v>1287.0407407407408</v>
      </c>
      <c r="F41" s="107">
        <v>42.6</v>
      </c>
      <c r="G41" s="121">
        <v>3673298</v>
      </c>
      <c r="H41" s="122">
        <v>268</v>
      </c>
      <c r="I41" s="107">
        <f t="shared" si="27"/>
        <v>13706.335820895523</v>
      </c>
      <c r="J41" s="56">
        <v>74</v>
      </c>
      <c r="K41" s="54">
        <v>122</v>
      </c>
      <c r="L41" s="123">
        <v>0.45635614221015991</v>
      </c>
      <c r="M41" s="27">
        <v>62</v>
      </c>
      <c r="N41" s="122">
        <v>51</v>
      </c>
      <c r="O41" s="122">
        <v>56</v>
      </c>
      <c r="P41" s="20">
        <v>30</v>
      </c>
      <c r="Q41" s="124">
        <v>32</v>
      </c>
      <c r="R41" s="25">
        <v>39</v>
      </c>
      <c r="S41" s="20">
        <v>270</v>
      </c>
      <c r="T41" s="19">
        <f t="shared" si="44"/>
        <v>0.22962962962962963</v>
      </c>
      <c r="U41" s="105">
        <f t="shared" si="44"/>
        <v>0.18888888888888888</v>
      </c>
      <c r="V41" s="105">
        <f t="shared" si="44"/>
        <v>0.2074074074074074</v>
      </c>
      <c r="W41" s="19">
        <f t="shared" si="44"/>
        <v>0.1111111111111111</v>
      </c>
      <c r="X41" s="125">
        <f t="shared" si="44"/>
        <v>0.11851851851851852</v>
      </c>
      <c r="Y41" s="126">
        <f t="shared" si="44"/>
        <v>0.14444444444444443</v>
      </c>
      <c r="Z41" s="74">
        <v>20</v>
      </c>
      <c r="AA41" s="108">
        <v>81</v>
      </c>
      <c r="AB41" s="108">
        <v>145</v>
      </c>
      <c r="AC41" s="108">
        <v>24</v>
      </c>
      <c r="AD41" s="105">
        <f t="shared" si="29"/>
        <v>7.407407407407407E-2</v>
      </c>
      <c r="AE41" s="105">
        <f t="shared" si="29"/>
        <v>0.3</v>
      </c>
      <c r="AF41" s="105">
        <f t="shared" si="29"/>
        <v>0.53703703703703709</v>
      </c>
      <c r="AG41" s="105">
        <f t="shared" si="29"/>
        <v>8.8888888888888892E-2</v>
      </c>
      <c r="AH41" s="179">
        <v>4310.3999999999996</v>
      </c>
      <c r="AI41" s="47">
        <v>9211.4624999999996</v>
      </c>
      <c r="AJ41" s="47">
        <v>17695.534722222223</v>
      </c>
      <c r="AK41" s="107">
        <v>12584</v>
      </c>
      <c r="AL41" s="74">
        <v>113</v>
      </c>
      <c r="AM41" s="108">
        <v>156</v>
      </c>
      <c r="AN41" s="105">
        <f t="shared" si="30"/>
        <v>0.4200743494423792</v>
      </c>
      <c r="AO41" s="19">
        <f t="shared" si="31"/>
        <v>0.5799256505576208</v>
      </c>
      <c r="AP41" s="47">
        <v>16310.008849557522</v>
      </c>
      <c r="AQ41" s="107">
        <v>11849.85064935065</v>
      </c>
      <c r="AR41" s="28">
        <v>117</v>
      </c>
      <c r="AS41" s="108">
        <v>3</v>
      </c>
      <c r="AT41" s="108">
        <v>21</v>
      </c>
      <c r="AU41" s="127">
        <v>47</v>
      </c>
      <c r="AV41" s="128">
        <v>46</v>
      </c>
      <c r="AW41" s="128">
        <v>36</v>
      </c>
      <c r="AX41" s="99">
        <f t="shared" si="43"/>
        <v>0.43333333333333335</v>
      </c>
      <c r="AY41" s="105">
        <f t="shared" si="43"/>
        <v>1.1111111111111112E-2</v>
      </c>
      <c r="AZ41" s="19">
        <f t="shared" si="43"/>
        <v>7.7777777777777779E-2</v>
      </c>
      <c r="BA41" s="99">
        <f t="shared" si="43"/>
        <v>0.17407407407407408</v>
      </c>
      <c r="BB41" s="19">
        <f t="shared" si="43"/>
        <v>0.17037037037037037</v>
      </c>
      <c r="BC41" s="126">
        <f t="shared" si="43"/>
        <v>0.13333333333333333</v>
      </c>
      <c r="BD41" s="36">
        <v>19726.051724137931</v>
      </c>
      <c r="BE41" s="47">
        <v>18224.333333333332</v>
      </c>
      <c r="BF41" s="47">
        <v>7454.0952380952385</v>
      </c>
      <c r="BG41" s="47">
        <v>8359.108695652174</v>
      </c>
      <c r="BH41" s="47">
        <v>9015.108695652174</v>
      </c>
      <c r="BI41" s="107">
        <v>10407.027777777777</v>
      </c>
      <c r="BJ41" s="28">
        <v>93</v>
      </c>
      <c r="BK41" s="105">
        <f t="shared" si="32"/>
        <v>0.34444444444444444</v>
      </c>
      <c r="BL41" s="179">
        <v>15697.83695652174</v>
      </c>
      <c r="BM41" s="108">
        <v>177</v>
      </c>
      <c r="BN41" s="19">
        <f t="shared" si="33"/>
        <v>0.65555555555555556</v>
      </c>
      <c r="BO41" s="186">
        <v>12665.323863636364</v>
      </c>
      <c r="BP41" s="56">
        <v>214</v>
      </c>
      <c r="BQ41" s="78">
        <v>23</v>
      </c>
      <c r="BR41" s="50">
        <f t="shared" si="41"/>
        <v>0.10747663551401869</v>
      </c>
      <c r="BS41" s="77">
        <v>411.04347826086956</v>
      </c>
      <c r="BT41" s="132">
        <v>143</v>
      </c>
      <c r="BU41" s="78">
        <v>23</v>
      </c>
      <c r="BV41" s="131">
        <f t="shared" si="34"/>
        <v>0.16083916083916083</v>
      </c>
      <c r="BW41" s="130">
        <v>488.86956521739131</v>
      </c>
      <c r="BX41" s="129">
        <v>198</v>
      </c>
      <c r="BY41" s="129">
        <v>76</v>
      </c>
      <c r="BZ41" s="101">
        <f t="shared" si="35"/>
        <v>0.38383838383838381</v>
      </c>
      <c r="CA41" s="77">
        <v>987.28947368421052</v>
      </c>
      <c r="CB41" s="28">
        <v>131</v>
      </c>
      <c r="CC41" s="19">
        <f t="shared" si="3"/>
        <v>0.48518518518518516</v>
      </c>
      <c r="CD41" s="184">
        <v>248484</v>
      </c>
      <c r="CE41" s="186">
        <f t="shared" si="36"/>
        <v>1896.824427480916</v>
      </c>
      <c r="CF41" s="73">
        <v>59</v>
      </c>
      <c r="CG41" s="122">
        <v>196</v>
      </c>
      <c r="CH41" s="105">
        <f t="shared" si="4"/>
        <v>0.21851851851851853</v>
      </c>
      <c r="CI41" s="204">
        <v>95950</v>
      </c>
      <c r="CJ41" s="82">
        <f t="shared" si="37"/>
        <v>1626.2711864406779</v>
      </c>
      <c r="CK41" s="102">
        <f t="shared" si="42"/>
        <v>489.5408163265306</v>
      </c>
      <c r="CL41" s="127">
        <v>194</v>
      </c>
      <c r="CM41" s="85">
        <v>492</v>
      </c>
      <c r="CN41" s="50">
        <f t="shared" si="6"/>
        <v>0.71851851851851856</v>
      </c>
      <c r="CO41" s="85">
        <v>1408487</v>
      </c>
      <c r="CP41" s="82">
        <f t="shared" si="7"/>
        <v>7260.2422680412374</v>
      </c>
      <c r="CQ41" s="134">
        <f t="shared" si="8"/>
        <v>2862.7784552845528</v>
      </c>
      <c r="CR41" s="129">
        <v>102</v>
      </c>
      <c r="CS41" s="56">
        <v>188</v>
      </c>
      <c r="CT41" s="50">
        <f t="shared" si="9"/>
        <v>0.37777777777777777</v>
      </c>
      <c r="CU41" s="78">
        <v>198149</v>
      </c>
      <c r="CV41" s="82">
        <f t="shared" si="10"/>
        <v>1942.6372549019609</v>
      </c>
      <c r="CW41" s="102">
        <f t="shared" si="11"/>
        <v>1053.9840425531916</v>
      </c>
      <c r="CX41" s="85">
        <v>170</v>
      </c>
      <c r="CY41" s="78">
        <v>299</v>
      </c>
      <c r="CZ41" s="131">
        <f t="shared" si="12"/>
        <v>0.62962962962962965</v>
      </c>
      <c r="DA41" s="56">
        <v>1394679</v>
      </c>
      <c r="DB41" s="82">
        <f t="shared" si="13"/>
        <v>8203.9941176470584</v>
      </c>
      <c r="DC41" s="134">
        <f t="shared" si="14"/>
        <v>4664.478260869565</v>
      </c>
      <c r="DD41" s="56">
        <v>30</v>
      </c>
      <c r="DE41" s="78">
        <v>42</v>
      </c>
      <c r="DF41" s="105">
        <f t="shared" si="15"/>
        <v>0.1111111111111111</v>
      </c>
      <c r="DG41" s="78">
        <v>32959</v>
      </c>
      <c r="DH41" s="82">
        <f t="shared" si="16"/>
        <v>1098.6333333333334</v>
      </c>
      <c r="DI41" s="134">
        <f t="shared" si="17"/>
        <v>784.73809523809518</v>
      </c>
      <c r="DJ41" s="129">
        <v>210</v>
      </c>
      <c r="DK41" s="56">
        <v>285</v>
      </c>
      <c r="DL41" s="131">
        <f t="shared" si="18"/>
        <v>0.77777777777777779</v>
      </c>
      <c r="DM41" s="56">
        <v>311003</v>
      </c>
      <c r="DN41" s="82">
        <f t="shared" si="38"/>
        <v>1480.9666666666667</v>
      </c>
      <c r="DO41" s="134">
        <f t="shared" si="19"/>
        <v>1091.238596491228</v>
      </c>
      <c r="DP41" s="56">
        <v>38</v>
      </c>
      <c r="DQ41" s="78">
        <v>83</v>
      </c>
      <c r="DR41" s="131">
        <f t="shared" si="20"/>
        <v>0.14074074074074075</v>
      </c>
      <c r="DS41" s="85">
        <v>63988</v>
      </c>
      <c r="DT41" s="82">
        <f t="shared" si="21"/>
        <v>1683.8947368421052</v>
      </c>
      <c r="DU41" s="134">
        <f t="shared" si="22"/>
        <v>770.93975903614455</v>
      </c>
      <c r="DV41" s="78">
        <v>85</v>
      </c>
      <c r="DW41" s="78">
        <v>140</v>
      </c>
      <c r="DX41" s="50">
        <f t="shared" si="23"/>
        <v>0.31481481481481483</v>
      </c>
      <c r="DY41" s="78">
        <v>168083</v>
      </c>
      <c r="DZ41" s="82">
        <f t="shared" si="24"/>
        <v>1977.4470588235295</v>
      </c>
      <c r="EA41" s="102">
        <f t="shared" si="25"/>
        <v>1200.5928571428572</v>
      </c>
      <c r="EB41" s="55">
        <v>88</v>
      </c>
      <c r="EC41" s="85">
        <v>26</v>
      </c>
      <c r="ED41" s="131">
        <f t="shared" si="39"/>
        <v>0.29545454545454547</v>
      </c>
      <c r="EE41" s="130">
        <v>528.46153846153845</v>
      </c>
      <c r="EF41" s="78">
        <v>111</v>
      </c>
      <c r="EG41" s="85">
        <v>53</v>
      </c>
      <c r="EH41" s="131">
        <f t="shared" si="40"/>
        <v>0.47747747747747749</v>
      </c>
      <c r="EI41" s="177">
        <v>2041.6603773584907</v>
      </c>
      <c r="EJ41" s="64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</row>
    <row r="42" spans="1:182" s="171" customFormat="1" ht="15.75" thickBot="1" x14ac:dyDescent="0.3">
      <c r="A42" s="137"/>
      <c r="B42" s="135" t="s">
        <v>228</v>
      </c>
      <c r="C42" s="136">
        <v>6580</v>
      </c>
      <c r="D42" s="138"/>
      <c r="E42" s="140">
        <v>1193.1630699088146</v>
      </c>
      <c r="F42" s="200">
        <v>24.101215805471124</v>
      </c>
      <c r="G42" s="140">
        <v>87275054</v>
      </c>
      <c r="H42" s="141">
        <v>6449</v>
      </c>
      <c r="I42" s="142">
        <f t="shared" si="27"/>
        <v>13533.114281283921</v>
      </c>
      <c r="J42" s="143">
        <v>1777</v>
      </c>
      <c r="K42" s="144">
        <v>2799</v>
      </c>
      <c r="L42" s="145">
        <v>0.46526855440306314</v>
      </c>
      <c r="M42" s="174">
        <v>1566</v>
      </c>
      <c r="N42" s="141">
        <v>1389</v>
      </c>
      <c r="O42" s="141">
        <v>902</v>
      </c>
      <c r="P42" s="147">
        <v>570</v>
      </c>
      <c r="Q42" s="148">
        <v>813</v>
      </c>
      <c r="R42" s="146">
        <v>1340</v>
      </c>
      <c r="S42" s="147">
        <v>6580</v>
      </c>
      <c r="T42" s="150">
        <f t="shared" si="44"/>
        <v>0.23799392097264438</v>
      </c>
      <c r="U42" s="138">
        <f t="shared" si="44"/>
        <v>0.21109422492401217</v>
      </c>
      <c r="V42" s="138">
        <f t="shared" si="44"/>
        <v>0.13708206686930091</v>
      </c>
      <c r="W42" s="150">
        <f t="shared" si="44"/>
        <v>8.6626139817629177E-2</v>
      </c>
      <c r="X42" s="151">
        <f t="shared" si="44"/>
        <v>0.12355623100303952</v>
      </c>
      <c r="Y42" s="152">
        <f t="shared" si="44"/>
        <v>0.20364741641337386</v>
      </c>
      <c r="Z42" s="173">
        <v>633</v>
      </c>
      <c r="AA42" s="153">
        <v>1970</v>
      </c>
      <c r="AB42" s="153">
        <v>3225</v>
      </c>
      <c r="AC42" s="153">
        <v>752</v>
      </c>
      <c r="AD42" s="138">
        <f t="shared" si="29"/>
        <v>9.620060790273556E-2</v>
      </c>
      <c r="AE42" s="138">
        <f t="shared" si="29"/>
        <v>0.29939209726443772</v>
      </c>
      <c r="AF42" s="138">
        <f t="shared" si="29"/>
        <v>0.49012158054711247</v>
      </c>
      <c r="AG42" s="138">
        <f t="shared" si="29"/>
        <v>0.11428571428571428</v>
      </c>
      <c r="AH42" s="180">
        <v>4026.6602870813399</v>
      </c>
      <c r="AI42" s="139">
        <v>11818.352637021717</v>
      </c>
      <c r="AJ42" s="139">
        <v>15814.942594354583</v>
      </c>
      <c r="AK42" s="142">
        <v>16366.163265306122</v>
      </c>
      <c r="AL42" s="173">
        <v>2887</v>
      </c>
      <c r="AM42" s="153">
        <v>3648</v>
      </c>
      <c r="AN42" s="138">
        <f t="shared" si="30"/>
        <v>0.44177505738332057</v>
      </c>
      <c r="AO42" s="150">
        <f t="shared" si="31"/>
        <v>0.55822494261667943</v>
      </c>
      <c r="AP42" s="139">
        <v>15055.353233830845</v>
      </c>
      <c r="AQ42" s="142">
        <v>12352.589136490251</v>
      </c>
      <c r="AR42" s="173">
        <v>2575</v>
      </c>
      <c r="AS42" s="153">
        <v>241</v>
      </c>
      <c r="AT42" s="153">
        <v>623</v>
      </c>
      <c r="AU42" s="154">
        <v>1091</v>
      </c>
      <c r="AV42" s="155">
        <v>1233</v>
      </c>
      <c r="AW42" s="155">
        <v>816</v>
      </c>
      <c r="AX42" s="149">
        <f t="shared" si="43"/>
        <v>0.39133738601823709</v>
      </c>
      <c r="AY42" s="138">
        <f t="shared" si="43"/>
        <v>3.6626139817629182E-2</v>
      </c>
      <c r="AZ42" s="150">
        <f t="shared" si="43"/>
        <v>9.4680851063829785E-2</v>
      </c>
      <c r="BA42" s="149">
        <f t="shared" si="43"/>
        <v>0.16580547112462007</v>
      </c>
      <c r="BB42" s="150">
        <f t="shared" si="43"/>
        <v>0.18738601823708206</v>
      </c>
      <c r="BC42" s="152">
        <f t="shared" si="43"/>
        <v>0.12401215805471125</v>
      </c>
      <c r="BD42" s="183">
        <v>20137.429653248306</v>
      </c>
      <c r="BE42" s="139">
        <v>15775.794117647059</v>
      </c>
      <c r="BF42" s="139">
        <v>7657.3764320785594</v>
      </c>
      <c r="BG42" s="139">
        <v>7958.6479925303456</v>
      </c>
      <c r="BH42" s="139">
        <v>10455.786246893123</v>
      </c>
      <c r="BI42" s="142">
        <v>8823.0024600245997</v>
      </c>
      <c r="BJ42" s="173">
        <v>2207</v>
      </c>
      <c r="BK42" s="138">
        <f t="shared" si="32"/>
        <v>0.33541033434650458</v>
      </c>
      <c r="BL42" s="180">
        <v>15881.600925925926</v>
      </c>
      <c r="BM42" s="153">
        <v>4373</v>
      </c>
      <c r="BN42" s="182">
        <f t="shared" si="33"/>
        <v>0.66458966565349542</v>
      </c>
      <c r="BO42" s="187">
        <v>12350.383772441128</v>
      </c>
      <c r="BP42" s="143">
        <v>5237</v>
      </c>
      <c r="BQ42" s="156">
        <v>583</v>
      </c>
      <c r="BR42" s="157">
        <f t="shared" si="41"/>
        <v>0.11132327668512507</v>
      </c>
      <c r="BS42" s="158">
        <v>543.43224699828477</v>
      </c>
      <c r="BT42" s="159">
        <v>2934</v>
      </c>
      <c r="BU42" s="156">
        <v>331</v>
      </c>
      <c r="BV42" s="160">
        <f t="shared" si="34"/>
        <v>0.11281526925698705</v>
      </c>
      <c r="BW42" s="161">
        <v>538.62235649546824</v>
      </c>
      <c r="BX42" s="162">
        <v>4826</v>
      </c>
      <c r="BY42" s="162">
        <v>1777</v>
      </c>
      <c r="BZ42" s="163">
        <f t="shared" si="35"/>
        <v>0.36821384169084126</v>
      </c>
      <c r="CA42" s="158">
        <v>1368.2070906021384</v>
      </c>
      <c r="CB42" s="173">
        <v>2929</v>
      </c>
      <c r="CC42" s="150">
        <f t="shared" si="3"/>
        <v>0.44513677811550151</v>
      </c>
      <c r="CD42" s="185">
        <v>6861535.6099999994</v>
      </c>
      <c r="CE42" s="187">
        <f t="shared" si="36"/>
        <v>2342.6205565039259</v>
      </c>
      <c r="CF42" s="164">
        <v>1220</v>
      </c>
      <c r="CG42" s="141">
        <v>3609</v>
      </c>
      <c r="CH42" s="138">
        <f t="shared" si="4"/>
        <v>0.18541033434650456</v>
      </c>
      <c r="CI42" s="153">
        <v>1774417</v>
      </c>
      <c r="CJ42" s="167">
        <f t="shared" si="37"/>
        <v>1454.4401639344262</v>
      </c>
      <c r="CK42" s="176">
        <f t="shared" si="42"/>
        <v>491.66444998614577</v>
      </c>
      <c r="CL42" s="154">
        <v>4577</v>
      </c>
      <c r="CM42" s="166">
        <v>11900</v>
      </c>
      <c r="CN42" s="157">
        <f t="shared" si="6"/>
        <v>0.6955927051671732</v>
      </c>
      <c r="CO42" s="166">
        <v>34517919</v>
      </c>
      <c r="CP42" s="167">
        <f t="shared" si="7"/>
        <v>7541.6034520428229</v>
      </c>
      <c r="CQ42" s="165">
        <f t="shared" si="8"/>
        <v>2900.6654621848738</v>
      </c>
      <c r="CR42" s="162">
        <v>2473</v>
      </c>
      <c r="CS42" s="143">
        <v>4821</v>
      </c>
      <c r="CT42" s="157">
        <f t="shared" si="9"/>
        <v>0.3758358662613982</v>
      </c>
      <c r="CU42" s="156">
        <v>4253024</v>
      </c>
      <c r="CV42" s="167">
        <f t="shared" si="10"/>
        <v>1719.7832591993531</v>
      </c>
      <c r="CW42" s="176">
        <f t="shared" si="11"/>
        <v>882.18709811242479</v>
      </c>
      <c r="CX42" s="166">
        <v>3769</v>
      </c>
      <c r="CY42" s="156">
        <v>6423</v>
      </c>
      <c r="CZ42" s="160">
        <f t="shared" si="12"/>
        <v>0.57279635258358663</v>
      </c>
      <c r="DA42" s="143">
        <v>30367905</v>
      </c>
      <c r="DB42" s="167">
        <f t="shared" si="13"/>
        <v>8057.284425577076</v>
      </c>
      <c r="DC42" s="165">
        <f t="shared" si="14"/>
        <v>4727.993928070995</v>
      </c>
      <c r="DD42" s="143">
        <v>768</v>
      </c>
      <c r="DE42" s="156">
        <v>1020</v>
      </c>
      <c r="DF42" s="138">
        <f t="shared" si="15"/>
        <v>0.11671732522796352</v>
      </c>
      <c r="DG42" s="156">
        <v>756220</v>
      </c>
      <c r="DH42" s="167">
        <f t="shared" si="16"/>
        <v>984.66145833333337</v>
      </c>
      <c r="DI42" s="165">
        <f t="shared" si="17"/>
        <v>741.39215686274508</v>
      </c>
      <c r="DJ42" s="162">
        <v>4510</v>
      </c>
      <c r="DK42" s="143">
        <v>6110</v>
      </c>
      <c r="DL42" s="160">
        <f t="shared" si="18"/>
        <v>0.68541033434650456</v>
      </c>
      <c r="DM42" s="143">
        <v>7601844</v>
      </c>
      <c r="DN42" s="167">
        <f t="shared" si="38"/>
        <v>1685.5529933481153</v>
      </c>
      <c r="DO42" s="165">
        <f t="shared" si="19"/>
        <v>1244.1643207855973</v>
      </c>
      <c r="DP42" s="143">
        <v>876</v>
      </c>
      <c r="DQ42" s="156">
        <v>1799</v>
      </c>
      <c r="DR42" s="160">
        <f t="shared" si="20"/>
        <v>0.1331306990881459</v>
      </c>
      <c r="DS42" s="166">
        <v>1382354</v>
      </c>
      <c r="DT42" s="167">
        <f t="shared" si="21"/>
        <v>1578.0296803652968</v>
      </c>
      <c r="DU42" s="165">
        <f t="shared" si="22"/>
        <v>768.40133407448582</v>
      </c>
      <c r="DV42" s="156">
        <v>2191</v>
      </c>
      <c r="DW42" s="156">
        <v>4070</v>
      </c>
      <c r="DX42" s="157">
        <f t="shared" si="23"/>
        <v>0.33297872340425533</v>
      </c>
      <c r="DY42" s="156">
        <v>6621371</v>
      </c>
      <c r="DZ42" s="167">
        <f t="shared" si="24"/>
        <v>3022.0771337288911</v>
      </c>
      <c r="EA42" s="176">
        <f t="shared" si="25"/>
        <v>1626.8724815724815</v>
      </c>
      <c r="EB42" s="178">
        <v>2225</v>
      </c>
      <c r="EC42" s="166">
        <v>684</v>
      </c>
      <c r="ED42" s="160">
        <f t="shared" si="39"/>
        <v>0.30741573033707864</v>
      </c>
      <c r="EE42" s="161">
        <v>594.1739766081871</v>
      </c>
      <c r="EF42" s="156">
        <v>2296</v>
      </c>
      <c r="EG42" s="166">
        <v>887</v>
      </c>
      <c r="EH42" s="160">
        <f t="shared" si="40"/>
        <v>0.38632404181184671</v>
      </c>
      <c r="EI42" s="169">
        <v>2611.417824126268</v>
      </c>
      <c r="EJ42" s="170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</row>
    <row r="43" spans="1:182" s="10" customFormat="1" ht="12.75" x14ac:dyDescent="0.2">
      <c r="B43" s="110"/>
      <c r="C43" s="62"/>
      <c r="D43" s="111"/>
      <c r="E43" s="112"/>
      <c r="F43" s="113"/>
      <c r="G43" s="112"/>
      <c r="H43" s="114"/>
      <c r="I43" s="113"/>
      <c r="J43" s="115"/>
      <c r="K43" s="116"/>
      <c r="L43" s="117"/>
      <c r="M43" s="114"/>
      <c r="N43" s="114"/>
      <c r="O43" s="114"/>
      <c r="P43" s="114"/>
      <c r="Q43" s="114"/>
      <c r="R43" s="114"/>
      <c r="S43" s="114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5"/>
      <c r="AS43" s="115"/>
      <c r="AT43" s="115"/>
      <c r="AU43" s="115"/>
      <c r="AV43" s="115"/>
      <c r="AW43" s="115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5"/>
      <c r="BQ43" s="115"/>
      <c r="BR43" s="111"/>
      <c r="BS43" s="113"/>
      <c r="BT43" s="118"/>
      <c r="BU43" s="115"/>
      <c r="BV43" s="111"/>
      <c r="BW43" s="113"/>
      <c r="BX43" s="115"/>
      <c r="BY43" s="115"/>
      <c r="BZ43" s="111"/>
      <c r="CA43" s="113"/>
      <c r="CB43" s="115"/>
      <c r="CC43" s="111"/>
      <c r="CD43" s="112"/>
      <c r="CE43" s="112"/>
      <c r="CF43" s="118"/>
      <c r="CG43" s="114"/>
      <c r="CH43" s="111"/>
      <c r="CI43" s="115"/>
      <c r="CJ43" s="119"/>
      <c r="CK43" s="119"/>
      <c r="CL43" s="115"/>
      <c r="CM43" s="115"/>
      <c r="CN43" s="111"/>
      <c r="CO43" s="115"/>
      <c r="CP43" s="119"/>
      <c r="CQ43" s="119"/>
      <c r="CR43" s="115"/>
      <c r="CS43" s="115"/>
      <c r="CT43" s="111"/>
      <c r="CU43" s="115"/>
      <c r="CV43" s="119"/>
      <c r="CW43" s="119"/>
      <c r="CX43" s="115"/>
      <c r="CY43" s="115"/>
      <c r="CZ43" s="111"/>
      <c r="DA43" s="115"/>
      <c r="DB43" s="119"/>
      <c r="DC43" s="119"/>
      <c r="DD43" s="115"/>
      <c r="DE43" s="115"/>
      <c r="DF43" s="111"/>
      <c r="DG43" s="115"/>
      <c r="DH43" s="119"/>
      <c r="DI43" s="119"/>
      <c r="DJ43" s="115"/>
      <c r="DK43" s="115"/>
      <c r="DL43" s="111"/>
      <c r="DM43" s="115"/>
      <c r="DN43" s="119"/>
      <c r="DO43" s="119"/>
      <c r="DP43" s="115"/>
      <c r="DQ43" s="115"/>
      <c r="DR43" s="111"/>
      <c r="DS43" s="115"/>
      <c r="DT43" s="119"/>
      <c r="DU43" s="119"/>
      <c r="DV43" s="115"/>
      <c r="DW43" s="115"/>
      <c r="DX43" s="111"/>
      <c r="DY43" s="115"/>
      <c r="DZ43" s="119"/>
      <c r="EA43" s="119"/>
      <c r="EB43" s="115"/>
      <c r="EC43" s="115"/>
      <c r="ED43" s="111"/>
      <c r="EE43" s="113"/>
      <c r="EF43" s="115"/>
      <c r="EG43" s="115"/>
      <c r="EH43" s="111"/>
      <c r="EI43" s="113"/>
      <c r="EJ43" s="64"/>
    </row>
    <row r="44" spans="1:182" s="2" customFormat="1" ht="15.75" x14ac:dyDescent="0.25">
      <c r="B44" s="86" t="s">
        <v>168</v>
      </c>
      <c r="C44" s="3"/>
      <c r="D44" s="5"/>
      <c r="E44" s="5"/>
      <c r="F44" s="5"/>
      <c r="G44" s="9"/>
      <c r="H44" s="3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8"/>
      <c r="CF44" s="57"/>
      <c r="CG44" s="57"/>
      <c r="CH44" s="57"/>
      <c r="CI44" s="57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9"/>
    </row>
    <row r="45" spans="1:182" s="2" customFormat="1" x14ac:dyDescent="0.25">
      <c r="B45" s="87" t="s">
        <v>169</v>
      </c>
      <c r="C45" s="3"/>
      <c r="D45" s="5"/>
      <c r="E45" s="5"/>
      <c r="F45" s="5"/>
      <c r="G45" s="9"/>
      <c r="H45" s="3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8"/>
      <c r="CF45" s="57"/>
      <c r="CG45" s="57"/>
      <c r="CH45" s="57"/>
      <c r="CI45" s="57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9"/>
    </row>
    <row r="46" spans="1:182" s="2" customFormat="1" x14ac:dyDescent="0.25">
      <c r="B46" s="88" t="s">
        <v>170</v>
      </c>
      <c r="C46" s="3"/>
      <c r="D46" s="5"/>
      <c r="E46" s="5"/>
      <c r="F46" s="5"/>
      <c r="G46" s="9"/>
      <c r="H46" s="3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8"/>
      <c r="CF46" s="57"/>
      <c r="CG46" s="57"/>
      <c r="CH46" s="57"/>
      <c r="CI46" s="57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9"/>
    </row>
    <row r="47" spans="1:182" s="2" customFormat="1" x14ac:dyDescent="0.25">
      <c r="B47" s="87" t="s">
        <v>171</v>
      </c>
      <c r="C47" s="3"/>
      <c r="D47" s="5"/>
      <c r="E47" s="5"/>
      <c r="F47" s="5"/>
      <c r="G47" s="9"/>
      <c r="H47" s="3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8"/>
      <c r="CF47" s="57"/>
      <c r="CG47" s="57"/>
      <c r="CH47" s="57"/>
      <c r="CI47" s="57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9"/>
    </row>
    <row r="48" spans="1:182" s="2" customFormat="1" x14ac:dyDescent="0.25">
      <c r="B48" s="89" t="s">
        <v>172</v>
      </c>
      <c r="C48" s="3"/>
      <c r="D48" s="5"/>
      <c r="E48" s="5"/>
      <c r="F48" s="5"/>
      <c r="G48" s="9"/>
      <c r="H48" s="3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8"/>
      <c r="CF48" s="57"/>
      <c r="CG48" s="57"/>
      <c r="CH48" s="57"/>
      <c r="CI48" s="57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9"/>
    </row>
    <row r="49" spans="2:140" s="2" customFormat="1" x14ac:dyDescent="0.25">
      <c r="B49" s="90" t="s">
        <v>173</v>
      </c>
      <c r="C49" s="3"/>
      <c r="D49" s="5"/>
      <c r="E49" s="5"/>
      <c r="F49" s="5"/>
      <c r="G49" s="9"/>
      <c r="H49" s="3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8"/>
      <c r="CF49" s="57"/>
      <c r="CG49" s="57"/>
      <c r="CH49" s="57"/>
      <c r="CI49" s="57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9"/>
    </row>
    <row r="50" spans="2:140" s="2" customFormat="1" x14ac:dyDescent="0.25">
      <c r="C50" s="3"/>
      <c r="D50" s="5"/>
      <c r="E50" s="5"/>
      <c r="F50" s="5"/>
      <c r="G50" s="9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8"/>
      <c r="CF50" s="57"/>
      <c r="CG50" s="57"/>
      <c r="CH50" s="57"/>
      <c r="CI50" s="57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9"/>
    </row>
    <row r="51" spans="2:140" s="2" customFormat="1" x14ac:dyDescent="0.25">
      <c r="C51" s="3"/>
      <c r="D51" s="5"/>
      <c r="E51" s="5"/>
      <c r="F51" s="5"/>
      <c r="G51" s="9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8"/>
      <c r="CF51" s="57"/>
      <c r="CG51" s="57"/>
      <c r="CH51" s="57"/>
      <c r="CI51" s="57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9"/>
    </row>
    <row r="52" spans="2:140" s="2" customFormat="1" x14ac:dyDescent="0.25">
      <c r="C52" s="3"/>
      <c r="D52" s="5"/>
      <c r="E52" s="5"/>
      <c r="F52" s="5"/>
      <c r="G52" s="9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8"/>
      <c r="CF52" s="57"/>
      <c r="CG52" s="57"/>
      <c r="CH52" s="57"/>
      <c r="CI52" s="57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9"/>
    </row>
    <row r="53" spans="2:140" s="2" customFormat="1" x14ac:dyDescent="0.25">
      <c r="C53" s="3"/>
      <c r="D53" s="5"/>
      <c r="E53" s="5"/>
      <c r="F53" s="5"/>
      <c r="G53" s="9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8"/>
      <c r="CF53" s="57"/>
      <c r="CG53" s="57"/>
      <c r="CH53" s="57"/>
      <c r="CI53" s="57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9"/>
    </row>
    <row r="54" spans="2:140" s="2" customFormat="1" x14ac:dyDescent="0.25">
      <c r="C54" s="3"/>
      <c r="D54" s="5"/>
      <c r="E54" s="5"/>
      <c r="F54" s="5"/>
      <c r="G54" s="9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8"/>
      <c r="CF54" s="57"/>
      <c r="CG54" s="57"/>
      <c r="CH54" s="57"/>
      <c r="CI54" s="57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9"/>
    </row>
    <row r="55" spans="2:140" s="2" customFormat="1" x14ac:dyDescent="0.25">
      <c r="C55" s="3"/>
      <c r="D55" s="5"/>
      <c r="E55" s="5"/>
      <c r="F55" s="5"/>
      <c r="G55" s="9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8"/>
      <c r="CF55" s="57"/>
      <c r="CG55" s="57"/>
      <c r="CH55" s="57"/>
      <c r="CI55" s="57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9"/>
    </row>
    <row r="56" spans="2:140" s="2" customFormat="1" x14ac:dyDescent="0.25">
      <c r="C56" s="3"/>
      <c r="D56" s="5"/>
      <c r="E56" s="5"/>
      <c r="F56" s="5"/>
      <c r="G56" s="9"/>
      <c r="H56" s="3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8"/>
      <c r="CF56" s="57"/>
      <c r="CG56" s="57"/>
      <c r="CH56" s="57"/>
      <c r="CI56" s="57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9"/>
    </row>
    <row r="57" spans="2:140" s="2" customFormat="1" x14ac:dyDescent="0.25">
      <c r="C57" s="3"/>
      <c r="D57" s="5"/>
      <c r="E57" s="5"/>
      <c r="F57" s="5"/>
      <c r="G57" s="9"/>
      <c r="H57" s="3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8"/>
      <c r="CF57" s="57"/>
      <c r="CG57" s="57"/>
      <c r="CH57" s="57"/>
      <c r="CI57" s="57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9"/>
    </row>
    <row r="58" spans="2:140" s="2" customFormat="1" x14ac:dyDescent="0.25">
      <c r="C58" s="3"/>
      <c r="D58" s="5"/>
      <c r="E58" s="5"/>
      <c r="F58" s="5"/>
      <c r="G58" s="9"/>
      <c r="H58" s="3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8"/>
      <c r="CF58" s="57"/>
      <c r="CG58" s="57"/>
      <c r="CH58" s="57"/>
      <c r="CI58" s="57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9"/>
    </row>
    <row r="59" spans="2:140" s="2" customFormat="1" x14ac:dyDescent="0.25">
      <c r="C59" s="3"/>
      <c r="D59" s="5"/>
      <c r="E59" s="5"/>
      <c r="F59" s="5"/>
      <c r="G59" s="9"/>
      <c r="H59" s="3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8"/>
      <c r="CF59" s="57"/>
      <c r="CG59" s="57"/>
      <c r="CH59" s="57"/>
      <c r="CI59" s="57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9"/>
    </row>
    <row r="60" spans="2:140" s="2" customFormat="1" x14ac:dyDescent="0.25">
      <c r="C60" s="3"/>
      <c r="D60" s="5"/>
      <c r="E60" s="5"/>
      <c r="F60" s="5"/>
      <c r="G60" s="9"/>
      <c r="H60" s="3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8"/>
      <c r="CF60" s="57"/>
      <c r="CG60" s="57"/>
      <c r="CH60" s="57"/>
      <c r="CI60" s="57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9"/>
    </row>
    <row r="61" spans="2:140" s="2" customFormat="1" x14ac:dyDescent="0.25">
      <c r="C61" s="3"/>
      <c r="D61" s="5"/>
      <c r="E61" s="5"/>
      <c r="F61" s="5"/>
      <c r="G61" s="9"/>
      <c r="H61" s="3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8"/>
      <c r="CF61" s="57"/>
      <c r="CG61" s="57"/>
      <c r="CH61" s="57"/>
      <c r="CI61" s="57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9"/>
    </row>
    <row r="62" spans="2:140" s="2" customFormat="1" x14ac:dyDescent="0.25">
      <c r="C62" s="3"/>
      <c r="D62" s="5"/>
      <c r="E62" s="5"/>
      <c r="F62" s="5"/>
      <c r="G62" s="9"/>
      <c r="H62" s="3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8"/>
      <c r="CF62" s="57"/>
      <c r="CG62" s="57"/>
      <c r="CH62" s="57"/>
      <c r="CI62" s="57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9"/>
    </row>
    <row r="63" spans="2:140" s="2" customFormat="1" x14ac:dyDescent="0.25">
      <c r="C63" s="3"/>
      <c r="D63" s="5"/>
      <c r="E63" s="5"/>
      <c r="F63" s="5"/>
      <c r="G63" s="9"/>
      <c r="H63" s="3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8"/>
      <c r="CF63" s="57"/>
      <c r="CG63" s="57"/>
      <c r="CH63" s="57"/>
      <c r="CI63" s="57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9"/>
    </row>
    <row r="64" spans="2:140" s="2" customFormat="1" x14ac:dyDescent="0.25">
      <c r="C64" s="3"/>
      <c r="D64" s="5"/>
      <c r="E64" s="5"/>
      <c r="F64" s="5"/>
      <c r="G64" s="9"/>
      <c r="H64" s="3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8"/>
      <c r="CF64" s="57"/>
      <c r="CG64" s="57"/>
      <c r="CH64" s="57"/>
      <c r="CI64" s="57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9"/>
    </row>
    <row r="65" spans="3:140" s="2" customFormat="1" x14ac:dyDescent="0.25">
      <c r="C65" s="3"/>
      <c r="D65" s="5"/>
      <c r="E65" s="5"/>
      <c r="F65" s="5"/>
      <c r="G65" s="9"/>
      <c r="H65" s="3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8"/>
      <c r="CF65" s="57"/>
      <c r="CG65" s="57"/>
      <c r="CH65" s="57"/>
      <c r="CI65" s="57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9"/>
    </row>
    <row r="66" spans="3:140" s="2" customFormat="1" x14ac:dyDescent="0.25">
      <c r="C66" s="3"/>
      <c r="D66" s="5"/>
      <c r="E66" s="5"/>
      <c r="F66" s="5"/>
      <c r="G66" s="9"/>
      <c r="H66" s="3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8"/>
      <c r="CF66" s="57"/>
      <c r="CG66" s="57"/>
      <c r="CH66" s="57"/>
      <c r="CI66" s="57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9"/>
    </row>
    <row r="67" spans="3:140" s="2" customFormat="1" x14ac:dyDescent="0.25">
      <c r="C67" s="3"/>
      <c r="D67" s="5"/>
      <c r="E67" s="5"/>
      <c r="F67" s="5"/>
      <c r="G67" s="9"/>
      <c r="H67" s="3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8"/>
      <c r="CF67" s="57"/>
      <c r="CG67" s="57"/>
      <c r="CH67" s="57"/>
      <c r="CI67" s="57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9"/>
    </row>
    <row r="68" spans="3:140" s="2" customFormat="1" x14ac:dyDescent="0.25">
      <c r="C68" s="3"/>
      <c r="D68" s="5"/>
      <c r="E68" s="5"/>
      <c r="F68" s="5"/>
      <c r="G68" s="9"/>
      <c r="H68" s="3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8"/>
      <c r="CF68" s="57"/>
      <c r="CG68" s="57"/>
      <c r="CH68" s="57"/>
      <c r="CI68" s="57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9"/>
    </row>
    <row r="69" spans="3:140" s="2" customFormat="1" x14ac:dyDescent="0.25">
      <c r="C69" s="3"/>
      <c r="D69" s="5"/>
      <c r="E69" s="5"/>
      <c r="F69" s="5"/>
      <c r="G69" s="9"/>
      <c r="H69" s="3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8"/>
      <c r="CF69" s="57"/>
      <c r="CG69" s="57"/>
      <c r="CH69" s="57"/>
      <c r="CI69" s="57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9"/>
    </row>
    <row r="70" spans="3:140" s="2" customFormat="1" x14ac:dyDescent="0.25">
      <c r="C70" s="3"/>
      <c r="D70" s="5"/>
      <c r="E70" s="5"/>
      <c r="F70" s="5"/>
      <c r="G70" s="9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8"/>
      <c r="CF70" s="57"/>
      <c r="CG70" s="57"/>
      <c r="CH70" s="57"/>
      <c r="CI70" s="57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9"/>
    </row>
    <row r="71" spans="3:140" s="2" customFormat="1" x14ac:dyDescent="0.25">
      <c r="C71" s="3"/>
      <c r="D71" s="5"/>
      <c r="E71" s="5"/>
      <c r="F71" s="5"/>
      <c r="G71" s="9"/>
      <c r="H71" s="3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8"/>
      <c r="CF71" s="57"/>
      <c r="CG71" s="57"/>
      <c r="CH71" s="57"/>
      <c r="CI71" s="57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9"/>
    </row>
    <row r="72" spans="3:140" s="2" customFormat="1" x14ac:dyDescent="0.25">
      <c r="C72" s="3"/>
      <c r="D72" s="5"/>
      <c r="E72" s="5"/>
      <c r="F72" s="5"/>
      <c r="G72" s="9"/>
      <c r="H72" s="3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8"/>
      <c r="CF72" s="57"/>
      <c r="CG72" s="57"/>
      <c r="CH72" s="57"/>
      <c r="CI72" s="57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9"/>
    </row>
    <row r="73" spans="3:140" s="2" customFormat="1" x14ac:dyDescent="0.25">
      <c r="C73" s="3"/>
      <c r="D73" s="5"/>
      <c r="E73" s="5"/>
      <c r="F73" s="5"/>
      <c r="G73" s="9"/>
      <c r="H73" s="3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8"/>
      <c r="CF73" s="57"/>
      <c r="CG73" s="57"/>
      <c r="CH73" s="57"/>
      <c r="CI73" s="57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9"/>
    </row>
    <row r="74" spans="3:140" s="2" customFormat="1" x14ac:dyDescent="0.25">
      <c r="C74" s="3"/>
      <c r="D74" s="5"/>
      <c r="E74" s="5"/>
      <c r="F74" s="5"/>
      <c r="G74" s="9"/>
      <c r="H74" s="3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8"/>
      <c r="CF74" s="57"/>
      <c r="CG74" s="57"/>
      <c r="CH74" s="57"/>
      <c r="CI74" s="57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9"/>
    </row>
    <row r="75" spans="3:140" s="2" customFormat="1" x14ac:dyDescent="0.25">
      <c r="C75" s="3"/>
      <c r="D75" s="5"/>
      <c r="E75" s="5"/>
      <c r="F75" s="5"/>
      <c r="G75" s="9"/>
      <c r="H75" s="3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8"/>
      <c r="CF75" s="57"/>
      <c r="CG75" s="57"/>
      <c r="CH75" s="57"/>
      <c r="CI75" s="57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9"/>
    </row>
    <row r="76" spans="3:140" s="2" customFormat="1" x14ac:dyDescent="0.25">
      <c r="C76" s="3"/>
      <c r="D76" s="5"/>
      <c r="E76" s="5"/>
      <c r="F76" s="5"/>
      <c r="G76" s="9"/>
      <c r="H76" s="3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8"/>
      <c r="CF76" s="57"/>
      <c r="CG76" s="57"/>
      <c r="CH76" s="57"/>
      <c r="CI76" s="57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9"/>
    </row>
    <row r="77" spans="3:140" s="2" customFormat="1" x14ac:dyDescent="0.25">
      <c r="C77" s="3"/>
      <c r="D77" s="5"/>
      <c r="E77" s="5"/>
      <c r="F77" s="5"/>
      <c r="G77" s="9"/>
      <c r="H77" s="3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8"/>
      <c r="CF77" s="57"/>
      <c r="CG77" s="57"/>
      <c r="CH77" s="57"/>
      <c r="CI77" s="57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9"/>
    </row>
    <row r="78" spans="3:140" s="2" customFormat="1" x14ac:dyDescent="0.25">
      <c r="C78" s="3"/>
      <c r="D78" s="5"/>
      <c r="E78" s="5"/>
      <c r="F78" s="5"/>
      <c r="G78" s="9"/>
      <c r="H78" s="3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8"/>
      <c r="CF78" s="57"/>
      <c r="CG78" s="57"/>
      <c r="CH78" s="57"/>
      <c r="CI78" s="57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9"/>
    </row>
    <row r="79" spans="3:140" s="2" customFormat="1" x14ac:dyDescent="0.25">
      <c r="C79" s="3"/>
      <c r="D79" s="5"/>
      <c r="E79" s="5"/>
      <c r="F79" s="5"/>
      <c r="G79" s="9"/>
      <c r="H79" s="3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8"/>
      <c r="CF79" s="57"/>
      <c r="CG79" s="57"/>
      <c r="CH79" s="57"/>
      <c r="CI79" s="57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9"/>
    </row>
    <row r="80" spans="3:140" s="2" customFormat="1" x14ac:dyDescent="0.25">
      <c r="C80" s="3"/>
      <c r="D80" s="5"/>
      <c r="E80" s="5"/>
      <c r="F80" s="5"/>
      <c r="G80" s="9"/>
      <c r="H80" s="3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8"/>
      <c r="CF80" s="57"/>
      <c r="CG80" s="57"/>
      <c r="CH80" s="57"/>
      <c r="CI80" s="57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9"/>
    </row>
    <row r="81" spans="3:140" s="2" customFormat="1" x14ac:dyDescent="0.25">
      <c r="C81" s="3"/>
      <c r="D81" s="5"/>
      <c r="E81" s="5"/>
      <c r="F81" s="5"/>
      <c r="G81" s="9"/>
      <c r="H81" s="3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8"/>
      <c r="CF81" s="57"/>
      <c r="CG81" s="57"/>
      <c r="CH81" s="57"/>
      <c r="CI81" s="57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9"/>
    </row>
    <row r="82" spans="3:140" s="2" customFormat="1" x14ac:dyDescent="0.25">
      <c r="C82" s="3"/>
      <c r="D82" s="5"/>
      <c r="E82" s="5"/>
      <c r="F82" s="5"/>
      <c r="G82" s="9"/>
      <c r="H82" s="3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8"/>
      <c r="CF82" s="57"/>
      <c r="CG82" s="57"/>
      <c r="CH82" s="57"/>
      <c r="CI82" s="57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9"/>
    </row>
    <row r="83" spans="3:140" s="2" customFormat="1" x14ac:dyDescent="0.25">
      <c r="C83" s="3"/>
      <c r="D83" s="5"/>
      <c r="E83" s="5"/>
      <c r="F83" s="5"/>
      <c r="G83" s="9"/>
      <c r="H83" s="3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8"/>
      <c r="CF83" s="57"/>
      <c r="CG83" s="57"/>
      <c r="CH83" s="57"/>
      <c r="CI83" s="57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9"/>
    </row>
    <row r="84" spans="3:140" s="2" customFormat="1" x14ac:dyDescent="0.25">
      <c r="C84" s="3"/>
      <c r="D84" s="5"/>
      <c r="E84" s="5"/>
      <c r="F84" s="5"/>
      <c r="G84" s="9"/>
      <c r="H84" s="3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8"/>
      <c r="CF84" s="57"/>
      <c r="CG84" s="57"/>
      <c r="CH84" s="57"/>
      <c r="CI84" s="57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9"/>
    </row>
    <row r="85" spans="3:140" s="2" customFormat="1" x14ac:dyDescent="0.25">
      <c r="C85" s="3"/>
      <c r="D85" s="5"/>
      <c r="E85" s="5"/>
      <c r="F85" s="5"/>
      <c r="G85" s="9"/>
      <c r="H85" s="3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8"/>
      <c r="CF85" s="57"/>
      <c r="CG85" s="57"/>
      <c r="CH85" s="57"/>
      <c r="CI85" s="57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9"/>
    </row>
    <row r="86" spans="3:140" s="2" customFormat="1" x14ac:dyDescent="0.25">
      <c r="C86" s="3"/>
      <c r="D86" s="5"/>
      <c r="E86" s="5"/>
      <c r="F86" s="5"/>
      <c r="G86" s="9"/>
      <c r="H86" s="3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8"/>
      <c r="CF86" s="57"/>
      <c r="CG86" s="57"/>
      <c r="CH86" s="57"/>
      <c r="CI86" s="57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9"/>
    </row>
  </sheetData>
  <mergeCells count="13">
    <mergeCell ref="Z8:AK8"/>
    <mergeCell ref="C8:D8"/>
    <mergeCell ref="E8:F8"/>
    <mergeCell ref="G8:I8"/>
    <mergeCell ref="J8:L8"/>
    <mergeCell ref="M8:Y8"/>
    <mergeCell ref="EB8:EI8"/>
    <mergeCell ref="AL8:AQ8"/>
    <mergeCell ref="AR8:BI8"/>
    <mergeCell ref="BJ8:BO8"/>
    <mergeCell ref="BP8:CA8"/>
    <mergeCell ref="CB8:CE8"/>
    <mergeCell ref="CF8:EA8"/>
  </mergeCells>
  <conditionalFormatting sqref="F9">
    <cfRule type="cellIs" dxfId="10" priority="2" operator="lessThan">
      <formula>0</formula>
    </cfRule>
  </conditionalFormatting>
  <conditionalFormatting sqref="F10:F43">
    <cfRule type="cellIs" dxfId="9" priority="1" operator="lessThan">
      <formula>0</formula>
    </cfRule>
  </conditionalFormatting>
  <conditionalFormatting sqref="CE10:CE43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I43">
    <cfRule type="colorScale" priority="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86"/>
  <sheetViews>
    <sheetView zoomScaleNormal="100" workbookViewId="0">
      <pane xSplit="2" ySplit="9" topLeftCell="C13" activePane="bottomRight" state="frozen"/>
      <selection activeCell="D14" sqref="D14"/>
      <selection pane="topRight" activeCell="D14" sqref="D14"/>
      <selection pane="bottomLeft" activeCell="D14" sqref="D14"/>
      <selection pane="bottomRight" activeCell="I19" sqref="I19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hidden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8" width="7.140625" style="1" customWidth="1"/>
    <col min="19" max="19" width="7.140625" style="1" hidden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85546875" style="1" customWidth="1"/>
    <col min="52" max="53" width="12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5703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hidden="1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hidden="1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hidden="1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4" width="10.42578125" style="75" customWidth="1"/>
    <col min="85" max="85" width="10.42578125" style="75" hidden="1" customWidth="1"/>
    <col min="86" max="86" width="9.5703125" style="75" customWidth="1"/>
    <col min="87" max="87" width="10.140625" style="75" hidden="1" customWidth="1"/>
    <col min="88" max="89" width="11.85546875" style="76" customWidth="1"/>
    <col min="90" max="90" width="10.28515625" style="76" customWidth="1"/>
    <col min="91" max="91" width="8.140625" style="76" hidden="1" customWidth="1"/>
    <col min="92" max="92" width="11.85546875" style="76" customWidth="1"/>
    <col min="93" max="93" width="8.42578125" style="76" hidden="1" customWidth="1"/>
    <col min="94" max="95" width="11.85546875" style="76" customWidth="1"/>
    <col min="96" max="96" width="10.42578125" style="76" customWidth="1"/>
    <col min="97" max="97" width="7.42578125" style="76" hidden="1" customWidth="1"/>
    <col min="98" max="98" width="11.85546875" style="76" customWidth="1"/>
    <col min="99" max="99" width="8.7109375" style="76" hidden="1" customWidth="1"/>
    <col min="100" max="102" width="11.85546875" style="76" customWidth="1"/>
    <col min="103" max="103" width="6.7109375" style="76" hidden="1" customWidth="1"/>
    <col min="104" max="104" width="11.85546875" style="76" customWidth="1"/>
    <col min="105" max="105" width="6.7109375" style="76" hidden="1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hidden="1" customWidth="1"/>
    <col min="110" max="110" width="11.85546875" style="76" customWidth="1"/>
    <col min="111" max="111" width="6.85546875" style="76" hidden="1" customWidth="1"/>
    <col min="112" max="114" width="11.85546875" style="76" customWidth="1"/>
    <col min="115" max="115" width="6.85546875" style="76" hidden="1" customWidth="1"/>
    <col min="116" max="116" width="11.85546875" style="76" customWidth="1"/>
    <col min="117" max="117" width="6.5703125" style="76" hidden="1" customWidth="1"/>
    <col min="118" max="120" width="11.85546875" style="76" customWidth="1"/>
    <col min="121" max="121" width="6.42578125" style="76" hidden="1" customWidth="1"/>
    <col min="122" max="122" width="11.85546875" style="76" customWidth="1"/>
    <col min="123" max="123" width="5.7109375" style="76" hidden="1" customWidth="1"/>
    <col min="124" max="126" width="11.85546875" style="76" customWidth="1"/>
    <col min="127" max="127" width="6.85546875" style="76" hidden="1" customWidth="1"/>
    <col min="128" max="128" width="11.85546875" style="76" customWidth="1"/>
    <col min="129" max="129" width="6.42578125" style="76" hidden="1" customWidth="1"/>
    <col min="130" max="132" width="11.85546875" style="76" customWidth="1"/>
    <col min="133" max="133" width="7" style="76" hidden="1" customWidth="1"/>
    <col min="134" max="136" width="11.85546875" style="76" customWidth="1"/>
    <col min="137" max="137" width="6.5703125" style="76" hidden="1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C1" s="3"/>
      <c r="D1" s="5"/>
      <c r="E1" s="5"/>
      <c r="F1" s="5"/>
      <c r="G1" s="9"/>
      <c r="H1" s="3"/>
      <c r="I1" s="6"/>
      <c r="J1" s="6"/>
      <c r="K1" s="6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8"/>
      <c r="CF1" s="57"/>
      <c r="CG1" s="57"/>
      <c r="CH1" s="57"/>
      <c r="CI1" s="57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9"/>
    </row>
    <row r="2" spans="1:182" s="2" customFormat="1" ht="26.25" x14ac:dyDescent="0.4">
      <c r="B2" s="4" t="s">
        <v>193</v>
      </c>
      <c r="C2" s="3"/>
      <c r="D2" s="5"/>
      <c r="E2" s="5"/>
      <c r="F2" s="5"/>
      <c r="G2" s="9"/>
      <c r="H2" s="42"/>
      <c r="I2" s="6"/>
      <c r="J2" s="6"/>
      <c r="K2" s="6"/>
      <c r="L2" s="6"/>
      <c r="M2" s="3"/>
      <c r="N2" s="3"/>
      <c r="O2" s="3"/>
      <c r="P2" s="3"/>
      <c r="Q2" s="3"/>
      <c r="R2" s="3"/>
      <c r="S2" s="4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60"/>
      <c r="BR2" s="57"/>
      <c r="BS2" s="57"/>
      <c r="BT2" s="57"/>
      <c r="BU2" s="60"/>
      <c r="BV2" s="57"/>
      <c r="BW2" s="57"/>
      <c r="BX2" s="57"/>
      <c r="BY2" s="60"/>
      <c r="BZ2" s="57"/>
      <c r="CA2" s="57"/>
      <c r="CB2" s="57"/>
      <c r="CC2" s="57"/>
      <c r="CD2" s="57"/>
      <c r="CE2" s="58"/>
      <c r="CF2" s="57"/>
      <c r="CG2" s="60"/>
      <c r="CH2" s="57"/>
      <c r="CI2" s="60"/>
      <c r="CJ2" s="58"/>
      <c r="CK2" s="58"/>
      <c r="CL2" s="58"/>
      <c r="CM2" s="60"/>
      <c r="CN2" s="58"/>
      <c r="CO2" s="60"/>
      <c r="CP2" s="58"/>
      <c r="CQ2" s="58"/>
      <c r="CR2" s="58"/>
      <c r="CS2" s="60"/>
      <c r="CT2" s="58"/>
      <c r="CU2" s="60"/>
      <c r="CV2" s="58"/>
      <c r="CW2" s="58"/>
      <c r="CX2" s="59"/>
      <c r="CY2" s="60"/>
      <c r="CZ2" s="58"/>
      <c r="DA2" s="60"/>
      <c r="DB2" s="58"/>
      <c r="DC2" s="58"/>
      <c r="DD2" s="58"/>
      <c r="DE2" s="60"/>
      <c r="DF2" s="58"/>
      <c r="DG2" s="60"/>
      <c r="DH2" s="58"/>
      <c r="DI2" s="58"/>
      <c r="DJ2" s="58"/>
      <c r="DK2" s="60"/>
      <c r="DL2" s="58"/>
      <c r="DM2" s="60"/>
      <c r="DN2" s="58"/>
      <c r="DO2" s="58"/>
      <c r="DP2" s="58"/>
      <c r="DQ2" s="60"/>
      <c r="DR2" s="58"/>
      <c r="DS2" s="60"/>
      <c r="DT2" s="58"/>
      <c r="DU2" s="58"/>
      <c r="DV2" s="58"/>
      <c r="DW2" s="60"/>
      <c r="DX2" s="58"/>
      <c r="DY2" s="60"/>
      <c r="DZ2" s="58"/>
      <c r="EA2" s="58"/>
      <c r="EB2" s="58"/>
      <c r="EC2" s="60"/>
      <c r="ED2" s="58"/>
      <c r="EE2" s="58"/>
      <c r="EF2" s="58"/>
      <c r="EG2" s="60"/>
      <c r="EH2" s="58"/>
      <c r="EI2" s="58"/>
      <c r="EJ2" s="59"/>
    </row>
    <row r="3" spans="1:182" s="2" customFormat="1" ht="15.75" x14ac:dyDescent="0.25">
      <c r="B3" s="23" t="s">
        <v>25</v>
      </c>
      <c r="C3" s="3"/>
      <c r="D3" s="5"/>
      <c r="E3" s="5"/>
      <c r="F3" s="5"/>
      <c r="G3" s="9"/>
      <c r="H3" s="42"/>
      <c r="I3" s="6"/>
      <c r="J3" s="6"/>
      <c r="K3" s="6"/>
      <c r="L3" s="6"/>
      <c r="M3" s="3"/>
      <c r="N3" s="3"/>
      <c r="O3" s="3"/>
      <c r="P3" s="3"/>
      <c r="Q3" s="3"/>
      <c r="R3" s="3"/>
      <c r="S3" s="4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60"/>
      <c r="BR3" s="57"/>
      <c r="BS3" s="57"/>
      <c r="BT3" s="57"/>
      <c r="BU3" s="60"/>
      <c r="BV3" s="57"/>
      <c r="BW3" s="57"/>
      <c r="BX3" s="57"/>
      <c r="BY3" s="60"/>
      <c r="BZ3" s="57"/>
      <c r="CA3" s="57"/>
      <c r="CB3" s="57"/>
      <c r="CC3" s="57"/>
      <c r="CD3" s="57"/>
      <c r="CE3" s="58"/>
      <c r="CF3" s="57"/>
      <c r="CG3" s="60"/>
      <c r="CH3" s="57"/>
      <c r="CI3" s="60"/>
      <c r="CJ3" s="58"/>
      <c r="CK3" s="58"/>
      <c r="CL3" s="58"/>
      <c r="CM3" s="60"/>
      <c r="CN3" s="58"/>
      <c r="CO3" s="60"/>
      <c r="CP3" s="58"/>
      <c r="CQ3" s="58"/>
      <c r="CR3" s="58"/>
      <c r="CS3" s="60"/>
      <c r="CT3" s="58"/>
      <c r="CU3" s="60"/>
      <c r="CV3" s="58"/>
      <c r="CW3" s="58"/>
      <c r="CX3" s="59"/>
      <c r="CY3" s="60"/>
      <c r="CZ3" s="58"/>
      <c r="DA3" s="60"/>
      <c r="DB3" s="58"/>
      <c r="DC3" s="58"/>
      <c r="DD3" s="58"/>
      <c r="DE3" s="60"/>
      <c r="DF3" s="58"/>
      <c r="DG3" s="60"/>
      <c r="DH3" s="58"/>
      <c r="DI3" s="58"/>
      <c r="DJ3" s="58"/>
      <c r="DK3" s="60"/>
      <c r="DL3" s="58"/>
      <c r="DM3" s="60"/>
      <c r="DN3" s="58"/>
      <c r="DO3" s="58"/>
      <c r="DP3" s="58"/>
      <c r="DQ3" s="60"/>
      <c r="DR3" s="58"/>
      <c r="DS3" s="60"/>
      <c r="DT3" s="58"/>
      <c r="DU3" s="58"/>
      <c r="DV3" s="58"/>
      <c r="DW3" s="60"/>
      <c r="DX3" s="58"/>
      <c r="DY3" s="60"/>
      <c r="DZ3" s="58"/>
      <c r="EA3" s="58"/>
      <c r="EB3" s="58"/>
      <c r="EC3" s="60"/>
      <c r="ED3" s="58"/>
      <c r="EE3" s="58"/>
      <c r="EF3" s="58"/>
      <c r="EG3" s="61"/>
      <c r="EH3" s="58"/>
      <c r="EI3" s="58"/>
      <c r="EJ3" s="59"/>
    </row>
    <row r="4" spans="1:182" s="2" customFormat="1" ht="7.5" customHeight="1" x14ac:dyDescent="0.25">
      <c r="C4" s="3"/>
      <c r="D4" s="5"/>
      <c r="E4" s="5"/>
      <c r="F4" s="5"/>
      <c r="G4" s="9"/>
      <c r="H4" s="42"/>
      <c r="I4" s="6"/>
      <c r="J4" s="6"/>
      <c r="K4" s="6"/>
      <c r="L4" s="6"/>
      <c r="M4" s="3"/>
      <c r="N4" s="3"/>
      <c r="O4" s="3"/>
      <c r="P4" s="3"/>
      <c r="Q4" s="3"/>
      <c r="R4" s="3"/>
      <c r="S4" s="4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60"/>
      <c r="BR4" s="57"/>
      <c r="BS4" s="57"/>
      <c r="BT4" s="57"/>
      <c r="BU4" s="60"/>
      <c r="BV4" s="57"/>
      <c r="BW4" s="57"/>
      <c r="BX4" s="57"/>
      <c r="BY4" s="60"/>
      <c r="BZ4" s="57"/>
      <c r="CA4" s="57"/>
      <c r="CB4" s="57"/>
      <c r="CC4" s="57"/>
      <c r="CD4" s="57"/>
      <c r="CE4" s="58"/>
      <c r="CF4" s="57"/>
      <c r="CG4" s="60"/>
      <c r="CH4" s="57"/>
      <c r="CI4" s="60"/>
      <c r="CJ4" s="58"/>
      <c r="CK4" s="58"/>
      <c r="CL4" s="58"/>
      <c r="CM4" s="60"/>
      <c r="CN4" s="58"/>
      <c r="CO4" s="60"/>
      <c r="CP4" s="58"/>
      <c r="CQ4" s="58"/>
      <c r="CR4" s="58"/>
      <c r="CS4" s="60"/>
      <c r="CT4" s="58"/>
      <c r="CU4" s="60"/>
      <c r="CV4" s="58"/>
      <c r="CW4" s="58"/>
      <c r="CX4" s="59"/>
      <c r="CY4" s="60"/>
      <c r="CZ4" s="58"/>
      <c r="DA4" s="60"/>
      <c r="DB4" s="58"/>
      <c r="DC4" s="58"/>
      <c r="DD4" s="58"/>
      <c r="DE4" s="60"/>
      <c r="DF4" s="58"/>
      <c r="DG4" s="60"/>
      <c r="DH4" s="58"/>
      <c r="DI4" s="58"/>
      <c r="DJ4" s="58"/>
      <c r="DK4" s="60"/>
      <c r="DL4" s="58"/>
      <c r="DM4" s="60"/>
      <c r="DN4" s="58"/>
      <c r="DO4" s="58"/>
      <c r="DP4" s="58"/>
      <c r="DQ4" s="60"/>
      <c r="DR4" s="58"/>
      <c r="DS4" s="60"/>
      <c r="DT4" s="58"/>
      <c r="DU4" s="58"/>
      <c r="DV4" s="58"/>
      <c r="DW4" s="60"/>
      <c r="DX4" s="58"/>
      <c r="DY4" s="60"/>
      <c r="DZ4" s="58"/>
      <c r="EA4" s="58"/>
      <c r="EB4" s="58"/>
      <c r="EC4" s="60"/>
      <c r="ED4" s="58"/>
      <c r="EE4" s="58"/>
      <c r="EF4" s="58"/>
      <c r="EG4" s="60"/>
      <c r="EH4" s="58"/>
      <c r="EI4" s="58"/>
      <c r="EJ4" s="59"/>
    </row>
    <row r="5" spans="1:182" s="10" customFormat="1" ht="13.5" customHeight="1" x14ac:dyDescent="0.3">
      <c r="B5" s="104">
        <v>2014</v>
      </c>
      <c r="C5" s="92"/>
      <c r="D5" s="93"/>
      <c r="H5" s="43"/>
      <c r="J5" s="33" t="s">
        <v>28</v>
      </c>
      <c r="K5" s="34" t="s">
        <v>26</v>
      </c>
      <c r="L5" s="30"/>
      <c r="M5" s="51"/>
      <c r="N5" s="3"/>
      <c r="S5" s="43"/>
      <c r="T5" s="11"/>
      <c r="U5" s="11"/>
      <c r="V5" s="15"/>
      <c r="W5" s="11"/>
      <c r="X5" s="1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61"/>
      <c r="BR5" s="62"/>
      <c r="BS5" s="62"/>
      <c r="BT5" s="62"/>
      <c r="BU5" s="61"/>
      <c r="BV5" s="62"/>
      <c r="BW5" s="62"/>
      <c r="BX5" s="62"/>
      <c r="BY5" s="61"/>
      <c r="BZ5" s="62"/>
      <c r="CA5" s="62"/>
      <c r="CB5" s="62"/>
      <c r="CC5" s="62"/>
      <c r="CD5" s="62"/>
      <c r="CE5" s="63"/>
      <c r="CF5" s="62"/>
      <c r="CG5" s="61"/>
      <c r="CH5" s="64"/>
      <c r="CI5" s="61"/>
      <c r="CJ5" s="64"/>
      <c r="CK5" s="64"/>
      <c r="CL5" s="64"/>
      <c r="CM5" s="61"/>
      <c r="CN5" s="64"/>
      <c r="CO5" s="61"/>
      <c r="CP5" s="64"/>
      <c r="CQ5" s="64"/>
      <c r="CR5" s="83"/>
      <c r="CS5" s="84"/>
      <c r="CT5" s="64"/>
      <c r="CU5" s="84"/>
      <c r="CV5" s="64"/>
      <c r="CW5" s="64"/>
      <c r="CX5" s="64"/>
      <c r="CY5" s="61"/>
      <c r="CZ5" s="64"/>
      <c r="DA5" s="61"/>
      <c r="DB5" s="64"/>
      <c r="DC5" s="64"/>
      <c r="DD5" s="83"/>
      <c r="DE5" s="84"/>
      <c r="DF5" s="64"/>
      <c r="DG5" s="84"/>
      <c r="DH5" s="64"/>
      <c r="DI5" s="64"/>
      <c r="DJ5" s="64"/>
      <c r="DK5" s="61"/>
      <c r="DL5" s="64"/>
      <c r="DM5" s="61"/>
      <c r="DN5" s="64"/>
      <c r="DO5" s="64"/>
      <c r="DP5" s="64"/>
      <c r="DQ5" s="61"/>
      <c r="DR5" s="64"/>
      <c r="DS5" s="61"/>
      <c r="DT5" s="64"/>
      <c r="DU5" s="64"/>
      <c r="DV5" s="64"/>
      <c r="DW5" s="61"/>
      <c r="DX5" s="64"/>
      <c r="DY5" s="61"/>
      <c r="DZ5" s="64"/>
      <c r="EA5" s="64"/>
      <c r="EB5" s="64"/>
      <c r="EC5" s="61"/>
      <c r="ED5" s="64"/>
      <c r="EE5" s="64"/>
      <c r="EF5" s="64"/>
      <c r="EG5" s="61"/>
      <c r="EH5" s="64"/>
      <c r="EI5" s="64"/>
      <c r="EJ5" s="64"/>
    </row>
    <row r="6" spans="1:182" s="10" customFormat="1" x14ac:dyDescent="0.25">
      <c r="B6" s="96"/>
      <c r="C6" s="97"/>
      <c r="D6" s="98"/>
      <c r="H6" s="43"/>
      <c r="J6" s="31"/>
      <c r="K6" s="35" t="s">
        <v>27</v>
      </c>
      <c r="L6" s="32"/>
      <c r="M6" s="52"/>
      <c r="N6" s="3"/>
      <c r="S6" s="43"/>
      <c r="T6" s="11"/>
      <c r="U6" s="11"/>
      <c r="V6" s="15"/>
      <c r="W6" s="11"/>
      <c r="X6" s="1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61"/>
      <c r="BR6" s="62"/>
      <c r="BS6" s="62"/>
      <c r="BT6" s="62"/>
      <c r="BU6" s="61"/>
      <c r="BV6" s="62"/>
      <c r="BW6" s="62"/>
      <c r="BX6" s="62"/>
      <c r="BY6" s="61"/>
      <c r="BZ6" s="62"/>
      <c r="CA6" s="62"/>
      <c r="CB6" s="62"/>
      <c r="CC6" s="62"/>
      <c r="CD6" s="62"/>
      <c r="CE6" s="63"/>
      <c r="CF6" s="62"/>
      <c r="CG6" s="61"/>
      <c r="CH6" s="64"/>
      <c r="CI6" s="61"/>
      <c r="CJ6" s="64"/>
      <c r="CK6" s="64"/>
      <c r="CL6" s="64"/>
      <c r="CM6" s="61"/>
      <c r="CN6" s="64"/>
      <c r="CO6" s="61"/>
      <c r="CP6" s="64"/>
      <c r="CQ6" s="64"/>
      <c r="CR6" s="83"/>
      <c r="CS6" s="84"/>
      <c r="CT6" s="64"/>
      <c r="CU6" s="84"/>
      <c r="CV6" s="64"/>
      <c r="CW6" s="64"/>
      <c r="CX6" s="64"/>
      <c r="CY6" s="61"/>
      <c r="CZ6" s="64"/>
      <c r="DA6" s="61"/>
      <c r="DB6" s="64"/>
      <c r="DC6" s="64"/>
      <c r="DD6" s="83"/>
      <c r="DE6" s="84"/>
      <c r="DF6" s="64"/>
      <c r="DG6" s="84"/>
      <c r="DH6" s="64"/>
      <c r="DI6" s="64"/>
      <c r="DJ6" s="64"/>
      <c r="DK6" s="61"/>
      <c r="DL6" s="64"/>
      <c r="DM6" s="61"/>
      <c r="DN6" s="64"/>
      <c r="DO6" s="64"/>
      <c r="DP6" s="64"/>
      <c r="DQ6" s="61"/>
      <c r="DR6" s="64"/>
      <c r="DS6" s="61"/>
      <c r="DT6" s="64"/>
      <c r="DU6" s="64"/>
      <c r="DV6" s="64"/>
      <c r="DW6" s="61"/>
      <c r="DX6" s="64"/>
      <c r="DY6" s="61"/>
      <c r="DZ6" s="64"/>
      <c r="EA6" s="64"/>
      <c r="EB6" s="64"/>
      <c r="EC6" s="61"/>
      <c r="ED6" s="64"/>
      <c r="EE6" s="64"/>
      <c r="EF6" s="64"/>
      <c r="EG6" s="61"/>
      <c r="EH6" s="64"/>
      <c r="EI6" s="64"/>
      <c r="EJ6" s="64"/>
    </row>
    <row r="7" spans="1:182" s="10" customFormat="1" ht="12" customHeight="1" thickBot="1" x14ac:dyDescent="0.25">
      <c r="C7" s="11"/>
      <c r="D7" s="12"/>
      <c r="E7" s="12"/>
      <c r="F7" s="12"/>
      <c r="G7" s="13"/>
      <c r="H7" s="44" t="s">
        <v>42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44" t="s">
        <v>42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5" t="s">
        <v>42</v>
      </c>
      <c r="BR7" s="62"/>
      <c r="BS7" s="62"/>
      <c r="BT7" s="62"/>
      <c r="BU7" s="65" t="s">
        <v>42</v>
      </c>
      <c r="BV7" s="62"/>
      <c r="BW7" s="62"/>
      <c r="BX7" s="62"/>
      <c r="BY7" s="65" t="s">
        <v>42</v>
      </c>
      <c r="BZ7" s="62"/>
      <c r="CA7" s="62"/>
      <c r="CB7" s="62"/>
      <c r="CC7" s="62"/>
      <c r="CD7" s="62"/>
      <c r="CE7" s="63"/>
      <c r="CF7" s="62"/>
      <c r="CG7" s="65" t="s">
        <v>42</v>
      </c>
      <c r="CH7" s="62"/>
      <c r="CI7" s="65" t="s">
        <v>42</v>
      </c>
      <c r="CJ7" s="63"/>
      <c r="CK7" s="63"/>
      <c r="CL7" s="63"/>
      <c r="CM7" s="65" t="s">
        <v>42</v>
      </c>
      <c r="CN7" s="63"/>
      <c r="CO7" s="65" t="s">
        <v>42</v>
      </c>
      <c r="CP7" s="63"/>
      <c r="CQ7" s="63"/>
      <c r="CR7" s="63"/>
      <c r="CS7" s="65" t="s">
        <v>42</v>
      </c>
      <c r="CT7" s="63"/>
      <c r="CU7" s="65" t="s">
        <v>42</v>
      </c>
      <c r="CV7" s="63"/>
      <c r="CW7" s="63"/>
      <c r="CX7" s="64"/>
      <c r="CY7" s="65" t="s">
        <v>42</v>
      </c>
      <c r="CZ7" s="63"/>
      <c r="DA7" s="65" t="s">
        <v>42</v>
      </c>
      <c r="DB7" s="63"/>
      <c r="DC7" s="63"/>
      <c r="DD7" s="63"/>
      <c r="DE7" s="65" t="s">
        <v>42</v>
      </c>
      <c r="DF7" s="63"/>
      <c r="DG7" s="65" t="s">
        <v>42</v>
      </c>
      <c r="DH7" s="63"/>
      <c r="DI7" s="63"/>
      <c r="DJ7" s="63"/>
      <c r="DK7" s="65" t="s">
        <v>42</v>
      </c>
      <c r="DL7" s="63"/>
      <c r="DM7" s="65" t="s">
        <v>42</v>
      </c>
      <c r="DN7" s="63"/>
      <c r="DO7" s="63"/>
      <c r="DP7" s="63"/>
      <c r="DQ7" s="65" t="s">
        <v>42</v>
      </c>
      <c r="DR7" s="63"/>
      <c r="DS7" s="65" t="s">
        <v>42</v>
      </c>
      <c r="DT7" s="63"/>
      <c r="DU7" s="63"/>
      <c r="DV7" s="63"/>
      <c r="DW7" s="65" t="s">
        <v>42</v>
      </c>
      <c r="DX7" s="63"/>
      <c r="DY7" s="65" t="s">
        <v>42</v>
      </c>
      <c r="DZ7" s="63"/>
      <c r="EA7" s="63"/>
      <c r="EB7" s="63"/>
      <c r="EC7" s="65" t="s">
        <v>42</v>
      </c>
      <c r="ED7" s="63"/>
      <c r="EE7" s="63"/>
      <c r="EF7" s="63"/>
      <c r="EG7" s="65" t="s">
        <v>42</v>
      </c>
      <c r="EH7" s="63"/>
      <c r="EI7" s="63"/>
      <c r="EJ7" s="64"/>
    </row>
    <row r="8" spans="1:182" s="22" customFormat="1" ht="15.75" thickBot="1" x14ac:dyDescent="0.3">
      <c r="A8" s="21"/>
      <c r="B8" s="24"/>
      <c r="C8" s="224" t="s">
        <v>0</v>
      </c>
      <c r="D8" s="225"/>
      <c r="E8" s="218" t="s">
        <v>98</v>
      </c>
      <c r="F8" s="220"/>
      <c r="G8" s="224" t="s">
        <v>24</v>
      </c>
      <c r="H8" s="225"/>
      <c r="I8" s="226"/>
      <c r="J8" s="219" t="s">
        <v>99</v>
      </c>
      <c r="K8" s="219"/>
      <c r="L8" s="219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237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15" t="s">
        <v>255</v>
      </c>
      <c r="AM8" s="216"/>
      <c r="AN8" s="216"/>
      <c r="AO8" s="216"/>
      <c r="AP8" s="216"/>
      <c r="AQ8" s="217"/>
      <c r="AR8" s="218" t="s">
        <v>43</v>
      </c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20"/>
      <c r="BJ8" s="218" t="s">
        <v>244</v>
      </c>
      <c r="BK8" s="219"/>
      <c r="BL8" s="219"/>
      <c r="BM8" s="219"/>
      <c r="BN8" s="219"/>
      <c r="BO8" s="220"/>
      <c r="BP8" s="219" t="s">
        <v>56</v>
      </c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21" t="s">
        <v>21</v>
      </c>
      <c r="CC8" s="222"/>
      <c r="CD8" s="222"/>
      <c r="CE8" s="223"/>
      <c r="CF8" s="213" t="s">
        <v>100</v>
      </c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2" t="s">
        <v>176</v>
      </c>
      <c r="EC8" s="213"/>
      <c r="ED8" s="213"/>
      <c r="EE8" s="213"/>
      <c r="EF8" s="213"/>
      <c r="EG8" s="213"/>
      <c r="EH8" s="213"/>
      <c r="EI8" s="214"/>
      <c r="EJ8" s="66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17"/>
      <c r="B9" s="94" t="s">
        <v>195</v>
      </c>
      <c r="C9" s="40" t="s">
        <v>194</v>
      </c>
      <c r="D9" s="100" t="s">
        <v>191</v>
      </c>
      <c r="E9" s="46" t="s">
        <v>31</v>
      </c>
      <c r="F9" s="199" t="s">
        <v>32</v>
      </c>
      <c r="G9" s="39" t="s">
        <v>16</v>
      </c>
      <c r="H9" s="48" t="s">
        <v>1</v>
      </c>
      <c r="I9" s="188" t="s">
        <v>17</v>
      </c>
      <c r="J9" s="120" t="s">
        <v>33</v>
      </c>
      <c r="K9" s="45" t="s">
        <v>34</v>
      </c>
      <c r="L9" s="45" t="s">
        <v>35</v>
      </c>
      <c r="M9" s="37" t="s">
        <v>22</v>
      </c>
      <c r="N9" s="41" t="s">
        <v>11</v>
      </c>
      <c r="O9" s="40" t="s">
        <v>2</v>
      </c>
      <c r="P9" s="41" t="s">
        <v>3</v>
      </c>
      <c r="Q9" s="40" t="s">
        <v>10</v>
      </c>
      <c r="R9" s="41" t="s">
        <v>4</v>
      </c>
      <c r="S9" s="189" t="s">
        <v>108</v>
      </c>
      <c r="T9" s="41" t="s">
        <v>23</v>
      </c>
      <c r="U9" s="41" t="s">
        <v>12</v>
      </c>
      <c r="V9" s="40" t="s">
        <v>5</v>
      </c>
      <c r="W9" s="41" t="s">
        <v>6</v>
      </c>
      <c r="X9" s="40" t="s">
        <v>13</v>
      </c>
      <c r="Y9" s="38" t="s">
        <v>7</v>
      </c>
      <c r="Z9" s="40" t="s">
        <v>229</v>
      </c>
      <c r="AA9" s="100" t="s">
        <v>230</v>
      </c>
      <c r="AB9" s="100" t="s">
        <v>231</v>
      </c>
      <c r="AC9" s="100" t="s">
        <v>232</v>
      </c>
      <c r="AD9" s="100" t="s">
        <v>233</v>
      </c>
      <c r="AE9" s="100" t="s">
        <v>234</v>
      </c>
      <c r="AF9" s="100" t="s">
        <v>235</v>
      </c>
      <c r="AG9" s="100" t="s">
        <v>236</v>
      </c>
      <c r="AH9" s="41" t="s">
        <v>245</v>
      </c>
      <c r="AI9" s="100" t="s">
        <v>246</v>
      </c>
      <c r="AJ9" s="100" t="s">
        <v>247</v>
      </c>
      <c r="AK9" s="38" t="s">
        <v>248</v>
      </c>
      <c r="AL9" s="40" t="s">
        <v>249</v>
      </c>
      <c r="AM9" s="100" t="s">
        <v>250</v>
      </c>
      <c r="AN9" s="100" t="s">
        <v>251</v>
      </c>
      <c r="AO9" s="100" t="s">
        <v>252</v>
      </c>
      <c r="AP9" s="100" t="s">
        <v>253</v>
      </c>
      <c r="AQ9" s="38" t="s">
        <v>254</v>
      </c>
      <c r="AR9" s="37" t="s">
        <v>177</v>
      </c>
      <c r="AS9" s="100" t="s">
        <v>178</v>
      </c>
      <c r="AT9" s="100" t="s">
        <v>180</v>
      </c>
      <c r="AU9" s="100" t="s">
        <v>181</v>
      </c>
      <c r="AV9" s="100" t="s">
        <v>179</v>
      </c>
      <c r="AW9" s="100" t="s">
        <v>182</v>
      </c>
      <c r="AX9" s="41" t="s">
        <v>183</v>
      </c>
      <c r="AY9" s="100" t="s">
        <v>184</v>
      </c>
      <c r="AZ9" s="100" t="s">
        <v>186</v>
      </c>
      <c r="BA9" s="100" t="s">
        <v>187</v>
      </c>
      <c r="BB9" s="100" t="s">
        <v>185</v>
      </c>
      <c r="BC9" s="100" t="s">
        <v>188</v>
      </c>
      <c r="BD9" s="41" t="s">
        <v>256</v>
      </c>
      <c r="BE9" s="100" t="s">
        <v>257</v>
      </c>
      <c r="BF9" s="100" t="s">
        <v>259</v>
      </c>
      <c r="BG9" s="100" t="s">
        <v>260</v>
      </c>
      <c r="BH9" s="100" t="s">
        <v>258</v>
      </c>
      <c r="BI9" s="38" t="s">
        <v>261</v>
      </c>
      <c r="BJ9" s="68" t="s">
        <v>238</v>
      </c>
      <c r="BK9" s="69" t="s">
        <v>239</v>
      </c>
      <c r="BL9" s="175" t="s">
        <v>240</v>
      </c>
      <c r="BM9" s="175" t="s">
        <v>241</v>
      </c>
      <c r="BN9" s="69" t="s">
        <v>242</v>
      </c>
      <c r="BO9" s="71" t="s">
        <v>243</v>
      </c>
      <c r="BP9" s="172" t="s">
        <v>44</v>
      </c>
      <c r="BQ9" s="49" t="s">
        <v>45</v>
      </c>
      <c r="BR9" s="67" t="s">
        <v>46</v>
      </c>
      <c r="BS9" s="190" t="s">
        <v>47</v>
      </c>
      <c r="BT9" s="67" t="s">
        <v>48</v>
      </c>
      <c r="BU9" s="191" t="s">
        <v>49</v>
      </c>
      <c r="BV9" s="67" t="s">
        <v>50</v>
      </c>
      <c r="BW9" s="190" t="s">
        <v>51</v>
      </c>
      <c r="BX9" s="67" t="s">
        <v>52</v>
      </c>
      <c r="BY9" s="191" t="s">
        <v>53</v>
      </c>
      <c r="BZ9" s="67" t="s">
        <v>54</v>
      </c>
      <c r="CA9" s="190" t="s">
        <v>55</v>
      </c>
      <c r="CB9" s="68" t="s">
        <v>14</v>
      </c>
      <c r="CC9" s="69" t="s">
        <v>29</v>
      </c>
      <c r="CD9" s="70" t="s">
        <v>30</v>
      </c>
      <c r="CE9" s="71" t="s">
        <v>20</v>
      </c>
      <c r="CF9" s="70" t="s">
        <v>8</v>
      </c>
      <c r="CG9" s="192" t="s">
        <v>164</v>
      </c>
      <c r="CH9" s="69" t="s">
        <v>9</v>
      </c>
      <c r="CI9" s="193" t="s">
        <v>57</v>
      </c>
      <c r="CJ9" s="69" t="s">
        <v>18</v>
      </c>
      <c r="CK9" s="175" t="s">
        <v>19</v>
      </c>
      <c r="CL9" s="69" t="s">
        <v>78</v>
      </c>
      <c r="CM9" s="49" t="s">
        <v>58</v>
      </c>
      <c r="CN9" s="67" t="s">
        <v>59</v>
      </c>
      <c r="CO9" s="49" t="s">
        <v>60</v>
      </c>
      <c r="CP9" s="67" t="s">
        <v>61</v>
      </c>
      <c r="CQ9" s="190" t="s">
        <v>62</v>
      </c>
      <c r="CR9" s="69" t="s">
        <v>79</v>
      </c>
      <c r="CS9" s="49" t="s">
        <v>63</v>
      </c>
      <c r="CT9" s="67" t="s">
        <v>64</v>
      </c>
      <c r="CU9" s="49" t="s">
        <v>65</v>
      </c>
      <c r="CV9" s="67" t="s">
        <v>66</v>
      </c>
      <c r="CW9" s="190" t="s">
        <v>67</v>
      </c>
      <c r="CX9" s="69" t="s">
        <v>80</v>
      </c>
      <c r="CY9" s="49" t="s">
        <v>68</v>
      </c>
      <c r="CZ9" s="67" t="s">
        <v>69</v>
      </c>
      <c r="DA9" s="49" t="s">
        <v>70</v>
      </c>
      <c r="DB9" s="67" t="s">
        <v>71</v>
      </c>
      <c r="DC9" s="190" t="s">
        <v>72</v>
      </c>
      <c r="DD9" s="69" t="s">
        <v>81</v>
      </c>
      <c r="DE9" s="195" t="s">
        <v>73</v>
      </c>
      <c r="DF9" s="67" t="s">
        <v>74</v>
      </c>
      <c r="DG9" s="49" t="s">
        <v>75</v>
      </c>
      <c r="DH9" s="67" t="s">
        <v>76</v>
      </c>
      <c r="DI9" s="190" t="s">
        <v>77</v>
      </c>
      <c r="DJ9" s="69" t="s">
        <v>95</v>
      </c>
      <c r="DK9" s="49" t="s">
        <v>166</v>
      </c>
      <c r="DL9" s="67" t="s">
        <v>165</v>
      </c>
      <c r="DM9" s="49" t="s">
        <v>82</v>
      </c>
      <c r="DN9" s="67" t="s">
        <v>83</v>
      </c>
      <c r="DO9" s="190" t="s">
        <v>84</v>
      </c>
      <c r="DP9" s="69" t="s">
        <v>96</v>
      </c>
      <c r="DQ9" s="49" t="s">
        <v>85</v>
      </c>
      <c r="DR9" s="67" t="s">
        <v>86</v>
      </c>
      <c r="DS9" s="49" t="s">
        <v>87</v>
      </c>
      <c r="DT9" s="67" t="s">
        <v>88</v>
      </c>
      <c r="DU9" s="190" t="s">
        <v>89</v>
      </c>
      <c r="DV9" s="69" t="s">
        <v>97</v>
      </c>
      <c r="DW9" s="49" t="s">
        <v>90</v>
      </c>
      <c r="DX9" s="67" t="s">
        <v>91</v>
      </c>
      <c r="DY9" s="49" t="s">
        <v>92</v>
      </c>
      <c r="DZ9" s="67" t="s">
        <v>93</v>
      </c>
      <c r="EA9" s="190" t="s">
        <v>94</v>
      </c>
      <c r="EB9" s="196" t="s">
        <v>189</v>
      </c>
      <c r="EC9" s="191" t="s">
        <v>36</v>
      </c>
      <c r="ED9" s="67" t="s">
        <v>37</v>
      </c>
      <c r="EE9" s="190" t="s">
        <v>38</v>
      </c>
      <c r="EF9" s="67" t="s">
        <v>190</v>
      </c>
      <c r="EG9" s="191" t="s">
        <v>39</v>
      </c>
      <c r="EH9" s="67" t="s">
        <v>40</v>
      </c>
      <c r="EI9" s="194" t="s">
        <v>41</v>
      </c>
      <c r="EJ9" s="72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ht="12.75" x14ac:dyDescent="0.2">
      <c r="A10" s="10"/>
      <c r="B10" s="95" t="s">
        <v>196</v>
      </c>
      <c r="C10" s="109">
        <v>234</v>
      </c>
      <c r="D10" s="105">
        <f>C10/C$42</f>
        <v>3.0177972659272634E-2</v>
      </c>
      <c r="E10" s="121">
        <v>1210.5982905982905</v>
      </c>
      <c r="F10" s="107">
        <v>54.935897435897438</v>
      </c>
      <c r="G10" s="121">
        <v>2343238</v>
      </c>
      <c r="H10" s="122">
        <v>221</v>
      </c>
      <c r="I10" s="106">
        <f>G10/H10</f>
        <v>10602.886877828054</v>
      </c>
      <c r="J10" s="56">
        <v>76</v>
      </c>
      <c r="K10" s="54">
        <v>51</v>
      </c>
      <c r="L10" s="123">
        <v>0.49313401612940372</v>
      </c>
      <c r="M10" s="27">
        <v>39</v>
      </c>
      <c r="N10" s="122">
        <v>33</v>
      </c>
      <c r="O10" s="122">
        <v>33</v>
      </c>
      <c r="P10" s="20">
        <v>16</v>
      </c>
      <c r="Q10" s="124">
        <v>53</v>
      </c>
      <c r="R10" s="25">
        <v>60</v>
      </c>
      <c r="S10" s="20">
        <v>234</v>
      </c>
      <c r="T10" s="103">
        <f>M10/$S10</f>
        <v>0.16666666666666666</v>
      </c>
      <c r="U10" s="105">
        <f t="shared" ref="U10:Y25" si="0">N10/$S10</f>
        <v>0.14102564102564102</v>
      </c>
      <c r="V10" s="105">
        <f t="shared" si="0"/>
        <v>0.14102564102564102</v>
      </c>
      <c r="W10" s="19">
        <f t="shared" si="0"/>
        <v>6.8376068376068383E-2</v>
      </c>
      <c r="X10" s="125">
        <f t="shared" si="0"/>
        <v>0.2264957264957265</v>
      </c>
      <c r="Y10" s="126">
        <f t="shared" si="0"/>
        <v>0.25641025641025639</v>
      </c>
      <c r="Z10" s="74">
        <v>26</v>
      </c>
      <c r="AA10" s="108">
        <v>81</v>
      </c>
      <c r="AB10" s="108">
        <v>97</v>
      </c>
      <c r="AC10" s="108">
        <v>30</v>
      </c>
      <c r="AD10" s="105">
        <f>Z10/$C10</f>
        <v>0.1111111111111111</v>
      </c>
      <c r="AE10" s="105">
        <f t="shared" ref="AE10:AG25" si="1">AA10/$C10</f>
        <v>0.34615384615384615</v>
      </c>
      <c r="AF10" s="105">
        <f t="shared" si="1"/>
        <v>0.41452991452991456</v>
      </c>
      <c r="AG10" s="105">
        <f t="shared" si="1"/>
        <v>0.12820512820512819</v>
      </c>
      <c r="AH10" s="179">
        <v>3595.0416666666665</v>
      </c>
      <c r="AI10" s="47">
        <v>9520.0779220779223</v>
      </c>
      <c r="AJ10" s="47">
        <v>13507.33695652174</v>
      </c>
      <c r="AK10" s="107">
        <v>10044.142857142857</v>
      </c>
      <c r="AL10" s="74">
        <v>120</v>
      </c>
      <c r="AM10" s="108">
        <v>112</v>
      </c>
      <c r="AN10" s="105">
        <f>AL10/(AL10+AM10)</f>
        <v>0.51724137931034486</v>
      </c>
      <c r="AO10" s="19">
        <f>1-AN10</f>
        <v>0.48275862068965514</v>
      </c>
      <c r="AP10" s="47">
        <v>10232.883928571429</v>
      </c>
      <c r="AQ10" s="107">
        <v>10858.140186915887</v>
      </c>
      <c r="AR10" s="28">
        <v>60</v>
      </c>
      <c r="AS10" s="108">
        <v>9</v>
      </c>
      <c r="AT10" s="108">
        <v>17</v>
      </c>
      <c r="AU10" s="127">
        <v>77</v>
      </c>
      <c r="AV10" s="128">
        <v>44</v>
      </c>
      <c r="AW10" s="128">
        <v>27</v>
      </c>
      <c r="AX10" s="99">
        <f t="shared" ref="AX10:BC25" si="2">AR10/$C10</f>
        <v>0.25641025641025639</v>
      </c>
      <c r="AY10" s="105">
        <f t="shared" si="2"/>
        <v>3.8461538461538464E-2</v>
      </c>
      <c r="AZ10" s="19">
        <f t="shared" si="2"/>
        <v>7.2649572649572655E-2</v>
      </c>
      <c r="BA10" s="99">
        <f t="shared" si="2"/>
        <v>0.32905982905982906</v>
      </c>
      <c r="BB10" s="19">
        <f t="shared" si="2"/>
        <v>0.18803418803418803</v>
      </c>
      <c r="BC10" s="99">
        <f t="shared" si="2"/>
        <v>0.11538461538461539</v>
      </c>
      <c r="BD10" s="179">
        <v>17763.81818181818</v>
      </c>
      <c r="BE10" s="47">
        <v>17049.75</v>
      </c>
      <c r="BF10" s="47">
        <v>6645.0588235294117</v>
      </c>
      <c r="BG10" s="47">
        <v>6383.041666666667</v>
      </c>
      <c r="BH10" s="47">
        <v>10410.571428571429</v>
      </c>
      <c r="BI10" s="107">
        <v>8149.666666666667</v>
      </c>
      <c r="BJ10" s="28">
        <v>61</v>
      </c>
      <c r="BK10" s="105">
        <f>BJ10/$C10</f>
        <v>0.2606837606837607</v>
      </c>
      <c r="BL10" s="179">
        <v>12114.135593220339</v>
      </c>
      <c r="BM10" s="108">
        <v>173</v>
      </c>
      <c r="BN10" s="19">
        <f>BM10/$C10</f>
        <v>0.73931623931623935</v>
      </c>
      <c r="BO10" s="186">
        <v>10052.493827160493</v>
      </c>
      <c r="BP10" s="56">
        <v>188</v>
      </c>
      <c r="BQ10" s="78">
        <v>13</v>
      </c>
      <c r="BR10" s="50">
        <f>BQ10/BP10</f>
        <v>6.9148936170212769E-2</v>
      </c>
      <c r="BS10" s="77">
        <v>319.61538461538464</v>
      </c>
      <c r="BT10" s="132">
        <v>124</v>
      </c>
      <c r="BU10" s="78">
        <v>14</v>
      </c>
      <c r="BV10" s="131">
        <f>BU10/BT10</f>
        <v>0.11290322580645161</v>
      </c>
      <c r="BW10" s="130">
        <v>741.92857142857144</v>
      </c>
      <c r="BX10" s="129">
        <v>171</v>
      </c>
      <c r="BY10" s="129">
        <v>79</v>
      </c>
      <c r="BZ10" s="101">
        <f>BY10/BX10</f>
        <v>0.46198830409356723</v>
      </c>
      <c r="CA10" s="77">
        <v>1884.1518987341772</v>
      </c>
      <c r="CB10" s="28">
        <v>122</v>
      </c>
      <c r="CC10" s="19">
        <f t="shared" ref="CC10:CC42" si="3">CB10/C10</f>
        <v>0.5213675213675214</v>
      </c>
      <c r="CD10" s="184">
        <v>273004</v>
      </c>
      <c r="CE10" s="186">
        <f>CD10/CB10</f>
        <v>2237.7377049180327</v>
      </c>
      <c r="CF10" s="73">
        <v>45</v>
      </c>
      <c r="CG10" s="122">
        <v>116</v>
      </c>
      <c r="CH10" s="105">
        <f t="shared" ref="CH10:CH42" si="4">CF10/C10</f>
        <v>0.19230769230769232</v>
      </c>
      <c r="CI10" s="127">
        <v>61903</v>
      </c>
      <c r="CJ10" s="198">
        <f>CI10/CF10</f>
        <v>1375.6222222222223</v>
      </c>
      <c r="CK10" s="102">
        <f t="shared" ref="CK10" si="5">IFERROR(CI10/CG10," ")</f>
        <v>533.64655172413791</v>
      </c>
      <c r="CL10" s="127">
        <v>136</v>
      </c>
      <c r="CM10" s="78">
        <v>301</v>
      </c>
      <c r="CN10" s="50">
        <f t="shared" ref="CN10:CN42" si="6">CL10/C10</f>
        <v>0.58119658119658124</v>
      </c>
      <c r="CO10" s="85">
        <v>904860</v>
      </c>
      <c r="CP10" s="82">
        <f t="shared" ref="CP10:CP42" si="7">IFERROR(CO10/CL10," ")</f>
        <v>6653.3823529411766</v>
      </c>
      <c r="CQ10" s="134">
        <f t="shared" ref="CQ10:CQ42" si="8">IFERROR(CO10/CM10," ")</f>
        <v>3006.1794019933554</v>
      </c>
      <c r="CR10" s="129">
        <v>69</v>
      </c>
      <c r="CS10" s="56">
        <v>141</v>
      </c>
      <c r="CT10" s="50">
        <f t="shared" ref="CT10:CT42" si="9">CR10/C10</f>
        <v>0.29487179487179488</v>
      </c>
      <c r="CU10" s="78">
        <v>147250</v>
      </c>
      <c r="CV10" s="82">
        <f t="shared" ref="CV10:CV42" si="10">IFERROR(CU10/CR10," ")</f>
        <v>2134.057971014493</v>
      </c>
      <c r="CW10" s="102">
        <f t="shared" ref="CW10:CW42" si="11">IFERROR(CU10/CS10," ")</f>
        <v>1044.3262411347519</v>
      </c>
      <c r="CX10" s="85">
        <v>104</v>
      </c>
      <c r="CY10" s="78">
        <v>159</v>
      </c>
      <c r="CZ10" s="131">
        <f t="shared" ref="CZ10:CZ42" si="12">CX10/C10</f>
        <v>0.44444444444444442</v>
      </c>
      <c r="DA10" s="56">
        <v>754221</v>
      </c>
      <c r="DB10" s="82">
        <f t="shared" ref="DB10:DB42" si="13">IFERROR(DA10/CX10," ")</f>
        <v>7252.125</v>
      </c>
      <c r="DC10" s="134">
        <f t="shared" ref="DC10:DC42" si="14">IFERROR(DA10/CY10," ")</f>
        <v>4743.5283018867922</v>
      </c>
      <c r="DD10" s="56">
        <v>19</v>
      </c>
      <c r="DE10" s="78">
        <v>22</v>
      </c>
      <c r="DF10" s="105">
        <f t="shared" ref="DF10:DF42" si="15">DD10/C10</f>
        <v>8.11965811965812E-2</v>
      </c>
      <c r="DG10" s="78">
        <v>25329</v>
      </c>
      <c r="DH10" s="82">
        <f t="shared" ref="DH10:DH42" si="16">IFERROR(DG10/DD10," ")</f>
        <v>1333.1052631578948</v>
      </c>
      <c r="DI10" s="134">
        <f t="shared" ref="DI10:DI42" si="17">IFERROR(DG10/DE10," ")</f>
        <v>1151.3181818181818</v>
      </c>
      <c r="DJ10" s="129">
        <v>138</v>
      </c>
      <c r="DK10" s="56">
        <v>175</v>
      </c>
      <c r="DL10" s="131">
        <f t="shared" ref="DL10:DL42" si="18">DJ10/C10</f>
        <v>0.58974358974358976</v>
      </c>
      <c r="DM10" s="56">
        <v>222841</v>
      </c>
      <c r="DN10" s="82">
        <f>IFERROR(DM10/DJ10," ")</f>
        <v>1614.7898550724638</v>
      </c>
      <c r="DO10" s="134">
        <f t="shared" ref="DO10:DO42" si="19">IFERROR(DM10/DK10," ")</f>
        <v>1273.3771428571429</v>
      </c>
      <c r="DP10" s="56">
        <v>21</v>
      </c>
      <c r="DQ10" s="78">
        <v>34</v>
      </c>
      <c r="DR10" s="50">
        <f t="shared" ref="DR10:DR42" si="20">DP10/C10</f>
        <v>8.9743589743589744E-2</v>
      </c>
      <c r="DS10" s="85">
        <v>63185</v>
      </c>
      <c r="DT10" s="198">
        <f t="shared" ref="DT10:DT42" si="21">IFERROR(DS10/DP10," ")</f>
        <v>3008.8095238095239</v>
      </c>
      <c r="DU10" s="134">
        <f t="shared" ref="DU10:DU42" si="22">IFERROR(DS10/DQ10," ")</f>
        <v>1858.3823529411766</v>
      </c>
      <c r="DV10" s="78">
        <v>77</v>
      </c>
      <c r="DW10" s="78">
        <v>145</v>
      </c>
      <c r="DX10" s="50">
        <f t="shared" ref="DX10:DX42" si="23">DV10/C10</f>
        <v>0.32905982905982906</v>
      </c>
      <c r="DY10" s="78">
        <v>163649</v>
      </c>
      <c r="DZ10" s="82">
        <f t="shared" ref="DZ10:DZ42" si="24">IFERROR(DY10/DV10," ")</f>
        <v>2125.3116883116882</v>
      </c>
      <c r="EA10" s="102">
        <f t="shared" ref="EA10:EA42" si="25">IFERROR(DY10/DW10," ")</f>
        <v>1128.6137931034482</v>
      </c>
      <c r="EB10" s="55">
        <v>104</v>
      </c>
      <c r="EC10" s="85">
        <v>30</v>
      </c>
      <c r="ED10" s="197">
        <f>EC10/EB10</f>
        <v>0.28846153846153844</v>
      </c>
      <c r="EE10" s="130">
        <v>839.9666666666667</v>
      </c>
      <c r="EF10" s="78">
        <v>54</v>
      </c>
      <c r="EG10" s="85">
        <v>21</v>
      </c>
      <c r="EH10" s="197">
        <f>EG10/EF10</f>
        <v>0.3888888888888889</v>
      </c>
      <c r="EI10" s="177">
        <v>1921.1428571428571</v>
      </c>
      <c r="EJ10" s="64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ht="12.75" x14ac:dyDescent="0.2">
      <c r="A11" s="10"/>
      <c r="B11" s="95" t="s">
        <v>197</v>
      </c>
      <c r="C11" s="109">
        <v>234</v>
      </c>
      <c r="D11" s="105">
        <f t="shared" ref="D11:D41" si="26">C11/C$42</f>
        <v>3.0177972659272634E-2</v>
      </c>
      <c r="E11" s="121">
        <v>1390.5299145299145</v>
      </c>
      <c r="F11" s="107">
        <v>36.448717948717949</v>
      </c>
      <c r="G11" s="121">
        <v>3042017</v>
      </c>
      <c r="H11" s="122">
        <v>225</v>
      </c>
      <c r="I11" s="107">
        <f t="shared" ref="I11:I42" si="27">G11/H11</f>
        <v>13520.075555555555</v>
      </c>
      <c r="J11" s="56">
        <v>84</v>
      </c>
      <c r="K11" s="54">
        <v>58</v>
      </c>
      <c r="L11" s="123">
        <v>0.43844856298903973</v>
      </c>
      <c r="M11" s="27">
        <v>44</v>
      </c>
      <c r="N11" s="122">
        <v>32</v>
      </c>
      <c r="O11" s="122">
        <v>34</v>
      </c>
      <c r="P11" s="20">
        <v>19</v>
      </c>
      <c r="Q11" s="124">
        <v>36</v>
      </c>
      <c r="R11" s="25">
        <v>69</v>
      </c>
      <c r="S11" s="20">
        <v>234</v>
      </c>
      <c r="T11" s="19">
        <f t="shared" ref="T11:Y26" si="28">M11/$S11</f>
        <v>0.18803418803418803</v>
      </c>
      <c r="U11" s="105">
        <f t="shared" si="0"/>
        <v>0.13675213675213677</v>
      </c>
      <c r="V11" s="105">
        <f t="shared" si="0"/>
        <v>0.14529914529914531</v>
      </c>
      <c r="W11" s="19">
        <f t="shared" si="0"/>
        <v>8.11965811965812E-2</v>
      </c>
      <c r="X11" s="125">
        <f t="shared" si="0"/>
        <v>0.15384615384615385</v>
      </c>
      <c r="Y11" s="126">
        <f t="shared" si="0"/>
        <v>0.29487179487179488</v>
      </c>
      <c r="Z11" s="74">
        <v>25</v>
      </c>
      <c r="AA11" s="108">
        <v>75</v>
      </c>
      <c r="AB11" s="108">
        <v>106</v>
      </c>
      <c r="AC11" s="108">
        <v>28</v>
      </c>
      <c r="AD11" s="105">
        <f t="shared" ref="AD11:AG42" si="29">Z11/$C11</f>
        <v>0.10683760683760683</v>
      </c>
      <c r="AE11" s="105">
        <f t="shared" si="1"/>
        <v>0.32051282051282054</v>
      </c>
      <c r="AF11" s="105">
        <f t="shared" si="1"/>
        <v>0.45299145299145299</v>
      </c>
      <c r="AG11" s="105">
        <f t="shared" si="1"/>
        <v>0.11965811965811966</v>
      </c>
      <c r="AH11" s="179">
        <v>2371.04</v>
      </c>
      <c r="AI11" s="47">
        <v>12544.125</v>
      </c>
      <c r="AJ11" s="47">
        <v>15467.74</v>
      </c>
      <c r="AK11" s="107">
        <v>19028.214285714286</v>
      </c>
      <c r="AL11" s="74">
        <v>93</v>
      </c>
      <c r="AM11" s="108">
        <v>139</v>
      </c>
      <c r="AN11" s="105">
        <f t="shared" ref="AN11:AN42" si="30">AL11/(AL11+AM11)</f>
        <v>0.40086206896551724</v>
      </c>
      <c r="AO11" s="19">
        <f t="shared" ref="AO11:AO42" si="31">1-AN11</f>
        <v>0.59913793103448276</v>
      </c>
      <c r="AP11" s="47">
        <v>14276.81111111111</v>
      </c>
      <c r="AQ11" s="107">
        <v>12595.969924812031</v>
      </c>
      <c r="AR11" s="28">
        <v>68</v>
      </c>
      <c r="AS11" s="108">
        <v>10</v>
      </c>
      <c r="AT11" s="108">
        <v>23</v>
      </c>
      <c r="AU11" s="127">
        <v>58</v>
      </c>
      <c r="AV11" s="128">
        <v>47</v>
      </c>
      <c r="AW11" s="128">
        <v>28</v>
      </c>
      <c r="AX11" s="99">
        <f t="shared" si="2"/>
        <v>0.29059829059829062</v>
      </c>
      <c r="AY11" s="105">
        <f t="shared" si="2"/>
        <v>4.2735042735042736E-2</v>
      </c>
      <c r="AZ11" s="19">
        <f t="shared" si="2"/>
        <v>9.8290598290598288E-2</v>
      </c>
      <c r="BA11" s="99">
        <f t="shared" si="2"/>
        <v>0.24786324786324787</v>
      </c>
      <c r="BB11" s="19">
        <f t="shared" si="2"/>
        <v>0.20085470085470086</v>
      </c>
      <c r="BC11" s="99">
        <f t="shared" si="2"/>
        <v>0.11965811965811966</v>
      </c>
      <c r="BD11" s="179">
        <v>26050.590909090908</v>
      </c>
      <c r="BE11" s="47">
        <v>11836.2</v>
      </c>
      <c r="BF11" s="47">
        <v>5057.863636363636</v>
      </c>
      <c r="BG11" s="47">
        <v>8342.4814814814818</v>
      </c>
      <c r="BH11" s="47">
        <v>9842.7999999999993</v>
      </c>
      <c r="BI11" s="107">
        <v>7129.3928571428569</v>
      </c>
      <c r="BJ11" s="28">
        <v>94</v>
      </c>
      <c r="BK11" s="105">
        <f t="shared" ref="BK11:BK42" si="32">BJ11/$C11</f>
        <v>0.40170940170940173</v>
      </c>
      <c r="BL11" s="179">
        <v>15482.434782608696</v>
      </c>
      <c r="BM11" s="108">
        <v>140</v>
      </c>
      <c r="BN11" s="19">
        <f t="shared" ref="BN11:BN42" si="33">BM11/$C11</f>
        <v>0.59829059829059827</v>
      </c>
      <c r="BO11" s="186">
        <v>12162.654135338345</v>
      </c>
      <c r="BP11" s="56">
        <v>187</v>
      </c>
      <c r="BQ11" s="78">
        <v>18</v>
      </c>
      <c r="BR11" s="50">
        <f>BQ11/BP11</f>
        <v>9.6256684491978606E-2</v>
      </c>
      <c r="BS11" s="77">
        <v>1029.5555555555557</v>
      </c>
      <c r="BT11" s="132">
        <v>81</v>
      </c>
      <c r="BU11" s="78">
        <v>7</v>
      </c>
      <c r="BV11" s="131">
        <f t="shared" ref="BV11:BV42" si="34">BU11/BT11</f>
        <v>8.6419753086419748E-2</v>
      </c>
      <c r="BW11" s="130">
        <v>500</v>
      </c>
      <c r="BX11" s="129">
        <v>165</v>
      </c>
      <c r="BY11" s="129">
        <v>78</v>
      </c>
      <c r="BZ11" s="101">
        <f t="shared" ref="BZ11:BZ42" si="35">BY11/BX11</f>
        <v>0.47272727272727272</v>
      </c>
      <c r="CA11" s="77">
        <v>1837</v>
      </c>
      <c r="CB11" s="28">
        <v>111</v>
      </c>
      <c r="CC11" s="19">
        <f t="shared" si="3"/>
        <v>0.47435897435897434</v>
      </c>
      <c r="CD11" s="184">
        <v>303103</v>
      </c>
      <c r="CE11" s="186">
        <f t="shared" ref="CE11:CE42" si="36">CD11/CB11</f>
        <v>2730.6576576576576</v>
      </c>
      <c r="CF11" s="73">
        <v>38</v>
      </c>
      <c r="CG11" s="122">
        <v>102</v>
      </c>
      <c r="CH11" s="105">
        <f t="shared" si="4"/>
        <v>0.1623931623931624</v>
      </c>
      <c r="CI11" s="127">
        <v>58916</v>
      </c>
      <c r="CJ11" s="82">
        <f t="shared" ref="CJ11:CJ42" si="37">CI11/CF11</f>
        <v>1550.421052631579</v>
      </c>
      <c r="CK11" s="102">
        <f>IFERROR(CI11/CG11," ")</f>
        <v>577.60784313725492</v>
      </c>
      <c r="CL11" s="127">
        <v>152</v>
      </c>
      <c r="CM11" s="78">
        <v>404</v>
      </c>
      <c r="CN11" s="50">
        <f t="shared" si="6"/>
        <v>0.6495726495726496</v>
      </c>
      <c r="CO11" s="85">
        <v>1300419</v>
      </c>
      <c r="CP11" s="82">
        <f t="shared" si="7"/>
        <v>8555.3881578947367</v>
      </c>
      <c r="CQ11" s="134">
        <f t="shared" si="8"/>
        <v>3218.8589108910892</v>
      </c>
      <c r="CR11" s="129">
        <v>89</v>
      </c>
      <c r="CS11" s="56">
        <v>184</v>
      </c>
      <c r="CT11" s="50">
        <f t="shared" si="9"/>
        <v>0.38034188034188032</v>
      </c>
      <c r="CU11" s="78">
        <v>162474</v>
      </c>
      <c r="CV11" s="82">
        <f t="shared" si="10"/>
        <v>1825.5505617977528</v>
      </c>
      <c r="CW11" s="102">
        <f t="shared" si="11"/>
        <v>883.01086956521738</v>
      </c>
      <c r="CX11" s="85">
        <v>94</v>
      </c>
      <c r="CY11" s="78">
        <v>143</v>
      </c>
      <c r="CZ11" s="131">
        <f t="shared" si="12"/>
        <v>0.40170940170940173</v>
      </c>
      <c r="DA11" s="56">
        <v>898201</v>
      </c>
      <c r="DB11" s="82">
        <f t="shared" si="13"/>
        <v>9555.3297872340427</v>
      </c>
      <c r="DC11" s="134">
        <f t="shared" si="14"/>
        <v>6281.1258741258744</v>
      </c>
      <c r="DD11" s="56">
        <v>37</v>
      </c>
      <c r="DE11" s="78">
        <v>48</v>
      </c>
      <c r="DF11" s="105">
        <f t="shared" si="15"/>
        <v>0.15811965811965811</v>
      </c>
      <c r="DG11" s="78">
        <v>47505</v>
      </c>
      <c r="DH11" s="82">
        <f t="shared" si="16"/>
        <v>1283.918918918919</v>
      </c>
      <c r="DI11" s="134">
        <f t="shared" si="17"/>
        <v>989.6875</v>
      </c>
      <c r="DJ11" s="129">
        <v>146</v>
      </c>
      <c r="DK11" s="56">
        <v>185</v>
      </c>
      <c r="DL11" s="131">
        <f t="shared" si="18"/>
        <v>0.62393162393162394</v>
      </c>
      <c r="DM11" s="56">
        <v>246392</v>
      </c>
      <c r="DN11" s="82">
        <f t="shared" ref="DN11:DN42" si="38">IFERROR(DM11/DJ11," ")</f>
        <v>1687.6164383561643</v>
      </c>
      <c r="DO11" s="134">
        <f t="shared" si="19"/>
        <v>1331.8486486486486</v>
      </c>
      <c r="DP11" s="56">
        <v>25</v>
      </c>
      <c r="DQ11" s="78">
        <v>34</v>
      </c>
      <c r="DR11" s="50">
        <f t="shared" si="20"/>
        <v>0.10683760683760683</v>
      </c>
      <c r="DS11" s="85">
        <v>34439</v>
      </c>
      <c r="DT11" s="82">
        <f t="shared" si="21"/>
        <v>1377.56</v>
      </c>
      <c r="DU11" s="134">
        <f t="shared" si="22"/>
        <v>1012.9117647058823</v>
      </c>
      <c r="DV11" s="78">
        <v>81</v>
      </c>
      <c r="DW11" s="78">
        <v>147</v>
      </c>
      <c r="DX11" s="50">
        <f t="shared" si="23"/>
        <v>0.34615384615384615</v>
      </c>
      <c r="DY11" s="78">
        <v>293671</v>
      </c>
      <c r="DZ11" s="82">
        <f t="shared" si="24"/>
        <v>3625.5679012345681</v>
      </c>
      <c r="EA11" s="102">
        <f t="shared" si="25"/>
        <v>1997.7619047619048</v>
      </c>
      <c r="EB11" s="55">
        <v>101</v>
      </c>
      <c r="EC11" s="85">
        <v>27</v>
      </c>
      <c r="ED11" s="131">
        <f t="shared" ref="ED11:ED42" si="39">EC11/EB11</f>
        <v>0.26732673267326734</v>
      </c>
      <c r="EE11" s="130">
        <v>594.11111111111109</v>
      </c>
      <c r="EF11" s="78">
        <v>57</v>
      </c>
      <c r="EG11" s="85">
        <v>17</v>
      </c>
      <c r="EH11" s="131">
        <f t="shared" ref="EH11:EH42" si="40">EG11/EF11</f>
        <v>0.2982456140350877</v>
      </c>
      <c r="EI11" s="177">
        <v>2641.8235294117649</v>
      </c>
      <c r="EJ11" s="64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ht="12.75" x14ac:dyDescent="0.2">
      <c r="A12" s="10"/>
      <c r="B12" s="95" t="s">
        <v>198</v>
      </c>
      <c r="C12" s="109">
        <v>132</v>
      </c>
      <c r="D12" s="105">
        <f t="shared" si="26"/>
        <v>1.7023471756512767E-2</v>
      </c>
      <c r="E12" s="121">
        <v>1314.3636363636363</v>
      </c>
      <c r="F12" s="107">
        <v>41.348484848484851</v>
      </c>
      <c r="G12" s="121">
        <v>1936069</v>
      </c>
      <c r="H12" s="122">
        <v>131</v>
      </c>
      <c r="I12" s="107">
        <f t="shared" si="27"/>
        <v>14779.152671755724</v>
      </c>
      <c r="J12" s="56">
        <v>46</v>
      </c>
      <c r="K12" s="54">
        <v>36</v>
      </c>
      <c r="L12" s="123">
        <v>0.52667046322471167</v>
      </c>
      <c r="M12" s="27">
        <v>29</v>
      </c>
      <c r="N12" s="122">
        <v>32</v>
      </c>
      <c r="O12" s="122">
        <v>15</v>
      </c>
      <c r="P12" s="20">
        <v>13</v>
      </c>
      <c r="Q12" s="124">
        <v>12</v>
      </c>
      <c r="R12" s="25">
        <v>31</v>
      </c>
      <c r="S12" s="20">
        <v>132</v>
      </c>
      <c r="T12" s="19">
        <f t="shared" si="28"/>
        <v>0.2196969696969697</v>
      </c>
      <c r="U12" s="105">
        <f t="shared" si="0"/>
        <v>0.24242424242424243</v>
      </c>
      <c r="V12" s="105">
        <f t="shared" si="0"/>
        <v>0.11363636363636363</v>
      </c>
      <c r="W12" s="19">
        <f t="shared" si="0"/>
        <v>9.8484848484848481E-2</v>
      </c>
      <c r="X12" s="125">
        <f t="shared" si="0"/>
        <v>9.0909090909090912E-2</v>
      </c>
      <c r="Y12" s="126">
        <f t="shared" si="0"/>
        <v>0.23484848484848486</v>
      </c>
      <c r="Z12" s="74">
        <v>12</v>
      </c>
      <c r="AA12" s="108">
        <v>29</v>
      </c>
      <c r="AB12" s="108">
        <v>72</v>
      </c>
      <c r="AC12" s="108">
        <v>19</v>
      </c>
      <c r="AD12" s="105">
        <f t="shared" si="29"/>
        <v>9.0909090909090912E-2</v>
      </c>
      <c r="AE12" s="105">
        <f t="shared" si="1"/>
        <v>0.2196969696969697</v>
      </c>
      <c r="AF12" s="105">
        <f t="shared" si="1"/>
        <v>0.54545454545454541</v>
      </c>
      <c r="AG12" s="105">
        <f t="shared" si="1"/>
        <v>0.14393939393939395</v>
      </c>
      <c r="AH12" s="179">
        <v>4400.833333333333</v>
      </c>
      <c r="AI12" s="47">
        <v>10077.137931034482</v>
      </c>
      <c r="AJ12" s="47">
        <v>18022.211267605635</v>
      </c>
      <c r="AK12" s="107">
        <v>16391.842105263157</v>
      </c>
      <c r="AL12" s="74">
        <v>62</v>
      </c>
      <c r="AM12" s="108">
        <v>70</v>
      </c>
      <c r="AN12" s="105">
        <f t="shared" si="30"/>
        <v>0.46969696969696972</v>
      </c>
      <c r="AO12" s="19">
        <f t="shared" si="31"/>
        <v>0.53030303030303028</v>
      </c>
      <c r="AP12" s="47">
        <v>17959.677419354837</v>
      </c>
      <c r="AQ12" s="107">
        <v>11921.289855072464</v>
      </c>
      <c r="AR12" s="28">
        <v>51</v>
      </c>
      <c r="AS12" s="108">
        <v>3</v>
      </c>
      <c r="AT12" s="108">
        <v>8</v>
      </c>
      <c r="AU12" s="127">
        <v>31</v>
      </c>
      <c r="AV12" s="128">
        <v>25</v>
      </c>
      <c r="AW12" s="128">
        <v>14</v>
      </c>
      <c r="AX12" s="99">
        <f t="shared" si="2"/>
        <v>0.38636363636363635</v>
      </c>
      <c r="AY12" s="105">
        <f t="shared" si="2"/>
        <v>2.2727272727272728E-2</v>
      </c>
      <c r="AZ12" s="19">
        <f t="shared" si="2"/>
        <v>6.0606060606060608E-2</v>
      </c>
      <c r="BA12" s="99">
        <f t="shared" si="2"/>
        <v>0.23484848484848486</v>
      </c>
      <c r="BB12" s="19">
        <f t="shared" si="2"/>
        <v>0.18939393939393939</v>
      </c>
      <c r="BC12" s="99">
        <f t="shared" si="2"/>
        <v>0.10606060606060606</v>
      </c>
      <c r="BD12" s="179">
        <v>24010.9</v>
      </c>
      <c r="BE12" s="47">
        <v>9918</v>
      </c>
      <c r="BF12" s="47">
        <v>5979.125</v>
      </c>
      <c r="BG12" s="47">
        <v>6000.9677419354839</v>
      </c>
      <c r="BH12" s="47">
        <v>14883.68</v>
      </c>
      <c r="BI12" s="107">
        <v>7129.6428571428569</v>
      </c>
      <c r="BJ12" s="28">
        <v>42</v>
      </c>
      <c r="BK12" s="105">
        <f t="shared" si="32"/>
        <v>0.31818181818181818</v>
      </c>
      <c r="BL12" s="179">
        <v>15714.380952380952</v>
      </c>
      <c r="BM12" s="108">
        <v>90</v>
      </c>
      <c r="BN12" s="19">
        <f t="shared" si="33"/>
        <v>0.68181818181818177</v>
      </c>
      <c r="BO12" s="186">
        <v>14337.808988764045</v>
      </c>
      <c r="BP12" s="56">
        <v>116</v>
      </c>
      <c r="BQ12" s="78">
        <v>8</v>
      </c>
      <c r="BR12" s="50">
        <f t="shared" ref="BR12:BR42" si="41">BQ12/BP12</f>
        <v>6.8965517241379309E-2</v>
      </c>
      <c r="BS12" s="77">
        <v>1227.125</v>
      </c>
      <c r="BT12" s="132">
        <v>58</v>
      </c>
      <c r="BU12" s="78">
        <v>3</v>
      </c>
      <c r="BV12" s="131">
        <f t="shared" si="34"/>
        <v>5.1724137931034482E-2</v>
      </c>
      <c r="BW12" s="130">
        <v>563.33333333333337</v>
      </c>
      <c r="BX12" s="129">
        <v>108</v>
      </c>
      <c r="BY12" s="129">
        <v>20</v>
      </c>
      <c r="BZ12" s="101">
        <f t="shared" si="35"/>
        <v>0.18518518518518517</v>
      </c>
      <c r="CA12" s="77">
        <v>761.8</v>
      </c>
      <c r="CB12" s="28">
        <v>44</v>
      </c>
      <c r="CC12" s="19">
        <f t="shared" si="3"/>
        <v>0.33333333333333331</v>
      </c>
      <c r="CD12" s="184">
        <v>101366</v>
      </c>
      <c r="CE12" s="186">
        <f t="shared" si="36"/>
        <v>2303.7727272727275</v>
      </c>
      <c r="CF12" s="73">
        <v>16</v>
      </c>
      <c r="CG12" s="122">
        <v>48</v>
      </c>
      <c r="CH12" s="105">
        <f t="shared" si="4"/>
        <v>0.12121212121212122</v>
      </c>
      <c r="CI12" s="127">
        <v>27443</v>
      </c>
      <c r="CJ12" s="82">
        <f t="shared" si="37"/>
        <v>1715.1875</v>
      </c>
      <c r="CK12" s="102">
        <f t="shared" ref="CK12:CK42" si="42">IFERROR(CI12/CG12," ")</f>
        <v>571.72916666666663</v>
      </c>
      <c r="CL12" s="127">
        <v>93</v>
      </c>
      <c r="CM12" s="78">
        <v>238</v>
      </c>
      <c r="CN12" s="50">
        <f t="shared" si="6"/>
        <v>0.70454545454545459</v>
      </c>
      <c r="CO12" s="85">
        <v>907708</v>
      </c>
      <c r="CP12" s="82">
        <f t="shared" si="7"/>
        <v>9760.3010752688169</v>
      </c>
      <c r="CQ12" s="134">
        <f t="shared" si="8"/>
        <v>3813.8991596638657</v>
      </c>
      <c r="CR12" s="129">
        <v>49</v>
      </c>
      <c r="CS12" s="56">
        <v>80</v>
      </c>
      <c r="CT12" s="50">
        <f t="shared" si="9"/>
        <v>0.37121212121212122</v>
      </c>
      <c r="CU12" s="78">
        <v>93230</v>
      </c>
      <c r="CV12" s="82">
        <f t="shared" si="10"/>
        <v>1902.6530612244899</v>
      </c>
      <c r="CW12" s="102">
        <f t="shared" si="11"/>
        <v>1165.375</v>
      </c>
      <c r="CX12" s="85">
        <v>54</v>
      </c>
      <c r="CY12" s="78">
        <v>77</v>
      </c>
      <c r="CZ12" s="131">
        <f t="shared" si="12"/>
        <v>0.40909090909090912</v>
      </c>
      <c r="DA12" s="56">
        <v>587894</v>
      </c>
      <c r="DB12" s="82">
        <f t="shared" si="13"/>
        <v>10886.925925925925</v>
      </c>
      <c r="DC12" s="134">
        <f t="shared" si="14"/>
        <v>7634.9870129870133</v>
      </c>
      <c r="DD12" s="56">
        <v>14</v>
      </c>
      <c r="DE12" s="78">
        <v>26</v>
      </c>
      <c r="DF12" s="105">
        <f t="shared" si="15"/>
        <v>0.10606060606060606</v>
      </c>
      <c r="DG12" s="78">
        <v>19770</v>
      </c>
      <c r="DH12" s="82">
        <f t="shared" si="16"/>
        <v>1412.1428571428571</v>
      </c>
      <c r="DI12" s="134">
        <f t="shared" si="17"/>
        <v>760.38461538461536</v>
      </c>
      <c r="DJ12" s="129">
        <v>80</v>
      </c>
      <c r="DK12" s="56">
        <v>104</v>
      </c>
      <c r="DL12" s="131">
        <f t="shared" si="18"/>
        <v>0.60606060606060608</v>
      </c>
      <c r="DM12" s="56">
        <v>125582</v>
      </c>
      <c r="DN12" s="82">
        <f t="shared" si="38"/>
        <v>1569.7750000000001</v>
      </c>
      <c r="DO12" s="134">
        <f t="shared" si="19"/>
        <v>1207.5192307692307</v>
      </c>
      <c r="DP12" s="56">
        <v>12</v>
      </c>
      <c r="DQ12" s="78">
        <v>21</v>
      </c>
      <c r="DR12" s="50">
        <f t="shared" si="20"/>
        <v>9.0909090909090912E-2</v>
      </c>
      <c r="DS12" s="85">
        <v>22775</v>
      </c>
      <c r="DT12" s="82">
        <f t="shared" si="21"/>
        <v>1897.9166666666667</v>
      </c>
      <c r="DU12" s="134">
        <f t="shared" si="22"/>
        <v>1084.5238095238096</v>
      </c>
      <c r="DV12" s="78">
        <v>37</v>
      </c>
      <c r="DW12" s="78">
        <v>75</v>
      </c>
      <c r="DX12" s="50">
        <f t="shared" si="23"/>
        <v>0.28030303030303028</v>
      </c>
      <c r="DY12" s="78">
        <v>151667</v>
      </c>
      <c r="DZ12" s="82">
        <f t="shared" si="24"/>
        <v>4099.1081081081084</v>
      </c>
      <c r="EA12" s="102">
        <f t="shared" si="25"/>
        <v>2022.2266666666667</v>
      </c>
      <c r="EB12" s="55">
        <v>42</v>
      </c>
      <c r="EC12" s="85">
        <v>12</v>
      </c>
      <c r="ED12" s="131">
        <f t="shared" si="39"/>
        <v>0.2857142857142857</v>
      </c>
      <c r="EE12" s="130">
        <v>254.33333333333334</v>
      </c>
      <c r="EF12" s="78">
        <v>49</v>
      </c>
      <c r="EG12" s="85">
        <v>12</v>
      </c>
      <c r="EH12" s="131">
        <f t="shared" si="40"/>
        <v>0.24489795918367346</v>
      </c>
      <c r="EI12" s="177">
        <v>1754.0833333333333</v>
      </c>
      <c r="EJ12" s="64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ht="12.75" x14ac:dyDescent="0.2">
      <c r="A13" s="10"/>
      <c r="B13" s="95" t="s">
        <v>199</v>
      </c>
      <c r="C13" s="109">
        <v>105</v>
      </c>
      <c r="D13" s="105">
        <f t="shared" si="26"/>
        <v>1.3541397988135155E-2</v>
      </c>
      <c r="E13" s="121">
        <v>1267.6095238095238</v>
      </c>
      <c r="F13" s="107">
        <v>43.361904761904761</v>
      </c>
      <c r="G13" s="121">
        <v>1432834</v>
      </c>
      <c r="H13" s="122">
        <v>102</v>
      </c>
      <c r="I13" s="107">
        <f t="shared" si="27"/>
        <v>14047.392156862745</v>
      </c>
      <c r="J13" s="56">
        <v>32</v>
      </c>
      <c r="K13" s="54">
        <v>31</v>
      </c>
      <c r="L13" s="123">
        <v>0.41457983625315087</v>
      </c>
      <c r="M13" s="27">
        <v>22</v>
      </c>
      <c r="N13" s="122">
        <v>14</v>
      </c>
      <c r="O13" s="122">
        <v>17</v>
      </c>
      <c r="P13" s="20">
        <v>11</v>
      </c>
      <c r="Q13" s="124">
        <v>16</v>
      </c>
      <c r="R13" s="25">
        <v>25</v>
      </c>
      <c r="S13" s="20">
        <v>105</v>
      </c>
      <c r="T13" s="19">
        <f t="shared" si="28"/>
        <v>0.20952380952380953</v>
      </c>
      <c r="U13" s="105">
        <f>N13/$S13</f>
        <v>0.13333333333333333</v>
      </c>
      <c r="V13" s="105">
        <f t="shared" si="0"/>
        <v>0.16190476190476191</v>
      </c>
      <c r="W13" s="19">
        <f t="shared" si="0"/>
        <v>0.10476190476190476</v>
      </c>
      <c r="X13" s="125">
        <f t="shared" si="0"/>
        <v>0.15238095238095239</v>
      </c>
      <c r="Y13" s="126">
        <f t="shared" si="0"/>
        <v>0.23809523809523808</v>
      </c>
      <c r="Z13" s="74">
        <v>4</v>
      </c>
      <c r="AA13" s="108">
        <v>34</v>
      </c>
      <c r="AB13" s="108">
        <v>49</v>
      </c>
      <c r="AC13" s="108">
        <v>18</v>
      </c>
      <c r="AD13" s="105">
        <f t="shared" si="29"/>
        <v>3.8095238095238099E-2</v>
      </c>
      <c r="AE13" s="105">
        <f t="shared" si="1"/>
        <v>0.32380952380952382</v>
      </c>
      <c r="AF13" s="105">
        <f t="shared" si="1"/>
        <v>0.46666666666666667</v>
      </c>
      <c r="AG13" s="105">
        <f t="shared" si="1"/>
        <v>0.17142857142857143</v>
      </c>
      <c r="AH13" s="179">
        <v>1094.5</v>
      </c>
      <c r="AI13" s="47">
        <v>11372.28125</v>
      </c>
      <c r="AJ13" s="47">
        <v>15729.673469387755</v>
      </c>
      <c r="AK13" s="107">
        <v>17281.705882352941</v>
      </c>
      <c r="AL13" s="74">
        <v>40</v>
      </c>
      <c r="AM13" s="108">
        <v>65</v>
      </c>
      <c r="AN13" s="105">
        <f t="shared" si="30"/>
        <v>0.38095238095238093</v>
      </c>
      <c r="AO13" s="19">
        <f t="shared" si="31"/>
        <v>0.61904761904761907</v>
      </c>
      <c r="AP13" s="47">
        <v>19505.567567567567</v>
      </c>
      <c r="AQ13" s="107">
        <v>10940.430769230768</v>
      </c>
      <c r="AR13" s="28">
        <v>39</v>
      </c>
      <c r="AS13" s="108">
        <v>5</v>
      </c>
      <c r="AT13" s="108">
        <v>17</v>
      </c>
      <c r="AU13" s="127">
        <v>14</v>
      </c>
      <c r="AV13" s="128">
        <v>24</v>
      </c>
      <c r="AW13" s="128">
        <v>6</v>
      </c>
      <c r="AX13" s="99">
        <f t="shared" si="2"/>
        <v>0.37142857142857144</v>
      </c>
      <c r="AY13" s="105">
        <f t="shared" si="2"/>
        <v>4.7619047619047616E-2</v>
      </c>
      <c r="AZ13" s="19">
        <f t="shared" si="2"/>
        <v>0.16190476190476191</v>
      </c>
      <c r="BA13" s="99">
        <f t="shared" si="2"/>
        <v>0.13333333333333333</v>
      </c>
      <c r="BB13" s="19">
        <f t="shared" si="2"/>
        <v>0.22857142857142856</v>
      </c>
      <c r="BC13" s="99">
        <f t="shared" si="2"/>
        <v>5.7142857142857141E-2</v>
      </c>
      <c r="BD13" s="179">
        <v>21910.64864864865</v>
      </c>
      <c r="BE13" s="47">
        <v>11067.2</v>
      </c>
      <c r="BF13" s="47">
        <v>5989.1176470588234</v>
      </c>
      <c r="BG13" s="47">
        <v>7143.0714285714284</v>
      </c>
      <c r="BH13" s="47">
        <v>13870.434782608696</v>
      </c>
      <c r="BI13" s="107">
        <v>7661</v>
      </c>
      <c r="BJ13" s="28">
        <v>48</v>
      </c>
      <c r="BK13" s="105">
        <f t="shared" si="32"/>
        <v>0.45714285714285713</v>
      </c>
      <c r="BL13" s="179">
        <v>14326.854166666666</v>
      </c>
      <c r="BM13" s="108">
        <v>57</v>
      </c>
      <c r="BN13" s="19">
        <f t="shared" si="33"/>
        <v>0.54285714285714282</v>
      </c>
      <c r="BO13" s="186">
        <v>13798.981481481482</v>
      </c>
      <c r="BP13" s="56">
        <v>91</v>
      </c>
      <c r="BQ13" s="78">
        <v>3</v>
      </c>
      <c r="BR13" s="50">
        <f t="shared" si="41"/>
        <v>3.2967032967032968E-2</v>
      </c>
      <c r="BS13" s="77">
        <v>1110.6666666666667</v>
      </c>
      <c r="BT13" s="132">
        <v>33</v>
      </c>
      <c r="BU13" s="78">
        <v>0</v>
      </c>
      <c r="BV13" s="131">
        <f t="shared" si="34"/>
        <v>0</v>
      </c>
      <c r="BW13" s="130"/>
      <c r="BX13" s="129">
        <v>80</v>
      </c>
      <c r="BY13" s="129">
        <v>24</v>
      </c>
      <c r="BZ13" s="101">
        <f t="shared" si="35"/>
        <v>0.3</v>
      </c>
      <c r="CA13" s="77">
        <v>1111</v>
      </c>
      <c r="CB13" s="28">
        <v>38</v>
      </c>
      <c r="CC13" s="19">
        <f t="shared" si="3"/>
        <v>0.3619047619047619</v>
      </c>
      <c r="CD13" s="184">
        <v>54115</v>
      </c>
      <c r="CE13" s="186">
        <f t="shared" si="36"/>
        <v>1424.078947368421</v>
      </c>
      <c r="CF13" s="73">
        <v>9</v>
      </c>
      <c r="CG13" s="122">
        <v>40</v>
      </c>
      <c r="CH13" s="105">
        <f t="shared" si="4"/>
        <v>8.5714285714285715E-2</v>
      </c>
      <c r="CI13" s="127">
        <v>19028</v>
      </c>
      <c r="CJ13" s="82">
        <f t="shared" si="37"/>
        <v>2114.2222222222222</v>
      </c>
      <c r="CK13" s="102">
        <f t="shared" si="42"/>
        <v>475.7</v>
      </c>
      <c r="CL13" s="127">
        <v>69</v>
      </c>
      <c r="CM13" s="78">
        <v>174</v>
      </c>
      <c r="CN13" s="50">
        <f t="shared" si="6"/>
        <v>0.65714285714285714</v>
      </c>
      <c r="CO13" s="85">
        <v>608957</v>
      </c>
      <c r="CP13" s="82">
        <f t="shared" si="7"/>
        <v>8825.463768115942</v>
      </c>
      <c r="CQ13" s="134">
        <f t="shared" si="8"/>
        <v>3499.7528735632186</v>
      </c>
      <c r="CR13" s="129">
        <v>37</v>
      </c>
      <c r="CS13" s="56">
        <v>68</v>
      </c>
      <c r="CT13" s="50">
        <f t="shared" si="9"/>
        <v>0.35238095238095241</v>
      </c>
      <c r="CU13" s="78">
        <v>70329</v>
      </c>
      <c r="CV13" s="82">
        <f t="shared" si="10"/>
        <v>1900.7837837837837</v>
      </c>
      <c r="CW13" s="102">
        <f t="shared" si="11"/>
        <v>1034.25</v>
      </c>
      <c r="CX13" s="85">
        <v>51</v>
      </c>
      <c r="CY13" s="78">
        <v>77</v>
      </c>
      <c r="CZ13" s="131">
        <f t="shared" si="12"/>
        <v>0.48571428571428571</v>
      </c>
      <c r="DA13" s="56">
        <v>399697</v>
      </c>
      <c r="DB13" s="82">
        <f t="shared" si="13"/>
        <v>7837.1960784313724</v>
      </c>
      <c r="DC13" s="134">
        <f t="shared" si="14"/>
        <v>5190.8701298701299</v>
      </c>
      <c r="DD13" s="56">
        <v>13</v>
      </c>
      <c r="DE13" s="78">
        <v>20</v>
      </c>
      <c r="DF13" s="105">
        <f t="shared" si="15"/>
        <v>0.12380952380952381</v>
      </c>
      <c r="DG13" s="78">
        <v>28250</v>
      </c>
      <c r="DH13" s="82">
        <f t="shared" si="16"/>
        <v>2173.0769230769229</v>
      </c>
      <c r="DI13" s="134">
        <f t="shared" si="17"/>
        <v>1412.5</v>
      </c>
      <c r="DJ13" s="129">
        <v>65</v>
      </c>
      <c r="DK13" s="56">
        <v>87</v>
      </c>
      <c r="DL13" s="131">
        <f t="shared" si="18"/>
        <v>0.61904761904761907</v>
      </c>
      <c r="DM13" s="56">
        <v>151997</v>
      </c>
      <c r="DN13" s="82">
        <f t="shared" si="38"/>
        <v>2338.4153846153845</v>
      </c>
      <c r="DO13" s="134">
        <f t="shared" si="19"/>
        <v>1747.0919540229886</v>
      </c>
      <c r="DP13" s="56">
        <v>8</v>
      </c>
      <c r="DQ13" s="78">
        <v>14</v>
      </c>
      <c r="DR13" s="50">
        <f t="shared" si="20"/>
        <v>7.6190476190476197E-2</v>
      </c>
      <c r="DS13" s="85">
        <v>10108</v>
      </c>
      <c r="DT13" s="82">
        <f t="shared" si="21"/>
        <v>1263.5</v>
      </c>
      <c r="DU13" s="134">
        <f t="shared" si="22"/>
        <v>722</v>
      </c>
      <c r="DV13" s="78">
        <v>40</v>
      </c>
      <c r="DW13" s="78">
        <v>88</v>
      </c>
      <c r="DX13" s="50">
        <f t="shared" si="23"/>
        <v>0.38095238095238093</v>
      </c>
      <c r="DY13" s="78">
        <v>144468</v>
      </c>
      <c r="DZ13" s="82">
        <f t="shared" si="24"/>
        <v>3611.7</v>
      </c>
      <c r="EA13" s="102">
        <f t="shared" si="25"/>
        <v>1641.6818181818182</v>
      </c>
      <c r="EB13" s="55">
        <v>40</v>
      </c>
      <c r="EC13" s="85">
        <v>8</v>
      </c>
      <c r="ED13" s="131">
        <f t="shared" si="39"/>
        <v>0.2</v>
      </c>
      <c r="EE13" s="130">
        <v>483.75</v>
      </c>
      <c r="EF13" s="78">
        <v>32</v>
      </c>
      <c r="EG13" s="85">
        <v>8</v>
      </c>
      <c r="EH13" s="131">
        <f t="shared" si="40"/>
        <v>0.25</v>
      </c>
      <c r="EI13" s="177">
        <v>1482.625</v>
      </c>
      <c r="EJ13" s="64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ht="12.75" x14ac:dyDescent="0.2">
      <c r="A14" s="10"/>
      <c r="B14" s="95" t="s">
        <v>200</v>
      </c>
      <c r="C14" s="109">
        <v>93</v>
      </c>
      <c r="D14" s="105">
        <f t="shared" si="26"/>
        <v>1.1993809646633996E-2</v>
      </c>
      <c r="E14" s="121">
        <v>1149.0537634408602</v>
      </c>
      <c r="F14" s="107">
        <v>15.946236559139784</v>
      </c>
      <c r="G14" s="121">
        <v>1052756</v>
      </c>
      <c r="H14" s="122">
        <v>90</v>
      </c>
      <c r="I14" s="107">
        <f t="shared" si="27"/>
        <v>11697.288888888888</v>
      </c>
      <c r="J14" s="56">
        <v>30</v>
      </c>
      <c r="K14" s="54">
        <v>22</v>
      </c>
      <c r="L14" s="123">
        <v>0.63643456209950056</v>
      </c>
      <c r="M14" s="27">
        <v>18</v>
      </c>
      <c r="N14" s="122">
        <v>15</v>
      </c>
      <c r="O14" s="122">
        <v>15</v>
      </c>
      <c r="P14" s="20">
        <v>14</v>
      </c>
      <c r="Q14" s="124">
        <v>11</v>
      </c>
      <c r="R14" s="25">
        <v>20</v>
      </c>
      <c r="S14" s="20">
        <v>93</v>
      </c>
      <c r="T14" s="19">
        <f t="shared" si="28"/>
        <v>0.19354838709677419</v>
      </c>
      <c r="U14" s="105">
        <f t="shared" si="0"/>
        <v>0.16129032258064516</v>
      </c>
      <c r="V14" s="105">
        <f t="shared" si="0"/>
        <v>0.16129032258064516</v>
      </c>
      <c r="W14" s="19">
        <f t="shared" si="0"/>
        <v>0.15053763440860216</v>
      </c>
      <c r="X14" s="125">
        <f t="shared" si="0"/>
        <v>0.11827956989247312</v>
      </c>
      <c r="Y14" s="126">
        <f t="shared" si="0"/>
        <v>0.21505376344086022</v>
      </c>
      <c r="Z14" s="74">
        <v>5</v>
      </c>
      <c r="AA14" s="108">
        <v>35</v>
      </c>
      <c r="AB14" s="108">
        <v>41</v>
      </c>
      <c r="AC14" s="108">
        <v>12</v>
      </c>
      <c r="AD14" s="105">
        <f t="shared" si="29"/>
        <v>5.3763440860215055E-2</v>
      </c>
      <c r="AE14" s="105">
        <f t="shared" si="1"/>
        <v>0.37634408602150538</v>
      </c>
      <c r="AF14" s="105">
        <f t="shared" si="1"/>
        <v>0.44086021505376344</v>
      </c>
      <c r="AG14" s="105">
        <f t="shared" si="1"/>
        <v>0.12903225806451613</v>
      </c>
      <c r="AH14" s="179">
        <v>1420.2</v>
      </c>
      <c r="AI14" s="47">
        <v>8718.878787878788</v>
      </c>
      <c r="AJ14" s="47">
        <v>15329.025</v>
      </c>
      <c r="AK14" s="107">
        <v>12064.25</v>
      </c>
      <c r="AL14" s="74">
        <v>43</v>
      </c>
      <c r="AM14" s="108">
        <v>48</v>
      </c>
      <c r="AN14" s="105">
        <f t="shared" si="30"/>
        <v>0.47252747252747251</v>
      </c>
      <c r="AO14" s="19">
        <f t="shared" si="31"/>
        <v>0.52747252747252749</v>
      </c>
      <c r="AP14" s="47">
        <v>12742.073170731708</v>
      </c>
      <c r="AQ14" s="107">
        <v>10724.36170212766</v>
      </c>
      <c r="AR14" s="28">
        <v>35</v>
      </c>
      <c r="AS14" s="108">
        <v>3</v>
      </c>
      <c r="AT14" s="108">
        <v>9</v>
      </c>
      <c r="AU14" s="127">
        <v>26</v>
      </c>
      <c r="AV14" s="128">
        <v>14</v>
      </c>
      <c r="AW14" s="128">
        <v>6</v>
      </c>
      <c r="AX14" s="99">
        <f t="shared" si="2"/>
        <v>0.37634408602150538</v>
      </c>
      <c r="AY14" s="105">
        <f t="shared" si="2"/>
        <v>3.2258064516129031E-2</v>
      </c>
      <c r="AZ14" s="19">
        <f t="shared" si="2"/>
        <v>9.6774193548387094E-2</v>
      </c>
      <c r="BA14" s="99">
        <f t="shared" si="2"/>
        <v>0.27956989247311825</v>
      </c>
      <c r="BB14" s="19">
        <f t="shared" si="2"/>
        <v>0.15053763440860216</v>
      </c>
      <c r="BC14" s="99">
        <f t="shared" si="2"/>
        <v>6.4516129032258063E-2</v>
      </c>
      <c r="BD14" s="179">
        <v>17631.676470588234</v>
      </c>
      <c r="BE14" s="47">
        <v>26978.333333333332</v>
      </c>
      <c r="BF14" s="47">
        <v>5025.4444444444443</v>
      </c>
      <c r="BG14" s="47">
        <v>7977.28</v>
      </c>
      <c r="BH14" s="47">
        <v>7923.6153846153848</v>
      </c>
      <c r="BI14" s="107">
        <v>4112.666666666667</v>
      </c>
      <c r="BJ14" s="28">
        <v>28</v>
      </c>
      <c r="BK14" s="105">
        <f t="shared" si="32"/>
        <v>0.30107526881720431</v>
      </c>
      <c r="BL14" s="179">
        <v>12873.703703703704</v>
      </c>
      <c r="BM14" s="108">
        <v>65</v>
      </c>
      <c r="BN14" s="19">
        <f t="shared" si="33"/>
        <v>0.69892473118279574</v>
      </c>
      <c r="BO14" s="186">
        <v>11193.111111111111</v>
      </c>
      <c r="BP14" s="56">
        <v>79</v>
      </c>
      <c r="BQ14" s="78">
        <v>7</v>
      </c>
      <c r="BR14" s="50">
        <f t="shared" si="41"/>
        <v>8.8607594936708861E-2</v>
      </c>
      <c r="BS14" s="77">
        <v>498.85714285714283</v>
      </c>
      <c r="BT14" s="132">
        <v>51</v>
      </c>
      <c r="BU14" s="78">
        <v>2</v>
      </c>
      <c r="BV14" s="131">
        <f t="shared" si="34"/>
        <v>3.9215686274509803E-2</v>
      </c>
      <c r="BW14" s="130">
        <v>112.5</v>
      </c>
      <c r="BX14" s="129">
        <v>72</v>
      </c>
      <c r="BY14" s="129">
        <v>23</v>
      </c>
      <c r="BZ14" s="101">
        <f t="shared" si="35"/>
        <v>0.31944444444444442</v>
      </c>
      <c r="CA14" s="77">
        <v>1132.2608695652175</v>
      </c>
      <c r="CB14" s="28">
        <v>38</v>
      </c>
      <c r="CC14" s="19">
        <f t="shared" si="3"/>
        <v>0.40860215053763443</v>
      </c>
      <c r="CD14" s="184">
        <v>60953</v>
      </c>
      <c r="CE14" s="186">
        <f t="shared" si="36"/>
        <v>1604.0263157894738</v>
      </c>
      <c r="CF14" s="73">
        <v>11</v>
      </c>
      <c r="CG14" s="122">
        <v>25</v>
      </c>
      <c r="CH14" s="105">
        <f t="shared" si="4"/>
        <v>0.11827956989247312</v>
      </c>
      <c r="CI14" s="127">
        <v>12026</v>
      </c>
      <c r="CJ14" s="82">
        <f t="shared" si="37"/>
        <v>1093.2727272727273</v>
      </c>
      <c r="CK14" s="102">
        <f t="shared" si="42"/>
        <v>481.04</v>
      </c>
      <c r="CL14" s="127">
        <v>50</v>
      </c>
      <c r="CM14" s="78">
        <v>139</v>
      </c>
      <c r="CN14" s="50">
        <f t="shared" si="6"/>
        <v>0.5376344086021505</v>
      </c>
      <c r="CO14" s="85">
        <v>430159</v>
      </c>
      <c r="CP14" s="82">
        <f t="shared" si="7"/>
        <v>8603.18</v>
      </c>
      <c r="CQ14" s="134">
        <f t="shared" si="8"/>
        <v>3094.6690647482014</v>
      </c>
      <c r="CR14" s="129">
        <v>29</v>
      </c>
      <c r="CS14" s="56">
        <v>64</v>
      </c>
      <c r="CT14" s="50">
        <f t="shared" si="9"/>
        <v>0.31182795698924731</v>
      </c>
      <c r="CU14" s="78">
        <v>59054</v>
      </c>
      <c r="CV14" s="82">
        <f t="shared" si="10"/>
        <v>2036.344827586207</v>
      </c>
      <c r="CW14" s="102">
        <f t="shared" si="11"/>
        <v>922.71875</v>
      </c>
      <c r="CX14" s="85">
        <v>47</v>
      </c>
      <c r="CY14" s="78">
        <v>81</v>
      </c>
      <c r="CZ14" s="131">
        <f t="shared" si="12"/>
        <v>0.5053763440860215</v>
      </c>
      <c r="DA14" s="56">
        <v>358731</v>
      </c>
      <c r="DB14" s="82">
        <f t="shared" si="13"/>
        <v>7632.5744680851067</v>
      </c>
      <c r="DC14" s="134">
        <f t="shared" si="14"/>
        <v>4428.7777777777774</v>
      </c>
      <c r="DD14" s="56">
        <v>16</v>
      </c>
      <c r="DE14" s="78">
        <v>17</v>
      </c>
      <c r="DF14" s="105">
        <f t="shared" si="15"/>
        <v>0.17204301075268819</v>
      </c>
      <c r="DG14" s="78">
        <v>10192</v>
      </c>
      <c r="DH14" s="82">
        <f t="shared" si="16"/>
        <v>637</v>
      </c>
      <c r="DI14" s="134">
        <f t="shared" si="17"/>
        <v>599.52941176470586</v>
      </c>
      <c r="DJ14" s="129">
        <v>55</v>
      </c>
      <c r="DK14" s="56">
        <v>70</v>
      </c>
      <c r="DL14" s="131">
        <f t="shared" si="18"/>
        <v>0.59139784946236562</v>
      </c>
      <c r="DM14" s="56">
        <v>83856</v>
      </c>
      <c r="DN14" s="82">
        <f t="shared" si="38"/>
        <v>1524.6545454545455</v>
      </c>
      <c r="DO14" s="134">
        <f t="shared" si="19"/>
        <v>1197.9428571428571</v>
      </c>
      <c r="DP14" s="56">
        <v>15</v>
      </c>
      <c r="DQ14" s="78">
        <v>30</v>
      </c>
      <c r="DR14" s="50">
        <f t="shared" si="20"/>
        <v>0.16129032258064516</v>
      </c>
      <c r="DS14" s="85">
        <v>21364</v>
      </c>
      <c r="DT14" s="82">
        <f t="shared" si="21"/>
        <v>1424.2666666666667</v>
      </c>
      <c r="DU14" s="134">
        <f t="shared" si="22"/>
        <v>712.13333333333333</v>
      </c>
      <c r="DV14" s="78">
        <v>33</v>
      </c>
      <c r="DW14" s="78">
        <v>80</v>
      </c>
      <c r="DX14" s="50">
        <f t="shared" si="23"/>
        <v>0.35483870967741937</v>
      </c>
      <c r="DY14" s="78">
        <v>77374</v>
      </c>
      <c r="DZ14" s="82">
        <f t="shared" si="24"/>
        <v>2344.6666666666665</v>
      </c>
      <c r="EA14" s="102">
        <f t="shared" si="25"/>
        <v>967.17499999999995</v>
      </c>
      <c r="EB14" s="55">
        <v>30</v>
      </c>
      <c r="EC14" s="85">
        <v>7</v>
      </c>
      <c r="ED14" s="131">
        <f t="shared" si="39"/>
        <v>0.23333333333333334</v>
      </c>
      <c r="EE14" s="130">
        <v>408.85714285714283</v>
      </c>
      <c r="EF14" s="78">
        <v>29</v>
      </c>
      <c r="EG14" s="85">
        <v>7</v>
      </c>
      <c r="EH14" s="131">
        <f t="shared" si="40"/>
        <v>0.2413793103448276</v>
      </c>
      <c r="EI14" s="177">
        <v>1179.5714285714287</v>
      </c>
      <c r="EJ14" s="64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ht="12.75" x14ac:dyDescent="0.2">
      <c r="A15" s="10"/>
      <c r="B15" s="95" t="s">
        <v>201</v>
      </c>
      <c r="C15" s="109">
        <v>187</v>
      </c>
      <c r="D15" s="105">
        <f t="shared" si="26"/>
        <v>2.4116584988393086E-2</v>
      </c>
      <c r="E15" s="121">
        <v>1313.5133689839572</v>
      </c>
      <c r="F15" s="107">
        <v>31.668449197860962</v>
      </c>
      <c r="G15" s="121">
        <v>2435186</v>
      </c>
      <c r="H15" s="122">
        <v>183</v>
      </c>
      <c r="I15" s="107">
        <f t="shared" si="27"/>
        <v>13307.027322404372</v>
      </c>
      <c r="J15" s="56">
        <v>69</v>
      </c>
      <c r="K15" s="54">
        <v>48</v>
      </c>
      <c r="L15" s="123">
        <v>0.4300573149399865</v>
      </c>
      <c r="M15" s="27">
        <v>29</v>
      </c>
      <c r="N15" s="122">
        <v>31</v>
      </c>
      <c r="O15" s="122">
        <v>31</v>
      </c>
      <c r="P15" s="20">
        <v>23</v>
      </c>
      <c r="Q15" s="124">
        <v>31</v>
      </c>
      <c r="R15" s="25">
        <v>42</v>
      </c>
      <c r="S15" s="20">
        <v>187</v>
      </c>
      <c r="T15" s="19">
        <f t="shared" si="28"/>
        <v>0.15508021390374332</v>
      </c>
      <c r="U15" s="105">
        <f t="shared" si="0"/>
        <v>0.16577540106951871</v>
      </c>
      <c r="V15" s="105">
        <f t="shared" si="0"/>
        <v>0.16577540106951871</v>
      </c>
      <c r="W15" s="19">
        <f t="shared" si="0"/>
        <v>0.12299465240641712</v>
      </c>
      <c r="X15" s="125">
        <f t="shared" si="0"/>
        <v>0.16577540106951871</v>
      </c>
      <c r="Y15" s="126">
        <f t="shared" si="0"/>
        <v>0.22459893048128343</v>
      </c>
      <c r="Z15" s="74">
        <v>9</v>
      </c>
      <c r="AA15" s="108">
        <v>51</v>
      </c>
      <c r="AB15" s="108">
        <v>102</v>
      </c>
      <c r="AC15" s="108">
        <v>25</v>
      </c>
      <c r="AD15" s="105">
        <f t="shared" si="29"/>
        <v>4.8128342245989303E-2</v>
      </c>
      <c r="AE15" s="105">
        <f t="shared" si="1"/>
        <v>0.27272727272727271</v>
      </c>
      <c r="AF15" s="105">
        <f t="shared" si="1"/>
        <v>0.54545454545454541</v>
      </c>
      <c r="AG15" s="105">
        <f t="shared" si="1"/>
        <v>0.13368983957219252</v>
      </c>
      <c r="AH15" s="179">
        <v>4760.8888888888887</v>
      </c>
      <c r="AI15" s="47">
        <v>9186.66</v>
      </c>
      <c r="AJ15" s="47">
        <v>14243.32</v>
      </c>
      <c r="AK15" s="107">
        <v>21194.708333333332</v>
      </c>
      <c r="AL15" s="74">
        <v>78</v>
      </c>
      <c r="AM15" s="108">
        <v>107</v>
      </c>
      <c r="AN15" s="105">
        <f t="shared" si="30"/>
        <v>0.42162162162162165</v>
      </c>
      <c r="AO15" s="19">
        <f t="shared" si="31"/>
        <v>0.57837837837837835</v>
      </c>
      <c r="AP15" s="47">
        <v>13649.533333333333</v>
      </c>
      <c r="AQ15" s="107">
        <v>13160.83962264151</v>
      </c>
      <c r="AR15" s="28">
        <v>59</v>
      </c>
      <c r="AS15" s="108">
        <v>12</v>
      </c>
      <c r="AT15" s="108">
        <v>23</v>
      </c>
      <c r="AU15" s="127">
        <v>24</v>
      </c>
      <c r="AV15" s="128">
        <v>52</v>
      </c>
      <c r="AW15" s="128">
        <v>17</v>
      </c>
      <c r="AX15" s="99">
        <f t="shared" si="2"/>
        <v>0.31550802139037432</v>
      </c>
      <c r="AY15" s="105">
        <f t="shared" si="2"/>
        <v>6.4171122994652413E-2</v>
      </c>
      <c r="AZ15" s="19">
        <f t="shared" si="2"/>
        <v>0.12299465240641712</v>
      </c>
      <c r="BA15" s="99">
        <f t="shared" si="2"/>
        <v>0.12834224598930483</v>
      </c>
      <c r="BB15" s="19">
        <f t="shared" si="2"/>
        <v>0.27807486631016043</v>
      </c>
      <c r="BC15" s="99">
        <f t="shared" si="2"/>
        <v>9.0909090909090912E-2</v>
      </c>
      <c r="BD15" s="179">
        <v>22151.052631578947</v>
      </c>
      <c r="BE15" s="47">
        <v>14005.333333333334</v>
      </c>
      <c r="BF15" s="47">
        <v>7614.545454545455</v>
      </c>
      <c r="BG15" s="47">
        <v>5855.833333333333</v>
      </c>
      <c r="BH15" s="47">
        <v>11164.196078431372</v>
      </c>
      <c r="BI15" s="107">
        <v>7475.1764705882351</v>
      </c>
      <c r="BJ15" s="28">
        <v>64</v>
      </c>
      <c r="BK15" s="105">
        <f t="shared" si="32"/>
        <v>0.34224598930481281</v>
      </c>
      <c r="BL15" s="179">
        <v>13684.903225806451</v>
      </c>
      <c r="BM15" s="108">
        <v>123</v>
      </c>
      <c r="BN15" s="19">
        <f t="shared" si="33"/>
        <v>0.65775401069518713</v>
      </c>
      <c r="BO15" s="186">
        <v>13113.404958677685</v>
      </c>
      <c r="BP15" s="56">
        <v>159</v>
      </c>
      <c r="BQ15" s="78">
        <v>17</v>
      </c>
      <c r="BR15" s="50">
        <f t="shared" si="41"/>
        <v>0.1069182389937107</v>
      </c>
      <c r="BS15" s="77">
        <v>559.35294117647061</v>
      </c>
      <c r="BT15" s="132">
        <v>68</v>
      </c>
      <c r="BU15" s="78">
        <v>5</v>
      </c>
      <c r="BV15" s="131">
        <f t="shared" si="34"/>
        <v>7.3529411764705885E-2</v>
      </c>
      <c r="BW15" s="130">
        <v>351.2</v>
      </c>
      <c r="BX15" s="129">
        <v>140</v>
      </c>
      <c r="BY15" s="129">
        <v>44</v>
      </c>
      <c r="BZ15" s="101">
        <f t="shared" si="35"/>
        <v>0.31428571428571428</v>
      </c>
      <c r="CA15" s="77">
        <v>927.4545454545455</v>
      </c>
      <c r="CB15" s="28">
        <v>77</v>
      </c>
      <c r="CC15" s="19">
        <f t="shared" si="3"/>
        <v>0.41176470588235292</v>
      </c>
      <c r="CD15" s="184">
        <v>96118</v>
      </c>
      <c r="CE15" s="186">
        <f t="shared" si="36"/>
        <v>1248.2857142857142</v>
      </c>
      <c r="CF15" s="73">
        <v>20</v>
      </c>
      <c r="CG15" s="122">
        <v>57</v>
      </c>
      <c r="CH15" s="105">
        <f>CF15/C15</f>
        <v>0.10695187165775401</v>
      </c>
      <c r="CI15" s="127">
        <v>24150</v>
      </c>
      <c r="CJ15" s="82">
        <f t="shared" si="37"/>
        <v>1207.5</v>
      </c>
      <c r="CK15" s="102">
        <f t="shared" si="42"/>
        <v>423.68421052631578</v>
      </c>
      <c r="CL15" s="127">
        <v>125</v>
      </c>
      <c r="CM15" s="78">
        <v>304</v>
      </c>
      <c r="CN15" s="50">
        <f t="shared" si="6"/>
        <v>0.66844919786096257</v>
      </c>
      <c r="CO15" s="85">
        <v>911656</v>
      </c>
      <c r="CP15" s="82">
        <f t="shared" si="7"/>
        <v>7293.2479999999996</v>
      </c>
      <c r="CQ15" s="134">
        <f t="shared" si="8"/>
        <v>2998.8684210526317</v>
      </c>
      <c r="CR15" s="129">
        <v>69</v>
      </c>
      <c r="CS15" s="56">
        <v>168</v>
      </c>
      <c r="CT15" s="50">
        <f t="shared" si="9"/>
        <v>0.36898395721925131</v>
      </c>
      <c r="CU15" s="78">
        <v>161966</v>
      </c>
      <c r="CV15" s="82">
        <f t="shared" si="10"/>
        <v>2347.3333333333335</v>
      </c>
      <c r="CW15" s="102">
        <f t="shared" si="11"/>
        <v>964.08333333333337</v>
      </c>
      <c r="CX15" s="85">
        <v>95</v>
      </c>
      <c r="CY15" s="78">
        <v>140</v>
      </c>
      <c r="CZ15" s="131">
        <f t="shared" si="12"/>
        <v>0.50802139037433158</v>
      </c>
      <c r="DA15" s="56">
        <v>754634</v>
      </c>
      <c r="DB15" s="82">
        <f t="shared" si="13"/>
        <v>7943.515789473684</v>
      </c>
      <c r="DC15" s="134">
        <f t="shared" si="14"/>
        <v>5390.2428571428572</v>
      </c>
      <c r="DD15" s="56">
        <v>27</v>
      </c>
      <c r="DE15" s="78">
        <v>37</v>
      </c>
      <c r="DF15" s="105">
        <f t="shared" si="15"/>
        <v>0.14438502673796791</v>
      </c>
      <c r="DG15" s="78">
        <v>33915</v>
      </c>
      <c r="DH15" s="82">
        <f t="shared" si="16"/>
        <v>1256.1111111111111</v>
      </c>
      <c r="DI15" s="134">
        <f t="shared" si="17"/>
        <v>916.62162162162167</v>
      </c>
      <c r="DJ15" s="129">
        <v>111</v>
      </c>
      <c r="DK15" s="56">
        <v>155</v>
      </c>
      <c r="DL15" s="131">
        <f t="shared" si="18"/>
        <v>0.5935828877005348</v>
      </c>
      <c r="DM15" s="56">
        <v>256305</v>
      </c>
      <c r="DN15" s="82">
        <f t="shared" si="38"/>
        <v>2309.0540540540542</v>
      </c>
      <c r="DO15" s="134">
        <f t="shared" si="19"/>
        <v>1653.5806451612902</v>
      </c>
      <c r="DP15" s="56">
        <v>16</v>
      </c>
      <c r="DQ15" s="78">
        <v>26</v>
      </c>
      <c r="DR15" s="50">
        <f t="shared" si="20"/>
        <v>8.5561497326203204E-2</v>
      </c>
      <c r="DS15" s="85">
        <v>17932</v>
      </c>
      <c r="DT15" s="82">
        <f t="shared" si="21"/>
        <v>1120.75</v>
      </c>
      <c r="DU15" s="134">
        <f t="shared" si="22"/>
        <v>689.69230769230774</v>
      </c>
      <c r="DV15" s="78">
        <v>72</v>
      </c>
      <c r="DW15" s="78">
        <v>169</v>
      </c>
      <c r="DX15" s="50">
        <f t="shared" si="23"/>
        <v>0.38502673796791442</v>
      </c>
      <c r="DY15" s="78">
        <v>274628</v>
      </c>
      <c r="DZ15" s="82">
        <f t="shared" si="24"/>
        <v>3814.2777777777778</v>
      </c>
      <c r="EA15" s="102">
        <f t="shared" si="25"/>
        <v>1625.0177514792899</v>
      </c>
      <c r="EB15" s="55">
        <v>77</v>
      </c>
      <c r="EC15" s="85">
        <v>15</v>
      </c>
      <c r="ED15" s="131">
        <f t="shared" si="39"/>
        <v>0.19480519480519481</v>
      </c>
      <c r="EE15" s="130">
        <v>432.66666666666669</v>
      </c>
      <c r="EF15" s="78">
        <v>54</v>
      </c>
      <c r="EG15" s="85">
        <v>17</v>
      </c>
      <c r="EH15" s="131">
        <f t="shared" si="40"/>
        <v>0.31481481481481483</v>
      </c>
      <c r="EI15" s="177">
        <v>1295.7647058823529</v>
      </c>
      <c r="EJ15" s="64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ht="12.75" x14ac:dyDescent="0.2">
      <c r="A16" s="10"/>
      <c r="B16" s="95" t="s">
        <v>202</v>
      </c>
      <c r="C16" s="109">
        <v>205</v>
      </c>
      <c r="D16" s="105">
        <f t="shared" si="26"/>
        <v>2.6437967500644827E-2</v>
      </c>
      <c r="E16" s="121">
        <v>1151.8975609756098</v>
      </c>
      <c r="F16" s="107">
        <v>31.804878048780488</v>
      </c>
      <c r="G16" s="121">
        <v>2091251</v>
      </c>
      <c r="H16" s="122">
        <v>198</v>
      </c>
      <c r="I16" s="107">
        <f t="shared" si="27"/>
        <v>10561.873737373737</v>
      </c>
      <c r="J16" s="56">
        <v>68</v>
      </c>
      <c r="K16" s="54">
        <v>51</v>
      </c>
      <c r="L16" s="123">
        <v>0.41953790887139558</v>
      </c>
      <c r="M16" s="27">
        <v>30</v>
      </c>
      <c r="N16" s="122">
        <v>44</v>
      </c>
      <c r="O16" s="122">
        <v>35</v>
      </c>
      <c r="P16" s="20">
        <v>11</v>
      </c>
      <c r="Q16" s="124">
        <v>33</v>
      </c>
      <c r="R16" s="25">
        <v>52</v>
      </c>
      <c r="S16" s="20">
        <v>205</v>
      </c>
      <c r="T16" s="19">
        <f t="shared" si="28"/>
        <v>0.14634146341463414</v>
      </c>
      <c r="U16" s="105">
        <f t="shared" si="0"/>
        <v>0.21463414634146341</v>
      </c>
      <c r="V16" s="105">
        <f t="shared" si="0"/>
        <v>0.17073170731707318</v>
      </c>
      <c r="W16" s="19">
        <f t="shared" si="0"/>
        <v>5.3658536585365853E-2</v>
      </c>
      <c r="X16" s="125">
        <f t="shared" si="0"/>
        <v>0.16097560975609757</v>
      </c>
      <c r="Y16" s="126">
        <f t="shared" si="0"/>
        <v>0.25365853658536586</v>
      </c>
      <c r="Z16" s="74">
        <v>19</v>
      </c>
      <c r="AA16" s="108">
        <v>68</v>
      </c>
      <c r="AB16" s="108">
        <v>91</v>
      </c>
      <c r="AC16" s="108">
        <v>27</v>
      </c>
      <c r="AD16" s="105">
        <f t="shared" si="29"/>
        <v>9.2682926829268292E-2</v>
      </c>
      <c r="AE16" s="105">
        <f t="shared" si="1"/>
        <v>0.33170731707317075</v>
      </c>
      <c r="AF16" s="105">
        <f t="shared" si="1"/>
        <v>0.44390243902439025</v>
      </c>
      <c r="AG16" s="105">
        <f t="shared" si="1"/>
        <v>0.13170731707317074</v>
      </c>
      <c r="AH16" s="179">
        <v>3535.7894736842104</v>
      </c>
      <c r="AI16" s="47">
        <v>10977.03125</v>
      </c>
      <c r="AJ16" s="47">
        <v>10466.670454545454</v>
      </c>
      <c r="AK16" s="107">
        <v>14832.37037037037</v>
      </c>
      <c r="AL16" s="74">
        <v>89</v>
      </c>
      <c r="AM16" s="108">
        <v>114</v>
      </c>
      <c r="AN16" s="105">
        <f t="shared" si="30"/>
        <v>0.43842364532019706</v>
      </c>
      <c r="AO16" s="19">
        <f t="shared" si="31"/>
        <v>0.56157635467980294</v>
      </c>
      <c r="AP16" s="47">
        <v>11285.172413793103</v>
      </c>
      <c r="AQ16" s="107">
        <v>9925.2568807339449</v>
      </c>
      <c r="AR16" s="28">
        <v>64</v>
      </c>
      <c r="AS16" s="108">
        <v>11</v>
      </c>
      <c r="AT16" s="108">
        <v>38</v>
      </c>
      <c r="AU16" s="127">
        <v>43</v>
      </c>
      <c r="AV16" s="128">
        <v>33</v>
      </c>
      <c r="AW16" s="128">
        <v>16</v>
      </c>
      <c r="AX16" s="99">
        <f t="shared" si="2"/>
        <v>0.31219512195121951</v>
      </c>
      <c r="AY16" s="105">
        <f t="shared" si="2"/>
        <v>5.3658536585365853E-2</v>
      </c>
      <c r="AZ16" s="19">
        <f t="shared" si="2"/>
        <v>0.18536585365853658</v>
      </c>
      <c r="BA16" s="99">
        <f t="shared" si="2"/>
        <v>0.2097560975609756</v>
      </c>
      <c r="BB16" s="19">
        <f t="shared" si="2"/>
        <v>0.16097560975609757</v>
      </c>
      <c r="BC16" s="99">
        <f t="shared" si="2"/>
        <v>7.8048780487804878E-2</v>
      </c>
      <c r="BD16" s="179">
        <v>15948.655737704918</v>
      </c>
      <c r="BE16" s="47">
        <v>15420.727272727272</v>
      </c>
      <c r="BF16" s="47">
        <v>7852.5135135135133</v>
      </c>
      <c r="BG16" s="47">
        <v>6983.9512195121952</v>
      </c>
      <c r="BH16" s="47">
        <v>7273.515151515152</v>
      </c>
      <c r="BI16" s="107">
        <v>8789.6</v>
      </c>
      <c r="BJ16" s="28">
        <v>71</v>
      </c>
      <c r="BK16" s="105">
        <f t="shared" si="32"/>
        <v>0.34634146341463412</v>
      </c>
      <c r="BL16" s="179">
        <v>12629.85294117647</v>
      </c>
      <c r="BM16" s="108">
        <v>134</v>
      </c>
      <c r="BN16" s="19">
        <f t="shared" si="33"/>
        <v>0.65365853658536588</v>
      </c>
      <c r="BO16" s="186">
        <v>9480.1615384615379</v>
      </c>
      <c r="BP16" s="56">
        <v>171</v>
      </c>
      <c r="BQ16" s="78">
        <v>14</v>
      </c>
      <c r="BR16" s="50">
        <f t="shared" si="41"/>
        <v>8.1871345029239762E-2</v>
      </c>
      <c r="BS16" s="77">
        <v>897.35714285714289</v>
      </c>
      <c r="BT16" s="132">
        <v>98</v>
      </c>
      <c r="BU16" s="78">
        <v>6</v>
      </c>
      <c r="BV16" s="131">
        <f t="shared" si="34"/>
        <v>6.1224489795918366E-2</v>
      </c>
      <c r="BW16" s="130">
        <v>406.83333333333331</v>
      </c>
      <c r="BX16" s="129">
        <v>156</v>
      </c>
      <c r="BY16" s="129">
        <v>55</v>
      </c>
      <c r="BZ16" s="101">
        <f t="shared" si="35"/>
        <v>0.35256410256410259</v>
      </c>
      <c r="CA16" s="77">
        <v>1113.1636363636364</v>
      </c>
      <c r="CB16" s="28">
        <v>90</v>
      </c>
      <c r="CC16" s="19">
        <f t="shared" si="3"/>
        <v>0.43902439024390244</v>
      </c>
      <c r="CD16" s="184">
        <v>154579</v>
      </c>
      <c r="CE16" s="186">
        <f t="shared" si="36"/>
        <v>1717.5444444444445</v>
      </c>
      <c r="CF16" s="73">
        <v>32</v>
      </c>
      <c r="CG16" s="122">
        <v>75</v>
      </c>
      <c r="CH16" s="105">
        <f t="shared" si="4"/>
        <v>0.15609756097560976</v>
      </c>
      <c r="CI16" s="127">
        <v>38663</v>
      </c>
      <c r="CJ16" s="82">
        <f t="shared" si="37"/>
        <v>1208.21875</v>
      </c>
      <c r="CK16" s="102">
        <f t="shared" si="42"/>
        <v>515.50666666666666</v>
      </c>
      <c r="CL16" s="127">
        <v>124</v>
      </c>
      <c r="CM16" s="78">
        <v>298</v>
      </c>
      <c r="CN16" s="50">
        <f t="shared" si="6"/>
        <v>0.60487804878048779</v>
      </c>
      <c r="CO16" s="85">
        <v>756294</v>
      </c>
      <c r="CP16" s="82">
        <f t="shared" si="7"/>
        <v>6099.1451612903229</v>
      </c>
      <c r="CQ16" s="134">
        <f t="shared" si="8"/>
        <v>2537.8993288590605</v>
      </c>
      <c r="CR16" s="129">
        <v>71</v>
      </c>
      <c r="CS16" s="56">
        <v>152</v>
      </c>
      <c r="CT16" s="50">
        <f t="shared" si="9"/>
        <v>0.34634146341463412</v>
      </c>
      <c r="CU16" s="78">
        <v>180054</v>
      </c>
      <c r="CV16" s="82">
        <f t="shared" si="10"/>
        <v>2535.9718309859154</v>
      </c>
      <c r="CW16" s="102">
        <f t="shared" si="11"/>
        <v>1184.5657894736842</v>
      </c>
      <c r="CX16" s="85">
        <v>104</v>
      </c>
      <c r="CY16" s="78">
        <v>154</v>
      </c>
      <c r="CZ16" s="131">
        <f t="shared" si="12"/>
        <v>0.50731707317073171</v>
      </c>
      <c r="DA16" s="56">
        <v>783139</v>
      </c>
      <c r="DB16" s="82">
        <f t="shared" si="13"/>
        <v>7530.1826923076924</v>
      </c>
      <c r="DC16" s="134">
        <f t="shared" si="14"/>
        <v>5085.318181818182</v>
      </c>
      <c r="DD16" s="56">
        <v>23</v>
      </c>
      <c r="DE16" s="78">
        <v>30</v>
      </c>
      <c r="DF16" s="105">
        <f t="shared" si="15"/>
        <v>0.11219512195121951</v>
      </c>
      <c r="DG16" s="78">
        <v>29671</v>
      </c>
      <c r="DH16" s="82">
        <f t="shared" si="16"/>
        <v>1290.0434782608695</v>
      </c>
      <c r="DI16" s="134">
        <f t="shared" si="17"/>
        <v>989.0333333333333</v>
      </c>
      <c r="DJ16" s="129">
        <v>122</v>
      </c>
      <c r="DK16" s="56">
        <v>146</v>
      </c>
      <c r="DL16" s="131">
        <f t="shared" si="18"/>
        <v>0.59512195121951217</v>
      </c>
      <c r="DM16" s="56">
        <v>161461</v>
      </c>
      <c r="DN16" s="82">
        <f t="shared" si="38"/>
        <v>1323.450819672131</v>
      </c>
      <c r="DO16" s="134">
        <f t="shared" si="19"/>
        <v>1105.8972602739725</v>
      </c>
      <c r="DP16" s="56">
        <v>23</v>
      </c>
      <c r="DQ16" s="78">
        <v>41</v>
      </c>
      <c r="DR16" s="50">
        <f t="shared" si="20"/>
        <v>0.11219512195121951</v>
      </c>
      <c r="DS16" s="85">
        <v>34180</v>
      </c>
      <c r="DT16" s="82">
        <f t="shared" si="21"/>
        <v>1486.0869565217392</v>
      </c>
      <c r="DU16" s="134">
        <f t="shared" si="22"/>
        <v>833.65853658536582</v>
      </c>
      <c r="DV16" s="78">
        <v>52</v>
      </c>
      <c r="DW16" s="78">
        <v>103</v>
      </c>
      <c r="DX16" s="50">
        <f t="shared" si="23"/>
        <v>0.25365853658536586</v>
      </c>
      <c r="DY16" s="78">
        <v>107789</v>
      </c>
      <c r="DZ16" s="82">
        <f t="shared" si="24"/>
        <v>2072.8653846153848</v>
      </c>
      <c r="EA16" s="102">
        <f t="shared" si="25"/>
        <v>1046.495145631068</v>
      </c>
      <c r="EB16" s="55">
        <v>83</v>
      </c>
      <c r="EC16" s="85">
        <v>32</v>
      </c>
      <c r="ED16" s="131">
        <f t="shared" si="39"/>
        <v>0.38554216867469882</v>
      </c>
      <c r="EE16" s="130">
        <v>716.84375</v>
      </c>
      <c r="EF16" s="78">
        <v>57</v>
      </c>
      <c r="EG16" s="85">
        <v>10</v>
      </c>
      <c r="EH16" s="131">
        <f t="shared" si="40"/>
        <v>0.17543859649122806</v>
      </c>
      <c r="EI16" s="177">
        <v>2879.3</v>
      </c>
      <c r="EJ16" s="64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ht="12.75" x14ac:dyDescent="0.2">
      <c r="A17" s="10"/>
      <c r="B17" s="95" t="s">
        <v>203</v>
      </c>
      <c r="C17" s="109">
        <v>233</v>
      </c>
      <c r="D17" s="105">
        <f t="shared" si="26"/>
        <v>3.0049006964147536E-2</v>
      </c>
      <c r="E17" s="121">
        <v>1148.4034334763949</v>
      </c>
      <c r="F17" s="107">
        <v>-7.9828326180257507</v>
      </c>
      <c r="G17" s="121">
        <v>2912444</v>
      </c>
      <c r="H17" s="122">
        <v>224</v>
      </c>
      <c r="I17" s="107">
        <f t="shared" si="27"/>
        <v>13001.982142857143</v>
      </c>
      <c r="J17" s="56">
        <v>77</v>
      </c>
      <c r="K17" s="54">
        <v>60</v>
      </c>
      <c r="L17" s="123">
        <v>0.45636532346232339</v>
      </c>
      <c r="M17" s="27">
        <v>53</v>
      </c>
      <c r="N17" s="122">
        <v>45</v>
      </c>
      <c r="O17" s="122">
        <v>34</v>
      </c>
      <c r="P17" s="20">
        <v>25</v>
      </c>
      <c r="Q17" s="124">
        <v>28</v>
      </c>
      <c r="R17" s="25">
        <v>48</v>
      </c>
      <c r="S17" s="20">
        <v>233</v>
      </c>
      <c r="T17" s="19">
        <f t="shared" si="28"/>
        <v>0.22746781115879827</v>
      </c>
      <c r="U17" s="105">
        <f t="shared" si="0"/>
        <v>0.19313304721030042</v>
      </c>
      <c r="V17" s="105">
        <f t="shared" si="0"/>
        <v>0.14592274678111589</v>
      </c>
      <c r="W17" s="19">
        <f t="shared" si="0"/>
        <v>0.1072961373390558</v>
      </c>
      <c r="X17" s="125">
        <f t="shared" si="0"/>
        <v>0.12017167381974249</v>
      </c>
      <c r="Y17" s="126">
        <f t="shared" si="0"/>
        <v>0.20600858369098712</v>
      </c>
      <c r="Z17" s="74">
        <v>17</v>
      </c>
      <c r="AA17" s="108">
        <v>69</v>
      </c>
      <c r="AB17" s="108">
        <v>116</v>
      </c>
      <c r="AC17" s="108">
        <v>31</v>
      </c>
      <c r="AD17" s="105">
        <f t="shared" si="29"/>
        <v>7.2961373390557943E-2</v>
      </c>
      <c r="AE17" s="105">
        <f t="shared" si="1"/>
        <v>0.29613733905579398</v>
      </c>
      <c r="AF17" s="105">
        <f t="shared" si="1"/>
        <v>0.4978540772532189</v>
      </c>
      <c r="AG17" s="105">
        <f t="shared" si="1"/>
        <v>0.13304721030042918</v>
      </c>
      <c r="AH17" s="179">
        <v>4738.8666666666668</v>
      </c>
      <c r="AI17" s="47">
        <v>10292.64705882353</v>
      </c>
      <c r="AJ17" s="47">
        <v>13302.261261261261</v>
      </c>
      <c r="AK17" s="107">
        <v>22163.666666666668</v>
      </c>
      <c r="AL17" s="74">
        <v>98</v>
      </c>
      <c r="AM17" s="108">
        <v>135</v>
      </c>
      <c r="AN17" s="105">
        <f t="shared" si="30"/>
        <v>0.42060085836909872</v>
      </c>
      <c r="AO17" s="19">
        <f t="shared" si="31"/>
        <v>0.57939914163090123</v>
      </c>
      <c r="AP17" s="47">
        <v>15556.20430107527</v>
      </c>
      <c r="AQ17" s="107">
        <v>11188.679389312978</v>
      </c>
      <c r="AR17" s="28">
        <v>82</v>
      </c>
      <c r="AS17" s="108">
        <v>11</v>
      </c>
      <c r="AT17" s="108">
        <v>16</v>
      </c>
      <c r="AU17" s="127">
        <v>60</v>
      </c>
      <c r="AV17" s="128">
        <v>39</v>
      </c>
      <c r="AW17" s="128">
        <v>25</v>
      </c>
      <c r="AX17" s="99">
        <f t="shared" si="2"/>
        <v>0.35193133047210301</v>
      </c>
      <c r="AY17" s="105">
        <f t="shared" si="2"/>
        <v>4.7210300429184553E-2</v>
      </c>
      <c r="AZ17" s="19">
        <f t="shared" si="2"/>
        <v>6.8669527896995708E-2</v>
      </c>
      <c r="BA17" s="99">
        <f t="shared" si="2"/>
        <v>0.25751072961373389</v>
      </c>
      <c r="BB17" s="19">
        <f t="shared" si="2"/>
        <v>0.16738197424892703</v>
      </c>
      <c r="BC17" s="99">
        <f t="shared" si="2"/>
        <v>0.1072961373390558</v>
      </c>
      <c r="BD17" s="179">
        <v>21275.810126582277</v>
      </c>
      <c r="BE17" s="47">
        <v>14242.888888888889</v>
      </c>
      <c r="BF17" s="47">
        <v>10300.9375</v>
      </c>
      <c r="BG17" s="47">
        <v>5690.4833333333336</v>
      </c>
      <c r="BH17" s="47">
        <v>11121.942857142858</v>
      </c>
      <c r="BI17" s="107">
        <v>8318.2800000000007</v>
      </c>
      <c r="BJ17" s="28">
        <v>90</v>
      </c>
      <c r="BK17" s="105">
        <f t="shared" si="32"/>
        <v>0.38626609442060084</v>
      </c>
      <c r="BL17" s="179">
        <v>13646.613636363636</v>
      </c>
      <c r="BM17" s="108">
        <v>143</v>
      </c>
      <c r="BN17" s="19">
        <f t="shared" si="33"/>
        <v>0.61373390557939911</v>
      </c>
      <c r="BO17" s="186">
        <v>12584.867647058823</v>
      </c>
      <c r="BP17" s="56">
        <v>192</v>
      </c>
      <c r="BQ17" s="78">
        <v>13</v>
      </c>
      <c r="BR17" s="50">
        <f t="shared" si="41"/>
        <v>6.7708333333333329E-2</v>
      </c>
      <c r="BS17" s="77">
        <v>502.69230769230768</v>
      </c>
      <c r="BT17" s="132">
        <v>135</v>
      </c>
      <c r="BU17" s="78">
        <v>12</v>
      </c>
      <c r="BV17" s="131">
        <f t="shared" si="34"/>
        <v>8.8888888888888892E-2</v>
      </c>
      <c r="BW17" s="130">
        <v>751.58333333333337</v>
      </c>
      <c r="BX17" s="129">
        <v>182</v>
      </c>
      <c r="BY17" s="129">
        <v>65</v>
      </c>
      <c r="BZ17" s="101">
        <f t="shared" si="35"/>
        <v>0.35714285714285715</v>
      </c>
      <c r="CA17" s="77">
        <v>1310.5384615384614</v>
      </c>
      <c r="CB17" s="28">
        <v>108</v>
      </c>
      <c r="CC17" s="19">
        <f t="shared" si="3"/>
        <v>0.46351931330472101</v>
      </c>
      <c r="CD17" s="184">
        <v>209825</v>
      </c>
      <c r="CE17" s="186">
        <f t="shared" si="36"/>
        <v>1942.8240740740741</v>
      </c>
      <c r="CF17" s="73">
        <v>36</v>
      </c>
      <c r="CG17" s="122">
        <v>93</v>
      </c>
      <c r="CH17" s="105">
        <f t="shared" si="4"/>
        <v>0.15450643776824036</v>
      </c>
      <c r="CI17" s="127">
        <v>44776</v>
      </c>
      <c r="CJ17" s="82">
        <f t="shared" si="37"/>
        <v>1243.7777777777778</v>
      </c>
      <c r="CK17" s="102">
        <f t="shared" si="42"/>
        <v>481.46236559139783</v>
      </c>
      <c r="CL17" s="127">
        <v>157</v>
      </c>
      <c r="CM17" s="78">
        <v>399</v>
      </c>
      <c r="CN17" s="50">
        <f t="shared" si="6"/>
        <v>0.67381974248927035</v>
      </c>
      <c r="CO17" s="85">
        <v>1058960</v>
      </c>
      <c r="CP17" s="82">
        <f t="shared" si="7"/>
        <v>6744.9681528662422</v>
      </c>
      <c r="CQ17" s="134">
        <f t="shared" si="8"/>
        <v>2654.0350877192982</v>
      </c>
      <c r="CR17" s="129">
        <v>94</v>
      </c>
      <c r="CS17" s="56">
        <v>186</v>
      </c>
      <c r="CT17" s="50">
        <f t="shared" si="9"/>
        <v>0.40343347639484978</v>
      </c>
      <c r="CU17" s="78">
        <v>182497</v>
      </c>
      <c r="CV17" s="82">
        <f t="shared" si="10"/>
        <v>1941.4574468085107</v>
      </c>
      <c r="CW17" s="102">
        <f t="shared" si="11"/>
        <v>981.16666666666663</v>
      </c>
      <c r="CX17" s="85">
        <v>111</v>
      </c>
      <c r="CY17" s="78">
        <v>180</v>
      </c>
      <c r="CZ17" s="131">
        <f t="shared" si="12"/>
        <v>0.47639484978540775</v>
      </c>
      <c r="DA17" s="56">
        <v>829007</v>
      </c>
      <c r="DB17" s="82">
        <f t="shared" si="13"/>
        <v>7468.531531531532</v>
      </c>
      <c r="DC17" s="134">
        <f t="shared" si="14"/>
        <v>4605.5944444444449</v>
      </c>
      <c r="DD17" s="56">
        <v>32</v>
      </c>
      <c r="DE17" s="78">
        <v>49</v>
      </c>
      <c r="DF17" s="105">
        <f t="shared" si="15"/>
        <v>0.13733905579399142</v>
      </c>
      <c r="DG17" s="78">
        <v>38782</v>
      </c>
      <c r="DH17" s="82">
        <f t="shared" si="16"/>
        <v>1211.9375</v>
      </c>
      <c r="DI17" s="134">
        <f t="shared" si="17"/>
        <v>791.46938775510205</v>
      </c>
      <c r="DJ17" s="129">
        <v>132</v>
      </c>
      <c r="DK17" s="56">
        <v>170</v>
      </c>
      <c r="DL17" s="131">
        <f t="shared" si="18"/>
        <v>0.5665236051502146</v>
      </c>
      <c r="DM17" s="56">
        <v>252240</v>
      </c>
      <c r="DN17" s="82">
        <f t="shared" si="38"/>
        <v>1910.909090909091</v>
      </c>
      <c r="DO17" s="134">
        <f t="shared" si="19"/>
        <v>1483.7647058823529</v>
      </c>
      <c r="DP17" s="56">
        <v>39</v>
      </c>
      <c r="DQ17" s="78">
        <v>69</v>
      </c>
      <c r="DR17" s="50">
        <f t="shared" si="20"/>
        <v>0.16738197424892703</v>
      </c>
      <c r="DS17" s="85">
        <v>41082</v>
      </c>
      <c r="DT17" s="82">
        <f t="shared" si="21"/>
        <v>1053.3846153846155</v>
      </c>
      <c r="DU17" s="134">
        <f t="shared" si="22"/>
        <v>595.39130434782612</v>
      </c>
      <c r="DV17" s="78">
        <v>79</v>
      </c>
      <c r="DW17" s="78">
        <v>152</v>
      </c>
      <c r="DX17" s="50">
        <f t="shared" si="23"/>
        <v>0.33905579399141633</v>
      </c>
      <c r="DY17" s="78">
        <v>465100</v>
      </c>
      <c r="DZ17" s="82">
        <f t="shared" si="24"/>
        <v>5887.341772151899</v>
      </c>
      <c r="EA17" s="102">
        <f t="shared" si="25"/>
        <v>3059.8684210526317</v>
      </c>
      <c r="EB17" s="55">
        <v>79</v>
      </c>
      <c r="EC17" s="85">
        <v>22</v>
      </c>
      <c r="ED17" s="131">
        <f t="shared" si="39"/>
        <v>0.27848101265822783</v>
      </c>
      <c r="EE17" s="130">
        <v>446.09090909090907</v>
      </c>
      <c r="EF17" s="78">
        <v>73</v>
      </c>
      <c r="EG17" s="85">
        <v>30</v>
      </c>
      <c r="EH17" s="131">
        <f t="shared" si="40"/>
        <v>0.41095890410958902</v>
      </c>
      <c r="EI17" s="177">
        <v>2665.3666666666668</v>
      </c>
      <c r="EJ17" s="64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ht="12.75" x14ac:dyDescent="0.2">
      <c r="A18" s="10"/>
      <c r="B18" s="95" t="s">
        <v>204</v>
      </c>
      <c r="C18" s="109">
        <v>116</v>
      </c>
      <c r="D18" s="105">
        <f t="shared" si="26"/>
        <v>1.4960020634511221E-2</v>
      </c>
      <c r="E18" s="121">
        <v>1297.7844827586207</v>
      </c>
      <c r="F18" s="107">
        <v>12.008620689655173</v>
      </c>
      <c r="G18" s="121">
        <v>1665692</v>
      </c>
      <c r="H18" s="122">
        <v>116</v>
      </c>
      <c r="I18" s="107">
        <f t="shared" si="27"/>
        <v>14359.413793103447</v>
      </c>
      <c r="J18" s="56">
        <v>29</v>
      </c>
      <c r="K18" s="54">
        <v>41</v>
      </c>
      <c r="L18" s="123">
        <v>0.37802934334881816</v>
      </c>
      <c r="M18" s="27">
        <v>30</v>
      </c>
      <c r="N18" s="122">
        <v>24</v>
      </c>
      <c r="O18" s="122">
        <v>23</v>
      </c>
      <c r="P18" s="20">
        <v>13</v>
      </c>
      <c r="Q18" s="124">
        <v>14</v>
      </c>
      <c r="R18" s="25">
        <v>12</v>
      </c>
      <c r="S18" s="20">
        <v>116</v>
      </c>
      <c r="T18" s="19">
        <f t="shared" si="28"/>
        <v>0.25862068965517243</v>
      </c>
      <c r="U18" s="105">
        <f t="shared" si="0"/>
        <v>0.20689655172413793</v>
      </c>
      <c r="V18" s="105">
        <f t="shared" si="0"/>
        <v>0.19827586206896552</v>
      </c>
      <c r="W18" s="19">
        <f t="shared" si="0"/>
        <v>0.11206896551724138</v>
      </c>
      <c r="X18" s="125">
        <f t="shared" si="0"/>
        <v>0.1206896551724138</v>
      </c>
      <c r="Y18" s="126">
        <f t="shared" si="0"/>
        <v>0.10344827586206896</v>
      </c>
      <c r="Z18" s="74">
        <v>9</v>
      </c>
      <c r="AA18" s="108">
        <v>36</v>
      </c>
      <c r="AB18" s="108">
        <v>55</v>
      </c>
      <c r="AC18" s="108">
        <v>16</v>
      </c>
      <c r="AD18" s="105">
        <f t="shared" si="29"/>
        <v>7.7586206896551727E-2</v>
      </c>
      <c r="AE18" s="105">
        <f t="shared" si="1"/>
        <v>0.31034482758620691</v>
      </c>
      <c r="AF18" s="105">
        <f t="shared" si="1"/>
        <v>0.47413793103448276</v>
      </c>
      <c r="AG18" s="105">
        <f t="shared" si="1"/>
        <v>0.13793103448275862</v>
      </c>
      <c r="AH18" s="179">
        <v>3621</v>
      </c>
      <c r="AI18" s="47">
        <v>11034.194444444445</v>
      </c>
      <c r="AJ18" s="47">
        <v>17310.872727272726</v>
      </c>
      <c r="AK18" s="107">
        <v>17735.875</v>
      </c>
      <c r="AL18" s="74">
        <v>54</v>
      </c>
      <c r="AM18" s="108">
        <v>61</v>
      </c>
      <c r="AN18" s="105">
        <f t="shared" si="30"/>
        <v>0.46956521739130436</v>
      </c>
      <c r="AO18" s="19">
        <f t="shared" si="31"/>
        <v>0.5304347826086957</v>
      </c>
      <c r="AP18" s="47">
        <v>11927.62962962963</v>
      </c>
      <c r="AQ18" s="107">
        <v>16446.147540983606</v>
      </c>
      <c r="AR18" s="28">
        <v>49</v>
      </c>
      <c r="AS18" s="108">
        <v>5</v>
      </c>
      <c r="AT18" s="108">
        <v>9</v>
      </c>
      <c r="AU18" s="127">
        <v>11</v>
      </c>
      <c r="AV18" s="128">
        <v>15</v>
      </c>
      <c r="AW18" s="128">
        <v>27</v>
      </c>
      <c r="AX18" s="99">
        <f t="shared" si="2"/>
        <v>0.42241379310344829</v>
      </c>
      <c r="AY18" s="105">
        <f t="shared" si="2"/>
        <v>4.3103448275862072E-2</v>
      </c>
      <c r="AZ18" s="19">
        <f t="shared" si="2"/>
        <v>7.7586206896551727E-2</v>
      </c>
      <c r="BA18" s="99">
        <f t="shared" si="2"/>
        <v>9.4827586206896547E-2</v>
      </c>
      <c r="BB18" s="19">
        <f t="shared" si="2"/>
        <v>0.12931034482758622</v>
      </c>
      <c r="BC18" s="99">
        <f t="shared" si="2"/>
        <v>0.23275862068965517</v>
      </c>
      <c r="BD18" s="179">
        <v>20633.632653061224</v>
      </c>
      <c r="BE18" s="47">
        <v>17338.599999999999</v>
      </c>
      <c r="BF18" s="47">
        <v>19814.333333333332</v>
      </c>
      <c r="BG18" s="47">
        <v>3802.7272727272725</v>
      </c>
      <c r="BH18" s="47">
        <v>6675.0666666666666</v>
      </c>
      <c r="BI18" s="107">
        <v>9172.8148148148157</v>
      </c>
      <c r="BJ18" s="28">
        <v>34</v>
      </c>
      <c r="BK18" s="105">
        <f t="shared" si="32"/>
        <v>0.29310344827586204</v>
      </c>
      <c r="BL18" s="179">
        <v>19097.558823529413</v>
      </c>
      <c r="BM18" s="108">
        <v>82</v>
      </c>
      <c r="BN18" s="19">
        <f t="shared" si="33"/>
        <v>0.7068965517241379</v>
      </c>
      <c r="BO18" s="186">
        <v>12394.817073170732</v>
      </c>
      <c r="BP18" s="56">
        <v>83</v>
      </c>
      <c r="BQ18" s="78">
        <v>14</v>
      </c>
      <c r="BR18" s="50">
        <f t="shared" si="41"/>
        <v>0.16867469879518071</v>
      </c>
      <c r="BS18" s="77">
        <v>716.14285714285711</v>
      </c>
      <c r="BT18" s="132">
        <v>51</v>
      </c>
      <c r="BU18" s="78">
        <v>7</v>
      </c>
      <c r="BV18" s="131">
        <f t="shared" si="34"/>
        <v>0.13725490196078433</v>
      </c>
      <c r="BW18" s="130">
        <v>394.85714285714283</v>
      </c>
      <c r="BX18" s="129">
        <v>77</v>
      </c>
      <c r="BY18" s="129">
        <v>30</v>
      </c>
      <c r="BZ18" s="101">
        <f t="shared" si="35"/>
        <v>0.38961038961038963</v>
      </c>
      <c r="CA18" s="77">
        <v>1264.0333333333333</v>
      </c>
      <c r="CB18" s="28">
        <v>48</v>
      </c>
      <c r="CC18" s="19">
        <f t="shared" si="3"/>
        <v>0.41379310344827586</v>
      </c>
      <c r="CD18" s="184">
        <v>93943</v>
      </c>
      <c r="CE18" s="186">
        <f t="shared" si="36"/>
        <v>1957.1458333333333</v>
      </c>
      <c r="CF18" s="73">
        <v>16</v>
      </c>
      <c r="CG18" s="122">
        <v>46</v>
      </c>
      <c r="CH18" s="105">
        <f t="shared" si="4"/>
        <v>0.13793103448275862</v>
      </c>
      <c r="CI18" s="127">
        <v>21066</v>
      </c>
      <c r="CJ18" s="82">
        <f t="shared" si="37"/>
        <v>1316.625</v>
      </c>
      <c r="CK18" s="102">
        <f t="shared" si="42"/>
        <v>457.95652173913044</v>
      </c>
      <c r="CL18" s="127">
        <v>84</v>
      </c>
      <c r="CM18" s="78">
        <v>235</v>
      </c>
      <c r="CN18" s="50">
        <f t="shared" si="6"/>
        <v>0.72413793103448276</v>
      </c>
      <c r="CO18" s="85">
        <v>833468</v>
      </c>
      <c r="CP18" s="82">
        <f t="shared" si="7"/>
        <v>9922.2380952380954</v>
      </c>
      <c r="CQ18" s="134">
        <f t="shared" si="8"/>
        <v>3546.6723404255317</v>
      </c>
      <c r="CR18" s="129">
        <v>36</v>
      </c>
      <c r="CS18" s="56">
        <v>67</v>
      </c>
      <c r="CT18" s="50">
        <f t="shared" si="9"/>
        <v>0.31034482758620691</v>
      </c>
      <c r="CU18" s="78">
        <v>91654</v>
      </c>
      <c r="CV18" s="82">
        <f t="shared" si="10"/>
        <v>2545.9444444444443</v>
      </c>
      <c r="CW18" s="102">
        <f t="shared" si="11"/>
        <v>1367.9701492537313</v>
      </c>
      <c r="CX18" s="85">
        <v>52</v>
      </c>
      <c r="CY18" s="78">
        <v>73</v>
      </c>
      <c r="CZ18" s="131">
        <f t="shared" si="12"/>
        <v>0.44827586206896552</v>
      </c>
      <c r="DA18" s="56">
        <v>460561</v>
      </c>
      <c r="DB18" s="82">
        <f t="shared" si="13"/>
        <v>8856.9423076923085</v>
      </c>
      <c r="DC18" s="134">
        <f t="shared" si="14"/>
        <v>6309.0547945205481</v>
      </c>
      <c r="DD18" s="56">
        <v>15</v>
      </c>
      <c r="DE18" s="78">
        <v>15</v>
      </c>
      <c r="DF18" s="105">
        <f t="shared" si="15"/>
        <v>0.12931034482758622</v>
      </c>
      <c r="DG18" s="78">
        <v>10737</v>
      </c>
      <c r="DH18" s="82">
        <f t="shared" si="16"/>
        <v>715.8</v>
      </c>
      <c r="DI18" s="134">
        <f t="shared" si="17"/>
        <v>715.8</v>
      </c>
      <c r="DJ18" s="129">
        <v>92</v>
      </c>
      <c r="DK18" s="56">
        <v>115</v>
      </c>
      <c r="DL18" s="131">
        <f t="shared" si="18"/>
        <v>0.7931034482758621</v>
      </c>
      <c r="DM18" s="56">
        <v>134362</v>
      </c>
      <c r="DN18" s="82">
        <f t="shared" si="38"/>
        <v>1460.4565217391305</v>
      </c>
      <c r="DO18" s="134">
        <f t="shared" si="19"/>
        <v>1168.3652173913044</v>
      </c>
      <c r="DP18" s="56">
        <v>6</v>
      </c>
      <c r="DQ18" s="78">
        <v>18</v>
      </c>
      <c r="DR18" s="50">
        <f t="shared" si="20"/>
        <v>5.1724137931034482E-2</v>
      </c>
      <c r="DS18" s="85">
        <v>12282</v>
      </c>
      <c r="DT18" s="82">
        <f t="shared" si="21"/>
        <v>2047</v>
      </c>
      <c r="DU18" s="134">
        <f t="shared" si="22"/>
        <v>682.33333333333337</v>
      </c>
      <c r="DV18" s="78">
        <v>35</v>
      </c>
      <c r="DW18" s="78">
        <v>63</v>
      </c>
      <c r="DX18" s="50">
        <f t="shared" si="23"/>
        <v>0.30172413793103448</v>
      </c>
      <c r="DY18" s="78">
        <v>101562</v>
      </c>
      <c r="DZ18" s="82">
        <f t="shared" si="24"/>
        <v>2901.7714285714287</v>
      </c>
      <c r="EA18" s="102">
        <f t="shared" si="25"/>
        <v>1612.0952380952381</v>
      </c>
      <c r="EB18" s="55">
        <v>23</v>
      </c>
      <c r="EC18" s="85">
        <v>8</v>
      </c>
      <c r="ED18" s="131">
        <f t="shared" si="39"/>
        <v>0.34782608695652173</v>
      </c>
      <c r="EE18" s="130">
        <v>300</v>
      </c>
      <c r="EF18" s="78">
        <v>45</v>
      </c>
      <c r="EG18" s="85">
        <v>12</v>
      </c>
      <c r="EH18" s="131">
        <f t="shared" si="40"/>
        <v>0.26666666666666666</v>
      </c>
      <c r="EI18" s="177">
        <v>1633.4166666666667</v>
      </c>
      <c r="EJ18" s="64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ht="12.75" x14ac:dyDescent="0.2">
      <c r="A19" s="10"/>
      <c r="B19" s="95" t="s">
        <v>205</v>
      </c>
      <c r="C19" s="109">
        <v>168</v>
      </c>
      <c r="D19" s="105">
        <f t="shared" si="26"/>
        <v>2.166623678101625E-2</v>
      </c>
      <c r="E19" s="121">
        <v>1212.1309523809523</v>
      </c>
      <c r="F19" s="107">
        <v>7.6428571428571432</v>
      </c>
      <c r="G19" s="121">
        <v>2163494</v>
      </c>
      <c r="H19" s="122">
        <v>164</v>
      </c>
      <c r="I19" s="107">
        <f t="shared" si="27"/>
        <v>13192.036585365853</v>
      </c>
      <c r="J19" s="56">
        <v>59</v>
      </c>
      <c r="K19" s="54">
        <v>36</v>
      </c>
      <c r="L19" s="123">
        <v>0.46356539323424484</v>
      </c>
      <c r="M19" s="27">
        <v>47</v>
      </c>
      <c r="N19" s="122">
        <v>27</v>
      </c>
      <c r="O19" s="122">
        <v>17</v>
      </c>
      <c r="P19" s="20">
        <v>13</v>
      </c>
      <c r="Q19" s="124">
        <v>26</v>
      </c>
      <c r="R19" s="25">
        <v>38</v>
      </c>
      <c r="S19" s="20">
        <v>168</v>
      </c>
      <c r="T19" s="19">
        <f t="shared" si="28"/>
        <v>0.27976190476190477</v>
      </c>
      <c r="U19" s="105">
        <f t="shared" si="0"/>
        <v>0.16071428571428573</v>
      </c>
      <c r="V19" s="105">
        <f t="shared" si="0"/>
        <v>0.10119047619047619</v>
      </c>
      <c r="W19" s="19">
        <f t="shared" si="0"/>
        <v>7.7380952380952384E-2</v>
      </c>
      <c r="X19" s="125">
        <f t="shared" si="0"/>
        <v>0.15476190476190477</v>
      </c>
      <c r="Y19" s="126">
        <f t="shared" si="0"/>
        <v>0.22619047619047619</v>
      </c>
      <c r="Z19" s="74">
        <v>11</v>
      </c>
      <c r="AA19" s="108">
        <v>46</v>
      </c>
      <c r="AB19" s="108">
        <v>89</v>
      </c>
      <c r="AC19" s="108">
        <v>22</v>
      </c>
      <c r="AD19" s="105">
        <f t="shared" si="29"/>
        <v>6.5476190476190479E-2</v>
      </c>
      <c r="AE19" s="105">
        <f t="shared" si="1"/>
        <v>0.27380952380952384</v>
      </c>
      <c r="AF19" s="105">
        <f t="shared" si="1"/>
        <v>0.52976190476190477</v>
      </c>
      <c r="AG19" s="105">
        <f t="shared" si="1"/>
        <v>0.13095238095238096</v>
      </c>
      <c r="AH19" s="179">
        <v>2556.909090909091</v>
      </c>
      <c r="AI19" s="47">
        <v>11283.155555555555</v>
      </c>
      <c r="AJ19" s="47">
        <v>15145.279069767443</v>
      </c>
      <c r="AK19" s="107">
        <v>14778.727272727272</v>
      </c>
      <c r="AL19" s="74">
        <v>74</v>
      </c>
      <c r="AM19" s="108">
        <v>93</v>
      </c>
      <c r="AN19" s="105">
        <f t="shared" si="30"/>
        <v>0.44311377245508982</v>
      </c>
      <c r="AO19" s="19">
        <f t="shared" si="31"/>
        <v>0.55688622754491024</v>
      </c>
      <c r="AP19" s="47">
        <v>13542.028169014084</v>
      </c>
      <c r="AQ19" s="107">
        <v>12894.847826086956</v>
      </c>
      <c r="AR19" s="28">
        <v>61</v>
      </c>
      <c r="AS19" s="108">
        <v>5</v>
      </c>
      <c r="AT19" s="108">
        <v>8</v>
      </c>
      <c r="AU19" s="127">
        <v>47</v>
      </c>
      <c r="AV19" s="128">
        <v>28</v>
      </c>
      <c r="AW19" s="128">
        <v>19</v>
      </c>
      <c r="AX19" s="99">
        <f t="shared" si="2"/>
        <v>0.36309523809523808</v>
      </c>
      <c r="AY19" s="105">
        <f t="shared" si="2"/>
        <v>2.976190476190476E-2</v>
      </c>
      <c r="AZ19" s="19">
        <f t="shared" si="2"/>
        <v>4.7619047619047616E-2</v>
      </c>
      <c r="BA19" s="99">
        <f t="shared" si="2"/>
        <v>0.27976190476190477</v>
      </c>
      <c r="BB19" s="19">
        <f t="shared" si="2"/>
        <v>0.16666666666666666</v>
      </c>
      <c r="BC19" s="99">
        <f t="shared" si="2"/>
        <v>0.1130952380952381</v>
      </c>
      <c r="BD19" s="179">
        <v>19585.466666666667</v>
      </c>
      <c r="BE19" s="47">
        <v>18940.599999999999</v>
      </c>
      <c r="BF19" s="47">
        <v>7449.125</v>
      </c>
      <c r="BG19" s="47">
        <v>7471.54347826087</v>
      </c>
      <c r="BH19" s="47">
        <v>14762.222222222223</v>
      </c>
      <c r="BI19" s="107">
        <v>5099.9444444444443</v>
      </c>
      <c r="BJ19" s="28">
        <v>58</v>
      </c>
      <c r="BK19" s="105">
        <f t="shared" si="32"/>
        <v>0.34523809523809523</v>
      </c>
      <c r="BL19" s="179">
        <v>18078.803571428572</v>
      </c>
      <c r="BM19" s="108">
        <v>110</v>
      </c>
      <c r="BN19" s="19">
        <f t="shared" si="33"/>
        <v>0.65476190476190477</v>
      </c>
      <c r="BO19" s="186">
        <v>10658.157407407407</v>
      </c>
      <c r="BP19" s="56">
        <v>136</v>
      </c>
      <c r="BQ19" s="78">
        <v>15</v>
      </c>
      <c r="BR19" s="50">
        <f t="shared" si="41"/>
        <v>0.11029411764705882</v>
      </c>
      <c r="BS19" s="77">
        <v>301.86666666666667</v>
      </c>
      <c r="BT19" s="132">
        <v>75</v>
      </c>
      <c r="BU19" s="78">
        <v>11</v>
      </c>
      <c r="BV19" s="131">
        <f t="shared" si="34"/>
        <v>0.14666666666666667</v>
      </c>
      <c r="BW19" s="130">
        <v>537.18181818181813</v>
      </c>
      <c r="BX19" s="129">
        <v>133</v>
      </c>
      <c r="BY19" s="129">
        <v>41</v>
      </c>
      <c r="BZ19" s="101">
        <f t="shared" si="35"/>
        <v>0.30827067669172931</v>
      </c>
      <c r="CA19" s="77">
        <v>1640.7073170731708</v>
      </c>
      <c r="CB19" s="28">
        <v>70</v>
      </c>
      <c r="CC19" s="19">
        <f t="shared" si="3"/>
        <v>0.41666666666666669</v>
      </c>
      <c r="CD19" s="184">
        <v>272101</v>
      </c>
      <c r="CE19" s="186">
        <f t="shared" si="36"/>
        <v>3887.1571428571428</v>
      </c>
      <c r="CF19" s="73">
        <v>18</v>
      </c>
      <c r="CG19" s="122">
        <v>50</v>
      </c>
      <c r="CH19" s="105">
        <f t="shared" si="4"/>
        <v>0.10714285714285714</v>
      </c>
      <c r="CI19" s="127">
        <v>30616</v>
      </c>
      <c r="CJ19" s="82">
        <f t="shared" si="37"/>
        <v>1700.8888888888889</v>
      </c>
      <c r="CK19" s="102">
        <f t="shared" si="42"/>
        <v>612.32000000000005</v>
      </c>
      <c r="CL19" s="127">
        <v>109</v>
      </c>
      <c r="CM19" s="78">
        <v>271</v>
      </c>
      <c r="CN19" s="50">
        <f t="shared" si="6"/>
        <v>0.64880952380952384</v>
      </c>
      <c r="CO19" s="85">
        <v>884094</v>
      </c>
      <c r="CP19" s="82">
        <f t="shared" si="7"/>
        <v>8110.9541284403667</v>
      </c>
      <c r="CQ19" s="134">
        <f t="shared" si="8"/>
        <v>3262.3394833948341</v>
      </c>
      <c r="CR19" s="129">
        <v>57</v>
      </c>
      <c r="CS19" s="56">
        <v>111</v>
      </c>
      <c r="CT19" s="50">
        <f t="shared" si="9"/>
        <v>0.3392857142857143</v>
      </c>
      <c r="CU19" s="78">
        <v>115168</v>
      </c>
      <c r="CV19" s="82">
        <f t="shared" si="10"/>
        <v>2020.4912280701753</v>
      </c>
      <c r="CW19" s="102">
        <f t="shared" si="11"/>
        <v>1037.5495495495495</v>
      </c>
      <c r="CX19" s="85">
        <v>80</v>
      </c>
      <c r="CY19" s="78">
        <v>116</v>
      </c>
      <c r="CZ19" s="131">
        <f t="shared" si="12"/>
        <v>0.47619047619047616</v>
      </c>
      <c r="DA19" s="56">
        <v>671285</v>
      </c>
      <c r="DB19" s="82">
        <f t="shared" si="13"/>
        <v>8391.0625</v>
      </c>
      <c r="DC19" s="134">
        <f t="shared" si="14"/>
        <v>5786.9396551724139</v>
      </c>
      <c r="DD19" s="56">
        <v>23</v>
      </c>
      <c r="DE19" s="78">
        <v>33</v>
      </c>
      <c r="DF19" s="105">
        <f t="shared" si="15"/>
        <v>0.13690476190476192</v>
      </c>
      <c r="DG19" s="78">
        <v>33795</v>
      </c>
      <c r="DH19" s="82">
        <f t="shared" si="16"/>
        <v>1469.3478260869565</v>
      </c>
      <c r="DI19" s="134">
        <f t="shared" si="17"/>
        <v>1024.090909090909</v>
      </c>
      <c r="DJ19" s="129">
        <v>111</v>
      </c>
      <c r="DK19" s="56">
        <v>158</v>
      </c>
      <c r="DL19" s="131">
        <f t="shared" si="18"/>
        <v>0.6607142857142857</v>
      </c>
      <c r="DM19" s="56">
        <v>197723</v>
      </c>
      <c r="DN19" s="82">
        <f t="shared" si="38"/>
        <v>1781.2882882882882</v>
      </c>
      <c r="DO19" s="134">
        <f t="shared" si="19"/>
        <v>1251.4113924050632</v>
      </c>
      <c r="DP19" s="56">
        <v>17</v>
      </c>
      <c r="DQ19" s="78">
        <v>21</v>
      </c>
      <c r="DR19" s="50">
        <f t="shared" si="20"/>
        <v>0.10119047619047619</v>
      </c>
      <c r="DS19" s="85">
        <v>16087</v>
      </c>
      <c r="DT19" s="82">
        <f t="shared" si="21"/>
        <v>946.29411764705878</v>
      </c>
      <c r="DU19" s="134">
        <f t="shared" si="22"/>
        <v>766.04761904761904</v>
      </c>
      <c r="DV19" s="78">
        <v>42</v>
      </c>
      <c r="DW19" s="78">
        <v>73</v>
      </c>
      <c r="DX19" s="50">
        <f t="shared" si="23"/>
        <v>0.25</v>
      </c>
      <c r="DY19" s="78">
        <v>214726</v>
      </c>
      <c r="DZ19" s="82">
        <f t="shared" si="24"/>
        <v>5112.5238095238092</v>
      </c>
      <c r="EA19" s="102">
        <f t="shared" si="25"/>
        <v>2941.4520547945203</v>
      </c>
      <c r="EB19" s="55">
        <v>62</v>
      </c>
      <c r="EC19" s="85">
        <v>14</v>
      </c>
      <c r="ED19" s="131">
        <f t="shared" si="39"/>
        <v>0.22580645161290322</v>
      </c>
      <c r="EE19" s="130">
        <v>1069.3571428571429</v>
      </c>
      <c r="EF19" s="78">
        <v>52</v>
      </c>
      <c r="EG19" s="85">
        <v>20</v>
      </c>
      <c r="EH19" s="131">
        <f t="shared" si="40"/>
        <v>0.38461538461538464</v>
      </c>
      <c r="EI19" s="177">
        <v>2740.9</v>
      </c>
      <c r="EJ19" s="64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ht="12.75" x14ac:dyDescent="0.2">
      <c r="A20" s="10"/>
      <c r="B20" s="95" t="s">
        <v>206</v>
      </c>
      <c r="C20" s="109">
        <v>85</v>
      </c>
      <c r="D20" s="105">
        <f t="shared" si="26"/>
        <v>1.0962084085633221E-2</v>
      </c>
      <c r="E20" s="121">
        <v>1310.0941176470587</v>
      </c>
      <c r="F20" s="107">
        <v>45.388235294117649</v>
      </c>
      <c r="G20" s="121">
        <v>1541884</v>
      </c>
      <c r="H20" s="122">
        <v>82</v>
      </c>
      <c r="I20" s="107">
        <f t="shared" si="27"/>
        <v>18803.463414634145</v>
      </c>
      <c r="J20" s="56">
        <v>25</v>
      </c>
      <c r="K20" s="54">
        <v>18</v>
      </c>
      <c r="L20" s="123">
        <v>0.45135596918150778</v>
      </c>
      <c r="M20" s="27">
        <v>21</v>
      </c>
      <c r="N20" s="122">
        <v>15</v>
      </c>
      <c r="O20" s="122">
        <v>12</v>
      </c>
      <c r="P20" s="20">
        <v>7</v>
      </c>
      <c r="Q20" s="124">
        <v>15</v>
      </c>
      <c r="R20" s="25">
        <v>15</v>
      </c>
      <c r="S20" s="20">
        <v>85</v>
      </c>
      <c r="T20" s="19">
        <f t="shared" si="28"/>
        <v>0.24705882352941178</v>
      </c>
      <c r="U20" s="105">
        <f t="shared" si="0"/>
        <v>0.17647058823529413</v>
      </c>
      <c r="V20" s="105">
        <f t="shared" si="0"/>
        <v>0.14117647058823529</v>
      </c>
      <c r="W20" s="19">
        <f t="shared" si="0"/>
        <v>8.2352941176470587E-2</v>
      </c>
      <c r="X20" s="125">
        <f t="shared" si="0"/>
        <v>0.17647058823529413</v>
      </c>
      <c r="Y20" s="126">
        <f t="shared" si="0"/>
        <v>0.17647058823529413</v>
      </c>
      <c r="Z20" s="74">
        <v>9</v>
      </c>
      <c r="AA20" s="108">
        <v>17</v>
      </c>
      <c r="AB20" s="108">
        <v>48</v>
      </c>
      <c r="AC20" s="108">
        <v>11</v>
      </c>
      <c r="AD20" s="105">
        <f t="shared" si="29"/>
        <v>0.10588235294117647</v>
      </c>
      <c r="AE20" s="105">
        <f t="shared" si="1"/>
        <v>0.2</v>
      </c>
      <c r="AF20" s="105">
        <f t="shared" si="1"/>
        <v>0.56470588235294117</v>
      </c>
      <c r="AG20" s="105">
        <f t="shared" si="1"/>
        <v>0.12941176470588237</v>
      </c>
      <c r="AH20" s="179">
        <v>5475.375</v>
      </c>
      <c r="AI20" s="47">
        <v>18429.941176470587</v>
      </c>
      <c r="AJ20" s="47">
        <v>16946.765957446809</v>
      </c>
      <c r="AK20" s="107">
        <v>38827.4</v>
      </c>
      <c r="AL20" s="74">
        <v>48</v>
      </c>
      <c r="AM20" s="108">
        <v>35</v>
      </c>
      <c r="AN20" s="105">
        <f t="shared" si="30"/>
        <v>0.57831325301204817</v>
      </c>
      <c r="AO20" s="19">
        <f t="shared" si="31"/>
        <v>0.42168674698795183</v>
      </c>
      <c r="AP20" s="47">
        <v>21164.787234042553</v>
      </c>
      <c r="AQ20" s="107">
        <v>16219.666666666666</v>
      </c>
      <c r="AR20" s="28">
        <v>41</v>
      </c>
      <c r="AS20" s="108"/>
      <c r="AT20" s="108">
        <v>5</v>
      </c>
      <c r="AU20" s="127">
        <v>14</v>
      </c>
      <c r="AV20" s="128">
        <v>10</v>
      </c>
      <c r="AW20" s="128">
        <v>15</v>
      </c>
      <c r="AX20" s="99">
        <f t="shared" si="2"/>
        <v>0.4823529411764706</v>
      </c>
      <c r="AY20" s="105">
        <f t="shared" si="2"/>
        <v>0</v>
      </c>
      <c r="AZ20" s="19">
        <f t="shared" si="2"/>
        <v>5.8823529411764705E-2</v>
      </c>
      <c r="BA20" s="99">
        <f t="shared" si="2"/>
        <v>0.16470588235294117</v>
      </c>
      <c r="BB20" s="19">
        <f t="shared" si="2"/>
        <v>0.11764705882352941</v>
      </c>
      <c r="BC20" s="99">
        <f t="shared" si="2"/>
        <v>0.17647058823529413</v>
      </c>
      <c r="BD20" s="179">
        <v>31073.65</v>
      </c>
      <c r="BE20" s="47"/>
      <c r="BF20" s="47">
        <v>4777.8</v>
      </c>
      <c r="BG20" s="47">
        <v>7443.6923076923076</v>
      </c>
      <c r="BH20" s="47">
        <v>10603.555555555555</v>
      </c>
      <c r="BI20" s="107">
        <v>5523.2666666666664</v>
      </c>
      <c r="BJ20" s="28">
        <v>27</v>
      </c>
      <c r="BK20" s="105">
        <f t="shared" si="32"/>
        <v>0.31764705882352939</v>
      </c>
      <c r="BL20" s="179">
        <v>32075.296296296296</v>
      </c>
      <c r="BM20" s="108">
        <v>58</v>
      </c>
      <c r="BN20" s="19">
        <f t="shared" si="33"/>
        <v>0.68235294117647061</v>
      </c>
      <c r="BO20" s="186">
        <v>12288.2</v>
      </c>
      <c r="BP20" s="56">
        <v>60</v>
      </c>
      <c r="BQ20" s="78">
        <v>5</v>
      </c>
      <c r="BR20" s="50">
        <f t="shared" si="41"/>
        <v>8.3333333333333329E-2</v>
      </c>
      <c r="BS20" s="77">
        <v>238.6</v>
      </c>
      <c r="BT20" s="132">
        <v>35</v>
      </c>
      <c r="BU20" s="78">
        <v>7</v>
      </c>
      <c r="BV20" s="131">
        <f t="shared" si="34"/>
        <v>0.2</v>
      </c>
      <c r="BW20" s="130">
        <v>272.57142857142856</v>
      </c>
      <c r="BX20" s="129">
        <v>60</v>
      </c>
      <c r="BY20" s="129">
        <v>19</v>
      </c>
      <c r="BZ20" s="101">
        <f t="shared" si="35"/>
        <v>0.31666666666666665</v>
      </c>
      <c r="CA20" s="77">
        <v>1547.9473684210527</v>
      </c>
      <c r="CB20" s="28">
        <v>32</v>
      </c>
      <c r="CC20" s="19">
        <f t="shared" si="3"/>
        <v>0.37647058823529411</v>
      </c>
      <c r="CD20" s="184">
        <v>67122</v>
      </c>
      <c r="CE20" s="186">
        <f t="shared" si="36"/>
        <v>2097.5625</v>
      </c>
      <c r="CF20" s="73">
        <v>11</v>
      </c>
      <c r="CG20" s="122">
        <v>31</v>
      </c>
      <c r="CH20" s="105">
        <f t="shared" si="4"/>
        <v>0.12941176470588237</v>
      </c>
      <c r="CI20" s="127">
        <v>20351</v>
      </c>
      <c r="CJ20" s="82">
        <f t="shared" si="37"/>
        <v>1850.090909090909</v>
      </c>
      <c r="CK20" s="102">
        <f t="shared" si="42"/>
        <v>656.48387096774195</v>
      </c>
      <c r="CL20" s="127">
        <v>59</v>
      </c>
      <c r="CM20" s="78">
        <v>180</v>
      </c>
      <c r="CN20" s="50">
        <f t="shared" si="6"/>
        <v>0.69411764705882351</v>
      </c>
      <c r="CO20" s="85">
        <v>657519</v>
      </c>
      <c r="CP20" s="82">
        <f t="shared" si="7"/>
        <v>11144.389830508475</v>
      </c>
      <c r="CQ20" s="134">
        <f t="shared" si="8"/>
        <v>3652.8833333333332</v>
      </c>
      <c r="CR20" s="129">
        <v>20</v>
      </c>
      <c r="CS20" s="56">
        <v>39</v>
      </c>
      <c r="CT20" s="50">
        <f t="shared" si="9"/>
        <v>0.23529411764705882</v>
      </c>
      <c r="CU20" s="78">
        <v>43656</v>
      </c>
      <c r="CV20" s="82">
        <f t="shared" si="10"/>
        <v>2182.8000000000002</v>
      </c>
      <c r="CW20" s="102">
        <f t="shared" si="11"/>
        <v>1119.3846153846155</v>
      </c>
      <c r="CX20" s="85">
        <v>42</v>
      </c>
      <c r="CY20" s="78">
        <v>81</v>
      </c>
      <c r="CZ20" s="131">
        <f t="shared" si="12"/>
        <v>0.49411764705882355</v>
      </c>
      <c r="DA20" s="56">
        <v>464275</v>
      </c>
      <c r="DB20" s="82">
        <f t="shared" si="13"/>
        <v>11054.166666666666</v>
      </c>
      <c r="DC20" s="134">
        <f t="shared" si="14"/>
        <v>5731.7901234567898</v>
      </c>
      <c r="DD20" s="56">
        <v>16</v>
      </c>
      <c r="DE20" s="78">
        <v>18</v>
      </c>
      <c r="DF20" s="105">
        <f t="shared" si="15"/>
        <v>0.18823529411764706</v>
      </c>
      <c r="DG20" s="78">
        <v>11372</v>
      </c>
      <c r="DH20" s="82">
        <f t="shared" si="16"/>
        <v>710.75</v>
      </c>
      <c r="DI20" s="134">
        <f t="shared" si="17"/>
        <v>631.77777777777783</v>
      </c>
      <c r="DJ20" s="129">
        <v>55</v>
      </c>
      <c r="DK20" s="56">
        <v>78</v>
      </c>
      <c r="DL20" s="131">
        <f t="shared" si="18"/>
        <v>0.6470588235294118</v>
      </c>
      <c r="DM20" s="56">
        <v>101878</v>
      </c>
      <c r="DN20" s="82">
        <f t="shared" si="38"/>
        <v>1852.3272727272727</v>
      </c>
      <c r="DO20" s="134">
        <f t="shared" si="19"/>
        <v>1306.1282051282051</v>
      </c>
      <c r="DP20" s="56">
        <v>7</v>
      </c>
      <c r="DQ20" s="78">
        <v>28</v>
      </c>
      <c r="DR20" s="50">
        <f t="shared" si="20"/>
        <v>8.2352941176470587E-2</v>
      </c>
      <c r="DS20" s="85">
        <v>13951</v>
      </c>
      <c r="DT20" s="82">
        <f t="shared" si="21"/>
        <v>1993</v>
      </c>
      <c r="DU20" s="134">
        <f t="shared" si="22"/>
        <v>498.25</v>
      </c>
      <c r="DV20" s="78">
        <v>19</v>
      </c>
      <c r="DW20" s="78">
        <v>56</v>
      </c>
      <c r="DX20" s="50">
        <f t="shared" si="23"/>
        <v>0.22352941176470589</v>
      </c>
      <c r="DY20" s="78">
        <v>228882</v>
      </c>
      <c r="DZ20" s="82">
        <f t="shared" si="24"/>
        <v>12046.421052631578</v>
      </c>
      <c r="EA20" s="102">
        <f t="shared" si="25"/>
        <v>4087.1785714285716</v>
      </c>
      <c r="EB20" s="55">
        <v>21</v>
      </c>
      <c r="EC20" s="85">
        <v>3</v>
      </c>
      <c r="ED20" s="131">
        <f t="shared" si="39"/>
        <v>0.14285714285714285</v>
      </c>
      <c r="EE20" s="130">
        <v>6240</v>
      </c>
      <c r="EF20" s="78">
        <v>37</v>
      </c>
      <c r="EG20" s="85">
        <v>6</v>
      </c>
      <c r="EH20" s="131">
        <f t="shared" si="40"/>
        <v>0.16216216216216217</v>
      </c>
      <c r="EI20" s="177">
        <v>1455.8333333333333</v>
      </c>
      <c r="EJ20" s="64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ht="12.75" x14ac:dyDescent="0.2">
      <c r="A21" s="10"/>
      <c r="B21" s="95" t="s">
        <v>207</v>
      </c>
      <c r="C21" s="109">
        <v>605</v>
      </c>
      <c r="D21" s="105">
        <f t="shared" si="26"/>
        <v>7.8024245550683519E-2</v>
      </c>
      <c r="E21" s="121">
        <v>1154.9603305785124</v>
      </c>
      <c r="F21" s="107">
        <v>7.8214876033057852</v>
      </c>
      <c r="G21" s="121">
        <v>6944221</v>
      </c>
      <c r="H21" s="122">
        <v>587</v>
      </c>
      <c r="I21" s="107">
        <f t="shared" si="27"/>
        <v>11830.018739352641</v>
      </c>
      <c r="J21" s="56">
        <v>210</v>
      </c>
      <c r="K21" s="54">
        <v>119</v>
      </c>
      <c r="L21" s="123">
        <v>0.48500423615530019</v>
      </c>
      <c r="M21" s="27">
        <v>121</v>
      </c>
      <c r="N21" s="122">
        <v>117</v>
      </c>
      <c r="O21" s="122">
        <v>102</v>
      </c>
      <c r="P21" s="20">
        <v>51</v>
      </c>
      <c r="Q21" s="124">
        <v>66</v>
      </c>
      <c r="R21" s="25">
        <v>148</v>
      </c>
      <c r="S21" s="20">
        <v>605</v>
      </c>
      <c r="T21" s="19">
        <f t="shared" si="28"/>
        <v>0.2</v>
      </c>
      <c r="U21" s="105">
        <f t="shared" si="0"/>
        <v>0.1933884297520661</v>
      </c>
      <c r="V21" s="105">
        <f t="shared" si="0"/>
        <v>0.16859504132231404</v>
      </c>
      <c r="W21" s="19">
        <f t="shared" si="0"/>
        <v>8.4297520661157019E-2</v>
      </c>
      <c r="X21" s="125">
        <f t="shared" si="0"/>
        <v>0.10909090909090909</v>
      </c>
      <c r="Y21" s="126">
        <f t="shared" si="0"/>
        <v>0.24462809917355371</v>
      </c>
      <c r="Z21" s="74">
        <v>57</v>
      </c>
      <c r="AA21" s="108">
        <v>196</v>
      </c>
      <c r="AB21" s="108">
        <v>278</v>
      </c>
      <c r="AC21" s="108">
        <v>74</v>
      </c>
      <c r="AD21" s="105">
        <f t="shared" si="29"/>
        <v>9.4214876033057851E-2</v>
      </c>
      <c r="AE21" s="105">
        <f t="shared" si="1"/>
        <v>0.32396694214876032</v>
      </c>
      <c r="AF21" s="105">
        <f t="shared" si="1"/>
        <v>0.45950413223140496</v>
      </c>
      <c r="AG21" s="105">
        <f t="shared" si="1"/>
        <v>0.12231404958677686</v>
      </c>
      <c r="AH21" s="179">
        <v>3727.0185185185187</v>
      </c>
      <c r="AI21" s="47">
        <v>8310.7010309278357</v>
      </c>
      <c r="AJ21" s="47">
        <v>14537.601476014761</v>
      </c>
      <c r="AK21" s="107">
        <v>17514.647058823528</v>
      </c>
      <c r="AL21" s="74">
        <v>286</v>
      </c>
      <c r="AM21" s="108">
        <v>310</v>
      </c>
      <c r="AN21" s="105">
        <f t="shared" si="30"/>
        <v>0.47986577181208051</v>
      </c>
      <c r="AO21" s="19">
        <f t="shared" si="31"/>
        <v>0.52013422818791955</v>
      </c>
      <c r="AP21" s="47">
        <v>13083.800711743772</v>
      </c>
      <c r="AQ21" s="107">
        <v>10789.599326599327</v>
      </c>
      <c r="AR21" s="28">
        <v>166</v>
      </c>
      <c r="AS21" s="108">
        <v>19</v>
      </c>
      <c r="AT21" s="108">
        <v>80</v>
      </c>
      <c r="AU21" s="127">
        <v>91</v>
      </c>
      <c r="AV21" s="128">
        <v>174</v>
      </c>
      <c r="AW21" s="128">
        <v>75</v>
      </c>
      <c r="AX21" s="99">
        <f t="shared" si="2"/>
        <v>0.27438016528925618</v>
      </c>
      <c r="AY21" s="105">
        <f t="shared" si="2"/>
        <v>3.1404958677685953E-2</v>
      </c>
      <c r="AZ21" s="19">
        <f t="shared" si="2"/>
        <v>0.13223140495867769</v>
      </c>
      <c r="BA21" s="99">
        <f t="shared" si="2"/>
        <v>0.15041322314049588</v>
      </c>
      <c r="BB21" s="19">
        <f t="shared" si="2"/>
        <v>0.28760330578512394</v>
      </c>
      <c r="BC21" s="99">
        <f t="shared" si="2"/>
        <v>0.12396694214876033</v>
      </c>
      <c r="BD21" s="179">
        <v>19890.506249999999</v>
      </c>
      <c r="BE21" s="47">
        <v>10418.578947368422</v>
      </c>
      <c r="BF21" s="47">
        <v>8698.1025641025644</v>
      </c>
      <c r="BG21" s="47">
        <v>5931.2413793103451</v>
      </c>
      <c r="BH21" s="47">
        <v>10847.809523809523</v>
      </c>
      <c r="BI21" s="107">
        <v>7291.8</v>
      </c>
      <c r="BJ21" s="28">
        <v>174</v>
      </c>
      <c r="BK21" s="105">
        <f t="shared" si="32"/>
        <v>0.28760330578512394</v>
      </c>
      <c r="BL21" s="179">
        <v>12568.779761904761</v>
      </c>
      <c r="BM21" s="108">
        <v>431</v>
      </c>
      <c r="BN21" s="19">
        <f t="shared" si="33"/>
        <v>0.71239669421487606</v>
      </c>
      <c r="BO21" s="186">
        <v>11533.80906921241</v>
      </c>
      <c r="BP21" s="56">
        <v>477</v>
      </c>
      <c r="BQ21" s="78">
        <v>47</v>
      </c>
      <c r="BR21" s="50">
        <f t="shared" si="41"/>
        <v>9.853249475890985E-2</v>
      </c>
      <c r="BS21" s="77">
        <v>730.531914893617</v>
      </c>
      <c r="BT21" s="132">
        <v>278</v>
      </c>
      <c r="BU21" s="78">
        <v>37</v>
      </c>
      <c r="BV21" s="131">
        <f t="shared" si="34"/>
        <v>0.13309352517985612</v>
      </c>
      <c r="BW21" s="130">
        <v>451.45945945945948</v>
      </c>
      <c r="BX21" s="129">
        <v>425</v>
      </c>
      <c r="BY21" s="129">
        <v>190</v>
      </c>
      <c r="BZ21" s="101">
        <f t="shared" si="35"/>
        <v>0.44705882352941179</v>
      </c>
      <c r="CA21" s="77">
        <v>2813.9210526315787</v>
      </c>
      <c r="CB21" s="28">
        <v>289</v>
      </c>
      <c r="CC21" s="19">
        <f t="shared" si="3"/>
        <v>0.47768595041322315</v>
      </c>
      <c r="CD21" s="184">
        <v>882687</v>
      </c>
      <c r="CE21" s="186">
        <f t="shared" si="36"/>
        <v>3054.2802768166089</v>
      </c>
      <c r="CF21" s="73">
        <v>100</v>
      </c>
      <c r="CG21" s="122">
        <v>249</v>
      </c>
      <c r="CH21" s="105">
        <f t="shared" si="4"/>
        <v>0.16528925619834711</v>
      </c>
      <c r="CI21" s="127">
        <v>125984</v>
      </c>
      <c r="CJ21" s="82">
        <f t="shared" si="37"/>
        <v>1259.8399999999999</v>
      </c>
      <c r="CK21" s="102">
        <f t="shared" si="42"/>
        <v>505.9598393574297</v>
      </c>
      <c r="CL21" s="127">
        <v>372</v>
      </c>
      <c r="CM21" s="78">
        <v>920</v>
      </c>
      <c r="CN21" s="50">
        <f t="shared" si="6"/>
        <v>0.61487603305785121</v>
      </c>
      <c r="CO21" s="85">
        <v>3082167</v>
      </c>
      <c r="CP21" s="82">
        <f t="shared" si="7"/>
        <v>8285.395161290322</v>
      </c>
      <c r="CQ21" s="134">
        <f t="shared" si="8"/>
        <v>3350.1815217391304</v>
      </c>
      <c r="CR21" s="129">
        <v>148</v>
      </c>
      <c r="CS21" s="56">
        <v>235</v>
      </c>
      <c r="CT21" s="50">
        <f t="shared" si="9"/>
        <v>0.24462809917355371</v>
      </c>
      <c r="CU21" s="78">
        <v>233974</v>
      </c>
      <c r="CV21" s="82">
        <f t="shared" si="10"/>
        <v>1580.9054054054054</v>
      </c>
      <c r="CW21" s="102">
        <f t="shared" si="11"/>
        <v>995.63404255319153</v>
      </c>
      <c r="CX21" s="85">
        <v>245</v>
      </c>
      <c r="CY21" s="78">
        <v>360</v>
      </c>
      <c r="CZ21" s="131">
        <f t="shared" si="12"/>
        <v>0.4049586776859504</v>
      </c>
      <c r="DA21" s="56">
        <v>1807203</v>
      </c>
      <c r="DB21" s="82">
        <f t="shared" si="13"/>
        <v>7376.338775510204</v>
      </c>
      <c r="DC21" s="134">
        <f t="shared" si="14"/>
        <v>5020.0083333333332</v>
      </c>
      <c r="DD21" s="56">
        <v>71</v>
      </c>
      <c r="DE21" s="78">
        <v>104</v>
      </c>
      <c r="DF21" s="105">
        <f t="shared" si="15"/>
        <v>0.11735537190082644</v>
      </c>
      <c r="DG21" s="78">
        <v>99974</v>
      </c>
      <c r="DH21" s="82">
        <f t="shared" si="16"/>
        <v>1408.0845070422536</v>
      </c>
      <c r="DI21" s="134">
        <f t="shared" si="17"/>
        <v>961.28846153846155</v>
      </c>
      <c r="DJ21" s="129">
        <v>379</v>
      </c>
      <c r="DK21" s="56">
        <v>471</v>
      </c>
      <c r="DL21" s="131">
        <f t="shared" si="18"/>
        <v>0.62644628099173549</v>
      </c>
      <c r="DM21" s="56">
        <v>632912</v>
      </c>
      <c r="DN21" s="82">
        <f t="shared" si="38"/>
        <v>1669.952506596306</v>
      </c>
      <c r="DO21" s="134">
        <f t="shared" si="19"/>
        <v>1343.7622080679405</v>
      </c>
      <c r="DP21" s="56">
        <v>60</v>
      </c>
      <c r="DQ21" s="78">
        <v>96</v>
      </c>
      <c r="DR21" s="50">
        <f t="shared" si="20"/>
        <v>9.9173553719008267E-2</v>
      </c>
      <c r="DS21" s="85">
        <v>99300</v>
      </c>
      <c r="DT21" s="82">
        <f t="shared" si="21"/>
        <v>1655</v>
      </c>
      <c r="DU21" s="134">
        <f t="shared" si="22"/>
        <v>1034.375</v>
      </c>
      <c r="DV21" s="78">
        <v>210</v>
      </c>
      <c r="DW21" s="78">
        <v>428</v>
      </c>
      <c r="DX21" s="50">
        <f t="shared" si="23"/>
        <v>0.34710743801652894</v>
      </c>
      <c r="DY21" s="78">
        <v>862707</v>
      </c>
      <c r="DZ21" s="82">
        <f t="shared" si="24"/>
        <v>4108.1285714285714</v>
      </c>
      <c r="EA21" s="102">
        <f t="shared" si="25"/>
        <v>2015.6705607476636</v>
      </c>
      <c r="EB21" s="55">
        <v>272</v>
      </c>
      <c r="EC21" s="85">
        <v>77</v>
      </c>
      <c r="ED21" s="131">
        <f t="shared" si="39"/>
        <v>0.28308823529411764</v>
      </c>
      <c r="EE21" s="130">
        <v>1094.7012987012988</v>
      </c>
      <c r="EF21" s="78">
        <v>147</v>
      </c>
      <c r="EG21" s="85">
        <v>41</v>
      </c>
      <c r="EH21" s="131">
        <f t="shared" si="40"/>
        <v>0.27891156462585032</v>
      </c>
      <c r="EI21" s="177">
        <v>2548.2195121951218</v>
      </c>
      <c r="EJ21" s="64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ht="12.75" x14ac:dyDescent="0.2">
      <c r="A22" s="10"/>
      <c r="B22" s="95" t="s">
        <v>208</v>
      </c>
      <c r="C22" s="109">
        <v>39</v>
      </c>
      <c r="D22" s="105">
        <f t="shared" si="26"/>
        <v>5.0296621098787726E-3</v>
      </c>
      <c r="E22" s="121">
        <v>1404.6153846153845</v>
      </c>
      <c r="F22" s="107">
        <v>89.871794871794876</v>
      </c>
      <c r="G22" s="121">
        <v>580833</v>
      </c>
      <c r="H22" s="122">
        <v>39</v>
      </c>
      <c r="I22" s="107">
        <f t="shared" si="27"/>
        <v>14893.153846153846</v>
      </c>
      <c r="J22" s="56">
        <v>14</v>
      </c>
      <c r="K22" s="54">
        <v>11</v>
      </c>
      <c r="L22" s="123">
        <v>0.39368769724742453</v>
      </c>
      <c r="M22" s="27">
        <v>6</v>
      </c>
      <c r="N22" s="122">
        <v>6</v>
      </c>
      <c r="O22" s="122">
        <v>5</v>
      </c>
      <c r="P22" s="20">
        <v>4</v>
      </c>
      <c r="Q22" s="124">
        <v>4</v>
      </c>
      <c r="R22" s="25">
        <v>14</v>
      </c>
      <c r="S22" s="20">
        <v>39</v>
      </c>
      <c r="T22" s="19">
        <f t="shared" si="28"/>
        <v>0.15384615384615385</v>
      </c>
      <c r="U22" s="105">
        <f t="shared" si="0"/>
        <v>0.15384615384615385</v>
      </c>
      <c r="V22" s="105">
        <f t="shared" si="0"/>
        <v>0.12820512820512819</v>
      </c>
      <c r="W22" s="19">
        <f t="shared" si="0"/>
        <v>0.10256410256410256</v>
      </c>
      <c r="X22" s="125">
        <f t="shared" si="0"/>
        <v>0.10256410256410256</v>
      </c>
      <c r="Y22" s="126">
        <f t="shared" si="0"/>
        <v>0.35897435897435898</v>
      </c>
      <c r="Z22" s="74">
        <v>2</v>
      </c>
      <c r="AA22" s="108">
        <v>7</v>
      </c>
      <c r="AB22" s="108">
        <v>20</v>
      </c>
      <c r="AC22" s="108">
        <v>10</v>
      </c>
      <c r="AD22" s="105">
        <f t="shared" si="29"/>
        <v>5.128205128205128E-2</v>
      </c>
      <c r="AE22" s="105">
        <f t="shared" si="1"/>
        <v>0.17948717948717949</v>
      </c>
      <c r="AF22" s="105">
        <f t="shared" si="1"/>
        <v>0.51282051282051277</v>
      </c>
      <c r="AG22" s="105">
        <f t="shared" si="1"/>
        <v>0.25641025641025639</v>
      </c>
      <c r="AH22" s="179">
        <v>2764</v>
      </c>
      <c r="AI22" s="47">
        <v>13711</v>
      </c>
      <c r="AJ22" s="47">
        <v>15928.85</v>
      </c>
      <c r="AK22" s="107">
        <v>16075.1</v>
      </c>
      <c r="AL22" s="74">
        <v>18</v>
      </c>
      <c r="AM22" s="108">
        <v>21</v>
      </c>
      <c r="AN22" s="105">
        <f t="shared" si="30"/>
        <v>0.46153846153846156</v>
      </c>
      <c r="AO22" s="19">
        <f t="shared" si="31"/>
        <v>0.53846153846153844</v>
      </c>
      <c r="AP22" s="47">
        <v>19919.444444444445</v>
      </c>
      <c r="AQ22" s="107">
        <v>10584.904761904761</v>
      </c>
      <c r="AR22" s="28">
        <v>16</v>
      </c>
      <c r="AS22" s="108">
        <v>3</v>
      </c>
      <c r="AT22" s="108">
        <v>4</v>
      </c>
      <c r="AU22" s="127">
        <v>10</v>
      </c>
      <c r="AV22" s="128">
        <v>5</v>
      </c>
      <c r="AW22" s="128">
        <v>1</v>
      </c>
      <c r="AX22" s="99">
        <f t="shared" si="2"/>
        <v>0.41025641025641024</v>
      </c>
      <c r="AY22" s="105">
        <f t="shared" si="2"/>
        <v>7.6923076923076927E-2</v>
      </c>
      <c r="AZ22" s="19">
        <f t="shared" si="2"/>
        <v>0.10256410256410256</v>
      </c>
      <c r="BA22" s="99">
        <f t="shared" si="2"/>
        <v>0.25641025641025639</v>
      </c>
      <c r="BB22" s="19">
        <f t="shared" si="2"/>
        <v>0.12820512820512819</v>
      </c>
      <c r="BC22" s="99">
        <f t="shared" si="2"/>
        <v>2.564102564102564E-2</v>
      </c>
      <c r="BD22" s="179">
        <v>21244.6875</v>
      </c>
      <c r="BE22" s="47">
        <v>10882</v>
      </c>
      <c r="BF22" s="47">
        <v>3501.5</v>
      </c>
      <c r="BG22" s="47">
        <v>7521</v>
      </c>
      <c r="BH22" s="47">
        <v>16598.599999999999</v>
      </c>
      <c r="BI22" s="107">
        <v>36063</v>
      </c>
      <c r="BJ22" s="28">
        <v>15</v>
      </c>
      <c r="BK22" s="105">
        <f t="shared" si="32"/>
        <v>0.38461538461538464</v>
      </c>
      <c r="BL22" s="179">
        <v>14582.4</v>
      </c>
      <c r="BM22" s="108">
        <v>24</v>
      </c>
      <c r="BN22" s="19">
        <f t="shared" si="33"/>
        <v>0.61538461538461542</v>
      </c>
      <c r="BO22" s="186">
        <v>15087.375</v>
      </c>
      <c r="BP22" s="56">
        <v>36</v>
      </c>
      <c r="BQ22" s="78">
        <v>5</v>
      </c>
      <c r="BR22" s="50">
        <f t="shared" si="41"/>
        <v>0.1388888888888889</v>
      </c>
      <c r="BS22" s="77">
        <v>957.2</v>
      </c>
      <c r="BT22" s="132">
        <v>10</v>
      </c>
      <c r="BU22" s="78">
        <v>1</v>
      </c>
      <c r="BV22" s="131">
        <f t="shared" si="34"/>
        <v>0.1</v>
      </c>
      <c r="BW22" s="130">
        <v>1102</v>
      </c>
      <c r="BX22" s="129">
        <v>36</v>
      </c>
      <c r="BY22" s="129">
        <v>10</v>
      </c>
      <c r="BZ22" s="101">
        <f t="shared" si="35"/>
        <v>0.27777777777777779</v>
      </c>
      <c r="CA22" s="77">
        <v>736.8</v>
      </c>
      <c r="CB22" s="28">
        <v>18</v>
      </c>
      <c r="CC22" s="19">
        <f t="shared" si="3"/>
        <v>0.46153846153846156</v>
      </c>
      <c r="CD22" s="184">
        <v>26297</v>
      </c>
      <c r="CE22" s="186">
        <f t="shared" si="36"/>
        <v>1460.9444444444443</v>
      </c>
      <c r="CF22" s="73">
        <v>3</v>
      </c>
      <c r="CG22" s="122">
        <v>3</v>
      </c>
      <c r="CH22" s="105">
        <f t="shared" si="4"/>
        <v>7.6923076923076927E-2</v>
      </c>
      <c r="CI22" s="127">
        <v>1481</v>
      </c>
      <c r="CJ22" s="82">
        <f t="shared" si="37"/>
        <v>493.66666666666669</v>
      </c>
      <c r="CK22" s="102">
        <f t="shared" si="42"/>
        <v>493.66666666666669</v>
      </c>
      <c r="CL22" s="127">
        <v>26</v>
      </c>
      <c r="CM22" s="78">
        <v>72</v>
      </c>
      <c r="CN22" s="50">
        <f t="shared" si="6"/>
        <v>0.66666666666666663</v>
      </c>
      <c r="CO22" s="85">
        <v>215619</v>
      </c>
      <c r="CP22" s="82">
        <f t="shared" si="7"/>
        <v>8293.038461538461</v>
      </c>
      <c r="CQ22" s="134">
        <f t="shared" si="8"/>
        <v>2994.7083333333335</v>
      </c>
      <c r="CR22" s="129">
        <v>16</v>
      </c>
      <c r="CS22" s="56">
        <v>44</v>
      </c>
      <c r="CT22" s="50">
        <f t="shared" si="9"/>
        <v>0.41025641025641024</v>
      </c>
      <c r="CU22" s="78">
        <v>43379</v>
      </c>
      <c r="CV22" s="82">
        <f t="shared" si="10"/>
        <v>2711.1875</v>
      </c>
      <c r="CW22" s="102">
        <f t="shared" si="11"/>
        <v>985.88636363636363</v>
      </c>
      <c r="CX22" s="85">
        <v>22</v>
      </c>
      <c r="CY22" s="78">
        <v>27</v>
      </c>
      <c r="CZ22" s="131">
        <f t="shared" si="12"/>
        <v>0.5641025641025641</v>
      </c>
      <c r="DA22" s="56">
        <v>162668</v>
      </c>
      <c r="DB22" s="82">
        <f t="shared" si="13"/>
        <v>7394</v>
      </c>
      <c r="DC22" s="134">
        <f t="shared" si="14"/>
        <v>6024.7407407407409</v>
      </c>
      <c r="DD22" s="56">
        <v>5</v>
      </c>
      <c r="DE22" s="78">
        <v>6</v>
      </c>
      <c r="DF22" s="105">
        <f t="shared" si="15"/>
        <v>0.12820512820512819</v>
      </c>
      <c r="DG22" s="78">
        <v>10271</v>
      </c>
      <c r="DH22" s="82">
        <f t="shared" si="16"/>
        <v>2054.1999999999998</v>
      </c>
      <c r="DI22" s="134">
        <f t="shared" si="17"/>
        <v>1711.8333333333333</v>
      </c>
      <c r="DJ22" s="129">
        <v>25</v>
      </c>
      <c r="DK22" s="56">
        <v>31</v>
      </c>
      <c r="DL22" s="131">
        <f t="shared" si="18"/>
        <v>0.64102564102564108</v>
      </c>
      <c r="DM22" s="56">
        <v>93183</v>
      </c>
      <c r="DN22" s="82">
        <f t="shared" si="38"/>
        <v>3727.32</v>
      </c>
      <c r="DO22" s="134">
        <f t="shared" si="19"/>
        <v>3005.9032258064517</v>
      </c>
      <c r="DP22" s="56">
        <v>0</v>
      </c>
      <c r="DQ22" s="78">
        <v>0</v>
      </c>
      <c r="DR22" s="50">
        <f t="shared" si="20"/>
        <v>0</v>
      </c>
      <c r="DS22" s="85">
        <v>0</v>
      </c>
      <c r="DT22" s="82" t="str">
        <f t="shared" si="21"/>
        <v xml:space="preserve"> </v>
      </c>
      <c r="DU22" s="134" t="str">
        <f t="shared" si="22"/>
        <v xml:space="preserve"> </v>
      </c>
      <c r="DV22" s="78">
        <v>15</v>
      </c>
      <c r="DW22" s="78">
        <v>23</v>
      </c>
      <c r="DX22" s="50">
        <f t="shared" si="23"/>
        <v>0.38461538461538464</v>
      </c>
      <c r="DY22" s="78">
        <v>54232</v>
      </c>
      <c r="DZ22" s="82">
        <f t="shared" si="24"/>
        <v>3615.4666666666667</v>
      </c>
      <c r="EA22" s="102">
        <f t="shared" si="25"/>
        <v>2357.913043478261</v>
      </c>
      <c r="EB22" s="55">
        <v>12</v>
      </c>
      <c r="EC22" s="85">
        <v>3</v>
      </c>
      <c r="ED22" s="131">
        <f t="shared" si="39"/>
        <v>0.25</v>
      </c>
      <c r="EE22" s="130">
        <v>156.33333333333334</v>
      </c>
      <c r="EF22" s="78">
        <v>13</v>
      </c>
      <c r="EG22" s="85">
        <v>6</v>
      </c>
      <c r="EH22" s="131">
        <f t="shared" si="40"/>
        <v>0.46153846153846156</v>
      </c>
      <c r="EI22" s="177">
        <v>1707.3333333333333</v>
      </c>
      <c r="EJ22" s="64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ht="12.75" x14ac:dyDescent="0.2">
      <c r="A23" s="10"/>
      <c r="B23" s="95" t="s">
        <v>209</v>
      </c>
      <c r="C23" s="109">
        <v>292</v>
      </c>
      <c r="D23" s="105">
        <f t="shared" si="26"/>
        <v>3.7657982976528247E-2</v>
      </c>
      <c r="E23" s="121">
        <v>1319.7465753424658</v>
      </c>
      <c r="F23" s="107">
        <v>45.479452054794521</v>
      </c>
      <c r="G23" s="121">
        <v>3769205</v>
      </c>
      <c r="H23" s="122">
        <v>285</v>
      </c>
      <c r="I23" s="107">
        <f t="shared" si="27"/>
        <v>13225.280701754386</v>
      </c>
      <c r="J23" s="56">
        <v>104</v>
      </c>
      <c r="K23" s="54">
        <v>54</v>
      </c>
      <c r="L23" s="123">
        <v>0.44002103982643831</v>
      </c>
      <c r="M23" s="27">
        <v>68</v>
      </c>
      <c r="N23" s="122">
        <v>44</v>
      </c>
      <c r="O23" s="122">
        <v>39</v>
      </c>
      <c r="P23" s="20">
        <v>41</v>
      </c>
      <c r="Q23" s="124">
        <v>37</v>
      </c>
      <c r="R23" s="25">
        <v>63</v>
      </c>
      <c r="S23" s="20">
        <v>292</v>
      </c>
      <c r="T23" s="19">
        <f t="shared" si="28"/>
        <v>0.23287671232876711</v>
      </c>
      <c r="U23" s="105">
        <f t="shared" si="0"/>
        <v>0.15068493150684931</v>
      </c>
      <c r="V23" s="105">
        <f t="shared" si="0"/>
        <v>0.13356164383561644</v>
      </c>
      <c r="W23" s="19">
        <f t="shared" si="0"/>
        <v>0.1404109589041096</v>
      </c>
      <c r="X23" s="125">
        <f t="shared" si="0"/>
        <v>0.12671232876712329</v>
      </c>
      <c r="Y23" s="126">
        <f t="shared" si="0"/>
        <v>0.21575342465753425</v>
      </c>
      <c r="Z23" s="74">
        <v>29</v>
      </c>
      <c r="AA23" s="108">
        <v>95</v>
      </c>
      <c r="AB23" s="108">
        <v>130</v>
      </c>
      <c r="AC23" s="108">
        <v>38</v>
      </c>
      <c r="AD23" s="105">
        <f t="shared" si="29"/>
        <v>9.9315068493150679E-2</v>
      </c>
      <c r="AE23" s="105">
        <f t="shared" si="1"/>
        <v>0.32534246575342468</v>
      </c>
      <c r="AF23" s="105">
        <f t="shared" si="1"/>
        <v>0.4452054794520548</v>
      </c>
      <c r="AG23" s="105">
        <f t="shared" si="1"/>
        <v>0.13013698630136986</v>
      </c>
      <c r="AH23" s="179">
        <v>2967.1724137931033</v>
      </c>
      <c r="AI23" s="47">
        <v>11696.752688172042</v>
      </c>
      <c r="AJ23" s="47">
        <v>17016.888888888891</v>
      </c>
      <c r="AK23" s="107">
        <v>12195.432432432432</v>
      </c>
      <c r="AL23" s="74">
        <v>124</v>
      </c>
      <c r="AM23" s="108">
        <v>164</v>
      </c>
      <c r="AN23" s="105">
        <f t="shared" si="30"/>
        <v>0.43055555555555558</v>
      </c>
      <c r="AO23" s="19">
        <f t="shared" si="31"/>
        <v>0.56944444444444442</v>
      </c>
      <c r="AP23" s="47">
        <v>13389.680672268907</v>
      </c>
      <c r="AQ23" s="107">
        <v>13357.537037037036</v>
      </c>
      <c r="AR23" s="28">
        <v>114</v>
      </c>
      <c r="AS23" s="108">
        <v>10</v>
      </c>
      <c r="AT23" s="108">
        <v>13</v>
      </c>
      <c r="AU23" s="127">
        <v>77</v>
      </c>
      <c r="AV23" s="128">
        <v>48</v>
      </c>
      <c r="AW23" s="128">
        <v>30</v>
      </c>
      <c r="AX23" s="99">
        <f t="shared" si="2"/>
        <v>0.3904109589041096</v>
      </c>
      <c r="AY23" s="105">
        <f t="shared" si="2"/>
        <v>3.4246575342465752E-2</v>
      </c>
      <c r="AZ23" s="19">
        <f t="shared" si="2"/>
        <v>4.4520547945205477E-2</v>
      </c>
      <c r="BA23" s="99">
        <f t="shared" si="2"/>
        <v>0.2636986301369863</v>
      </c>
      <c r="BB23" s="19">
        <f t="shared" si="2"/>
        <v>0.16438356164383561</v>
      </c>
      <c r="BC23" s="99">
        <f t="shared" si="2"/>
        <v>0.10273972602739725</v>
      </c>
      <c r="BD23" s="179">
        <v>19415.400000000001</v>
      </c>
      <c r="BE23" s="47">
        <v>12725.8</v>
      </c>
      <c r="BF23" s="47">
        <v>21092.23076923077</v>
      </c>
      <c r="BG23" s="47">
        <v>6712.0131578947367</v>
      </c>
      <c r="BH23" s="47">
        <v>10386.851063829787</v>
      </c>
      <c r="BI23" s="107">
        <v>8060.6551724137935</v>
      </c>
      <c r="BJ23" s="28">
        <v>110</v>
      </c>
      <c r="BK23" s="105">
        <f t="shared" si="32"/>
        <v>0.37671232876712329</v>
      </c>
      <c r="BL23" s="179">
        <v>13497.651376146789</v>
      </c>
      <c r="BM23" s="108">
        <v>182</v>
      </c>
      <c r="BN23" s="19">
        <f t="shared" si="33"/>
        <v>0.62328767123287676</v>
      </c>
      <c r="BO23" s="186">
        <v>13056.59659090909</v>
      </c>
      <c r="BP23" s="56">
        <v>243</v>
      </c>
      <c r="BQ23" s="78">
        <v>22</v>
      </c>
      <c r="BR23" s="50">
        <f t="shared" si="41"/>
        <v>9.0534979423868317E-2</v>
      </c>
      <c r="BS23" s="77">
        <v>511.54545454545456</v>
      </c>
      <c r="BT23" s="132">
        <v>140</v>
      </c>
      <c r="BU23" s="78">
        <v>11</v>
      </c>
      <c r="BV23" s="131">
        <f t="shared" si="34"/>
        <v>7.857142857142857E-2</v>
      </c>
      <c r="BW23" s="130">
        <v>435.18181818181819</v>
      </c>
      <c r="BX23" s="129">
        <v>228</v>
      </c>
      <c r="BY23" s="129">
        <v>65</v>
      </c>
      <c r="BZ23" s="101">
        <f t="shared" si="35"/>
        <v>0.28508771929824561</v>
      </c>
      <c r="CA23" s="77">
        <v>998.76923076923072</v>
      </c>
      <c r="CB23" s="28">
        <v>123</v>
      </c>
      <c r="CC23" s="19">
        <f t="shared" si="3"/>
        <v>0.42123287671232879</v>
      </c>
      <c r="CD23" s="184">
        <v>231835</v>
      </c>
      <c r="CE23" s="186">
        <f t="shared" si="36"/>
        <v>1884.8373983739837</v>
      </c>
      <c r="CF23" s="73">
        <v>53</v>
      </c>
      <c r="CG23" s="122">
        <v>142</v>
      </c>
      <c r="CH23" s="105">
        <f t="shared" si="4"/>
        <v>0.1815068493150685</v>
      </c>
      <c r="CI23" s="127">
        <v>80851</v>
      </c>
      <c r="CJ23" s="82">
        <f t="shared" si="37"/>
        <v>1525.4905660377358</v>
      </c>
      <c r="CK23" s="102">
        <f t="shared" si="42"/>
        <v>569.37323943661977</v>
      </c>
      <c r="CL23" s="127">
        <v>196</v>
      </c>
      <c r="CM23" s="78">
        <v>473</v>
      </c>
      <c r="CN23" s="50">
        <f t="shared" si="6"/>
        <v>0.67123287671232879</v>
      </c>
      <c r="CO23" s="85">
        <v>1423321</v>
      </c>
      <c r="CP23" s="82">
        <f t="shared" si="7"/>
        <v>7261.841836734694</v>
      </c>
      <c r="CQ23" s="134">
        <f t="shared" si="8"/>
        <v>3009.1353065539111</v>
      </c>
      <c r="CR23" s="129">
        <v>106</v>
      </c>
      <c r="CS23" s="56">
        <v>203</v>
      </c>
      <c r="CT23" s="50">
        <f t="shared" si="9"/>
        <v>0.36301369863013699</v>
      </c>
      <c r="CU23" s="78">
        <v>222925</v>
      </c>
      <c r="CV23" s="82">
        <f t="shared" si="10"/>
        <v>2103.066037735849</v>
      </c>
      <c r="CW23" s="102">
        <f t="shared" si="11"/>
        <v>1098.152709359606</v>
      </c>
      <c r="CX23" s="85">
        <v>133</v>
      </c>
      <c r="CY23" s="78">
        <v>213</v>
      </c>
      <c r="CZ23" s="131">
        <f t="shared" si="12"/>
        <v>0.45547945205479451</v>
      </c>
      <c r="DA23" s="56">
        <v>1147193</v>
      </c>
      <c r="DB23" s="82">
        <f t="shared" si="13"/>
        <v>8625.5112781954886</v>
      </c>
      <c r="DC23" s="134">
        <f t="shared" si="14"/>
        <v>5385.8826291079813</v>
      </c>
      <c r="DD23" s="56">
        <v>41</v>
      </c>
      <c r="DE23" s="78">
        <v>66</v>
      </c>
      <c r="DF23" s="105">
        <f t="shared" si="15"/>
        <v>0.1404109589041096</v>
      </c>
      <c r="DG23" s="78">
        <v>58209</v>
      </c>
      <c r="DH23" s="82">
        <f t="shared" si="16"/>
        <v>1419.7317073170732</v>
      </c>
      <c r="DI23" s="134">
        <f t="shared" si="17"/>
        <v>881.9545454545455</v>
      </c>
      <c r="DJ23" s="129">
        <v>182</v>
      </c>
      <c r="DK23" s="56">
        <v>230</v>
      </c>
      <c r="DL23" s="131">
        <f t="shared" si="18"/>
        <v>0.62328767123287676</v>
      </c>
      <c r="DM23" s="56">
        <v>252551</v>
      </c>
      <c r="DN23" s="82">
        <f t="shared" si="38"/>
        <v>1387.6428571428571</v>
      </c>
      <c r="DO23" s="134">
        <f t="shared" si="19"/>
        <v>1098.0478260869565</v>
      </c>
      <c r="DP23" s="56">
        <v>47</v>
      </c>
      <c r="DQ23" s="78">
        <v>69</v>
      </c>
      <c r="DR23" s="50">
        <f t="shared" si="20"/>
        <v>0.16095890410958905</v>
      </c>
      <c r="DS23" s="85">
        <v>62883</v>
      </c>
      <c r="DT23" s="82">
        <f t="shared" si="21"/>
        <v>1337.936170212766</v>
      </c>
      <c r="DU23" s="134">
        <f t="shared" si="22"/>
        <v>911.3478260869565</v>
      </c>
      <c r="DV23" s="78">
        <v>98</v>
      </c>
      <c r="DW23" s="78">
        <v>215</v>
      </c>
      <c r="DX23" s="50">
        <f t="shared" si="23"/>
        <v>0.33561643835616439</v>
      </c>
      <c r="DY23" s="78">
        <v>521272</v>
      </c>
      <c r="DZ23" s="82">
        <f t="shared" si="24"/>
        <v>5319.1020408163267</v>
      </c>
      <c r="EA23" s="102">
        <f t="shared" si="25"/>
        <v>2424.5209302325579</v>
      </c>
      <c r="EB23" s="55">
        <v>103</v>
      </c>
      <c r="EC23" s="85">
        <v>31</v>
      </c>
      <c r="ED23" s="131">
        <f t="shared" si="39"/>
        <v>0.30097087378640774</v>
      </c>
      <c r="EE23" s="130">
        <v>472.12903225806451</v>
      </c>
      <c r="EF23" s="78">
        <v>102</v>
      </c>
      <c r="EG23" s="85">
        <v>29</v>
      </c>
      <c r="EH23" s="131">
        <f t="shared" si="40"/>
        <v>0.28431372549019607</v>
      </c>
      <c r="EI23" s="177">
        <v>3156.4827586206898</v>
      </c>
      <c r="EJ23" s="64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ht="12.75" x14ac:dyDescent="0.2">
      <c r="A24" s="10"/>
      <c r="B24" s="95" t="s">
        <v>210</v>
      </c>
      <c r="C24" s="109">
        <v>511</v>
      </c>
      <c r="D24" s="105">
        <f t="shared" si="26"/>
        <v>6.5901470208924423E-2</v>
      </c>
      <c r="E24" s="121">
        <v>1166.4266144814089</v>
      </c>
      <c r="F24" s="107">
        <v>16.700587084148729</v>
      </c>
      <c r="G24" s="121">
        <v>5666322</v>
      </c>
      <c r="H24" s="122">
        <v>496</v>
      </c>
      <c r="I24" s="107">
        <f t="shared" si="27"/>
        <v>11424.036290322581</v>
      </c>
      <c r="J24" s="56">
        <v>175</v>
      </c>
      <c r="K24" s="54">
        <v>120</v>
      </c>
      <c r="L24" s="123">
        <v>0.43429554041339835</v>
      </c>
      <c r="M24" s="27">
        <v>132</v>
      </c>
      <c r="N24" s="122">
        <v>97</v>
      </c>
      <c r="O24" s="122">
        <v>71</v>
      </c>
      <c r="P24" s="20">
        <v>47</v>
      </c>
      <c r="Q24" s="124">
        <v>58</v>
      </c>
      <c r="R24" s="25">
        <v>106</v>
      </c>
      <c r="S24" s="20">
        <v>511</v>
      </c>
      <c r="T24" s="19">
        <f t="shared" si="28"/>
        <v>0.2583170254403131</v>
      </c>
      <c r="U24" s="105">
        <f t="shared" si="0"/>
        <v>0.18982387475538159</v>
      </c>
      <c r="V24" s="105">
        <f t="shared" si="0"/>
        <v>0.13894324853228962</v>
      </c>
      <c r="W24" s="19">
        <f t="shared" si="0"/>
        <v>9.1976516634050876E-2</v>
      </c>
      <c r="X24" s="125">
        <f t="shared" si="0"/>
        <v>0.11350293542074363</v>
      </c>
      <c r="Y24" s="126">
        <f t="shared" si="0"/>
        <v>0.20743639921722112</v>
      </c>
      <c r="Z24" s="74">
        <v>57</v>
      </c>
      <c r="AA24" s="108">
        <v>151</v>
      </c>
      <c r="AB24" s="108">
        <v>248</v>
      </c>
      <c r="AC24" s="108">
        <v>55</v>
      </c>
      <c r="AD24" s="105">
        <f t="shared" si="29"/>
        <v>0.11154598825831702</v>
      </c>
      <c r="AE24" s="105">
        <f t="shared" si="1"/>
        <v>0.29549902152641877</v>
      </c>
      <c r="AF24" s="105">
        <f t="shared" si="1"/>
        <v>0.48532289628180036</v>
      </c>
      <c r="AG24" s="105">
        <f t="shared" si="1"/>
        <v>0.10763209393346379</v>
      </c>
      <c r="AH24" s="179">
        <v>4014.5892857142858</v>
      </c>
      <c r="AI24" s="47">
        <v>10455.020547945205</v>
      </c>
      <c r="AJ24" s="47">
        <v>13939.253112033195</v>
      </c>
      <c r="AK24" s="107">
        <v>10485.132075471698</v>
      </c>
      <c r="AL24" s="74">
        <v>219</v>
      </c>
      <c r="AM24" s="108">
        <v>285</v>
      </c>
      <c r="AN24" s="105">
        <f t="shared" si="30"/>
        <v>0.43452380952380953</v>
      </c>
      <c r="AO24" s="19">
        <f t="shared" si="31"/>
        <v>0.56547619047619047</v>
      </c>
      <c r="AP24" s="47">
        <v>12694.345971563982</v>
      </c>
      <c r="AQ24" s="107">
        <v>10327.154676258993</v>
      </c>
      <c r="AR24" s="28">
        <v>195</v>
      </c>
      <c r="AS24" s="108">
        <v>15</v>
      </c>
      <c r="AT24" s="108">
        <v>34</v>
      </c>
      <c r="AU24" s="127">
        <v>109</v>
      </c>
      <c r="AV24" s="128">
        <v>102</v>
      </c>
      <c r="AW24" s="128">
        <v>56</v>
      </c>
      <c r="AX24" s="99">
        <f t="shared" si="2"/>
        <v>0.3816046966731898</v>
      </c>
      <c r="AY24" s="105">
        <f t="shared" si="2"/>
        <v>2.9354207436399216E-2</v>
      </c>
      <c r="AZ24" s="19">
        <f t="shared" si="2"/>
        <v>6.6536203522504889E-2</v>
      </c>
      <c r="BA24" s="99">
        <f t="shared" si="2"/>
        <v>0.21330724070450097</v>
      </c>
      <c r="BB24" s="19">
        <f t="shared" si="2"/>
        <v>0.19960861056751467</v>
      </c>
      <c r="BC24" s="99">
        <f t="shared" si="2"/>
        <v>0.1095890410958904</v>
      </c>
      <c r="BD24" s="179">
        <v>18479.62365591398</v>
      </c>
      <c r="BE24" s="47">
        <v>12788.733333333334</v>
      </c>
      <c r="BF24" s="47">
        <v>6464.575757575758</v>
      </c>
      <c r="BG24" s="47">
        <v>4674.1588785046733</v>
      </c>
      <c r="BH24" s="47">
        <v>9971.5050505050513</v>
      </c>
      <c r="BI24" s="107">
        <v>6011.3571428571431</v>
      </c>
      <c r="BJ24" s="28">
        <v>175</v>
      </c>
      <c r="BK24" s="105">
        <f t="shared" si="32"/>
        <v>0.34246575342465752</v>
      </c>
      <c r="BL24" s="179">
        <v>14404.476470588235</v>
      </c>
      <c r="BM24" s="108">
        <v>336</v>
      </c>
      <c r="BN24" s="19">
        <f t="shared" si="33"/>
        <v>0.65753424657534243</v>
      </c>
      <c r="BO24" s="186">
        <v>9869.8190184049072</v>
      </c>
      <c r="BP24" s="56">
        <v>420</v>
      </c>
      <c r="BQ24" s="78">
        <v>36</v>
      </c>
      <c r="BR24" s="50">
        <f t="shared" si="41"/>
        <v>8.5714285714285715E-2</v>
      </c>
      <c r="BS24" s="77">
        <v>663.25</v>
      </c>
      <c r="BT24" s="132">
        <v>262</v>
      </c>
      <c r="BU24" s="78">
        <v>23</v>
      </c>
      <c r="BV24" s="131">
        <f t="shared" si="34"/>
        <v>8.7786259541984726E-2</v>
      </c>
      <c r="BW24" s="130">
        <v>782.56521739130437</v>
      </c>
      <c r="BX24" s="129">
        <v>390</v>
      </c>
      <c r="BY24" s="129">
        <v>136</v>
      </c>
      <c r="BZ24" s="101">
        <f t="shared" si="35"/>
        <v>0.3487179487179487</v>
      </c>
      <c r="CA24" s="77">
        <v>1411.3088235294117</v>
      </c>
      <c r="CB24" s="28">
        <v>239</v>
      </c>
      <c r="CC24" s="19">
        <f t="shared" si="3"/>
        <v>0.46771037181996084</v>
      </c>
      <c r="CD24" s="184">
        <v>470591</v>
      </c>
      <c r="CE24" s="186">
        <f t="shared" si="36"/>
        <v>1969</v>
      </c>
      <c r="CF24" s="73">
        <v>82</v>
      </c>
      <c r="CG24" s="122">
        <v>203</v>
      </c>
      <c r="CH24" s="105">
        <f t="shared" si="4"/>
        <v>0.16046966731898238</v>
      </c>
      <c r="CI24" s="127">
        <v>106363</v>
      </c>
      <c r="CJ24" s="82">
        <f t="shared" si="37"/>
        <v>1297.1097560975609</v>
      </c>
      <c r="CK24" s="102">
        <f t="shared" si="42"/>
        <v>523.95566502463055</v>
      </c>
      <c r="CL24" s="127">
        <v>321</v>
      </c>
      <c r="CM24" s="78">
        <v>745</v>
      </c>
      <c r="CN24" s="50">
        <f t="shared" si="6"/>
        <v>0.62818003913894327</v>
      </c>
      <c r="CO24" s="85">
        <v>2077655</v>
      </c>
      <c r="CP24" s="82">
        <f t="shared" si="7"/>
        <v>6472.4454828660437</v>
      </c>
      <c r="CQ24" s="134">
        <f t="shared" si="8"/>
        <v>2788.7986577181209</v>
      </c>
      <c r="CR24" s="129">
        <v>199</v>
      </c>
      <c r="CS24" s="56">
        <v>362</v>
      </c>
      <c r="CT24" s="50">
        <f t="shared" si="9"/>
        <v>0.38943248532289626</v>
      </c>
      <c r="CU24" s="78">
        <v>329552</v>
      </c>
      <c r="CV24" s="82">
        <f t="shared" si="10"/>
        <v>1656.0402010050252</v>
      </c>
      <c r="CW24" s="102">
        <f t="shared" si="11"/>
        <v>910.36464088397793</v>
      </c>
      <c r="CX24" s="85">
        <v>269</v>
      </c>
      <c r="CY24" s="78">
        <v>397</v>
      </c>
      <c r="CZ24" s="131">
        <f t="shared" si="12"/>
        <v>0.52641878669275932</v>
      </c>
      <c r="DA24" s="56">
        <v>1940622</v>
      </c>
      <c r="DB24" s="82">
        <f t="shared" si="13"/>
        <v>7214.2081784386619</v>
      </c>
      <c r="DC24" s="134">
        <f t="shared" si="14"/>
        <v>4888.2166246851384</v>
      </c>
      <c r="DD24" s="56">
        <v>66</v>
      </c>
      <c r="DE24" s="78">
        <v>90</v>
      </c>
      <c r="DF24" s="105">
        <f t="shared" si="15"/>
        <v>0.12915851272015655</v>
      </c>
      <c r="DG24" s="78">
        <v>69008</v>
      </c>
      <c r="DH24" s="82">
        <f t="shared" si="16"/>
        <v>1045.5757575757575</v>
      </c>
      <c r="DI24" s="134">
        <f t="shared" si="17"/>
        <v>766.75555555555559</v>
      </c>
      <c r="DJ24" s="129">
        <v>312</v>
      </c>
      <c r="DK24" s="56">
        <v>411</v>
      </c>
      <c r="DL24" s="131">
        <f t="shared" si="18"/>
        <v>0.61056751467710368</v>
      </c>
      <c r="DM24" s="56">
        <v>514882</v>
      </c>
      <c r="DN24" s="82">
        <f t="shared" si="38"/>
        <v>1650.2628205128206</v>
      </c>
      <c r="DO24" s="134">
        <f t="shared" si="19"/>
        <v>1252.7542579075425</v>
      </c>
      <c r="DP24" s="56">
        <v>55</v>
      </c>
      <c r="DQ24" s="78">
        <v>93</v>
      </c>
      <c r="DR24" s="50">
        <f t="shared" si="20"/>
        <v>0.10763209393346379</v>
      </c>
      <c r="DS24" s="85">
        <v>71594</v>
      </c>
      <c r="DT24" s="82">
        <f t="shared" si="21"/>
        <v>1301.7090909090909</v>
      </c>
      <c r="DU24" s="134">
        <f t="shared" si="22"/>
        <v>769.82795698924735</v>
      </c>
      <c r="DV24" s="78">
        <v>193</v>
      </c>
      <c r="DW24" s="78">
        <v>376</v>
      </c>
      <c r="DX24" s="50">
        <f t="shared" si="23"/>
        <v>0.37769080234833657</v>
      </c>
      <c r="DY24" s="78">
        <v>556646</v>
      </c>
      <c r="DZ24" s="82">
        <f t="shared" si="24"/>
        <v>2884.1761658031087</v>
      </c>
      <c r="EA24" s="102">
        <f t="shared" si="25"/>
        <v>1480.4414893617022</v>
      </c>
      <c r="EB24" s="55">
        <v>172</v>
      </c>
      <c r="EC24" s="85">
        <v>52</v>
      </c>
      <c r="ED24" s="131">
        <f t="shared" si="39"/>
        <v>0.30232558139534882</v>
      </c>
      <c r="EE24" s="130">
        <v>1103.2692307692307</v>
      </c>
      <c r="EF24" s="78">
        <v>173</v>
      </c>
      <c r="EG24" s="85">
        <v>58</v>
      </c>
      <c r="EH24" s="131">
        <f t="shared" si="40"/>
        <v>0.33526011560693642</v>
      </c>
      <c r="EI24" s="177">
        <v>1779.2068965517242</v>
      </c>
      <c r="EJ24" s="64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ht="12.75" x14ac:dyDescent="0.2">
      <c r="A25" s="10"/>
      <c r="B25" s="95" t="s">
        <v>211</v>
      </c>
      <c r="C25" s="109">
        <v>1111</v>
      </c>
      <c r="D25" s="105">
        <f t="shared" si="26"/>
        <v>0.14328088728398247</v>
      </c>
      <c r="E25" s="121">
        <v>1093.1053105310532</v>
      </c>
      <c r="F25" s="107">
        <v>15.423942394239424</v>
      </c>
      <c r="G25" s="121">
        <v>11407763</v>
      </c>
      <c r="H25" s="122">
        <v>1070</v>
      </c>
      <c r="I25" s="107">
        <f t="shared" si="27"/>
        <v>10661.460747663552</v>
      </c>
      <c r="J25" s="56">
        <v>379</v>
      </c>
      <c r="K25" s="54">
        <v>274</v>
      </c>
      <c r="L25" s="123">
        <v>0.44082570519653919</v>
      </c>
      <c r="M25" s="27">
        <v>252</v>
      </c>
      <c r="N25" s="122">
        <v>199</v>
      </c>
      <c r="O25" s="122">
        <v>174</v>
      </c>
      <c r="P25" s="20">
        <v>79</v>
      </c>
      <c r="Q25" s="124">
        <v>131</v>
      </c>
      <c r="R25" s="25">
        <v>276</v>
      </c>
      <c r="S25" s="20">
        <v>1111</v>
      </c>
      <c r="T25" s="19">
        <f t="shared" si="28"/>
        <v>0.22682268226822683</v>
      </c>
      <c r="U25" s="105">
        <f t="shared" si="0"/>
        <v>0.17911791179117911</v>
      </c>
      <c r="V25" s="105">
        <f t="shared" si="0"/>
        <v>0.15661566156615661</v>
      </c>
      <c r="W25" s="19">
        <f t="shared" si="0"/>
        <v>7.1107110711071106E-2</v>
      </c>
      <c r="X25" s="125">
        <f t="shared" si="0"/>
        <v>0.11791179117911792</v>
      </c>
      <c r="Y25" s="126">
        <f t="shared" si="0"/>
        <v>0.24842484248424843</v>
      </c>
      <c r="Z25" s="74">
        <v>90</v>
      </c>
      <c r="AA25" s="108">
        <v>347</v>
      </c>
      <c r="AB25" s="108">
        <v>538</v>
      </c>
      <c r="AC25" s="108">
        <v>136</v>
      </c>
      <c r="AD25" s="105">
        <f t="shared" si="29"/>
        <v>8.1008100810081002E-2</v>
      </c>
      <c r="AE25" s="105">
        <f t="shared" si="1"/>
        <v>0.31233123312331235</v>
      </c>
      <c r="AF25" s="105">
        <f t="shared" si="1"/>
        <v>0.48424842484248426</v>
      </c>
      <c r="AG25" s="105">
        <f t="shared" si="1"/>
        <v>0.12241224122412241</v>
      </c>
      <c r="AH25" s="179">
        <v>3141.2954545454545</v>
      </c>
      <c r="AI25" s="47">
        <v>10293.788059701492</v>
      </c>
      <c r="AJ25" s="47">
        <v>12184.539651837524</v>
      </c>
      <c r="AK25" s="107">
        <v>10642.33076923077</v>
      </c>
      <c r="AL25" s="74">
        <v>508</v>
      </c>
      <c r="AM25" s="108">
        <v>598</v>
      </c>
      <c r="AN25" s="105">
        <f t="shared" si="30"/>
        <v>0.45931283905967452</v>
      </c>
      <c r="AO25" s="19">
        <f t="shared" si="31"/>
        <v>0.54068716094032543</v>
      </c>
      <c r="AP25" s="47">
        <v>11737.865979381444</v>
      </c>
      <c r="AQ25" s="107">
        <v>9706.7793103448275</v>
      </c>
      <c r="AR25" s="28">
        <v>342</v>
      </c>
      <c r="AS25" s="108">
        <v>24</v>
      </c>
      <c r="AT25" s="108">
        <v>264</v>
      </c>
      <c r="AU25" s="127">
        <v>124</v>
      </c>
      <c r="AV25" s="128">
        <v>228</v>
      </c>
      <c r="AW25" s="128">
        <v>129</v>
      </c>
      <c r="AX25" s="99">
        <f t="shared" si="2"/>
        <v>0.30783078307830786</v>
      </c>
      <c r="AY25" s="105">
        <f t="shared" si="2"/>
        <v>2.1602160216021602E-2</v>
      </c>
      <c r="AZ25" s="19">
        <f t="shared" si="2"/>
        <v>0.23762376237623761</v>
      </c>
      <c r="BA25" s="99">
        <f t="shared" si="2"/>
        <v>0.11161116111611161</v>
      </c>
      <c r="BB25" s="19">
        <f t="shared" si="2"/>
        <v>0.20522052205220523</v>
      </c>
      <c r="BC25" s="99">
        <f t="shared" si="2"/>
        <v>0.11611161116111611</v>
      </c>
      <c r="BD25" s="179">
        <v>17716.459627329194</v>
      </c>
      <c r="BE25" s="47">
        <v>14420.25</v>
      </c>
      <c r="BF25" s="47">
        <v>6453.1992031872514</v>
      </c>
      <c r="BG25" s="47">
        <v>6521.0749999999998</v>
      </c>
      <c r="BH25" s="47">
        <v>8937.424778761062</v>
      </c>
      <c r="BI25" s="107">
        <v>7360.9212598425192</v>
      </c>
      <c r="BJ25" s="28">
        <v>347</v>
      </c>
      <c r="BK25" s="105">
        <f t="shared" si="32"/>
        <v>0.31233123312331235</v>
      </c>
      <c r="BL25" s="179">
        <v>12426.480597014925</v>
      </c>
      <c r="BM25" s="108">
        <v>764</v>
      </c>
      <c r="BN25" s="19">
        <f t="shared" si="33"/>
        <v>0.68766876687668765</v>
      </c>
      <c r="BO25" s="186">
        <v>9856.9959183673473</v>
      </c>
      <c r="BP25" s="56">
        <v>902</v>
      </c>
      <c r="BQ25" s="78">
        <v>127</v>
      </c>
      <c r="BR25" s="50">
        <f t="shared" si="41"/>
        <v>0.14079822616407983</v>
      </c>
      <c r="BS25" s="77">
        <v>576.45669291338584</v>
      </c>
      <c r="BT25" s="132">
        <v>530</v>
      </c>
      <c r="BU25" s="78">
        <v>72</v>
      </c>
      <c r="BV25" s="131">
        <f t="shared" si="34"/>
        <v>0.13584905660377358</v>
      </c>
      <c r="BW25" s="130">
        <v>520.63888888888891</v>
      </c>
      <c r="BX25" s="129">
        <v>832</v>
      </c>
      <c r="BY25" s="129">
        <v>335</v>
      </c>
      <c r="BZ25" s="101">
        <f t="shared" si="35"/>
        <v>0.40264423076923078</v>
      </c>
      <c r="CA25" s="77">
        <v>1809.3611940298508</v>
      </c>
      <c r="CB25" s="28">
        <v>532</v>
      </c>
      <c r="CC25" s="19">
        <f t="shared" si="3"/>
        <v>0.47884788478847884</v>
      </c>
      <c r="CD25" s="184">
        <v>1273383</v>
      </c>
      <c r="CE25" s="186">
        <f t="shared" si="36"/>
        <v>2393.5770676691727</v>
      </c>
      <c r="CF25" s="73">
        <v>173</v>
      </c>
      <c r="CG25" s="122">
        <v>479</v>
      </c>
      <c r="CH25" s="105">
        <f t="shared" si="4"/>
        <v>0.15571557155715571</v>
      </c>
      <c r="CI25" s="127">
        <v>271479</v>
      </c>
      <c r="CJ25" s="82">
        <f t="shared" si="37"/>
        <v>1569.2427745664741</v>
      </c>
      <c r="CK25" s="102">
        <f t="shared" si="42"/>
        <v>566.76200417536529</v>
      </c>
      <c r="CL25" s="127">
        <v>647</v>
      </c>
      <c r="CM25" s="78">
        <v>1502</v>
      </c>
      <c r="CN25" s="50">
        <f t="shared" si="6"/>
        <v>0.58235823582358237</v>
      </c>
      <c r="CO25" s="85">
        <v>3998016</v>
      </c>
      <c r="CP25" s="82">
        <f t="shared" si="7"/>
        <v>6179.3137557959817</v>
      </c>
      <c r="CQ25" s="134">
        <f t="shared" si="8"/>
        <v>2661.7949400798934</v>
      </c>
      <c r="CR25" s="129">
        <v>308</v>
      </c>
      <c r="CS25" s="56">
        <v>507</v>
      </c>
      <c r="CT25" s="50">
        <f t="shared" si="9"/>
        <v>0.27722772277227725</v>
      </c>
      <c r="CU25" s="78">
        <v>592491</v>
      </c>
      <c r="CV25" s="82">
        <f t="shared" si="10"/>
        <v>1923.672077922078</v>
      </c>
      <c r="CW25" s="102">
        <f t="shared" si="11"/>
        <v>1168.6213017751479</v>
      </c>
      <c r="CX25" s="85">
        <v>498</v>
      </c>
      <c r="CY25" s="78">
        <v>742</v>
      </c>
      <c r="CZ25" s="131">
        <f t="shared" si="12"/>
        <v>0.44824482448244823</v>
      </c>
      <c r="DA25" s="56">
        <v>3748480</v>
      </c>
      <c r="DB25" s="82">
        <f t="shared" si="13"/>
        <v>7527.0682730923691</v>
      </c>
      <c r="DC25" s="134">
        <f t="shared" si="14"/>
        <v>5051.8598382749324</v>
      </c>
      <c r="DD25" s="56">
        <v>160</v>
      </c>
      <c r="DE25" s="78">
        <v>213</v>
      </c>
      <c r="DF25" s="105">
        <f t="shared" si="15"/>
        <v>0.14401440144014402</v>
      </c>
      <c r="DG25" s="78">
        <v>174287</v>
      </c>
      <c r="DH25" s="82">
        <f t="shared" si="16"/>
        <v>1089.29375</v>
      </c>
      <c r="DI25" s="134">
        <f t="shared" si="17"/>
        <v>818.24882629107981</v>
      </c>
      <c r="DJ25" s="129">
        <v>695</v>
      </c>
      <c r="DK25" s="56">
        <v>877</v>
      </c>
      <c r="DL25" s="131">
        <f t="shared" si="18"/>
        <v>0.62556255625562551</v>
      </c>
      <c r="DM25" s="56">
        <v>1020865</v>
      </c>
      <c r="DN25" s="82">
        <f t="shared" si="38"/>
        <v>1468.8705035971223</v>
      </c>
      <c r="DO25" s="134">
        <f t="shared" si="19"/>
        <v>1164.0421892816419</v>
      </c>
      <c r="DP25" s="56">
        <v>120</v>
      </c>
      <c r="DQ25" s="78">
        <v>188</v>
      </c>
      <c r="DR25" s="50">
        <f t="shared" si="20"/>
        <v>0.10801080108010801</v>
      </c>
      <c r="DS25" s="85">
        <v>215567</v>
      </c>
      <c r="DT25" s="82">
        <f t="shared" si="21"/>
        <v>1796.3916666666667</v>
      </c>
      <c r="DU25" s="134">
        <f t="shared" si="22"/>
        <v>1146.6329787234042</v>
      </c>
      <c r="DV25" s="78">
        <v>398</v>
      </c>
      <c r="DW25" s="78">
        <v>761</v>
      </c>
      <c r="DX25" s="50">
        <f t="shared" si="23"/>
        <v>0.35823582358235823</v>
      </c>
      <c r="DY25" s="78">
        <v>1386578</v>
      </c>
      <c r="DZ25" s="82">
        <f t="shared" si="24"/>
        <v>3483.8643216080404</v>
      </c>
      <c r="EA25" s="102">
        <f t="shared" si="25"/>
        <v>1822.047306176084</v>
      </c>
      <c r="EB25" s="55">
        <v>443</v>
      </c>
      <c r="EC25" s="85">
        <v>115</v>
      </c>
      <c r="ED25" s="131">
        <f t="shared" si="39"/>
        <v>0.2595936794582393</v>
      </c>
      <c r="EE25" s="130">
        <v>655.59130434782605</v>
      </c>
      <c r="EF25" s="78">
        <v>306</v>
      </c>
      <c r="EG25" s="85">
        <v>110</v>
      </c>
      <c r="EH25" s="131">
        <f t="shared" si="40"/>
        <v>0.35947712418300654</v>
      </c>
      <c r="EI25" s="177">
        <v>2294.1545454545453</v>
      </c>
      <c r="EJ25" s="64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ht="12.75" x14ac:dyDescent="0.2">
      <c r="A26" s="10"/>
      <c r="B26" s="95" t="s">
        <v>212</v>
      </c>
      <c r="C26" s="109">
        <v>303</v>
      </c>
      <c r="D26" s="105">
        <f t="shared" si="26"/>
        <v>3.9076605622904305E-2</v>
      </c>
      <c r="E26" s="121">
        <v>1228.2244224422443</v>
      </c>
      <c r="F26" s="107">
        <v>16.884488448844884</v>
      </c>
      <c r="G26" s="121">
        <v>3455465</v>
      </c>
      <c r="H26" s="122">
        <v>297</v>
      </c>
      <c r="I26" s="107">
        <f t="shared" si="27"/>
        <v>11634.562289562289</v>
      </c>
      <c r="J26" s="56">
        <v>110</v>
      </c>
      <c r="K26" s="54">
        <v>83</v>
      </c>
      <c r="L26" s="123">
        <v>0.44050748502748677</v>
      </c>
      <c r="M26" s="27">
        <v>62</v>
      </c>
      <c r="N26" s="122">
        <v>44</v>
      </c>
      <c r="O26" s="122">
        <v>49</v>
      </c>
      <c r="P26" s="20">
        <v>33</v>
      </c>
      <c r="Q26" s="124">
        <v>45</v>
      </c>
      <c r="R26" s="25">
        <v>70</v>
      </c>
      <c r="S26" s="20">
        <v>303</v>
      </c>
      <c r="T26" s="19">
        <f t="shared" si="28"/>
        <v>0.20462046204620463</v>
      </c>
      <c r="U26" s="105">
        <f t="shared" si="28"/>
        <v>0.14521452145214522</v>
      </c>
      <c r="V26" s="105">
        <f t="shared" si="28"/>
        <v>0.1617161716171617</v>
      </c>
      <c r="W26" s="19">
        <f t="shared" si="28"/>
        <v>0.10891089108910891</v>
      </c>
      <c r="X26" s="125">
        <f t="shared" si="28"/>
        <v>0.14851485148514851</v>
      </c>
      <c r="Y26" s="126">
        <f t="shared" si="28"/>
        <v>0.23102310231023102</v>
      </c>
      <c r="Z26" s="74">
        <v>33</v>
      </c>
      <c r="AA26" s="108">
        <v>90</v>
      </c>
      <c r="AB26" s="108">
        <v>144</v>
      </c>
      <c r="AC26" s="108">
        <v>36</v>
      </c>
      <c r="AD26" s="105">
        <f t="shared" si="29"/>
        <v>0.10891089108910891</v>
      </c>
      <c r="AE26" s="105">
        <f t="shared" si="29"/>
        <v>0.29702970297029702</v>
      </c>
      <c r="AF26" s="105">
        <f t="shared" si="29"/>
        <v>0.47524752475247523</v>
      </c>
      <c r="AG26" s="105">
        <f t="shared" si="29"/>
        <v>0.11881188118811881</v>
      </c>
      <c r="AH26" s="179">
        <v>3308.5</v>
      </c>
      <c r="AI26" s="47">
        <v>12047.68888888889</v>
      </c>
      <c r="AJ26" s="47">
        <v>13977.378571428571</v>
      </c>
      <c r="AK26" s="107">
        <v>8813.3714285714286</v>
      </c>
      <c r="AL26" s="74">
        <v>140</v>
      </c>
      <c r="AM26" s="108">
        <v>162</v>
      </c>
      <c r="AN26" s="105">
        <f t="shared" si="30"/>
        <v>0.46357615894039733</v>
      </c>
      <c r="AO26" s="19">
        <f t="shared" si="31"/>
        <v>0.53642384105960272</v>
      </c>
      <c r="AP26" s="47">
        <v>10911.035971223022</v>
      </c>
      <c r="AQ26" s="107">
        <v>12235.433121019109</v>
      </c>
      <c r="AR26" s="28">
        <v>95</v>
      </c>
      <c r="AS26" s="108">
        <v>11</v>
      </c>
      <c r="AT26" s="108">
        <v>21</v>
      </c>
      <c r="AU26" s="127">
        <v>71</v>
      </c>
      <c r="AV26" s="128">
        <v>75</v>
      </c>
      <c r="AW26" s="128">
        <v>30</v>
      </c>
      <c r="AX26" s="99">
        <f t="shared" ref="AX26:BC42" si="43">AR26/$C26</f>
        <v>0.31353135313531355</v>
      </c>
      <c r="AY26" s="105">
        <f t="shared" si="43"/>
        <v>3.6303630363036306E-2</v>
      </c>
      <c r="AZ26" s="19">
        <f t="shared" si="43"/>
        <v>6.9306930693069313E-2</v>
      </c>
      <c r="BA26" s="99">
        <f t="shared" si="43"/>
        <v>0.23432343234323433</v>
      </c>
      <c r="BB26" s="19">
        <f t="shared" si="43"/>
        <v>0.24752475247524752</v>
      </c>
      <c r="BC26" s="99">
        <f t="shared" si="43"/>
        <v>9.9009900990099015E-2</v>
      </c>
      <c r="BD26" s="179">
        <v>15868.097826086956</v>
      </c>
      <c r="BE26" s="47">
        <v>10218.454545454546</v>
      </c>
      <c r="BF26" s="47">
        <v>17069.809523809523</v>
      </c>
      <c r="BG26" s="47">
        <v>6192.1571428571433</v>
      </c>
      <c r="BH26" s="47">
        <v>11755.972602739726</v>
      </c>
      <c r="BI26" s="107">
        <v>7769.8</v>
      </c>
      <c r="BJ26" s="28">
        <v>105</v>
      </c>
      <c r="BK26" s="105">
        <f t="shared" si="32"/>
        <v>0.34653465346534651</v>
      </c>
      <c r="BL26" s="179">
        <v>13758.271844660194</v>
      </c>
      <c r="BM26" s="108">
        <v>198</v>
      </c>
      <c r="BN26" s="19">
        <f t="shared" si="33"/>
        <v>0.65346534653465349</v>
      </c>
      <c r="BO26" s="186">
        <v>10507.025773195875</v>
      </c>
      <c r="BP26" s="56">
        <v>245</v>
      </c>
      <c r="BQ26" s="78">
        <v>22</v>
      </c>
      <c r="BR26" s="50">
        <f t="shared" si="41"/>
        <v>8.9795918367346933E-2</v>
      </c>
      <c r="BS26" s="77">
        <v>1279.9545454545455</v>
      </c>
      <c r="BT26" s="132">
        <v>83</v>
      </c>
      <c r="BU26" s="78">
        <v>7</v>
      </c>
      <c r="BV26" s="131">
        <f t="shared" si="34"/>
        <v>8.4337349397590355E-2</v>
      </c>
      <c r="BW26" s="130">
        <v>430.14285714285717</v>
      </c>
      <c r="BX26" s="129">
        <v>227</v>
      </c>
      <c r="BY26" s="129">
        <v>78</v>
      </c>
      <c r="BZ26" s="101">
        <f t="shared" si="35"/>
        <v>0.34361233480176212</v>
      </c>
      <c r="CA26" s="77">
        <v>1488.1923076923076</v>
      </c>
      <c r="CB26" s="28">
        <v>134</v>
      </c>
      <c r="CC26" s="19">
        <f t="shared" si="3"/>
        <v>0.44224422442244227</v>
      </c>
      <c r="CD26" s="184">
        <v>291639</v>
      </c>
      <c r="CE26" s="186">
        <f t="shared" si="36"/>
        <v>2176.4104477611941</v>
      </c>
      <c r="CF26" s="73">
        <v>51</v>
      </c>
      <c r="CG26" s="122">
        <v>137</v>
      </c>
      <c r="CH26" s="105">
        <f t="shared" si="4"/>
        <v>0.16831683168316833</v>
      </c>
      <c r="CI26" s="127">
        <v>64198</v>
      </c>
      <c r="CJ26" s="82">
        <f t="shared" si="37"/>
        <v>1258.7843137254902</v>
      </c>
      <c r="CK26" s="102">
        <f t="shared" si="42"/>
        <v>468.5985401459854</v>
      </c>
      <c r="CL26" s="127">
        <v>201</v>
      </c>
      <c r="CM26" s="78">
        <v>484</v>
      </c>
      <c r="CN26" s="50">
        <f t="shared" si="6"/>
        <v>0.6633663366336634</v>
      </c>
      <c r="CO26" s="85">
        <v>1299366</v>
      </c>
      <c r="CP26" s="82">
        <f t="shared" si="7"/>
        <v>6464.5074626865671</v>
      </c>
      <c r="CQ26" s="134">
        <f t="shared" si="8"/>
        <v>2684.6404958677685</v>
      </c>
      <c r="CR26" s="129">
        <v>117</v>
      </c>
      <c r="CS26" s="56">
        <v>201</v>
      </c>
      <c r="CT26" s="50">
        <f t="shared" si="9"/>
        <v>0.38613861386138615</v>
      </c>
      <c r="CU26" s="78">
        <v>194740</v>
      </c>
      <c r="CV26" s="82">
        <f t="shared" si="10"/>
        <v>1664.4444444444443</v>
      </c>
      <c r="CW26" s="102">
        <f t="shared" si="11"/>
        <v>968.85572139303486</v>
      </c>
      <c r="CX26" s="85">
        <v>137</v>
      </c>
      <c r="CY26" s="78">
        <v>189</v>
      </c>
      <c r="CZ26" s="131">
        <f t="shared" si="12"/>
        <v>0.45214521452145212</v>
      </c>
      <c r="DA26" s="56">
        <v>975514</v>
      </c>
      <c r="DB26" s="82">
        <f t="shared" si="13"/>
        <v>7120.5401459854011</v>
      </c>
      <c r="DC26" s="134">
        <f t="shared" si="14"/>
        <v>5161.4497354497353</v>
      </c>
      <c r="DD26" s="56">
        <v>30</v>
      </c>
      <c r="DE26" s="78">
        <v>35</v>
      </c>
      <c r="DF26" s="105">
        <f t="shared" si="15"/>
        <v>9.9009900990099015E-2</v>
      </c>
      <c r="DG26" s="78">
        <v>26317</v>
      </c>
      <c r="DH26" s="82">
        <f t="shared" si="16"/>
        <v>877.23333333333335</v>
      </c>
      <c r="DI26" s="134">
        <f t="shared" si="17"/>
        <v>751.91428571428571</v>
      </c>
      <c r="DJ26" s="129">
        <v>203</v>
      </c>
      <c r="DK26" s="56">
        <v>265</v>
      </c>
      <c r="DL26" s="131">
        <f t="shared" si="18"/>
        <v>0.66996699669966997</v>
      </c>
      <c r="DM26" s="56">
        <v>546271</v>
      </c>
      <c r="DN26" s="82">
        <f t="shared" si="38"/>
        <v>2690.9901477832514</v>
      </c>
      <c r="DO26" s="134">
        <f t="shared" si="19"/>
        <v>2061.4</v>
      </c>
      <c r="DP26" s="56">
        <v>20</v>
      </c>
      <c r="DQ26" s="78">
        <v>31</v>
      </c>
      <c r="DR26" s="50">
        <f t="shared" si="20"/>
        <v>6.6006600660066E-2</v>
      </c>
      <c r="DS26" s="85">
        <v>66055</v>
      </c>
      <c r="DT26" s="82">
        <f t="shared" si="21"/>
        <v>3302.75</v>
      </c>
      <c r="DU26" s="134">
        <f t="shared" si="22"/>
        <v>2130.8064516129034</v>
      </c>
      <c r="DV26" s="78">
        <v>98</v>
      </c>
      <c r="DW26" s="78">
        <v>189</v>
      </c>
      <c r="DX26" s="50">
        <f t="shared" si="23"/>
        <v>0.32343234323432341</v>
      </c>
      <c r="DY26" s="78">
        <v>283004</v>
      </c>
      <c r="DZ26" s="82">
        <f t="shared" si="24"/>
        <v>2887.795918367347</v>
      </c>
      <c r="EA26" s="102">
        <f t="shared" si="25"/>
        <v>1497.3756613756614</v>
      </c>
      <c r="EB26" s="55">
        <v>130</v>
      </c>
      <c r="EC26" s="85">
        <v>28</v>
      </c>
      <c r="ED26" s="131">
        <f t="shared" si="39"/>
        <v>0.2153846153846154</v>
      </c>
      <c r="EE26" s="130">
        <v>772.96428571428567</v>
      </c>
      <c r="EF26" s="78">
        <v>89</v>
      </c>
      <c r="EG26" s="85">
        <v>32</v>
      </c>
      <c r="EH26" s="131">
        <f t="shared" si="40"/>
        <v>0.3595505617977528</v>
      </c>
      <c r="EI26" s="177">
        <v>2549.84375</v>
      </c>
      <c r="EJ26" s="64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ht="12.75" x14ac:dyDescent="0.2">
      <c r="A27" s="10"/>
      <c r="B27" s="95" t="s">
        <v>213</v>
      </c>
      <c r="C27" s="109">
        <v>126</v>
      </c>
      <c r="D27" s="105">
        <f t="shared" si="26"/>
        <v>1.6249677585762186E-2</v>
      </c>
      <c r="E27" s="121">
        <v>1107.6746031746031</v>
      </c>
      <c r="F27" s="107">
        <v>14.873015873015873</v>
      </c>
      <c r="G27" s="121">
        <v>936220</v>
      </c>
      <c r="H27" s="122">
        <v>122</v>
      </c>
      <c r="I27" s="107">
        <f t="shared" si="27"/>
        <v>7673.9344262295081</v>
      </c>
      <c r="J27" s="56">
        <v>46</v>
      </c>
      <c r="K27" s="54">
        <v>34</v>
      </c>
      <c r="L27" s="123">
        <v>0.42679779830986325</v>
      </c>
      <c r="M27" s="27">
        <v>21</v>
      </c>
      <c r="N27" s="122">
        <v>20</v>
      </c>
      <c r="O27" s="122">
        <v>21</v>
      </c>
      <c r="P27" s="20">
        <v>7</v>
      </c>
      <c r="Q27" s="124">
        <v>21</v>
      </c>
      <c r="R27" s="25">
        <v>36</v>
      </c>
      <c r="S27" s="20">
        <v>126</v>
      </c>
      <c r="T27" s="19">
        <f t="shared" ref="T27:Y42" si="44">M27/$S27</f>
        <v>0.16666666666666666</v>
      </c>
      <c r="U27" s="105">
        <f t="shared" si="44"/>
        <v>0.15873015873015872</v>
      </c>
      <c r="V27" s="105">
        <f t="shared" si="44"/>
        <v>0.16666666666666666</v>
      </c>
      <c r="W27" s="19">
        <f t="shared" si="44"/>
        <v>5.5555555555555552E-2</v>
      </c>
      <c r="X27" s="125">
        <f t="shared" si="44"/>
        <v>0.16666666666666666</v>
      </c>
      <c r="Y27" s="126">
        <f t="shared" si="44"/>
        <v>0.2857142857142857</v>
      </c>
      <c r="Z27" s="74">
        <v>12</v>
      </c>
      <c r="AA27" s="108">
        <v>42</v>
      </c>
      <c r="AB27" s="108">
        <v>58</v>
      </c>
      <c r="AC27" s="108">
        <v>14</v>
      </c>
      <c r="AD27" s="105">
        <f t="shared" si="29"/>
        <v>9.5238095238095233E-2</v>
      </c>
      <c r="AE27" s="105">
        <f t="shared" si="29"/>
        <v>0.33333333333333331</v>
      </c>
      <c r="AF27" s="105">
        <f t="shared" si="29"/>
        <v>0.46031746031746029</v>
      </c>
      <c r="AG27" s="105">
        <f t="shared" si="29"/>
        <v>0.1111111111111111</v>
      </c>
      <c r="AH27" s="179">
        <v>3033.0833333333335</v>
      </c>
      <c r="AI27" s="47">
        <v>7807.0749999999998</v>
      </c>
      <c r="AJ27" s="47">
        <v>8694.3214285714294</v>
      </c>
      <c r="AK27" s="107">
        <v>7189.8571428571431</v>
      </c>
      <c r="AL27" s="74">
        <v>48</v>
      </c>
      <c r="AM27" s="108">
        <v>76</v>
      </c>
      <c r="AN27" s="105">
        <f t="shared" si="30"/>
        <v>0.38709677419354838</v>
      </c>
      <c r="AO27" s="19">
        <f t="shared" si="31"/>
        <v>0.61290322580645162</v>
      </c>
      <c r="AP27" s="47">
        <v>7040.608695652174</v>
      </c>
      <c r="AQ27" s="107">
        <v>8190.9594594594591</v>
      </c>
      <c r="AR27" s="28">
        <v>43</v>
      </c>
      <c r="AS27" s="108">
        <v>4</v>
      </c>
      <c r="AT27" s="108">
        <v>24</v>
      </c>
      <c r="AU27" s="127">
        <v>12</v>
      </c>
      <c r="AV27" s="128">
        <v>22</v>
      </c>
      <c r="AW27" s="128">
        <v>21</v>
      </c>
      <c r="AX27" s="99">
        <f t="shared" si="43"/>
        <v>0.34126984126984128</v>
      </c>
      <c r="AY27" s="105">
        <f t="shared" si="43"/>
        <v>3.1746031746031744E-2</v>
      </c>
      <c r="AZ27" s="19">
        <f t="shared" si="43"/>
        <v>0.19047619047619047</v>
      </c>
      <c r="BA27" s="99">
        <f t="shared" si="43"/>
        <v>9.5238095238095233E-2</v>
      </c>
      <c r="BB27" s="19">
        <f t="shared" si="43"/>
        <v>0.17460317460317459</v>
      </c>
      <c r="BC27" s="99">
        <f t="shared" si="43"/>
        <v>0.16666666666666666</v>
      </c>
      <c r="BD27" s="179">
        <v>12994.428571428571</v>
      </c>
      <c r="BE27" s="47">
        <v>5242.75</v>
      </c>
      <c r="BF27" s="47">
        <v>5509.318181818182</v>
      </c>
      <c r="BG27" s="47">
        <v>2314.5833333333335</v>
      </c>
      <c r="BH27" s="47">
        <v>4895.5238095238092</v>
      </c>
      <c r="BI27" s="107">
        <v>5604.6190476190477</v>
      </c>
      <c r="BJ27" s="28">
        <v>42</v>
      </c>
      <c r="BK27" s="105">
        <f t="shared" si="32"/>
        <v>0.33333333333333331</v>
      </c>
      <c r="BL27" s="179">
        <v>9851.1951219512193</v>
      </c>
      <c r="BM27" s="108">
        <v>84</v>
      </c>
      <c r="BN27" s="19">
        <f t="shared" si="33"/>
        <v>0.66666666666666663</v>
      </c>
      <c r="BO27" s="186">
        <v>6571.8641975308637</v>
      </c>
      <c r="BP27" s="56">
        <v>96</v>
      </c>
      <c r="BQ27" s="78">
        <v>14</v>
      </c>
      <c r="BR27" s="50">
        <f t="shared" si="41"/>
        <v>0.14583333333333334</v>
      </c>
      <c r="BS27" s="77">
        <v>874.28571428571433</v>
      </c>
      <c r="BT27" s="132">
        <v>58</v>
      </c>
      <c r="BU27" s="78">
        <v>11</v>
      </c>
      <c r="BV27" s="131">
        <f t="shared" si="34"/>
        <v>0.18965517241379309</v>
      </c>
      <c r="BW27" s="130">
        <v>1342.4545454545455</v>
      </c>
      <c r="BX27" s="129">
        <v>86</v>
      </c>
      <c r="BY27" s="129">
        <v>34</v>
      </c>
      <c r="BZ27" s="101">
        <f t="shared" si="35"/>
        <v>0.39534883720930231</v>
      </c>
      <c r="CA27" s="77">
        <v>1415.5882352941176</v>
      </c>
      <c r="CB27" s="28">
        <v>56</v>
      </c>
      <c r="CC27" s="19">
        <f t="shared" si="3"/>
        <v>0.44444444444444442</v>
      </c>
      <c r="CD27" s="184">
        <v>167095</v>
      </c>
      <c r="CE27" s="186">
        <f t="shared" si="36"/>
        <v>2983.8392857142858</v>
      </c>
      <c r="CF27" s="73">
        <v>24</v>
      </c>
      <c r="CG27" s="122">
        <v>54</v>
      </c>
      <c r="CH27" s="105">
        <f t="shared" si="4"/>
        <v>0.19047619047619047</v>
      </c>
      <c r="CI27" s="127">
        <v>24677</v>
      </c>
      <c r="CJ27" s="82">
        <f t="shared" si="37"/>
        <v>1028.2083333333333</v>
      </c>
      <c r="CK27" s="102">
        <f t="shared" si="42"/>
        <v>456.98148148148147</v>
      </c>
      <c r="CL27" s="127">
        <v>66</v>
      </c>
      <c r="CM27" s="78">
        <v>133</v>
      </c>
      <c r="CN27" s="50">
        <f t="shared" si="6"/>
        <v>0.52380952380952384</v>
      </c>
      <c r="CO27" s="85">
        <v>353042</v>
      </c>
      <c r="CP27" s="82">
        <f t="shared" si="7"/>
        <v>5349.121212121212</v>
      </c>
      <c r="CQ27" s="134">
        <f t="shared" si="8"/>
        <v>2654.4511278195487</v>
      </c>
      <c r="CR27" s="129">
        <v>50</v>
      </c>
      <c r="CS27" s="56">
        <v>93</v>
      </c>
      <c r="CT27" s="50">
        <f t="shared" si="9"/>
        <v>0.3968253968253968</v>
      </c>
      <c r="CU27" s="78">
        <v>69223</v>
      </c>
      <c r="CV27" s="82">
        <f t="shared" si="10"/>
        <v>1384.46</v>
      </c>
      <c r="CW27" s="102">
        <f t="shared" si="11"/>
        <v>744.33333333333337</v>
      </c>
      <c r="CX27" s="85">
        <v>62</v>
      </c>
      <c r="CY27" s="78">
        <v>97</v>
      </c>
      <c r="CZ27" s="131">
        <f t="shared" si="12"/>
        <v>0.49206349206349204</v>
      </c>
      <c r="DA27" s="56">
        <v>336398</v>
      </c>
      <c r="DB27" s="82">
        <f t="shared" si="13"/>
        <v>5425.7741935483873</v>
      </c>
      <c r="DC27" s="134">
        <f t="shared" si="14"/>
        <v>3468.0206185567008</v>
      </c>
      <c r="DD27" s="56">
        <v>20</v>
      </c>
      <c r="DE27" s="78">
        <v>28</v>
      </c>
      <c r="DF27" s="105">
        <f t="shared" si="15"/>
        <v>0.15873015873015872</v>
      </c>
      <c r="DG27" s="78">
        <v>13585</v>
      </c>
      <c r="DH27" s="82">
        <f t="shared" si="16"/>
        <v>679.25</v>
      </c>
      <c r="DI27" s="134">
        <f t="shared" si="17"/>
        <v>485.17857142857144</v>
      </c>
      <c r="DJ27" s="129">
        <v>63</v>
      </c>
      <c r="DK27" s="56">
        <v>75</v>
      </c>
      <c r="DL27" s="131">
        <f t="shared" si="18"/>
        <v>0.5</v>
      </c>
      <c r="DM27" s="56">
        <v>72509</v>
      </c>
      <c r="DN27" s="82">
        <f t="shared" si="38"/>
        <v>1150.936507936508</v>
      </c>
      <c r="DO27" s="134">
        <f t="shared" si="19"/>
        <v>966.78666666666663</v>
      </c>
      <c r="DP27" s="56">
        <v>17</v>
      </c>
      <c r="DQ27" s="78">
        <v>29</v>
      </c>
      <c r="DR27" s="50">
        <f t="shared" si="20"/>
        <v>0.13492063492063491</v>
      </c>
      <c r="DS27" s="85">
        <v>26429</v>
      </c>
      <c r="DT27" s="82">
        <f t="shared" si="21"/>
        <v>1554.6470588235295</v>
      </c>
      <c r="DU27" s="134">
        <f t="shared" si="22"/>
        <v>911.34482758620686</v>
      </c>
      <c r="DV27" s="78">
        <v>43</v>
      </c>
      <c r="DW27" s="78">
        <v>62</v>
      </c>
      <c r="DX27" s="50">
        <f t="shared" si="23"/>
        <v>0.34126984126984128</v>
      </c>
      <c r="DY27" s="78">
        <v>40357</v>
      </c>
      <c r="DZ27" s="82">
        <f t="shared" si="24"/>
        <v>938.53488372093022</v>
      </c>
      <c r="EA27" s="102">
        <f t="shared" si="25"/>
        <v>650.91935483870964</v>
      </c>
      <c r="EB27" s="55">
        <v>38</v>
      </c>
      <c r="EC27" s="85">
        <v>10</v>
      </c>
      <c r="ED27" s="131">
        <f t="shared" si="39"/>
        <v>0.26315789473684209</v>
      </c>
      <c r="EE27" s="130">
        <v>780.8</v>
      </c>
      <c r="EF27" s="78">
        <v>37</v>
      </c>
      <c r="EG27" s="85">
        <v>12</v>
      </c>
      <c r="EH27" s="131">
        <f t="shared" si="40"/>
        <v>0.32432432432432434</v>
      </c>
      <c r="EI27" s="177">
        <v>3282.25</v>
      </c>
      <c r="EJ27" s="64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ht="12.75" x14ac:dyDescent="0.2">
      <c r="A28" s="10"/>
      <c r="B28" s="95" t="s">
        <v>214</v>
      </c>
      <c r="C28" s="109">
        <v>114</v>
      </c>
      <c r="D28" s="105">
        <f t="shared" si="26"/>
        <v>1.4702089244261026E-2</v>
      </c>
      <c r="E28" s="121">
        <v>1194.1228070175439</v>
      </c>
      <c r="F28" s="107">
        <v>35.421052631578945</v>
      </c>
      <c r="G28" s="121">
        <v>1365697</v>
      </c>
      <c r="H28" s="122">
        <v>111</v>
      </c>
      <c r="I28" s="107">
        <f t="shared" si="27"/>
        <v>12303.576576576577</v>
      </c>
      <c r="J28" s="56">
        <v>41</v>
      </c>
      <c r="K28" s="54">
        <v>26</v>
      </c>
      <c r="L28" s="123">
        <v>0.41748407693444861</v>
      </c>
      <c r="M28" s="27">
        <v>29</v>
      </c>
      <c r="N28" s="122">
        <v>23</v>
      </c>
      <c r="O28" s="122">
        <v>18</v>
      </c>
      <c r="P28" s="20">
        <v>6</v>
      </c>
      <c r="Q28" s="124">
        <v>13</v>
      </c>
      <c r="R28" s="25">
        <v>25</v>
      </c>
      <c r="S28" s="20">
        <v>114</v>
      </c>
      <c r="T28" s="19">
        <f t="shared" si="44"/>
        <v>0.25438596491228072</v>
      </c>
      <c r="U28" s="105">
        <f t="shared" si="44"/>
        <v>0.20175438596491227</v>
      </c>
      <c r="V28" s="105">
        <f t="shared" si="44"/>
        <v>0.15789473684210525</v>
      </c>
      <c r="W28" s="19">
        <f t="shared" si="44"/>
        <v>5.2631578947368418E-2</v>
      </c>
      <c r="X28" s="125">
        <f t="shared" si="44"/>
        <v>0.11403508771929824</v>
      </c>
      <c r="Y28" s="126">
        <f t="shared" si="44"/>
        <v>0.21929824561403508</v>
      </c>
      <c r="Z28" s="74">
        <v>13</v>
      </c>
      <c r="AA28" s="108">
        <v>30</v>
      </c>
      <c r="AB28" s="108">
        <v>56</v>
      </c>
      <c r="AC28" s="108">
        <v>15</v>
      </c>
      <c r="AD28" s="105">
        <f t="shared" si="29"/>
        <v>0.11403508771929824</v>
      </c>
      <c r="AE28" s="105">
        <f t="shared" si="29"/>
        <v>0.26315789473684209</v>
      </c>
      <c r="AF28" s="105">
        <f t="shared" si="29"/>
        <v>0.49122807017543857</v>
      </c>
      <c r="AG28" s="105">
        <f t="shared" si="29"/>
        <v>0.13157894736842105</v>
      </c>
      <c r="AH28" s="179">
        <v>2804.4166666666665</v>
      </c>
      <c r="AI28" s="47">
        <v>11367.266666666666</v>
      </c>
      <c r="AJ28" s="47">
        <v>15254.277777777777</v>
      </c>
      <c r="AK28" s="107">
        <v>11153</v>
      </c>
      <c r="AL28" s="74">
        <v>57</v>
      </c>
      <c r="AM28" s="108">
        <v>57</v>
      </c>
      <c r="AN28" s="105">
        <f t="shared" si="30"/>
        <v>0.5</v>
      </c>
      <c r="AO28" s="19">
        <f t="shared" si="31"/>
        <v>0.5</v>
      </c>
      <c r="AP28" s="47">
        <v>14146.944444444445</v>
      </c>
      <c r="AQ28" s="107">
        <v>10557.228070175439</v>
      </c>
      <c r="AR28" s="28">
        <v>44</v>
      </c>
      <c r="AS28" s="108">
        <v>8</v>
      </c>
      <c r="AT28" s="108">
        <v>16</v>
      </c>
      <c r="AU28" s="127">
        <v>18</v>
      </c>
      <c r="AV28" s="128">
        <v>13</v>
      </c>
      <c r="AW28" s="128">
        <v>15</v>
      </c>
      <c r="AX28" s="99">
        <f t="shared" si="43"/>
        <v>0.38596491228070173</v>
      </c>
      <c r="AY28" s="105">
        <f t="shared" si="43"/>
        <v>7.0175438596491224E-2</v>
      </c>
      <c r="AZ28" s="19">
        <f t="shared" si="43"/>
        <v>0.14035087719298245</v>
      </c>
      <c r="BA28" s="99">
        <f t="shared" si="43"/>
        <v>0.15789473684210525</v>
      </c>
      <c r="BB28" s="19">
        <f t="shared" si="43"/>
        <v>0.11403508771929824</v>
      </c>
      <c r="BC28" s="99">
        <f t="shared" si="43"/>
        <v>0.13157894736842105</v>
      </c>
      <c r="BD28" s="179">
        <v>19728.093023255813</v>
      </c>
      <c r="BE28" s="47">
        <v>10916</v>
      </c>
      <c r="BF28" s="47">
        <v>8455.5333333333328</v>
      </c>
      <c r="BG28" s="47">
        <v>6490.3888888888887</v>
      </c>
      <c r="BH28" s="47">
        <v>7659.2307692307695</v>
      </c>
      <c r="BI28" s="107">
        <v>6202.2142857142853</v>
      </c>
      <c r="BJ28" s="28">
        <v>38</v>
      </c>
      <c r="BK28" s="105">
        <f t="shared" si="32"/>
        <v>0.33333333333333331</v>
      </c>
      <c r="BL28" s="179">
        <v>15778.526315789473</v>
      </c>
      <c r="BM28" s="108">
        <v>76</v>
      </c>
      <c r="BN28" s="19">
        <f t="shared" si="33"/>
        <v>0.66666666666666663</v>
      </c>
      <c r="BO28" s="186">
        <v>10494.698630136987</v>
      </c>
      <c r="BP28" s="56">
        <v>80</v>
      </c>
      <c r="BQ28" s="78">
        <v>8</v>
      </c>
      <c r="BR28" s="50">
        <f t="shared" si="41"/>
        <v>0.1</v>
      </c>
      <c r="BS28" s="77">
        <v>1554.625</v>
      </c>
      <c r="BT28" s="132">
        <v>52</v>
      </c>
      <c r="BU28" s="78">
        <v>2</v>
      </c>
      <c r="BV28" s="131">
        <f t="shared" si="34"/>
        <v>3.8461538461538464E-2</v>
      </c>
      <c r="BW28" s="130">
        <v>84.5</v>
      </c>
      <c r="BX28" s="129">
        <v>75</v>
      </c>
      <c r="BY28" s="129">
        <v>30</v>
      </c>
      <c r="BZ28" s="101">
        <f t="shared" si="35"/>
        <v>0.4</v>
      </c>
      <c r="CA28" s="77">
        <v>1919.2333333333333</v>
      </c>
      <c r="CB28" s="28">
        <v>50</v>
      </c>
      <c r="CC28" s="19">
        <f t="shared" si="3"/>
        <v>0.43859649122807015</v>
      </c>
      <c r="CD28" s="184">
        <v>154654</v>
      </c>
      <c r="CE28" s="186">
        <f t="shared" si="36"/>
        <v>3093.08</v>
      </c>
      <c r="CF28" s="73">
        <v>24</v>
      </c>
      <c r="CG28" s="122">
        <v>51</v>
      </c>
      <c r="CH28" s="105">
        <f t="shared" si="4"/>
        <v>0.21052631578947367</v>
      </c>
      <c r="CI28" s="127">
        <v>24781</v>
      </c>
      <c r="CJ28" s="82">
        <f t="shared" si="37"/>
        <v>1032.5416666666667</v>
      </c>
      <c r="CK28" s="102">
        <f t="shared" si="42"/>
        <v>485.9019607843137</v>
      </c>
      <c r="CL28" s="127">
        <v>73</v>
      </c>
      <c r="CM28" s="78">
        <v>181</v>
      </c>
      <c r="CN28" s="50">
        <f t="shared" si="6"/>
        <v>0.64035087719298245</v>
      </c>
      <c r="CO28" s="85">
        <v>590373</v>
      </c>
      <c r="CP28" s="82">
        <f t="shared" si="7"/>
        <v>8087.3013698630139</v>
      </c>
      <c r="CQ28" s="134">
        <f t="shared" si="8"/>
        <v>3261.7292817679559</v>
      </c>
      <c r="CR28" s="129">
        <v>43</v>
      </c>
      <c r="CS28" s="56">
        <v>73</v>
      </c>
      <c r="CT28" s="50">
        <f t="shared" si="9"/>
        <v>0.37719298245614036</v>
      </c>
      <c r="CU28" s="78">
        <v>72174</v>
      </c>
      <c r="CV28" s="82">
        <f t="shared" si="10"/>
        <v>1678.4651162790697</v>
      </c>
      <c r="CW28" s="102">
        <f t="shared" si="11"/>
        <v>988.68493150684935</v>
      </c>
      <c r="CX28" s="85">
        <v>61</v>
      </c>
      <c r="CY28" s="78">
        <v>81</v>
      </c>
      <c r="CZ28" s="131">
        <f t="shared" si="12"/>
        <v>0.53508771929824561</v>
      </c>
      <c r="DA28" s="56">
        <v>446754</v>
      </c>
      <c r="DB28" s="82">
        <f t="shared" si="13"/>
        <v>7323.8360655737706</v>
      </c>
      <c r="DC28" s="134">
        <f t="shared" si="14"/>
        <v>5515.4814814814818</v>
      </c>
      <c r="DD28" s="56">
        <v>11</v>
      </c>
      <c r="DE28" s="78">
        <v>13</v>
      </c>
      <c r="DF28" s="105">
        <f t="shared" si="15"/>
        <v>9.6491228070175433E-2</v>
      </c>
      <c r="DG28" s="78">
        <v>8302</v>
      </c>
      <c r="DH28" s="82">
        <f t="shared" si="16"/>
        <v>754.72727272727275</v>
      </c>
      <c r="DI28" s="134">
        <f t="shared" si="17"/>
        <v>638.61538461538464</v>
      </c>
      <c r="DJ28" s="129">
        <v>75</v>
      </c>
      <c r="DK28" s="56">
        <v>92</v>
      </c>
      <c r="DL28" s="131">
        <f t="shared" si="18"/>
        <v>0.65789473684210531</v>
      </c>
      <c r="DM28" s="56">
        <v>96653</v>
      </c>
      <c r="DN28" s="82">
        <f t="shared" si="38"/>
        <v>1288.7066666666667</v>
      </c>
      <c r="DO28" s="134">
        <f t="shared" si="19"/>
        <v>1050.5760869565217</v>
      </c>
      <c r="DP28" s="56">
        <v>16</v>
      </c>
      <c r="DQ28" s="78">
        <v>28</v>
      </c>
      <c r="DR28" s="50">
        <f t="shared" si="20"/>
        <v>0.14035087719298245</v>
      </c>
      <c r="DS28" s="85">
        <v>34160</v>
      </c>
      <c r="DT28" s="82">
        <f t="shared" si="21"/>
        <v>2135</v>
      </c>
      <c r="DU28" s="134">
        <f t="shared" si="22"/>
        <v>1220</v>
      </c>
      <c r="DV28" s="78">
        <v>43</v>
      </c>
      <c r="DW28" s="78">
        <v>103</v>
      </c>
      <c r="DX28" s="50">
        <f t="shared" si="23"/>
        <v>0.37719298245614036</v>
      </c>
      <c r="DY28" s="78">
        <v>92500</v>
      </c>
      <c r="DZ28" s="82">
        <f t="shared" si="24"/>
        <v>2151.1627906976746</v>
      </c>
      <c r="EA28" s="102">
        <f t="shared" si="25"/>
        <v>898.05825242718447</v>
      </c>
      <c r="EB28" s="55">
        <v>32</v>
      </c>
      <c r="EC28" s="85">
        <v>11</v>
      </c>
      <c r="ED28" s="131">
        <f t="shared" si="39"/>
        <v>0.34375</v>
      </c>
      <c r="EE28" s="130">
        <v>746.72727272727275</v>
      </c>
      <c r="EF28" s="78">
        <v>35</v>
      </c>
      <c r="EG28" s="85">
        <v>11</v>
      </c>
      <c r="EH28" s="131">
        <f t="shared" si="40"/>
        <v>0.31428571428571428</v>
      </c>
      <c r="EI28" s="177">
        <v>1601.6363636363637</v>
      </c>
      <c r="EJ28" s="64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ht="12.75" x14ac:dyDescent="0.2">
      <c r="A29" s="10"/>
      <c r="B29" s="95" t="s">
        <v>215</v>
      </c>
      <c r="C29" s="109">
        <v>114</v>
      </c>
      <c r="D29" s="105">
        <f t="shared" si="26"/>
        <v>1.4702089244261026E-2</v>
      </c>
      <c r="E29" s="121">
        <v>1091.5526315789473</v>
      </c>
      <c r="F29" s="107">
        <v>21.666666666666668</v>
      </c>
      <c r="G29" s="121">
        <v>1166073</v>
      </c>
      <c r="H29" s="122">
        <v>110</v>
      </c>
      <c r="I29" s="107">
        <f t="shared" si="27"/>
        <v>10600.663636363637</v>
      </c>
      <c r="J29" s="56">
        <v>39</v>
      </c>
      <c r="K29" s="54">
        <v>22</v>
      </c>
      <c r="L29" s="123">
        <v>0.40806541892344145</v>
      </c>
      <c r="M29" s="27">
        <v>25</v>
      </c>
      <c r="N29" s="122">
        <v>19</v>
      </c>
      <c r="O29" s="122">
        <v>12</v>
      </c>
      <c r="P29" s="20">
        <v>6</v>
      </c>
      <c r="Q29" s="124">
        <v>24</v>
      </c>
      <c r="R29" s="25">
        <v>28</v>
      </c>
      <c r="S29" s="20">
        <v>114</v>
      </c>
      <c r="T29" s="19">
        <f t="shared" si="44"/>
        <v>0.21929824561403508</v>
      </c>
      <c r="U29" s="105">
        <f t="shared" si="44"/>
        <v>0.16666666666666666</v>
      </c>
      <c r="V29" s="105">
        <f t="shared" si="44"/>
        <v>0.10526315789473684</v>
      </c>
      <c r="W29" s="19">
        <f t="shared" si="44"/>
        <v>5.2631578947368418E-2</v>
      </c>
      <c r="X29" s="125">
        <f t="shared" si="44"/>
        <v>0.21052631578947367</v>
      </c>
      <c r="Y29" s="126">
        <f t="shared" si="44"/>
        <v>0.24561403508771928</v>
      </c>
      <c r="Z29" s="74">
        <v>17</v>
      </c>
      <c r="AA29" s="108">
        <v>37</v>
      </c>
      <c r="AB29" s="108">
        <v>47</v>
      </c>
      <c r="AC29" s="108">
        <v>13</v>
      </c>
      <c r="AD29" s="105">
        <f t="shared" si="29"/>
        <v>0.14912280701754385</v>
      </c>
      <c r="AE29" s="105">
        <f t="shared" si="29"/>
        <v>0.32456140350877194</v>
      </c>
      <c r="AF29" s="105">
        <f t="shared" si="29"/>
        <v>0.41228070175438597</v>
      </c>
      <c r="AG29" s="105">
        <f t="shared" si="29"/>
        <v>0.11403508771929824</v>
      </c>
      <c r="AH29" s="179">
        <v>4979.5</v>
      </c>
      <c r="AI29" s="47">
        <v>9584.0857142857149</v>
      </c>
      <c r="AJ29" s="47">
        <v>13920.326086956522</v>
      </c>
      <c r="AK29" s="107">
        <v>8509.461538461539</v>
      </c>
      <c r="AL29" s="74">
        <v>51</v>
      </c>
      <c r="AM29" s="108">
        <v>61</v>
      </c>
      <c r="AN29" s="105">
        <f t="shared" si="30"/>
        <v>0.45535714285714285</v>
      </c>
      <c r="AO29" s="19">
        <f t="shared" si="31"/>
        <v>0.54464285714285721</v>
      </c>
      <c r="AP29" s="47">
        <v>11907.9</v>
      </c>
      <c r="AQ29" s="107">
        <v>9425.5</v>
      </c>
      <c r="AR29" s="28">
        <v>26</v>
      </c>
      <c r="AS29" s="108">
        <v>5</v>
      </c>
      <c r="AT29" s="108">
        <v>17</v>
      </c>
      <c r="AU29" s="127">
        <v>25</v>
      </c>
      <c r="AV29" s="128">
        <v>26</v>
      </c>
      <c r="AW29" s="128">
        <v>15</v>
      </c>
      <c r="AX29" s="99">
        <f t="shared" si="43"/>
        <v>0.22807017543859648</v>
      </c>
      <c r="AY29" s="105">
        <f t="shared" si="43"/>
        <v>4.3859649122807015E-2</v>
      </c>
      <c r="AZ29" s="19">
        <f t="shared" si="43"/>
        <v>0.14912280701754385</v>
      </c>
      <c r="BA29" s="99">
        <f t="shared" si="43"/>
        <v>0.21929824561403508</v>
      </c>
      <c r="BB29" s="19">
        <f t="shared" si="43"/>
        <v>0.22807017543859648</v>
      </c>
      <c r="BC29" s="99">
        <f t="shared" si="43"/>
        <v>0.13157894736842105</v>
      </c>
      <c r="BD29" s="179">
        <v>17798.083333333332</v>
      </c>
      <c r="BE29" s="47">
        <v>10731.6</v>
      </c>
      <c r="BF29" s="47">
        <v>10980.058823529413</v>
      </c>
      <c r="BG29" s="47">
        <v>5104.260869565217</v>
      </c>
      <c r="BH29" s="47">
        <v>11938.346153846154</v>
      </c>
      <c r="BI29" s="107">
        <v>4720.333333333333</v>
      </c>
      <c r="BJ29" s="28">
        <v>38</v>
      </c>
      <c r="BK29" s="105">
        <f t="shared" si="32"/>
        <v>0.33333333333333331</v>
      </c>
      <c r="BL29" s="179">
        <v>14645.277777777777</v>
      </c>
      <c r="BM29" s="108">
        <v>76</v>
      </c>
      <c r="BN29" s="19">
        <f t="shared" si="33"/>
        <v>0.66666666666666663</v>
      </c>
      <c r="BO29" s="186">
        <v>8633.0135135135133</v>
      </c>
      <c r="BP29" s="56">
        <v>89</v>
      </c>
      <c r="BQ29" s="78">
        <v>7</v>
      </c>
      <c r="BR29" s="50">
        <f t="shared" si="41"/>
        <v>7.8651685393258425E-2</v>
      </c>
      <c r="BS29" s="77">
        <v>1010.1428571428571</v>
      </c>
      <c r="BT29" s="132">
        <v>49</v>
      </c>
      <c r="BU29" s="78">
        <v>4</v>
      </c>
      <c r="BV29" s="131">
        <f t="shared" si="34"/>
        <v>8.1632653061224483E-2</v>
      </c>
      <c r="BW29" s="130">
        <v>404.5</v>
      </c>
      <c r="BX29" s="129">
        <v>79</v>
      </c>
      <c r="BY29" s="129">
        <v>29</v>
      </c>
      <c r="BZ29" s="101">
        <f t="shared" si="35"/>
        <v>0.36708860759493672</v>
      </c>
      <c r="CA29" s="77">
        <v>968.68965517241384</v>
      </c>
      <c r="CB29" s="28">
        <v>45</v>
      </c>
      <c r="CC29" s="19">
        <f t="shared" si="3"/>
        <v>0.39473684210526316</v>
      </c>
      <c r="CD29" s="184">
        <v>116285</v>
      </c>
      <c r="CE29" s="186">
        <f t="shared" si="36"/>
        <v>2584.1111111111113</v>
      </c>
      <c r="CF29" s="73">
        <v>23</v>
      </c>
      <c r="CG29" s="122">
        <v>61</v>
      </c>
      <c r="CH29" s="105">
        <f t="shared" si="4"/>
        <v>0.20175438596491227</v>
      </c>
      <c r="CI29" s="127">
        <v>32152</v>
      </c>
      <c r="CJ29" s="82">
        <f t="shared" si="37"/>
        <v>1397.9130434782608</v>
      </c>
      <c r="CK29" s="102">
        <f t="shared" si="42"/>
        <v>527.08196721311481</v>
      </c>
      <c r="CL29" s="127">
        <v>80</v>
      </c>
      <c r="CM29" s="78">
        <v>178</v>
      </c>
      <c r="CN29" s="50">
        <f t="shared" si="6"/>
        <v>0.70175438596491224</v>
      </c>
      <c r="CO29" s="85">
        <v>431171</v>
      </c>
      <c r="CP29" s="82">
        <f t="shared" si="7"/>
        <v>5389.6374999999998</v>
      </c>
      <c r="CQ29" s="134">
        <f t="shared" si="8"/>
        <v>2422.3089887640449</v>
      </c>
      <c r="CR29" s="129">
        <v>51</v>
      </c>
      <c r="CS29" s="56">
        <v>105</v>
      </c>
      <c r="CT29" s="50">
        <f t="shared" si="9"/>
        <v>0.44736842105263158</v>
      </c>
      <c r="CU29" s="78">
        <v>78351</v>
      </c>
      <c r="CV29" s="82">
        <f t="shared" si="10"/>
        <v>1536.2941176470588</v>
      </c>
      <c r="CW29" s="102">
        <f t="shared" si="11"/>
        <v>746.2</v>
      </c>
      <c r="CX29" s="85">
        <v>48</v>
      </c>
      <c r="CY29" s="78">
        <v>86</v>
      </c>
      <c r="CZ29" s="131">
        <f t="shared" si="12"/>
        <v>0.42105263157894735</v>
      </c>
      <c r="DA29" s="56">
        <v>354827</v>
      </c>
      <c r="DB29" s="82">
        <f t="shared" si="13"/>
        <v>7392.229166666667</v>
      </c>
      <c r="DC29" s="134">
        <f t="shared" si="14"/>
        <v>4125.895348837209</v>
      </c>
      <c r="DD29" s="56">
        <v>13</v>
      </c>
      <c r="DE29" s="78">
        <v>17</v>
      </c>
      <c r="DF29" s="105">
        <f t="shared" si="15"/>
        <v>0.11403508771929824</v>
      </c>
      <c r="DG29" s="78">
        <v>10754</v>
      </c>
      <c r="DH29" s="82">
        <f t="shared" si="16"/>
        <v>827.23076923076928</v>
      </c>
      <c r="DI29" s="134">
        <f t="shared" si="17"/>
        <v>632.58823529411768</v>
      </c>
      <c r="DJ29" s="129">
        <v>62</v>
      </c>
      <c r="DK29" s="56">
        <v>81</v>
      </c>
      <c r="DL29" s="131">
        <f t="shared" si="18"/>
        <v>0.54385964912280704</v>
      </c>
      <c r="DM29" s="56">
        <v>106558</v>
      </c>
      <c r="DN29" s="82">
        <f t="shared" si="38"/>
        <v>1718.6774193548388</v>
      </c>
      <c r="DO29" s="134">
        <f t="shared" si="19"/>
        <v>1315.5308641975309</v>
      </c>
      <c r="DP29" s="56">
        <v>20</v>
      </c>
      <c r="DQ29" s="78">
        <v>33</v>
      </c>
      <c r="DR29" s="50">
        <f t="shared" si="20"/>
        <v>0.17543859649122806</v>
      </c>
      <c r="DS29" s="85">
        <v>49207</v>
      </c>
      <c r="DT29" s="82">
        <f t="shared" si="21"/>
        <v>2460.35</v>
      </c>
      <c r="DU29" s="134">
        <f t="shared" si="22"/>
        <v>1491.121212121212</v>
      </c>
      <c r="DV29" s="78">
        <v>36</v>
      </c>
      <c r="DW29" s="78">
        <v>72</v>
      </c>
      <c r="DX29" s="50">
        <f t="shared" si="23"/>
        <v>0.31578947368421051</v>
      </c>
      <c r="DY29" s="78">
        <v>103053</v>
      </c>
      <c r="DZ29" s="82">
        <f t="shared" si="24"/>
        <v>2862.5833333333335</v>
      </c>
      <c r="EA29" s="102">
        <f t="shared" si="25"/>
        <v>1431.2916666666667</v>
      </c>
      <c r="EB29" s="55">
        <v>42</v>
      </c>
      <c r="EC29" s="85">
        <v>8</v>
      </c>
      <c r="ED29" s="131">
        <f t="shared" si="39"/>
        <v>0.19047619047619047</v>
      </c>
      <c r="EE29" s="130">
        <v>366.875</v>
      </c>
      <c r="EF29" s="78">
        <v>24</v>
      </c>
      <c r="EG29" s="85">
        <v>9</v>
      </c>
      <c r="EH29" s="131">
        <f t="shared" si="40"/>
        <v>0.375</v>
      </c>
      <c r="EI29" s="177">
        <v>1961.3333333333333</v>
      </c>
      <c r="EJ29" s="64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ht="12.75" x14ac:dyDescent="0.2">
      <c r="A30" s="10"/>
      <c r="B30" s="95" t="s">
        <v>216</v>
      </c>
      <c r="C30" s="109">
        <v>266</v>
      </c>
      <c r="D30" s="105">
        <f t="shared" si="26"/>
        <v>3.4304874903275731E-2</v>
      </c>
      <c r="E30" s="121">
        <v>1089.3533834586467</v>
      </c>
      <c r="F30" s="107">
        <v>21.112781954887218</v>
      </c>
      <c r="G30" s="121">
        <v>2698314</v>
      </c>
      <c r="H30" s="122">
        <v>256</v>
      </c>
      <c r="I30" s="107">
        <f t="shared" si="27"/>
        <v>10540.2890625</v>
      </c>
      <c r="J30" s="56">
        <v>100</v>
      </c>
      <c r="K30" s="54">
        <v>72</v>
      </c>
      <c r="L30" s="123">
        <v>0.42270117382364925</v>
      </c>
      <c r="M30" s="27">
        <v>54</v>
      </c>
      <c r="N30" s="122">
        <v>43</v>
      </c>
      <c r="O30" s="122">
        <v>42</v>
      </c>
      <c r="P30" s="20">
        <v>27</v>
      </c>
      <c r="Q30" s="124">
        <v>36</v>
      </c>
      <c r="R30" s="25">
        <v>64</v>
      </c>
      <c r="S30" s="20">
        <v>266</v>
      </c>
      <c r="T30" s="19">
        <f t="shared" si="44"/>
        <v>0.20300751879699247</v>
      </c>
      <c r="U30" s="105">
        <f t="shared" si="44"/>
        <v>0.16165413533834586</v>
      </c>
      <c r="V30" s="105">
        <f t="shared" si="44"/>
        <v>0.15789473684210525</v>
      </c>
      <c r="W30" s="19">
        <f t="shared" si="44"/>
        <v>0.10150375939849623</v>
      </c>
      <c r="X30" s="125">
        <f t="shared" si="44"/>
        <v>0.13533834586466165</v>
      </c>
      <c r="Y30" s="126">
        <f t="shared" si="44"/>
        <v>0.24060150375939848</v>
      </c>
      <c r="Z30" s="74">
        <v>28</v>
      </c>
      <c r="AA30" s="108">
        <v>74</v>
      </c>
      <c r="AB30" s="108">
        <v>130</v>
      </c>
      <c r="AC30" s="108">
        <v>34</v>
      </c>
      <c r="AD30" s="105">
        <f t="shared" si="29"/>
        <v>0.10526315789473684</v>
      </c>
      <c r="AE30" s="105">
        <f t="shared" si="29"/>
        <v>0.2781954887218045</v>
      </c>
      <c r="AF30" s="105">
        <f t="shared" si="29"/>
        <v>0.48872180451127817</v>
      </c>
      <c r="AG30" s="105">
        <f t="shared" si="29"/>
        <v>0.12781954887218044</v>
      </c>
      <c r="AH30" s="179">
        <v>2205.5555555555557</v>
      </c>
      <c r="AI30" s="47">
        <v>9187.5833333333339</v>
      </c>
      <c r="AJ30" s="47">
        <v>13428.943548387097</v>
      </c>
      <c r="AK30" s="107">
        <v>9456.636363636364</v>
      </c>
      <c r="AL30" s="74">
        <v>111</v>
      </c>
      <c r="AM30" s="108">
        <v>153</v>
      </c>
      <c r="AN30" s="105">
        <f t="shared" si="30"/>
        <v>0.42045454545454547</v>
      </c>
      <c r="AO30" s="19">
        <f t="shared" si="31"/>
        <v>0.57954545454545459</v>
      </c>
      <c r="AP30" s="47">
        <v>10959.877358490567</v>
      </c>
      <c r="AQ30" s="107">
        <v>10350.25</v>
      </c>
      <c r="AR30" s="28">
        <v>94</v>
      </c>
      <c r="AS30" s="108">
        <v>8</v>
      </c>
      <c r="AT30" s="108">
        <v>11</v>
      </c>
      <c r="AU30" s="127">
        <v>62</v>
      </c>
      <c r="AV30" s="128">
        <v>53</v>
      </c>
      <c r="AW30" s="128">
        <v>38</v>
      </c>
      <c r="AX30" s="99">
        <f t="shared" si="43"/>
        <v>0.35338345864661652</v>
      </c>
      <c r="AY30" s="105">
        <f t="shared" si="43"/>
        <v>3.007518796992481E-2</v>
      </c>
      <c r="AZ30" s="19">
        <f t="shared" si="43"/>
        <v>4.1353383458646614E-2</v>
      </c>
      <c r="BA30" s="99">
        <f t="shared" si="43"/>
        <v>0.23308270676691728</v>
      </c>
      <c r="BB30" s="19">
        <f t="shared" si="43"/>
        <v>0.19924812030075187</v>
      </c>
      <c r="BC30" s="99">
        <f t="shared" si="43"/>
        <v>0.14285714285714285</v>
      </c>
      <c r="BD30" s="179">
        <v>16572.148936170212</v>
      </c>
      <c r="BE30" s="47">
        <v>6768.75</v>
      </c>
      <c r="BF30" s="47">
        <v>5809</v>
      </c>
      <c r="BG30" s="47">
        <v>6870.2586206896549</v>
      </c>
      <c r="BH30" s="47">
        <v>9143.9183673469379</v>
      </c>
      <c r="BI30" s="107">
        <v>4912.5675675675675</v>
      </c>
      <c r="BJ30" s="28">
        <v>94</v>
      </c>
      <c r="BK30" s="105">
        <f t="shared" si="32"/>
        <v>0.35338345864661652</v>
      </c>
      <c r="BL30" s="179">
        <v>11676.645161290322</v>
      </c>
      <c r="BM30" s="108">
        <v>172</v>
      </c>
      <c r="BN30" s="19">
        <f t="shared" si="33"/>
        <v>0.64661654135338342</v>
      </c>
      <c r="BO30" s="186">
        <v>9891.938650306749</v>
      </c>
      <c r="BP30" s="56">
        <v>196</v>
      </c>
      <c r="BQ30" s="78">
        <v>31</v>
      </c>
      <c r="BR30" s="50">
        <f t="shared" si="41"/>
        <v>0.15816326530612246</v>
      </c>
      <c r="BS30" s="77">
        <v>622.48387096774195</v>
      </c>
      <c r="BT30" s="132">
        <v>126</v>
      </c>
      <c r="BU30" s="78">
        <v>16</v>
      </c>
      <c r="BV30" s="131">
        <f t="shared" si="34"/>
        <v>0.12698412698412698</v>
      </c>
      <c r="BW30" s="130">
        <v>497.4375</v>
      </c>
      <c r="BX30" s="129">
        <v>184</v>
      </c>
      <c r="BY30" s="129">
        <v>67</v>
      </c>
      <c r="BZ30" s="101">
        <f t="shared" si="35"/>
        <v>0.3641304347826087</v>
      </c>
      <c r="CA30" s="77">
        <v>1417.5970149253731</v>
      </c>
      <c r="CB30" s="28">
        <v>121</v>
      </c>
      <c r="CC30" s="19">
        <f t="shared" si="3"/>
        <v>0.45488721804511278</v>
      </c>
      <c r="CD30" s="184">
        <v>228693</v>
      </c>
      <c r="CE30" s="186">
        <f t="shared" si="36"/>
        <v>1890.0247933884298</v>
      </c>
      <c r="CF30" s="73">
        <v>37</v>
      </c>
      <c r="CG30" s="122">
        <v>104</v>
      </c>
      <c r="CH30" s="105">
        <f t="shared" si="4"/>
        <v>0.13909774436090225</v>
      </c>
      <c r="CI30" s="127">
        <v>55046</v>
      </c>
      <c r="CJ30" s="82">
        <f t="shared" si="37"/>
        <v>1487.7297297297298</v>
      </c>
      <c r="CK30" s="102">
        <f t="shared" si="42"/>
        <v>529.28846153846155</v>
      </c>
      <c r="CL30" s="127">
        <v>177</v>
      </c>
      <c r="CM30" s="78">
        <v>391</v>
      </c>
      <c r="CN30" s="50">
        <f t="shared" si="6"/>
        <v>0.66541353383458646</v>
      </c>
      <c r="CO30" s="85">
        <v>1054783</v>
      </c>
      <c r="CP30" s="82">
        <f t="shared" si="7"/>
        <v>5959.2259887005648</v>
      </c>
      <c r="CQ30" s="134">
        <f t="shared" si="8"/>
        <v>2697.6547314578006</v>
      </c>
      <c r="CR30" s="129">
        <v>105</v>
      </c>
      <c r="CS30" s="56">
        <v>214</v>
      </c>
      <c r="CT30" s="50">
        <f t="shared" si="9"/>
        <v>0.39473684210526316</v>
      </c>
      <c r="CU30" s="78">
        <v>207528</v>
      </c>
      <c r="CV30" s="82">
        <f t="shared" si="10"/>
        <v>1976.4571428571428</v>
      </c>
      <c r="CW30" s="102">
        <f t="shared" si="11"/>
        <v>969.75700934579436</v>
      </c>
      <c r="CX30" s="85">
        <v>129</v>
      </c>
      <c r="CY30" s="78">
        <v>203</v>
      </c>
      <c r="CZ30" s="131">
        <f t="shared" si="12"/>
        <v>0.48496240601503759</v>
      </c>
      <c r="DA30" s="56">
        <v>807985</v>
      </c>
      <c r="DB30" s="82">
        <f t="shared" si="13"/>
        <v>6263.4496124031011</v>
      </c>
      <c r="DC30" s="134">
        <f t="shared" si="14"/>
        <v>3980.2216748768474</v>
      </c>
      <c r="DD30" s="56">
        <v>32</v>
      </c>
      <c r="DE30" s="78">
        <v>51</v>
      </c>
      <c r="DF30" s="105">
        <f t="shared" si="15"/>
        <v>0.12030075187969924</v>
      </c>
      <c r="DG30" s="78">
        <v>25372</v>
      </c>
      <c r="DH30" s="82">
        <f t="shared" si="16"/>
        <v>792.875</v>
      </c>
      <c r="DI30" s="134">
        <f t="shared" si="17"/>
        <v>497.49019607843138</v>
      </c>
      <c r="DJ30" s="129">
        <v>157</v>
      </c>
      <c r="DK30" s="56">
        <v>189</v>
      </c>
      <c r="DL30" s="131">
        <f t="shared" si="18"/>
        <v>0.59022556390977443</v>
      </c>
      <c r="DM30" s="56">
        <v>189665</v>
      </c>
      <c r="DN30" s="82">
        <f t="shared" si="38"/>
        <v>1208.0573248407643</v>
      </c>
      <c r="DO30" s="134">
        <f t="shared" si="19"/>
        <v>1003.5185185185185</v>
      </c>
      <c r="DP30" s="56">
        <v>36</v>
      </c>
      <c r="DQ30" s="78">
        <v>58</v>
      </c>
      <c r="DR30" s="50">
        <f t="shared" si="20"/>
        <v>0.13533834586466165</v>
      </c>
      <c r="DS30" s="85">
        <v>52667</v>
      </c>
      <c r="DT30" s="82">
        <f t="shared" si="21"/>
        <v>1462.9722222222222</v>
      </c>
      <c r="DU30" s="134">
        <f t="shared" si="22"/>
        <v>908.05172413793105</v>
      </c>
      <c r="DV30" s="78">
        <v>85</v>
      </c>
      <c r="DW30" s="78">
        <v>169</v>
      </c>
      <c r="DX30" s="50">
        <f t="shared" si="23"/>
        <v>0.31954887218045114</v>
      </c>
      <c r="DY30" s="78">
        <v>305268</v>
      </c>
      <c r="DZ30" s="82">
        <f t="shared" si="24"/>
        <v>3591.3882352941177</v>
      </c>
      <c r="EA30" s="102">
        <f t="shared" si="25"/>
        <v>1806.3195266272189</v>
      </c>
      <c r="EB30" s="55">
        <v>93</v>
      </c>
      <c r="EC30" s="85">
        <v>26</v>
      </c>
      <c r="ED30" s="131">
        <f t="shared" si="39"/>
        <v>0.27956989247311825</v>
      </c>
      <c r="EE30" s="130">
        <v>439.76923076923077</v>
      </c>
      <c r="EF30" s="78">
        <v>85</v>
      </c>
      <c r="EG30" s="85">
        <v>20</v>
      </c>
      <c r="EH30" s="131">
        <f t="shared" si="40"/>
        <v>0.23529411764705882</v>
      </c>
      <c r="EI30" s="177">
        <v>3287.75</v>
      </c>
      <c r="EJ30" s="64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ht="12.75" x14ac:dyDescent="0.2">
      <c r="A31" s="10"/>
      <c r="B31" s="95" t="s">
        <v>217</v>
      </c>
      <c r="C31" s="109">
        <v>547</v>
      </c>
      <c r="D31" s="105">
        <f t="shared" si="26"/>
        <v>7.0544235233427913E-2</v>
      </c>
      <c r="E31" s="121">
        <v>1221.4826325411334</v>
      </c>
      <c r="F31" s="107">
        <v>20.658135283363801</v>
      </c>
      <c r="G31" s="121">
        <v>6339112</v>
      </c>
      <c r="H31" s="122">
        <v>528</v>
      </c>
      <c r="I31" s="107">
        <f t="shared" si="27"/>
        <v>12005.89393939394</v>
      </c>
      <c r="J31" s="56">
        <v>168</v>
      </c>
      <c r="K31" s="54">
        <v>145</v>
      </c>
      <c r="L31" s="123">
        <v>0.4570778762146171</v>
      </c>
      <c r="M31" s="27">
        <v>109</v>
      </c>
      <c r="N31" s="122">
        <v>108</v>
      </c>
      <c r="O31" s="122">
        <v>66</v>
      </c>
      <c r="P31" s="20">
        <v>40</v>
      </c>
      <c r="Q31" s="124">
        <v>77</v>
      </c>
      <c r="R31" s="25">
        <v>147</v>
      </c>
      <c r="S31" s="20">
        <v>547</v>
      </c>
      <c r="T31" s="19">
        <f t="shared" si="44"/>
        <v>0.19926873857404023</v>
      </c>
      <c r="U31" s="105">
        <f t="shared" si="44"/>
        <v>0.19744058500914077</v>
      </c>
      <c r="V31" s="105">
        <f t="shared" si="44"/>
        <v>0.1206581352833638</v>
      </c>
      <c r="W31" s="19">
        <f t="shared" si="44"/>
        <v>7.3126142595978064E-2</v>
      </c>
      <c r="X31" s="125">
        <f t="shared" si="44"/>
        <v>0.14076782449725778</v>
      </c>
      <c r="Y31" s="126">
        <f t="shared" si="44"/>
        <v>0.26873857404021939</v>
      </c>
      <c r="Z31" s="74">
        <v>53</v>
      </c>
      <c r="AA31" s="108">
        <v>154</v>
      </c>
      <c r="AB31" s="108">
        <v>263</v>
      </c>
      <c r="AC31" s="108">
        <v>77</v>
      </c>
      <c r="AD31" s="105">
        <f t="shared" si="29"/>
        <v>9.6892138939670927E-2</v>
      </c>
      <c r="AE31" s="105">
        <f t="shared" si="29"/>
        <v>0.28153564899451555</v>
      </c>
      <c r="AF31" s="105">
        <f t="shared" si="29"/>
        <v>0.48080438756855576</v>
      </c>
      <c r="AG31" s="105">
        <f t="shared" si="29"/>
        <v>0.14076782449725778</v>
      </c>
      <c r="AH31" s="179">
        <v>3663.6923076923076</v>
      </c>
      <c r="AI31" s="47">
        <v>10913.626666666667</v>
      </c>
      <c r="AJ31" s="47">
        <v>13906.602409638554</v>
      </c>
      <c r="AK31" s="107">
        <v>13620.935064935065</v>
      </c>
      <c r="AL31" s="74">
        <v>228</v>
      </c>
      <c r="AM31" s="108">
        <v>316</v>
      </c>
      <c r="AN31" s="105">
        <f t="shared" si="30"/>
        <v>0.41911764705882354</v>
      </c>
      <c r="AO31" s="19">
        <f t="shared" si="31"/>
        <v>0.58088235294117641</v>
      </c>
      <c r="AP31" s="47">
        <v>13582.616438356165</v>
      </c>
      <c r="AQ31" s="107">
        <v>10929.856209150326</v>
      </c>
      <c r="AR31" s="28">
        <v>235</v>
      </c>
      <c r="AS31" s="108">
        <v>18</v>
      </c>
      <c r="AT31" s="108">
        <v>32</v>
      </c>
      <c r="AU31" s="127">
        <v>122</v>
      </c>
      <c r="AV31" s="128">
        <v>72</v>
      </c>
      <c r="AW31" s="128">
        <v>68</v>
      </c>
      <c r="AX31" s="99">
        <f t="shared" si="43"/>
        <v>0.42961608775137111</v>
      </c>
      <c r="AY31" s="105">
        <f t="shared" si="43"/>
        <v>3.2906764168190127E-2</v>
      </c>
      <c r="AZ31" s="19">
        <f t="shared" si="43"/>
        <v>5.850091407678245E-2</v>
      </c>
      <c r="BA31" s="99">
        <f t="shared" si="43"/>
        <v>0.2230347349177331</v>
      </c>
      <c r="BB31" s="19">
        <f t="shared" si="43"/>
        <v>0.13162705667276051</v>
      </c>
      <c r="BC31" s="99">
        <f t="shared" si="43"/>
        <v>0.12431444241316271</v>
      </c>
      <c r="BD31" s="179">
        <v>18129.972972972973</v>
      </c>
      <c r="BE31" s="47">
        <v>10268.111111111111</v>
      </c>
      <c r="BF31" s="47">
        <v>8360.5172413793098</v>
      </c>
      <c r="BG31" s="47">
        <v>6859.458333333333</v>
      </c>
      <c r="BH31" s="47">
        <v>8229.5070422535209</v>
      </c>
      <c r="BI31" s="107">
        <v>7052.161764705882</v>
      </c>
      <c r="BJ31" s="28">
        <v>217</v>
      </c>
      <c r="BK31" s="105">
        <f t="shared" si="32"/>
        <v>0.39670932358318101</v>
      </c>
      <c r="BL31" s="179">
        <v>14183.633333333333</v>
      </c>
      <c r="BM31" s="108">
        <v>330</v>
      </c>
      <c r="BN31" s="19">
        <f t="shared" si="33"/>
        <v>0.60329067641681899</v>
      </c>
      <c r="BO31" s="186">
        <v>10567.764150943396</v>
      </c>
      <c r="BP31" s="56">
        <v>443</v>
      </c>
      <c r="BQ31" s="78">
        <v>47</v>
      </c>
      <c r="BR31" s="50">
        <f t="shared" si="41"/>
        <v>0.10609480812641084</v>
      </c>
      <c r="BS31" s="77">
        <v>520.29787234042556</v>
      </c>
      <c r="BT31" s="132">
        <v>261</v>
      </c>
      <c r="BU31" s="78">
        <v>20</v>
      </c>
      <c r="BV31" s="131">
        <f t="shared" si="34"/>
        <v>7.662835249042145E-2</v>
      </c>
      <c r="BW31" s="130">
        <v>430.75</v>
      </c>
      <c r="BX31" s="129">
        <v>420</v>
      </c>
      <c r="BY31" s="129">
        <v>132</v>
      </c>
      <c r="BZ31" s="101">
        <f t="shared" si="35"/>
        <v>0.31428571428571428</v>
      </c>
      <c r="CA31" s="77">
        <v>1054.1969696969697</v>
      </c>
      <c r="CB31" s="28">
        <v>224</v>
      </c>
      <c r="CC31" s="19">
        <f t="shared" si="3"/>
        <v>0.40950639853747717</v>
      </c>
      <c r="CD31" s="184">
        <v>390130</v>
      </c>
      <c r="CE31" s="186">
        <f t="shared" si="36"/>
        <v>1741.6517857142858</v>
      </c>
      <c r="CF31" s="73">
        <v>86</v>
      </c>
      <c r="CG31" s="122">
        <v>233</v>
      </c>
      <c r="CH31" s="105">
        <f t="shared" si="4"/>
        <v>0.15722120658135283</v>
      </c>
      <c r="CI31" s="127">
        <v>114671</v>
      </c>
      <c r="CJ31" s="82">
        <f t="shared" si="37"/>
        <v>1333.3837209302326</v>
      </c>
      <c r="CK31" s="102">
        <f t="shared" si="42"/>
        <v>492.15021459227466</v>
      </c>
      <c r="CL31" s="127">
        <v>348</v>
      </c>
      <c r="CM31" s="78">
        <v>858</v>
      </c>
      <c r="CN31" s="50">
        <f t="shared" si="6"/>
        <v>0.63619744058500916</v>
      </c>
      <c r="CO31" s="85">
        <v>2525991</v>
      </c>
      <c r="CP31" s="82">
        <f t="shared" si="7"/>
        <v>7258.5948275862065</v>
      </c>
      <c r="CQ31" s="134">
        <f t="shared" si="8"/>
        <v>2944.0454545454545</v>
      </c>
      <c r="CR31" s="129">
        <v>204</v>
      </c>
      <c r="CS31" s="56">
        <v>388</v>
      </c>
      <c r="CT31" s="50">
        <f t="shared" si="9"/>
        <v>0.37294332723948814</v>
      </c>
      <c r="CU31" s="78">
        <v>399302</v>
      </c>
      <c r="CV31" s="82">
        <f t="shared" si="10"/>
        <v>1957.3627450980391</v>
      </c>
      <c r="CW31" s="102">
        <f t="shared" si="11"/>
        <v>1029.1288659793815</v>
      </c>
      <c r="CX31" s="85">
        <v>266</v>
      </c>
      <c r="CY31" s="78">
        <v>428</v>
      </c>
      <c r="CZ31" s="131">
        <f t="shared" si="12"/>
        <v>0.48628884826325414</v>
      </c>
      <c r="DA31" s="56">
        <v>2061843</v>
      </c>
      <c r="DB31" s="82">
        <f t="shared" si="13"/>
        <v>7751.2894736842109</v>
      </c>
      <c r="DC31" s="134">
        <f t="shared" si="14"/>
        <v>4817.3901869158881</v>
      </c>
      <c r="DD31" s="56">
        <v>97</v>
      </c>
      <c r="DE31" s="78">
        <v>123</v>
      </c>
      <c r="DF31" s="105">
        <f t="shared" si="15"/>
        <v>0.1773308957952468</v>
      </c>
      <c r="DG31" s="78">
        <v>107218</v>
      </c>
      <c r="DH31" s="82">
        <f t="shared" si="16"/>
        <v>1105.340206185567</v>
      </c>
      <c r="DI31" s="134">
        <f t="shared" si="17"/>
        <v>871.69105691056916</v>
      </c>
      <c r="DJ31" s="129">
        <v>336</v>
      </c>
      <c r="DK31" s="56">
        <v>430</v>
      </c>
      <c r="DL31" s="131">
        <f t="shared" si="18"/>
        <v>0.61425959780621575</v>
      </c>
      <c r="DM31" s="56">
        <v>467953</v>
      </c>
      <c r="DN31" s="82">
        <f t="shared" si="38"/>
        <v>1392.7172619047619</v>
      </c>
      <c r="DO31" s="134">
        <f t="shared" si="19"/>
        <v>1088.2627906976745</v>
      </c>
      <c r="DP31" s="56">
        <v>70</v>
      </c>
      <c r="DQ31" s="78">
        <v>105</v>
      </c>
      <c r="DR31" s="50">
        <f t="shared" si="20"/>
        <v>0.12797074954296161</v>
      </c>
      <c r="DS31" s="85">
        <v>120283</v>
      </c>
      <c r="DT31" s="82">
        <f t="shared" si="21"/>
        <v>1718.3285714285714</v>
      </c>
      <c r="DU31" s="134">
        <f t="shared" si="22"/>
        <v>1145.5523809523809</v>
      </c>
      <c r="DV31" s="78">
        <v>194</v>
      </c>
      <c r="DW31" s="78">
        <v>351</v>
      </c>
      <c r="DX31" s="50">
        <f t="shared" si="23"/>
        <v>0.3546617915904936</v>
      </c>
      <c r="DY31" s="78">
        <v>541851</v>
      </c>
      <c r="DZ31" s="82">
        <f t="shared" si="24"/>
        <v>2793.0463917525772</v>
      </c>
      <c r="EA31" s="102">
        <f t="shared" si="25"/>
        <v>1543.7350427350427</v>
      </c>
      <c r="EB31" s="55">
        <v>163</v>
      </c>
      <c r="EC31" s="85">
        <v>42</v>
      </c>
      <c r="ED31" s="131">
        <f t="shared" si="39"/>
        <v>0.25766871165644173</v>
      </c>
      <c r="EE31" s="130">
        <v>340.71428571428572</v>
      </c>
      <c r="EF31" s="78">
        <v>214</v>
      </c>
      <c r="EG31" s="85">
        <v>52</v>
      </c>
      <c r="EH31" s="131">
        <f t="shared" si="40"/>
        <v>0.24299065420560748</v>
      </c>
      <c r="EI31" s="177">
        <v>2528.0961538461538</v>
      </c>
      <c r="EJ31" s="64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ht="12.75" x14ac:dyDescent="0.2">
      <c r="A32" s="10"/>
      <c r="B32" s="95" t="s">
        <v>218</v>
      </c>
      <c r="C32" s="109">
        <v>20</v>
      </c>
      <c r="D32" s="105">
        <f t="shared" si="26"/>
        <v>2.5793139025019345E-3</v>
      </c>
      <c r="E32" s="121">
        <v>1338.85</v>
      </c>
      <c r="F32" s="107">
        <v>139.9</v>
      </c>
      <c r="G32" s="121">
        <v>234852</v>
      </c>
      <c r="H32" s="122">
        <v>20</v>
      </c>
      <c r="I32" s="107">
        <f t="shared" si="27"/>
        <v>11742.6</v>
      </c>
      <c r="J32" s="56">
        <v>6</v>
      </c>
      <c r="K32" s="54">
        <v>7</v>
      </c>
      <c r="L32" s="123">
        <v>0.40188580281897907</v>
      </c>
      <c r="M32" s="27">
        <v>3</v>
      </c>
      <c r="N32" s="122">
        <v>7</v>
      </c>
      <c r="O32" s="122">
        <v>4</v>
      </c>
      <c r="P32" s="20">
        <v>1</v>
      </c>
      <c r="Q32" s="124">
        <v>2</v>
      </c>
      <c r="R32" s="25">
        <v>3</v>
      </c>
      <c r="S32" s="20">
        <v>20</v>
      </c>
      <c r="T32" s="19">
        <f t="shared" si="44"/>
        <v>0.15</v>
      </c>
      <c r="U32" s="105">
        <f t="shared" si="44"/>
        <v>0.35</v>
      </c>
      <c r="V32" s="105">
        <f t="shared" si="44"/>
        <v>0.2</v>
      </c>
      <c r="W32" s="19">
        <f t="shared" si="44"/>
        <v>0.05</v>
      </c>
      <c r="X32" s="125">
        <f t="shared" si="44"/>
        <v>0.1</v>
      </c>
      <c r="Y32" s="126">
        <f t="shared" si="44"/>
        <v>0.15</v>
      </c>
      <c r="Z32" s="74">
        <v>1</v>
      </c>
      <c r="AA32" s="108">
        <v>8</v>
      </c>
      <c r="AB32" s="108">
        <v>11</v>
      </c>
      <c r="AC32" s="108"/>
      <c r="AD32" s="105">
        <f t="shared" si="29"/>
        <v>0.05</v>
      </c>
      <c r="AE32" s="105">
        <f t="shared" si="29"/>
        <v>0.4</v>
      </c>
      <c r="AF32" s="105">
        <f t="shared" si="29"/>
        <v>0.55000000000000004</v>
      </c>
      <c r="AG32" s="105">
        <f t="shared" si="29"/>
        <v>0</v>
      </c>
      <c r="AH32" s="179">
        <v>1421</v>
      </c>
      <c r="AI32" s="47">
        <v>13794.875</v>
      </c>
      <c r="AJ32" s="47">
        <v>11188.363636363636</v>
      </c>
      <c r="AK32" s="107"/>
      <c r="AL32" s="74">
        <v>9</v>
      </c>
      <c r="AM32" s="108">
        <v>11</v>
      </c>
      <c r="AN32" s="105">
        <f t="shared" si="30"/>
        <v>0.45</v>
      </c>
      <c r="AO32" s="19">
        <f t="shared" si="31"/>
        <v>0.55000000000000004</v>
      </c>
      <c r="AP32" s="47">
        <v>11228</v>
      </c>
      <c r="AQ32" s="107">
        <v>12163.636363636364</v>
      </c>
      <c r="AR32" s="28">
        <v>6</v>
      </c>
      <c r="AS32" s="108">
        <v>2</v>
      </c>
      <c r="AT32" s="108">
        <v>2</v>
      </c>
      <c r="AU32" s="127">
        <v>7</v>
      </c>
      <c r="AV32" s="128">
        <v>2</v>
      </c>
      <c r="AW32" s="128">
        <v>1</v>
      </c>
      <c r="AX32" s="99">
        <f t="shared" si="43"/>
        <v>0.3</v>
      </c>
      <c r="AY32" s="105">
        <f t="shared" si="43"/>
        <v>0.1</v>
      </c>
      <c r="AZ32" s="19">
        <f t="shared" si="43"/>
        <v>0.1</v>
      </c>
      <c r="BA32" s="99">
        <f t="shared" si="43"/>
        <v>0.35</v>
      </c>
      <c r="BB32" s="19">
        <f t="shared" si="43"/>
        <v>0.1</v>
      </c>
      <c r="BC32" s="99">
        <f t="shared" si="43"/>
        <v>0.05</v>
      </c>
      <c r="BD32" s="179">
        <v>23658.333333333332</v>
      </c>
      <c r="BE32" s="47">
        <v>6020</v>
      </c>
      <c r="BF32" s="47">
        <v>1585.5</v>
      </c>
      <c r="BG32" s="47">
        <v>7944.4285714285716</v>
      </c>
      <c r="BH32" s="47">
        <v>6892.5</v>
      </c>
      <c r="BI32" s="107">
        <v>8295</v>
      </c>
      <c r="BJ32" s="28">
        <v>7</v>
      </c>
      <c r="BK32" s="105">
        <f t="shared" si="32"/>
        <v>0.35</v>
      </c>
      <c r="BL32" s="179">
        <v>19549.857142857141</v>
      </c>
      <c r="BM32" s="108">
        <v>13</v>
      </c>
      <c r="BN32" s="19">
        <f t="shared" si="33"/>
        <v>0.65</v>
      </c>
      <c r="BO32" s="186">
        <v>7538.6923076923076</v>
      </c>
      <c r="BP32" s="56">
        <v>17</v>
      </c>
      <c r="BQ32" s="78">
        <v>4</v>
      </c>
      <c r="BR32" s="50">
        <f t="shared" si="41"/>
        <v>0.23529411764705882</v>
      </c>
      <c r="BS32" s="77">
        <v>810.25</v>
      </c>
      <c r="BT32" s="132">
        <v>2</v>
      </c>
      <c r="BU32" s="78">
        <v>0</v>
      </c>
      <c r="BV32" s="131">
        <f t="shared" si="34"/>
        <v>0</v>
      </c>
      <c r="BW32" s="130"/>
      <c r="BX32" s="129">
        <v>14</v>
      </c>
      <c r="BY32" s="129">
        <v>2</v>
      </c>
      <c r="BZ32" s="101">
        <f t="shared" si="35"/>
        <v>0.14285714285714285</v>
      </c>
      <c r="CA32" s="77">
        <v>954</v>
      </c>
      <c r="CB32" s="28">
        <v>8</v>
      </c>
      <c r="CC32" s="19">
        <f t="shared" si="3"/>
        <v>0.4</v>
      </c>
      <c r="CD32" s="184">
        <v>11564</v>
      </c>
      <c r="CE32" s="186">
        <f t="shared" si="36"/>
        <v>1445.5</v>
      </c>
      <c r="CF32" s="73">
        <v>4</v>
      </c>
      <c r="CG32" s="122">
        <v>19</v>
      </c>
      <c r="CH32" s="105">
        <f t="shared" si="4"/>
        <v>0.2</v>
      </c>
      <c r="CI32" s="127">
        <v>9649</v>
      </c>
      <c r="CJ32" s="82">
        <f t="shared" si="37"/>
        <v>2412.25</v>
      </c>
      <c r="CK32" s="102">
        <f t="shared" si="42"/>
        <v>507.84210526315792</v>
      </c>
      <c r="CL32" s="127">
        <v>14</v>
      </c>
      <c r="CM32" s="78">
        <v>33</v>
      </c>
      <c r="CN32" s="50">
        <f t="shared" si="6"/>
        <v>0.7</v>
      </c>
      <c r="CO32" s="85">
        <v>94017</v>
      </c>
      <c r="CP32" s="82">
        <f t="shared" si="7"/>
        <v>6715.5</v>
      </c>
      <c r="CQ32" s="134">
        <f t="shared" si="8"/>
        <v>2849</v>
      </c>
      <c r="CR32" s="129">
        <v>9</v>
      </c>
      <c r="CS32" s="56">
        <v>16</v>
      </c>
      <c r="CT32" s="50">
        <f t="shared" si="9"/>
        <v>0.45</v>
      </c>
      <c r="CU32" s="78">
        <v>20190</v>
      </c>
      <c r="CV32" s="82">
        <f t="shared" si="10"/>
        <v>2243.3333333333335</v>
      </c>
      <c r="CW32" s="102">
        <f t="shared" si="11"/>
        <v>1261.875</v>
      </c>
      <c r="CX32" s="85">
        <v>7</v>
      </c>
      <c r="CY32" s="78">
        <v>10</v>
      </c>
      <c r="CZ32" s="131">
        <f t="shared" si="12"/>
        <v>0.35</v>
      </c>
      <c r="DA32" s="56">
        <v>67003</v>
      </c>
      <c r="DB32" s="82">
        <f t="shared" si="13"/>
        <v>9571.8571428571431</v>
      </c>
      <c r="DC32" s="134">
        <f t="shared" si="14"/>
        <v>6700.3</v>
      </c>
      <c r="DD32" s="56">
        <v>1</v>
      </c>
      <c r="DE32" s="78">
        <v>1</v>
      </c>
      <c r="DF32" s="105">
        <f t="shared" si="15"/>
        <v>0.05</v>
      </c>
      <c r="DG32" s="78">
        <v>1000</v>
      </c>
      <c r="DH32" s="82">
        <f t="shared" si="16"/>
        <v>1000</v>
      </c>
      <c r="DI32" s="134">
        <f t="shared" si="17"/>
        <v>1000</v>
      </c>
      <c r="DJ32" s="129">
        <v>11</v>
      </c>
      <c r="DK32" s="56">
        <v>17</v>
      </c>
      <c r="DL32" s="131">
        <f t="shared" si="18"/>
        <v>0.55000000000000004</v>
      </c>
      <c r="DM32" s="56">
        <v>21698</v>
      </c>
      <c r="DN32" s="82">
        <f t="shared" si="38"/>
        <v>1972.5454545454545</v>
      </c>
      <c r="DO32" s="134">
        <f t="shared" si="19"/>
        <v>1276.3529411764705</v>
      </c>
      <c r="DP32" s="56">
        <v>0</v>
      </c>
      <c r="DQ32" s="78">
        <v>0</v>
      </c>
      <c r="DR32" s="50">
        <f t="shared" si="20"/>
        <v>0</v>
      </c>
      <c r="DS32" s="85">
        <v>0</v>
      </c>
      <c r="DT32" s="82" t="str">
        <f t="shared" si="21"/>
        <v xml:space="preserve"> </v>
      </c>
      <c r="DU32" s="134" t="str">
        <f t="shared" si="22"/>
        <v xml:space="preserve"> </v>
      </c>
      <c r="DV32" s="78">
        <v>7</v>
      </c>
      <c r="DW32" s="78">
        <v>19</v>
      </c>
      <c r="DX32" s="50">
        <f t="shared" si="23"/>
        <v>0.35</v>
      </c>
      <c r="DY32" s="78">
        <v>21295</v>
      </c>
      <c r="DZ32" s="82">
        <f t="shared" si="24"/>
        <v>3042.1428571428573</v>
      </c>
      <c r="EA32" s="102">
        <f t="shared" si="25"/>
        <v>1120.7894736842106</v>
      </c>
      <c r="EB32" s="55">
        <v>8</v>
      </c>
      <c r="EC32" s="85">
        <v>2</v>
      </c>
      <c r="ED32" s="131">
        <f t="shared" si="39"/>
        <v>0.25</v>
      </c>
      <c r="EE32" s="130">
        <v>715.5</v>
      </c>
      <c r="EF32" s="78">
        <v>5</v>
      </c>
      <c r="EG32" s="85">
        <v>2</v>
      </c>
      <c r="EH32" s="131">
        <f t="shared" si="40"/>
        <v>0.4</v>
      </c>
      <c r="EI32" s="177">
        <v>350</v>
      </c>
      <c r="EJ32" s="64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ht="12.75" x14ac:dyDescent="0.2">
      <c r="A33" s="10"/>
      <c r="B33" s="95" t="s">
        <v>219</v>
      </c>
      <c r="C33" s="109">
        <v>183</v>
      </c>
      <c r="D33" s="105">
        <f t="shared" si="26"/>
        <v>2.3600722207892701E-2</v>
      </c>
      <c r="E33" s="121">
        <v>1257.5464480874316</v>
      </c>
      <c r="F33" s="107">
        <v>-27.961748633879782</v>
      </c>
      <c r="G33" s="121">
        <v>2424195</v>
      </c>
      <c r="H33" s="122">
        <v>180</v>
      </c>
      <c r="I33" s="107">
        <f t="shared" si="27"/>
        <v>13467.75</v>
      </c>
      <c r="J33" s="56">
        <v>57</v>
      </c>
      <c r="K33" s="54">
        <v>49</v>
      </c>
      <c r="L33" s="123">
        <v>0.46602044423648747</v>
      </c>
      <c r="M33" s="27">
        <v>31</v>
      </c>
      <c r="N33" s="122">
        <v>32</v>
      </c>
      <c r="O33" s="122">
        <v>25</v>
      </c>
      <c r="P33" s="20">
        <v>21</v>
      </c>
      <c r="Q33" s="124">
        <v>30</v>
      </c>
      <c r="R33" s="25">
        <v>44</v>
      </c>
      <c r="S33" s="20">
        <v>183</v>
      </c>
      <c r="T33" s="19">
        <f t="shared" si="44"/>
        <v>0.16939890710382513</v>
      </c>
      <c r="U33" s="105">
        <f t="shared" si="44"/>
        <v>0.17486338797814208</v>
      </c>
      <c r="V33" s="105">
        <f t="shared" si="44"/>
        <v>0.13661202185792351</v>
      </c>
      <c r="W33" s="19">
        <f t="shared" si="44"/>
        <v>0.11475409836065574</v>
      </c>
      <c r="X33" s="125">
        <f t="shared" si="44"/>
        <v>0.16393442622950818</v>
      </c>
      <c r="Y33" s="126">
        <f t="shared" si="44"/>
        <v>0.24043715846994534</v>
      </c>
      <c r="Z33" s="74">
        <v>13</v>
      </c>
      <c r="AA33" s="108">
        <v>44</v>
      </c>
      <c r="AB33" s="108">
        <v>94</v>
      </c>
      <c r="AC33" s="108">
        <v>32</v>
      </c>
      <c r="AD33" s="105">
        <f t="shared" si="29"/>
        <v>7.1038251366120214E-2</v>
      </c>
      <c r="AE33" s="105">
        <f t="shared" si="29"/>
        <v>0.24043715846994534</v>
      </c>
      <c r="AF33" s="105">
        <f t="shared" si="29"/>
        <v>0.51366120218579236</v>
      </c>
      <c r="AG33" s="105">
        <f t="shared" si="29"/>
        <v>0.17486338797814208</v>
      </c>
      <c r="AH33" s="179">
        <v>2843.4615384615386</v>
      </c>
      <c r="AI33" s="47">
        <v>7934.636363636364</v>
      </c>
      <c r="AJ33" s="47">
        <v>15825.391304347826</v>
      </c>
      <c r="AK33" s="107">
        <v>18779.677419354837</v>
      </c>
      <c r="AL33" s="74">
        <v>85</v>
      </c>
      <c r="AM33" s="108">
        <v>96</v>
      </c>
      <c r="AN33" s="105">
        <f t="shared" si="30"/>
        <v>0.46961325966850831</v>
      </c>
      <c r="AO33" s="19">
        <f t="shared" si="31"/>
        <v>0.53038674033149169</v>
      </c>
      <c r="AP33" s="47">
        <v>13410.023809523809</v>
      </c>
      <c r="AQ33" s="107">
        <v>13376.734042553191</v>
      </c>
      <c r="AR33" s="28">
        <v>62</v>
      </c>
      <c r="AS33" s="108">
        <v>6</v>
      </c>
      <c r="AT33" s="108">
        <v>17</v>
      </c>
      <c r="AU33" s="127">
        <v>36</v>
      </c>
      <c r="AV33" s="128">
        <v>45</v>
      </c>
      <c r="AW33" s="128">
        <v>17</v>
      </c>
      <c r="AX33" s="99">
        <f t="shared" si="43"/>
        <v>0.33879781420765026</v>
      </c>
      <c r="AY33" s="105">
        <f t="shared" si="43"/>
        <v>3.2786885245901641E-2</v>
      </c>
      <c r="AZ33" s="19">
        <f t="shared" si="43"/>
        <v>9.2896174863387984E-2</v>
      </c>
      <c r="BA33" s="99">
        <f t="shared" si="43"/>
        <v>0.19672131147540983</v>
      </c>
      <c r="BB33" s="19">
        <f t="shared" si="43"/>
        <v>0.24590163934426229</v>
      </c>
      <c r="BC33" s="99">
        <f t="shared" si="43"/>
        <v>9.2896174863387984E-2</v>
      </c>
      <c r="BD33" s="179">
        <v>19979.677419354837</v>
      </c>
      <c r="BE33" s="47">
        <v>20852</v>
      </c>
      <c r="BF33" s="47">
        <v>7022.5294117647063</v>
      </c>
      <c r="BG33" s="47">
        <v>5856.2285714285717</v>
      </c>
      <c r="BH33" s="47">
        <v>13238.488372093023</v>
      </c>
      <c r="BI33" s="107">
        <v>9808.0588235294126</v>
      </c>
      <c r="BJ33" s="28">
        <v>55</v>
      </c>
      <c r="BK33" s="105">
        <f t="shared" si="32"/>
        <v>0.30054644808743169</v>
      </c>
      <c r="BL33" s="179">
        <v>13352.145454545454</v>
      </c>
      <c r="BM33" s="108">
        <v>128</v>
      </c>
      <c r="BN33" s="19">
        <f t="shared" si="33"/>
        <v>0.69945355191256831</v>
      </c>
      <c r="BO33" s="186">
        <v>13518.616</v>
      </c>
      <c r="BP33" s="56">
        <v>152</v>
      </c>
      <c r="BQ33" s="78">
        <v>22</v>
      </c>
      <c r="BR33" s="50">
        <f t="shared" si="41"/>
        <v>0.14473684210526316</v>
      </c>
      <c r="BS33" s="77">
        <v>1045.2727272727273</v>
      </c>
      <c r="BT33" s="132">
        <v>66</v>
      </c>
      <c r="BU33" s="78">
        <v>8</v>
      </c>
      <c r="BV33" s="131">
        <f t="shared" si="34"/>
        <v>0.12121212121212122</v>
      </c>
      <c r="BW33" s="130">
        <v>517.25</v>
      </c>
      <c r="BX33" s="129">
        <v>145</v>
      </c>
      <c r="BY33" s="129">
        <v>48</v>
      </c>
      <c r="BZ33" s="101">
        <f t="shared" si="35"/>
        <v>0.33103448275862069</v>
      </c>
      <c r="CA33" s="77">
        <v>2032.0833333333333</v>
      </c>
      <c r="CB33" s="28">
        <v>81</v>
      </c>
      <c r="CC33" s="19">
        <f t="shared" si="3"/>
        <v>0.44262295081967212</v>
      </c>
      <c r="CD33" s="184">
        <v>216609</v>
      </c>
      <c r="CE33" s="186">
        <f t="shared" si="36"/>
        <v>2674.1851851851852</v>
      </c>
      <c r="CF33" s="73">
        <v>30</v>
      </c>
      <c r="CG33" s="122">
        <v>79</v>
      </c>
      <c r="CH33" s="105">
        <f t="shared" si="4"/>
        <v>0.16393442622950818</v>
      </c>
      <c r="CI33" s="127">
        <v>36906</v>
      </c>
      <c r="CJ33" s="82">
        <f t="shared" si="37"/>
        <v>1230.2</v>
      </c>
      <c r="CK33" s="102">
        <f t="shared" si="42"/>
        <v>467.1645569620253</v>
      </c>
      <c r="CL33" s="127">
        <v>122</v>
      </c>
      <c r="CM33" s="78">
        <v>334</v>
      </c>
      <c r="CN33" s="50">
        <f t="shared" si="6"/>
        <v>0.66666666666666663</v>
      </c>
      <c r="CO33" s="85">
        <v>1158344</v>
      </c>
      <c r="CP33" s="82">
        <f t="shared" si="7"/>
        <v>9494.622950819672</v>
      </c>
      <c r="CQ33" s="134">
        <f t="shared" si="8"/>
        <v>3468.0958083832334</v>
      </c>
      <c r="CR33" s="129">
        <v>47</v>
      </c>
      <c r="CS33" s="56">
        <v>81</v>
      </c>
      <c r="CT33" s="50">
        <f t="shared" si="9"/>
        <v>0.25683060109289618</v>
      </c>
      <c r="CU33" s="78">
        <v>90976</v>
      </c>
      <c r="CV33" s="82">
        <f t="shared" si="10"/>
        <v>1935.6595744680851</v>
      </c>
      <c r="CW33" s="102">
        <f t="shared" si="11"/>
        <v>1123.1604938271605</v>
      </c>
      <c r="CX33" s="85">
        <v>80</v>
      </c>
      <c r="CY33" s="78">
        <v>114</v>
      </c>
      <c r="CZ33" s="131">
        <f t="shared" si="12"/>
        <v>0.43715846994535518</v>
      </c>
      <c r="DA33" s="56">
        <v>740025</v>
      </c>
      <c r="DB33" s="82">
        <f t="shared" si="13"/>
        <v>9250.3125</v>
      </c>
      <c r="DC33" s="134">
        <f t="shared" si="14"/>
        <v>6491.4473684210525</v>
      </c>
      <c r="DD33" s="56">
        <v>23</v>
      </c>
      <c r="DE33" s="78">
        <v>26</v>
      </c>
      <c r="DF33" s="105">
        <f t="shared" si="15"/>
        <v>0.12568306010928962</v>
      </c>
      <c r="DG33" s="78">
        <v>17274</v>
      </c>
      <c r="DH33" s="82">
        <f t="shared" si="16"/>
        <v>751.04347826086962</v>
      </c>
      <c r="DI33" s="134">
        <f t="shared" si="17"/>
        <v>664.38461538461536</v>
      </c>
      <c r="DJ33" s="129">
        <v>127</v>
      </c>
      <c r="DK33" s="56">
        <v>163</v>
      </c>
      <c r="DL33" s="131">
        <f t="shared" si="18"/>
        <v>0.69398907103825136</v>
      </c>
      <c r="DM33" s="56">
        <v>194545</v>
      </c>
      <c r="DN33" s="82">
        <f t="shared" si="38"/>
        <v>1531.8503937007874</v>
      </c>
      <c r="DO33" s="134">
        <f t="shared" si="19"/>
        <v>1193.5276073619632</v>
      </c>
      <c r="DP33" s="56">
        <v>15</v>
      </c>
      <c r="DQ33" s="78">
        <v>22</v>
      </c>
      <c r="DR33" s="50">
        <f t="shared" si="20"/>
        <v>8.1967213114754092E-2</v>
      </c>
      <c r="DS33" s="85">
        <v>19764</v>
      </c>
      <c r="DT33" s="82">
        <f t="shared" si="21"/>
        <v>1317.6</v>
      </c>
      <c r="DU33" s="134">
        <f t="shared" si="22"/>
        <v>898.36363636363637</v>
      </c>
      <c r="DV33" s="78">
        <v>67</v>
      </c>
      <c r="DW33" s="78">
        <v>123</v>
      </c>
      <c r="DX33" s="50">
        <f t="shared" si="23"/>
        <v>0.36612021857923499</v>
      </c>
      <c r="DY33" s="78">
        <v>166361</v>
      </c>
      <c r="DZ33" s="82">
        <f t="shared" si="24"/>
        <v>2483</v>
      </c>
      <c r="EA33" s="102">
        <f t="shared" si="25"/>
        <v>1352.5284552845528</v>
      </c>
      <c r="EB33" s="55">
        <v>78</v>
      </c>
      <c r="EC33" s="85">
        <v>16</v>
      </c>
      <c r="ED33" s="131">
        <f t="shared" si="39"/>
        <v>0.20512820512820512</v>
      </c>
      <c r="EE33" s="130">
        <v>776.5625</v>
      </c>
      <c r="EF33" s="78">
        <v>55</v>
      </c>
      <c r="EG33" s="85">
        <v>18</v>
      </c>
      <c r="EH33" s="131">
        <f t="shared" si="40"/>
        <v>0.32727272727272727</v>
      </c>
      <c r="EI33" s="177">
        <v>2329.9444444444443</v>
      </c>
      <c r="EJ33" s="64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ht="12.75" x14ac:dyDescent="0.2">
      <c r="A34" s="10"/>
      <c r="B34" s="95" t="s">
        <v>220</v>
      </c>
      <c r="C34" s="109">
        <v>287</v>
      </c>
      <c r="D34" s="105">
        <f t="shared" si="26"/>
        <v>3.7013154500902763E-2</v>
      </c>
      <c r="E34" s="121">
        <v>1226.1637630662021</v>
      </c>
      <c r="F34" s="107">
        <v>5.6132404181184672</v>
      </c>
      <c r="G34" s="121">
        <v>3196177</v>
      </c>
      <c r="H34" s="122">
        <v>280</v>
      </c>
      <c r="I34" s="107">
        <f t="shared" si="27"/>
        <v>11414.917857142857</v>
      </c>
      <c r="J34" s="56">
        <v>102</v>
      </c>
      <c r="K34" s="54">
        <v>67</v>
      </c>
      <c r="L34" s="123">
        <v>0.45329314099476603</v>
      </c>
      <c r="M34" s="27">
        <v>70</v>
      </c>
      <c r="N34" s="122">
        <v>51</v>
      </c>
      <c r="O34" s="122">
        <v>40</v>
      </c>
      <c r="P34" s="20">
        <v>28</v>
      </c>
      <c r="Q34" s="124">
        <v>46</v>
      </c>
      <c r="R34" s="25">
        <v>52</v>
      </c>
      <c r="S34" s="20">
        <v>287</v>
      </c>
      <c r="T34" s="19">
        <f t="shared" si="44"/>
        <v>0.24390243902439024</v>
      </c>
      <c r="U34" s="105">
        <f t="shared" si="44"/>
        <v>0.17770034843205576</v>
      </c>
      <c r="V34" s="105">
        <f t="shared" si="44"/>
        <v>0.13937282229965156</v>
      </c>
      <c r="W34" s="19">
        <f t="shared" si="44"/>
        <v>9.7560975609756101E-2</v>
      </c>
      <c r="X34" s="125">
        <f t="shared" si="44"/>
        <v>0.16027874564459929</v>
      </c>
      <c r="Y34" s="126">
        <f t="shared" si="44"/>
        <v>0.18118466898954705</v>
      </c>
      <c r="Z34" s="74">
        <v>28</v>
      </c>
      <c r="AA34" s="108">
        <v>104</v>
      </c>
      <c r="AB34" s="108">
        <v>124</v>
      </c>
      <c r="AC34" s="108">
        <v>31</v>
      </c>
      <c r="AD34" s="105">
        <f t="shared" si="29"/>
        <v>9.7560975609756101E-2</v>
      </c>
      <c r="AE34" s="105">
        <f t="shared" si="29"/>
        <v>0.3623693379790941</v>
      </c>
      <c r="AF34" s="105">
        <f t="shared" si="29"/>
        <v>0.43205574912891986</v>
      </c>
      <c r="AG34" s="105">
        <f t="shared" si="29"/>
        <v>0.10801393728222997</v>
      </c>
      <c r="AH34" s="179">
        <v>2836.9642857142858</v>
      </c>
      <c r="AI34" s="47">
        <v>9145.2900000000009</v>
      </c>
      <c r="AJ34" s="47">
        <v>14372.959016393443</v>
      </c>
      <c r="AK34" s="107">
        <v>14957.066666666668</v>
      </c>
      <c r="AL34" s="74">
        <v>132</v>
      </c>
      <c r="AM34" s="108">
        <v>153</v>
      </c>
      <c r="AN34" s="105">
        <f t="shared" si="30"/>
        <v>0.4631578947368421</v>
      </c>
      <c r="AO34" s="19">
        <f t="shared" si="31"/>
        <v>0.5368421052631579</v>
      </c>
      <c r="AP34" s="47">
        <v>10008.385826771653</v>
      </c>
      <c r="AQ34" s="107">
        <v>12569.490066225166</v>
      </c>
      <c r="AR34" s="28">
        <v>117</v>
      </c>
      <c r="AS34" s="108">
        <v>8</v>
      </c>
      <c r="AT34" s="108">
        <v>21</v>
      </c>
      <c r="AU34" s="127">
        <v>42</v>
      </c>
      <c r="AV34" s="128">
        <v>53</v>
      </c>
      <c r="AW34" s="128">
        <v>46</v>
      </c>
      <c r="AX34" s="99">
        <f t="shared" si="43"/>
        <v>0.40766550522648082</v>
      </c>
      <c r="AY34" s="105">
        <f t="shared" si="43"/>
        <v>2.7874564459930314E-2</v>
      </c>
      <c r="AZ34" s="19">
        <f t="shared" si="43"/>
        <v>7.3170731707317069E-2</v>
      </c>
      <c r="BA34" s="99">
        <f t="shared" si="43"/>
        <v>0.14634146341463414</v>
      </c>
      <c r="BB34" s="19">
        <f t="shared" si="43"/>
        <v>0.18466898954703834</v>
      </c>
      <c r="BC34" s="99">
        <f t="shared" si="43"/>
        <v>0.16027874564459929</v>
      </c>
      <c r="BD34" s="179">
        <v>15673.767857142857</v>
      </c>
      <c r="BE34" s="47">
        <v>9688</v>
      </c>
      <c r="BF34" s="47">
        <v>8413.2000000000007</v>
      </c>
      <c r="BG34" s="47">
        <v>9489.8048780487807</v>
      </c>
      <c r="BH34" s="47">
        <v>9840.0188679245275</v>
      </c>
      <c r="BI34" s="107">
        <v>6181.391304347826</v>
      </c>
      <c r="BJ34" s="28">
        <v>97</v>
      </c>
      <c r="BK34" s="105">
        <f t="shared" si="32"/>
        <v>0.33797909407665505</v>
      </c>
      <c r="BL34" s="179">
        <v>14266.294736842105</v>
      </c>
      <c r="BM34" s="108">
        <v>190</v>
      </c>
      <c r="BN34" s="19">
        <f t="shared" si="33"/>
        <v>0.66202090592334495</v>
      </c>
      <c r="BO34" s="186">
        <v>9950.6972972972981</v>
      </c>
      <c r="BP34" s="56">
        <v>227</v>
      </c>
      <c r="BQ34" s="78">
        <v>32</v>
      </c>
      <c r="BR34" s="50">
        <f t="shared" si="41"/>
        <v>0.14096916299559473</v>
      </c>
      <c r="BS34" s="77">
        <v>612.25</v>
      </c>
      <c r="BT34" s="132">
        <v>120</v>
      </c>
      <c r="BU34" s="78">
        <v>19</v>
      </c>
      <c r="BV34" s="131">
        <f t="shared" si="34"/>
        <v>0.15833333333333333</v>
      </c>
      <c r="BW34" s="130">
        <v>393.5263157894737</v>
      </c>
      <c r="BX34" s="129">
        <v>208</v>
      </c>
      <c r="BY34" s="129">
        <v>73</v>
      </c>
      <c r="BZ34" s="101">
        <f t="shared" si="35"/>
        <v>0.35096153846153844</v>
      </c>
      <c r="CA34" s="77">
        <v>1410.7808219178082</v>
      </c>
      <c r="CB34" s="28">
        <v>140</v>
      </c>
      <c r="CC34" s="19">
        <f t="shared" si="3"/>
        <v>0.48780487804878048</v>
      </c>
      <c r="CD34" s="184">
        <v>290786</v>
      </c>
      <c r="CE34" s="186">
        <f t="shared" si="36"/>
        <v>2077.042857142857</v>
      </c>
      <c r="CF34" s="73">
        <v>45</v>
      </c>
      <c r="CG34" s="122">
        <v>125</v>
      </c>
      <c r="CH34" s="105">
        <f t="shared" si="4"/>
        <v>0.156794425087108</v>
      </c>
      <c r="CI34" s="127">
        <v>57056</v>
      </c>
      <c r="CJ34" s="82">
        <f t="shared" si="37"/>
        <v>1267.911111111111</v>
      </c>
      <c r="CK34" s="102">
        <f t="shared" si="42"/>
        <v>456.44799999999998</v>
      </c>
      <c r="CL34" s="127">
        <v>184</v>
      </c>
      <c r="CM34" s="78">
        <v>433</v>
      </c>
      <c r="CN34" s="50">
        <f t="shared" si="6"/>
        <v>0.64111498257839716</v>
      </c>
      <c r="CO34" s="85">
        <v>1197380</v>
      </c>
      <c r="CP34" s="82">
        <f t="shared" si="7"/>
        <v>6507.5</v>
      </c>
      <c r="CQ34" s="134">
        <f t="shared" si="8"/>
        <v>2765.3117782909931</v>
      </c>
      <c r="CR34" s="129">
        <v>91</v>
      </c>
      <c r="CS34" s="56">
        <v>150</v>
      </c>
      <c r="CT34" s="50">
        <f t="shared" si="9"/>
        <v>0.31707317073170732</v>
      </c>
      <c r="CU34" s="78">
        <v>148895</v>
      </c>
      <c r="CV34" s="82">
        <f t="shared" si="10"/>
        <v>1636.2087912087911</v>
      </c>
      <c r="CW34" s="102">
        <f t="shared" si="11"/>
        <v>992.63333333333333</v>
      </c>
      <c r="CX34" s="85">
        <v>160</v>
      </c>
      <c r="CY34" s="78">
        <v>232</v>
      </c>
      <c r="CZ34" s="131">
        <f t="shared" si="12"/>
        <v>0.55749128919860624</v>
      </c>
      <c r="DA34" s="56">
        <v>1178061</v>
      </c>
      <c r="DB34" s="82">
        <f t="shared" si="13"/>
        <v>7362.8812500000004</v>
      </c>
      <c r="DC34" s="134">
        <f t="shared" si="14"/>
        <v>5077.8491379310344</v>
      </c>
      <c r="DD34" s="56">
        <v>45</v>
      </c>
      <c r="DE34" s="78">
        <v>59</v>
      </c>
      <c r="DF34" s="105">
        <f t="shared" si="15"/>
        <v>0.156794425087108</v>
      </c>
      <c r="DG34" s="78">
        <v>52351</v>
      </c>
      <c r="DH34" s="82">
        <f t="shared" si="16"/>
        <v>1163.3555555555556</v>
      </c>
      <c r="DI34" s="134">
        <f t="shared" si="17"/>
        <v>887.30508474576266</v>
      </c>
      <c r="DJ34" s="129">
        <v>179</v>
      </c>
      <c r="DK34" s="56">
        <v>228</v>
      </c>
      <c r="DL34" s="131">
        <f t="shared" si="18"/>
        <v>0.62369337979094075</v>
      </c>
      <c r="DM34" s="56">
        <v>257916</v>
      </c>
      <c r="DN34" s="82">
        <f t="shared" si="38"/>
        <v>1440.8715083798882</v>
      </c>
      <c r="DO34" s="134">
        <f t="shared" si="19"/>
        <v>1131.2105263157894</v>
      </c>
      <c r="DP34" s="56">
        <v>28</v>
      </c>
      <c r="DQ34" s="78">
        <v>43</v>
      </c>
      <c r="DR34" s="50">
        <f t="shared" si="20"/>
        <v>9.7560975609756101E-2</v>
      </c>
      <c r="DS34" s="85">
        <v>36508</v>
      </c>
      <c r="DT34" s="82">
        <f t="shared" si="21"/>
        <v>1303.8571428571429</v>
      </c>
      <c r="DU34" s="134">
        <f t="shared" si="22"/>
        <v>849.02325581395348</v>
      </c>
      <c r="DV34" s="78">
        <v>111</v>
      </c>
      <c r="DW34" s="78">
        <v>212</v>
      </c>
      <c r="DX34" s="50">
        <f t="shared" si="23"/>
        <v>0.38675958188153309</v>
      </c>
      <c r="DY34" s="78">
        <v>268010</v>
      </c>
      <c r="DZ34" s="82">
        <f t="shared" si="24"/>
        <v>2414.5045045045044</v>
      </c>
      <c r="EA34" s="102">
        <f t="shared" si="25"/>
        <v>1264.1981132075471</v>
      </c>
      <c r="EB34" s="55">
        <v>96</v>
      </c>
      <c r="EC34" s="85">
        <v>20</v>
      </c>
      <c r="ED34" s="131">
        <f t="shared" si="39"/>
        <v>0.20833333333333334</v>
      </c>
      <c r="EE34" s="130">
        <v>368.7</v>
      </c>
      <c r="EF34" s="78">
        <v>111</v>
      </c>
      <c r="EG34" s="85">
        <v>43</v>
      </c>
      <c r="EH34" s="131">
        <f t="shared" si="40"/>
        <v>0.38738738738738737</v>
      </c>
      <c r="EI34" s="177">
        <v>2284.1627906976746</v>
      </c>
      <c r="EJ34" s="64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ht="12.75" x14ac:dyDescent="0.2">
      <c r="A35" s="10"/>
      <c r="B35" s="95" t="s">
        <v>221</v>
      </c>
      <c r="C35" s="109">
        <v>189</v>
      </c>
      <c r="D35" s="105">
        <f t="shared" si="26"/>
        <v>2.4374516378643282E-2</v>
      </c>
      <c r="E35" s="121">
        <v>1201.2010582010582</v>
      </c>
      <c r="F35" s="107">
        <v>-1.7513227513227514</v>
      </c>
      <c r="G35" s="121">
        <v>2957254</v>
      </c>
      <c r="H35" s="122">
        <v>184</v>
      </c>
      <c r="I35" s="107">
        <f t="shared" si="27"/>
        <v>16072.032608695652</v>
      </c>
      <c r="J35" s="56">
        <v>60</v>
      </c>
      <c r="K35" s="54">
        <v>50</v>
      </c>
      <c r="L35" s="123">
        <v>0.41201921881849468</v>
      </c>
      <c r="M35" s="27">
        <v>39</v>
      </c>
      <c r="N35" s="122">
        <v>33</v>
      </c>
      <c r="O35" s="122">
        <v>24</v>
      </c>
      <c r="P35" s="20">
        <v>24</v>
      </c>
      <c r="Q35" s="124">
        <v>21</v>
      </c>
      <c r="R35" s="25">
        <v>48</v>
      </c>
      <c r="S35" s="20">
        <v>189</v>
      </c>
      <c r="T35" s="19">
        <f t="shared" si="44"/>
        <v>0.20634920634920634</v>
      </c>
      <c r="U35" s="105">
        <f t="shared" si="44"/>
        <v>0.17460317460317459</v>
      </c>
      <c r="V35" s="105">
        <f t="shared" si="44"/>
        <v>0.12698412698412698</v>
      </c>
      <c r="W35" s="19">
        <f t="shared" si="44"/>
        <v>0.12698412698412698</v>
      </c>
      <c r="X35" s="125">
        <f t="shared" si="44"/>
        <v>0.1111111111111111</v>
      </c>
      <c r="Y35" s="126">
        <f t="shared" si="44"/>
        <v>0.25396825396825395</v>
      </c>
      <c r="Z35" s="74">
        <v>21</v>
      </c>
      <c r="AA35" s="108">
        <v>58</v>
      </c>
      <c r="AB35" s="108">
        <v>80</v>
      </c>
      <c r="AC35" s="108">
        <v>30</v>
      </c>
      <c r="AD35" s="105">
        <f t="shared" si="29"/>
        <v>0.1111111111111111</v>
      </c>
      <c r="AE35" s="105">
        <f t="shared" si="29"/>
        <v>0.30687830687830686</v>
      </c>
      <c r="AF35" s="105">
        <f t="shared" si="29"/>
        <v>0.42328042328042326</v>
      </c>
      <c r="AG35" s="105">
        <f t="shared" si="29"/>
        <v>0.15873015873015872</v>
      </c>
      <c r="AH35" s="179">
        <v>3159</v>
      </c>
      <c r="AI35" s="47">
        <v>8740.9482758620688</v>
      </c>
      <c r="AJ35" s="47">
        <v>24608.217948717949</v>
      </c>
      <c r="AK35" s="107">
        <v>17203.666666666668</v>
      </c>
      <c r="AL35" s="74">
        <v>82</v>
      </c>
      <c r="AM35" s="108">
        <v>107</v>
      </c>
      <c r="AN35" s="105">
        <f t="shared" si="30"/>
        <v>0.43386243386243384</v>
      </c>
      <c r="AO35" s="19">
        <f t="shared" si="31"/>
        <v>0.56613756613756616</v>
      </c>
      <c r="AP35" s="47">
        <v>22530.379746835442</v>
      </c>
      <c r="AQ35" s="107">
        <v>11212.895238095238</v>
      </c>
      <c r="AR35" s="28">
        <v>56</v>
      </c>
      <c r="AS35" s="108">
        <v>8</v>
      </c>
      <c r="AT35" s="108">
        <v>43</v>
      </c>
      <c r="AU35" s="127">
        <v>18</v>
      </c>
      <c r="AV35" s="128">
        <v>45</v>
      </c>
      <c r="AW35" s="128">
        <v>19</v>
      </c>
      <c r="AX35" s="99">
        <f t="shared" si="43"/>
        <v>0.29629629629629628</v>
      </c>
      <c r="AY35" s="105">
        <f t="shared" si="43"/>
        <v>4.2328042328042326E-2</v>
      </c>
      <c r="AZ35" s="19">
        <f t="shared" si="43"/>
        <v>0.2275132275132275</v>
      </c>
      <c r="BA35" s="99">
        <f t="shared" si="43"/>
        <v>9.5238095238095233E-2</v>
      </c>
      <c r="BB35" s="19">
        <f t="shared" si="43"/>
        <v>0.23809523809523808</v>
      </c>
      <c r="BC35" s="99">
        <f t="shared" si="43"/>
        <v>0.10052910052910052</v>
      </c>
      <c r="BD35" s="179">
        <v>21999.788461538461</v>
      </c>
      <c r="BE35" s="47">
        <v>15873.875</v>
      </c>
      <c r="BF35" s="47">
        <v>5929.1162790697672</v>
      </c>
      <c r="BG35" s="47">
        <v>4118.8823529411766</v>
      </c>
      <c r="BH35" s="47">
        <v>26239.177777777779</v>
      </c>
      <c r="BI35" s="107">
        <v>9502</v>
      </c>
      <c r="BJ35" s="28">
        <v>79</v>
      </c>
      <c r="BK35" s="105">
        <f t="shared" si="32"/>
        <v>0.41798941798941797</v>
      </c>
      <c r="BL35" s="179">
        <v>12802.835443037975</v>
      </c>
      <c r="BM35" s="108">
        <v>110</v>
      </c>
      <c r="BN35" s="19">
        <f t="shared" si="33"/>
        <v>0.58201058201058198</v>
      </c>
      <c r="BO35" s="186">
        <v>18531.714285714286</v>
      </c>
      <c r="BP35" s="56">
        <v>153</v>
      </c>
      <c r="BQ35" s="78">
        <v>19</v>
      </c>
      <c r="BR35" s="50">
        <f t="shared" si="41"/>
        <v>0.12418300653594772</v>
      </c>
      <c r="BS35" s="77">
        <v>502.21052631578948</v>
      </c>
      <c r="BT35" s="132">
        <v>59</v>
      </c>
      <c r="BU35" s="78">
        <v>7</v>
      </c>
      <c r="BV35" s="131">
        <f t="shared" si="34"/>
        <v>0.11864406779661017</v>
      </c>
      <c r="BW35" s="130">
        <v>208.57142857142858</v>
      </c>
      <c r="BX35" s="129">
        <v>139</v>
      </c>
      <c r="BY35" s="129">
        <v>34</v>
      </c>
      <c r="BZ35" s="101">
        <f t="shared" si="35"/>
        <v>0.2446043165467626</v>
      </c>
      <c r="CA35" s="77">
        <v>1050.6176470588234</v>
      </c>
      <c r="CB35" s="28">
        <v>71</v>
      </c>
      <c r="CC35" s="19">
        <f t="shared" si="3"/>
        <v>0.37566137566137564</v>
      </c>
      <c r="CD35" s="184">
        <v>172014</v>
      </c>
      <c r="CE35" s="186">
        <f t="shared" si="36"/>
        <v>2422.7323943661972</v>
      </c>
      <c r="CF35" s="73">
        <v>31</v>
      </c>
      <c r="CG35" s="122">
        <v>68</v>
      </c>
      <c r="CH35" s="105">
        <f t="shared" si="4"/>
        <v>0.16402116402116401</v>
      </c>
      <c r="CI35" s="127">
        <v>38420</v>
      </c>
      <c r="CJ35" s="82">
        <f t="shared" si="37"/>
        <v>1239.3548387096773</v>
      </c>
      <c r="CK35" s="102">
        <f t="shared" si="42"/>
        <v>565</v>
      </c>
      <c r="CL35" s="127">
        <v>123</v>
      </c>
      <c r="CM35" s="78">
        <v>299</v>
      </c>
      <c r="CN35" s="50">
        <f t="shared" si="6"/>
        <v>0.65079365079365081</v>
      </c>
      <c r="CO35" s="85">
        <v>1025321</v>
      </c>
      <c r="CP35" s="82">
        <f t="shared" si="7"/>
        <v>8335.9430894308935</v>
      </c>
      <c r="CQ35" s="134">
        <f t="shared" si="8"/>
        <v>3429.1672240802677</v>
      </c>
      <c r="CR35" s="129">
        <v>76</v>
      </c>
      <c r="CS35" s="56">
        <v>142</v>
      </c>
      <c r="CT35" s="50">
        <f t="shared" si="9"/>
        <v>0.40211640211640209</v>
      </c>
      <c r="CU35" s="78">
        <v>114273</v>
      </c>
      <c r="CV35" s="82">
        <f t="shared" si="10"/>
        <v>1503.5921052631579</v>
      </c>
      <c r="CW35" s="102">
        <f t="shared" si="11"/>
        <v>804.73943661971828</v>
      </c>
      <c r="CX35" s="85">
        <v>82</v>
      </c>
      <c r="CY35" s="78">
        <v>117</v>
      </c>
      <c r="CZ35" s="131">
        <f t="shared" si="12"/>
        <v>0.43386243386243384</v>
      </c>
      <c r="DA35" s="56">
        <v>686932</v>
      </c>
      <c r="DB35" s="82">
        <f t="shared" si="13"/>
        <v>8377.2195121951227</v>
      </c>
      <c r="DC35" s="134">
        <f t="shared" si="14"/>
        <v>5871.2136752136748</v>
      </c>
      <c r="DD35" s="56">
        <v>25</v>
      </c>
      <c r="DE35" s="78">
        <v>26</v>
      </c>
      <c r="DF35" s="105">
        <f t="shared" si="15"/>
        <v>0.13227513227513227</v>
      </c>
      <c r="DG35" s="78">
        <v>27600</v>
      </c>
      <c r="DH35" s="82">
        <f t="shared" si="16"/>
        <v>1104</v>
      </c>
      <c r="DI35" s="134">
        <f t="shared" si="17"/>
        <v>1061.5384615384614</v>
      </c>
      <c r="DJ35" s="129">
        <v>111</v>
      </c>
      <c r="DK35" s="56">
        <v>151</v>
      </c>
      <c r="DL35" s="131">
        <f t="shared" si="18"/>
        <v>0.58730158730158732</v>
      </c>
      <c r="DM35" s="56">
        <v>236280</v>
      </c>
      <c r="DN35" s="82">
        <f t="shared" si="38"/>
        <v>2128.6486486486488</v>
      </c>
      <c r="DO35" s="134">
        <f t="shared" si="19"/>
        <v>1564.7682119205299</v>
      </c>
      <c r="DP35" s="56">
        <v>12</v>
      </c>
      <c r="DQ35" s="78">
        <v>17</v>
      </c>
      <c r="DR35" s="50">
        <f t="shared" si="20"/>
        <v>6.3492063492063489E-2</v>
      </c>
      <c r="DS35" s="85">
        <v>13116</v>
      </c>
      <c r="DT35" s="82">
        <f t="shared" si="21"/>
        <v>1093</v>
      </c>
      <c r="DU35" s="134">
        <f t="shared" si="22"/>
        <v>771.52941176470586</v>
      </c>
      <c r="DV35" s="78">
        <v>71</v>
      </c>
      <c r="DW35" s="78">
        <v>171</v>
      </c>
      <c r="DX35" s="50">
        <f t="shared" si="23"/>
        <v>0.37566137566137564</v>
      </c>
      <c r="DY35" s="78">
        <v>815312</v>
      </c>
      <c r="DZ35" s="82">
        <f t="shared" si="24"/>
        <v>11483.267605633802</v>
      </c>
      <c r="EA35" s="102">
        <f t="shared" si="25"/>
        <v>4767.9064327485385</v>
      </c>
      <c r="EB35" s="55">
        <v>74</v>
      </c>
      <c r="EC35" s="85">
        <v>12</v>
      </c>
      <c r="ED35" s="131">
        <f t="shared" si="39"/>
        <v>0.16216216216216217</v>
      </c>
      <c r="EE35" s="130">
        <v>553.66666666666663</v>
      </c>
      <c r="EF35" s="78">
        <v>51</v>
      </c>
      <c r="EG35" s="85">
        <v>17</v>
      </c>
      <c r="EH35" s="131">
        <f t="shared" si="40"/>
        <v>0.33333333333333331</v>
      </c>
      <c r="EI35" s="177">
        <v>4709.4705882352937</v>
      </c>
      <c r="EJ35" s="64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ht="12.75" x14ac:dyDescent="0.2">
      <c r="A36" s="10"/>
      <c r="B36" s="95" t="s">
        <v>222</v>
      </c>
      <c r="C36" s="109">
        <v>20</v>
      </c>
      <c r="D36" s="105">
        <f t="shared" si="26"/>
        <v>2.5793139025019345E-3</v>
      </c>
      <c r="E36" s="121">
        <v>1801.65</v>
      </c>
      <c r="F36" s="107">
        <v>239.8</v>
      </c>
      <c r="G36" s="121">
        <v>349293</v>
      </c>
      <c r="H36" s="122">
        <v>20</v>
      </c>
      <c r="I36" s="107">
        <f t="shared" si="27"/>
        <v>17464.650000000001</v>
      </c>
      <c r="J36" s="56">
        <v>8</v>
      </c>
      <c r="K36" s="54">
        <v>7</v>
      </c>
      <c r="L36" s="123">
        <v>0.35978468462713231</v>
      </c>
      <c r="M36" s="27">
        <v>9</v>
      </c>
      <c r="N36" s="122">
        <v>2</v>
      </c>
      <c r="O36" s="122"/>
      <c r="P36" s="20"/>
      <c r="Q36" s="124">
        <v>3</v>
      </c>
      <c r="R36" s="25">
        <v>6</v>
      </c>
      <c r="S36" s="20">
        <v>20</v>
      </c>
      <c r="T36" s="19">
        <f t="shared" si="44"/>
        <v>0.45</v>
      </c>
      <c r="U36" s="105">
        <f t="shared" si="44"/>
        <v>0.1</v>
      </c>
      <c r="V36" s="105">
        <f t="shared" si="44"/>
        <v>0</v>
      </c>
      <c r="W36" s="19">
        <f t="shared" si="44"/>
        <v>0</v>
      </c>
      <c r="X36" s="125">
        <f t="shared" si="44"/>
        <v>0.15</v>
      </c>
      <c r="Y36" s="126">
        <f t="shared" si="44"/>
        <v>0.3</v>
      </c>
      <c r="Z36" s="74"/>
      <c r="AA36" s="108">
        <v>7</v>
      </c>
      <c r="AB36" s="108">
        <v>9</v>
      </c>
      <c r="AC36" s="108">
        <v>4</v>
      </c>
      <c r="AD36" s="105">
        <f t="shared" si="29"/>
        <v>0</v>
      </c>
      <c r="AE36" s="105">
        <f t="shared" si="29"/>
        <v>0.35</v>
      </c>
      <c r="AF36" s="105">
        <f t="shared" si="29"/>
        <v>0.45</v>
      </c>
      <c r="AG36" s="105">
        <f t="shared" si="29"/>
        <v>0.2</v>
      </c>
      <c r="AH36" s="179"/>
      <c r="AI36" s="47">
        <v>15152.714285714286</v>
      </c>
      <c r="AJ36" s="47">
        <v>23383</v>
      </c>
      <c r="AK36" s="107">
        <v>8194.25</v>
      </c>
      <c r="AL36" s="74">
        <v>7</v>
      </c>
      <c r="AM36" s="108">
        <v>11</v>
      </c>
      <c r="AN36" s="105">
        <f t="shared" si="30"/>
        <v>0.3888888888888889</v>
      </c>
      <c r="AO36" s="19">
        <f t="shared" si="31"/>
        <v>0.61111111111111116</v>
      </c>
      <c r="AP36" s="47">
        <v>16569.714285714286</v>
      </c>
      <c r="AQ36" s="107">
        <v>19854</v>
      </c>
      <c r="AR36" s="28">
        <v>10</v>
      </c>
      <c r="AS36" s="108">
        <v>2</v>
      </c>
      <c r="AT36" s="108">
        <v>2</v>
      </c>
      <c r="AU36" s="127">
        <v>3</v>
      </c>
      <c r="AV36" s="128">
        <v>2</v>
      </c>
      <c r="AW36" s="128">
        <v>1</v>
      </c>
      <c r="AX36" s="99">
        <f t="shared" si="43"/>
        <v>0.5</v>
      </c>
      <c r="AY36" s="105">
        <f t="shared" si="43"/>
        <v>0.1</v>
      </c>
      <c r="AZ36" s="19">
        <f t="shared" si="43"/>
        <v>0.1</v>
      </c>
      <c r="BA36" s="99">
        <f t="shared" si="43"/>
        <v>0.15</v>
      </c>
      <c r="BB36" s="19">
        <f t="shared" si="43"/>
        <v>0.1</v>
      </c>
      <c r="BC36" s="99">
        <f t="shared" si="43"/>
        <v>0.05</v>
      </c>
      <c r="BD36" s="179">
        <v>21235.9</v>
      </c>
      <c r="BE36" s="47">
        <v>12438.5</v>
      </c>
      <c r="BF36" s="47">
        <v>4682</v>
      </c>
      <c r="BG36" s="47">
        <v>5317.666666666667</v>
      </c>
      <c r="BH36" s="47">
        <v>39901.5</v>
      </c>
      <c r="BI36" s="107">
        <v>6937</v>
      </c>
      <c r="BJ36" s="28">
        <v>11</v>
      </c>
      <c r="BK36" s="105">
        <f t="shared" si="32"/>
        <v>0.55000000000000004</v>
      </c>
      <c r="BL36" s="179">
        <v>18373.272727272728</v>
      </c>
      <c r="BM36" s="108">
        <v>9</v>
      </c>
      <c r="BN36" s="19">
        <f t="shared" si="33"/>
        <v>0.45</v>
      </c>
      <c r="BO36" s="186">
        <v>16354.111111111111</v>
      </c>
      <c r="BP36" s="56">
        <v>18</v>
      </c>
      <c r="BQ36" s="78">
        <v>1</v>
      </c>
      <c r="BR36" s="50">
        <f t="shared" si="41"/>
        <v>5.5555555555555552E-2</v>
      </c>
      <c r="BS36" s="77">
        <v>200</v>
      </c>
      <c r="BT36" s="132">
        <v>2</v>
      </c>
      <c r="BU36" s="78">
        <v>0</v>
      </c>
      <c r="BV36" s="131">
        <f t="shared" si="34"/>
        <v>0</v>
      </c>
      <c r="BW36" s="130"/>
      <c r="BX36" s="129">
        <v>18</v>
      </c>
      <c r="BY36" s="129">
        <v>6</v>
      </c>
      <c r="BZ36" s="101">
        <f t="shared" si="35"/>
        <v>0.33333333333333331</v>
      </c>
      <c r="CA36" s="77">
        <v>782</v>
      </c>
      <c r="CB36" s="28">
        <v>8</v>
      </c>
      <c r="CC36" s="19">
        <f t="shared" si="3"/>
        <v>0.4</v>
      </c>
      <c r="CD36" s="184">
        <v>11090</v>
      </c>
      <c r="CE36" s="186">
        <f t="shared" si="36"/>
        <v>1386.25</v>
      </c>
      <c r="CF36" s="73">
        <v>0</v>
      </c>
      <c r="CG36" s="122">
        <v>0</v>
      </c>
      <c r="CH36" s="105">
        <f t="shared" si="4"/>
        <v>0</v>
      </c>
      <c r="CI36" s="127"/>
      <c r="CJ36" s="82"/>
      <c r="CK36" s="102" t="str">
        <f t="shared" si="42"/>
        <v xml:space="preserve"> </v>
      </c>
      <c r="CL36" s="127">
        <v>17</v>
      </c>
      <c r="CM36" s="78">
        <v>38</v>
      </c>
      <c r="CN36" s="50">
        <f t="shared" si="6"/>
        <v>0.85</v>
      </c>
      <c r="CO36" s="85">
        <v>153315</v>
      </c>
      <c r="CP36" s="82">
        <f t="shared" si="7"/>
        <v>9018.5294117647063</v>
      </c>
      <c r="CQ36" s="134">
        <f t="shared" si="8"/>
        <v>4034.6052631578946</v>
      </c>
      <c r="CR36" s="129">
        <v>9</v>
      </c>
      <c r="CS36" s="56">
        <v>15</v>
      </c>
      <c r="CT36" s="50">
        <f t="shared" si="9"/>
        <v>0.45</v>
      </c>
      <c r="CU36" s="78">
        <v>7054</v>
      </c>
      <c r="CV36" s="82">
        <f t="shared" si="10"/>
        <v>783.77777777777783</v>
      </c>
      <c r="CW36" s="102">
        <f t="shared" si="11"/>
        <v>470.26666666666665</v>
      </c>
      <c r="CX36" s="85">
        <v>11</v>
      </c>
      <c r="CY36" s="78">
        <v>16</v>
      </c>
      <c r="CZ36" s="131">
        <f t="shared" si="12"/>
        <v>0.55000000000000004</v>
      </c>
      <c r="DA36" s="56">
        <v>86681</v>
      </c>
      <c r="DB36" s="82">
        <f t="shared" si="13"/>
        <v>7880.090909090909</v>
      </c>
      <c r="DC36" s="134">
        <f t="shared" si="14"/>
        <v>5417.5625</v>
      </c>
      <c r="DD36" s="56">
        <v>1</v>
      </c>
      <c r="DE36" s="78">
        <v>1</v>
      </c>
      <c r="DF36" s="105">
        <f t="shared" si="15"/>
        <v>0.05</v>
      </c>
      <c r="DG36" s="78">
        <v>174</v>
      </c>
      <c r="DH36" s="82">
        <f t="shared" si="16"/>
        <v>174</v>
      </c>
      <c r="DI36" s="134">
        <f t="shared" si="17"/>
        <v>174</v>
      </c>
      <c r="DJ36" s="129">
        <v>14</v>
      </c>
      <c r="DK36" s="56">
        <v>22</v>
      </c>
      <c r="DL36" s="131">
        <f t="shared" si="18"/>
        <v>0.7</v>
      </c>
      <c r="DM36" s="56">
        <v>21667</v>
      </c>
      <c r="DN36" s="82">
        <f t="shared" si="38"/>
        <v>1547.6428571428571</v>
      </c>
      <c r="DO36" s="134">
        <f t="shared" si="19"/>
        <v>984.86363636363637</v>
      </c>
      <c r="DP36" s="56">
        <v>0</v>
      </c>
      <c r="DQ36" s="78">
        <v>0</v>
      </c>
      <c r="DR36" s="50">
        <f t="shared" si="20"/>
        <v>0</v>
      </c>
      <c r="DS36" s="85">
        <v>0</v>
      </c>
      <c r="DT36" s="82" t="str">
        <f t="shared" si="21"/>
        <v xml:space="preserve"> </v>
      </c>
      <c r="DU36" s="134" t="str">
        <f t="shared" si="22"/>
        <v xml:space="preserve"> </v>
      </c>
      <c r="DV36" s="78">
        <v>7</v>
      </c>
      <c r="DW36" s="78">
        <v>18</v>
      </c>
      <c r="DX36" s="50">
        <f t="shared" si="23"/>
        <v>0.35</v>
      </c>
      <c r="DY36" s="78">
        <v>80402</v>
      </c>
      <c r="DZ36" s="82">
        <f t="shared" si="24"/>
        <v>11486</v>
      </c>
      <c r="EA36" s="102">
        <f t="shared" si="25"/>
        <v>4466.7777777777774</v>
      </c>
      <c r="EB36" s="55">
        <v>7</v>
      </c>
      <c r="EC36" s="85">
        <v>2</v>
      </c>
      <c r="ED36" s="131">
        <f t="shared" si="39"/>
        <v>0.2857142857142857</v>
      </c>
      <c r="EE36" s="130">
        <v>500</v>
      </c>
      <c r="EF36" s="78">
        <v>8</v>
      </c>
      <c r="EG36" s="85">
        <v>1</v>
      </c>
      <c r="EH36" s="131">
        <f t="shared" si="40"/>
        <v>0.125</v>
      </c>
      <c r="EI36" s="177">
        <v>1758</v>
      </c>
      <c r="EJ36" s="64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ht="12.75" x14ac:dyDescent="0.2">
      <c r="A37" s="10"/>
      <c r="B37" s="95" t="s">
        <v>223</v>
      </c>
      <c r="C37" s="109">
        <v>182</v>
      </c>
      <c r="D37" s="105">
        <f t="shared" si="26"/>
        <v>2.3471756512767603E-2</v>
      </c>
      <c r="E37" s="121">
        <v>1162.8846153846155</v>
      </c>
      <c r="F37" s="107">
        <v>29.076923076923077</v>
      </c>
      <c r="G37" s="121">
        <v>2665481</v>
      </c>
      <c r="H37" s="122">
        <v>178</v>
      </c>
      <c r="I37" s="107">
        <f t="shared" si="27"/>
        <v>14974.612359550561</v>
      </c>
      <c r="J37" s="56">
        <v>59</v>
      </c>
      <c r="K37" s="54">
        <v>53</v>
      </c>
      <c r="L37" s="123">
        <v>0.45620849147175335</v>
      </c>
      <c r="M37" s="27">
        <v>33</v>
      </c>
      <c r="N37" s="122">
        <v>36</v>
      </c>
      <c r="O37" s="122">
        <v>31</v>
      </c>
      <c r="P37" s="20">
        <v>20</v>
      </c>
      <c r="Q37" s="124">
        <v>26</v>
      </c>
      <c r="R37" s="25">
        <v>36</v>
      </c>
      <c r="S37" s="20">
        <v>182</v>
      </c>
      <c r="T37" s="19">
        <f t="shared" si="44"/>
        <v>0.18131868131868131</v>
      </c>
      <c r="U37" s="105">
        <f t="shared" si="44"/>
        <v>0.19780219780219779</v>
      </c>
      <c r="V37" s="105">
        <f t="shared" si="44"/>
        <v>0.17032967032967034</v>
      </c>
      <c r="W37" s="19">
        <f t="shared" si="44"/>
        <v>0.10989010989010989</v>
      </c>
      <c r="X37" s="125">
        <f t="shared" si="44"/>
        <v>0.14285714285714285</v>
      </c>
      <c r="Y37" s="126">
        <f t="shared" si="44"/>
        <v>0.19780219780219779</v>
      </c>
      <c r="Z37" s="74">
        <v>10</v>
      </c>
      <c r="AA37" s="108">
        <v>55</v>
      </c>
      <c r="AB37" s="108">
        <v>94</v>
      </c>
      <c r="AC37" s="108">
        <v>23</v>
      </c>
      <c r="AD37" s="105">
        <f t="shared" si="29"/>
        <v>5.4945054945054944E-2</v>
      </c>
      <c r="AE37" s="105">
        <f t="shared" si="29"/>
        <v>0.30219780219780218</v>
      </c>
      <c r="AF37" s="105">
        <f t="shared" si="29"/>
        <v>0.51648351648351654</v>
      </c>
      <c r="AG37" s="105">
        <f t="shared" si="29"/>
        <v>0.12637362637362637</v>
      </c>
      <c r="AH37" s="179">
        <v>2915.6</v>
      </c>
      <c r="AI37" s="47">
        <v>9742.2000000000007</v>
      </c>
      <c r="AJ37" s="47">
        <v>14457.344444444445</v>
      </c>
      <c r="AK37" s="107">
        <v>34754.043478260872</v>
      </c>
      <c r="AL37" s="74">
        <v>65</v>
      </c>
      <c r="AM37" s="108">
        <v>117</v>
      </c>
      <c r="AN37" s="105">
        <f t="shared" si="30"/>
        <v>0.35714285714285715</v>
      </c>
      <c r="AO37" s="19">
        <f t="shared" si="31"/>
        <v>0.64285714285714279</v>
      </c>
      <c r="AP37" s="47">
        <v>20637.707692307693</v>
      </c>
      <c r="AQ37" s="107">
        <v>11717.079646017699</v>
      </c>
      <c r="AR37" s="28">
        <v>63</v>
      </c>
      <c r="AS37" s="108">
        <v>7</v>
      </c>
      <c r="AT37" s="108">
        <v>10</v>
      </c>
      <c r="AU37" s="127">
        <v>37</v>
      </c>
      <c r="AV37" s="128">
        <v>46</v>
      </c>
      <c r="AW37" s="128">
        <v>19</v>
      </c>
      <c r="AX37" s="99">
        <f t="shared" si="43"/>
        <v>0.34615384615384615</v>
      </c>
      <c r="AY37" s="105">
        <f t="shared" si="43"/>
        <v>3.8461538461538464E-2</v>
      </c>
      <c r="AZ37" s="19">
        <f t="shared" si="43"/>
        <v>5.4945054945054944E-2</v>
      </c>
      <c r="BA37" s="99">
        <f t="shared" si="43"/>
        <v>0.2032967032967033</v>
      </c>
      <c r="BB37" s="19">
        <f t="shared" si="43"/>
        <v>0.25274725274725274</v>
      </c>
      <c r="BC37" s="99">
        <f t="shared" si="43"/>
        <v>0.1043956043956044</v>
      </c>
      <c r="BD37" s="179">
        <v>21649.3</v>
      </c>
      <c r="BE37" s="47">
        <v>15029.857142857143</v>
      </c>
      <c r="BF37" s="47">
        <v>7267.6</v>
      </c>
      <c r="BG37" s="47">
        <v>4853.9722222222226</v>
      </c>
      <c r="BH37" s="47">
        <v>18626.82608695652</v>
      </c>
      <c r="BI37" s="107">
        <v>8266.3684210526317</v>
      </c>
      <c r="BJ37" s="28">
        <v>59</v>
      </c>
      <c r="BK37" s="105">
        <f t="shared" si="32"/>
        <v>0.32417582417582419</v>
      </c>
      <c r="BL37" s="179">
        <v>11132.842105263158</v>
      </c>
      <c r="BM37" s="108">
        <v>123</v>
      </c>
      <c r="BN37" s="19">
        <f t="shared" si="33"/>
        <v>0.67582417582417587</v>
      </c>
      <c r="BO37" s="186">
        <v>16784.371900826445</v>
      </c>
      <c r="BP37" s="56">
        <v>154</v>
      </c>
      <c r="BQ37" s="78">
        <v>18</v>
      </c>
      <c r="BR37" s="50">
        <f t="shared" si="41"/>
        <v>0.11688311688311688</v>
      </c>
      <c r="BS37" s="77">
        <v>738.33333333333337</v>
      </c>
      <c r="BT37" s="132">
        <v>90</v>
      </c>
      <c r="BU37" s="78">
        <v>13</v>
      </c>
      <c r="BV37" s="131">
        <f t="shared" si="34"/>
        <v>0.14444444444444443</v>
      </c>
      <c r="BW37" s="130">
        <v>581.38461538461536</v>
      </c>
      <c r="BX37" s="129">
        <v>142</v>
      </c>
      <c r="BY37" s="129">
        <v>42</v>
      </c>
      <c r="BZ37" s="101">
        <f t="shared" si="35"/>
        <v>0.29577464788732394</v>
      </c>
      <c r="CA37" s="77">
        <v>1467.3809523809523</v>
      </c>
      <c r="CB37" s="28">
        <v>69</v>
      </c>
      <c r="CC37" s="19">
        <f t="shared" si="3"/>
        <v>0.37912087912087911</v>
      </c>
      <c r="CD37" s="184">
        <v>128234</v>
      </c>
      <c r="CE37" s="186">
        <f t="shared" si="36"/>
        <v>1858.463768115942</v>
      </c>
      <c r="CF37" s="73">
        <v>22</v>
      </c>
      <c r="CG37" s="122">
        <v>43</v>
      </c>
      <c r="CH37" s="105">
        <f t="shared" si="4"/>
        <v>0.12087912087912088</v>
      </c>
      <c r="CI37" s="127">
        <v>22437</v>
      </c>
      <c r="CJ37" s="82">
        <f t="shared" si="37"/>
        <v>1019.8636363636364</v>
      </c>
      <c r="CK37" s="102">
        <f t="shared" si="42"/>
        <v>521.79069767441865</v>
      </c>
      <c r="CL37" s="127">
        <v>122</v>
      </c>
      <c r="CM37" s="78">
        <v>324</v>
      </c>
      <c r="CN37" s="50">
        <f t="shared" si="6"/>
        <v>0.67032967032967028</v>
      </c>
      <c r="CO37" s="85">
        <v>1076804</v>
      </c>
      <c r="CP37" s="82">
        <f t="shared" si="7"/>
        <v>8826.2622950819677</v>
      </c>
      <c r="CQ37" s="134">
        <f t="shared" si="8"/>
        <v>3323.4691358024693</v>
      </c>
      <c r="CR37" s="129">
        <v>70</v>
      </c>
      <c r="CS37" s="56">
        <v>137</v>
      </c>
      <c r="CT37" s="50">
        <f t="shared" si="9"/>
        <v>0.38461538461538464</v>
      </c>
      <c r="CU37" s="78">
        <v>154552</v>
      </c>
      <c r="CV37" s="82">
        <f t="shared" si="10"/>
        <v>2207.8857142857141</v>
      </c>
      <c r="CW37" s="102">
        <f t="shared" si="11"/>
        <v>1128.1167883211679</v>
      </c>
      <c r="CX37" s="85">
        <v>84</v>
      </c>
      <c r="CY37" s="78">
        <v>123</v>
      </c>
      <c r="CZ37" s="131">
        <f t="shared" si="12"/>
        <v>0.46153846153846156</v>
      </c>
      <c r="DA37" s="56">
        <v>802095</v>
      </c>
      <c r="DB37" s="82">
        <f t="shared" si="13"/>
        <v>9548.75</v>
      </c>
      <c r="DC37" s="134">
        <f t="shared" si="14"/>
        <v>6521.0975609756097</v>
      </c>
      <c r="DD37" s="56">
        <v>22</v>
      </c>
      <c r="DE37" s="78">
        <v>33</v>
      </c>
      <c r="DF37" s="105">
        <f t="shared" si="15"/>
        <v>0.12087912087912088</v>
      </c>
      <c r="DG37" s="78">
        <v>31741</v>
      </c>
      <c r="DH37" s="82">
        <f t="shared" si="16"/>
        <v>1442.7727272727273</v>
      </c>
      <c r="DI37" s="134">
        <f t="shared" si="17"/>
        <v>961.84848484848487</v>
      </c>
      <c r="DJ37" s="129">
        <v>106</v>
      </c>
      <c r="DK37" s="56">
        <v>136</v>
      </c>
      <c r="DL37" s="131">
        <f t="shared" si="18"/>
        <v>0.58241758241758246</v>
      </c>
      <c r="DM37" s="56">
        <v>169313</v>
      </c>
      <c r="DN37" s="82">
        <f t="shared" si="38"/>
        <v>1597.2924528301887</v>
      </c>
      <c r="DO37" s="134">
        <f t="shared" si="19"/>
        <v>1244.9485294117646</v>
      </c>
      <c r="DP37" s="56">
        <v>24</v>
      </c>
      <c r="DQ37" s="78">
        <v>38</v>
      </c>
      <c r="DR37" s="50">
        <f t="shared" si="20"/>
        <v>0.13186813186813187</v>
      </c>
      <c r="DS37" s="85">
        <v>18769</v>
      </c>
      <c r="DT37" s="82">
        <f t="shared" si="21"/>
        <v>782.04166666666663</v>
      </c>
      <c r="DU37" s="134">
        <f t="shared" si="22"/>
        <v>493.92105263157896</v>
      </c>
      <c r="DV37" s="78">
        <v>52</v>
      </c>
      <c r="DW37" s="78">
        <v>101</v>
      </c>
      <c r="DX37" s="50">
        <f t="shared" si="23"/>
        <v>0.2857142857142857</v>
      </c>
      <c r="DY37" s="78">
        <v>389770</v>
      </c>
      <c r="DZ37" s="82">
        <f t="shared" si="24"/>
        <v>7495.5769230769229</v>
      </c>
      <c r="EA37" s="102">
        <f t="shared" si="25"/>
        <v>3859.1089108910892</v>
      </c>
      <c r="EB37" s="55">
        <v>71</v>
      </c>
      <c r="EC37" s="85">
        <v>21</v>
      </c>
      <c r="ED37" s="131">
        <f t="shared" si="39"/>
        <v>0.29577464788732394</v>
      </c>
      <c r="EE37" s="130">
        <v>557.19047619047615</v>
      </c>
      <c r="EF37" s="78">
        <v>55</v>
      </c>
      <c r="EG37" s="85">
        <v>13</v>
      </c>
      <c r="EH37" s="131">
        <f t="shared" si="40"/>
        <v>0.23636363636363636</v>
      </c>
      <c r="EI37" s="177">
        <v>2036.4615384615386</v>
      </c>
      <c r="EJ37" s="64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ht="12.75" x14ac:dyDescent="0.2">
      <c r="A38" s="10"/>
      <c r="B38" s="95" t="s">
        <v>224</v>
      </c>
      <c r="C38" s="109">
        <v>506</v>
      </c>
      <c r="D38" s="105">
        <f t="shared" si="26"/>
        <v>6.525664173329894E-2</v>
      </c>
      <c r="E38" s="121">
        <v>1250.0494071146245</v>
      </c>
      <c r="F38" s="107">
        <v>26.808300395256918</v>
      </c>
      <c r="G38" s="121">
        <v>7403228</v>
      </c>
      <c r="H38" s="122">
        <v>490</v>
      </c>
      <c r="I38" s="107">
        <f t="shared" si="27"/>
        <v>15108.628571428571</v>
      </c>
      <c r="J38" s="56">
        <v>151</v>
      </c>
      <c r="K38" s="54">
        <v>129</v>
      </c>
      <c r="L38" s="123">
        <v>0.44518835003511958</v>
      </c>
      <c r="M38" s="27">
        <v>111</v>
      </c>
      <c r="N38" s="122">
        <v>88</v>
      </c>
      <c r="O38" s="122">
        <v>70</v>
      </c>
      <c r="P38" s="20">
        <v>45</v>
      </c>
      <c r="Q38" s="124">
        <v>58</v>
      </c>
      <c r="R38" s="25">
        <v>134</v>
      </c>
      <c r="S38" s="20">
        <v>506</v>
      </c>
      <c r="T38" s="19">
        <f t="shared" si="44"/>
        <v>0.21936758893280633</v>
      </c>
      <c r="U38" s="105">
        <f t="shared" si="44"/>
        <v>0.17391304347826086</v>
      </c>
      <c r="V38" s="105">
        <f t="shared" si="44"/>
        <v>0.13833992094861661</v>
      </c>
      <c r="W38" s="19">
        <f t="shared" si="44"/>
        <v>8.8932806324110672E-2</v>
      </c>
      <c r="X38" s="125">
        <f t="shared" si="44"/>
        <v>0.11462450592885376</v>
      </c>
      <c r="Y38" s="126">
        <f t="shared" si="44"/>
        <v>0.2648221343873518</v>
      </c>
      <c r="Z38" s="74">
        <v>48</v>
      </c>
      <c r="AA38" s="108">
        <v>149</v>
      </c>
      <c r="AB38" s="108">
        <v>253</v>
      </c>
      <c r="AC38" s="108">
        <v>56</v>
      </c>
      <c r="AD38" s="105">
        <f t="shared" si="29"/>
        <v>9.4861660079051377E-2</v>
      </c>
      <c r="AE38" s="105">
        <f t="shared" si="29"/>
        <v>0.29446640316205536</v>
      </c>
      <c r="AF38" s="105">
        <f t="shared" si="29"/>
        <v>0.5</v>
      </c>
      <c r="AG38" s="105">
        <f t="shared" si="29"/>
        <v>0.11067193675889328</v>
      </c>
      <c r="AH38" s="179">
        <v>3332.875</v>
      </c>
      <c r="AI38" s="47">
        <v>13519.268965517242</v>
      </c>
      <c r="AJ38" s="47">
        <v>18197.586776859505</v>
      </c>
      <c r="AK38" s="107">
        <v>15984.363636363636</v>
      </c>
      <c r="AL38" s="74">
        <v>208</v>
      </c>
      <c r="AM38" s="108">
        <v>296</v>
      </c>
      <c r="AN38" s="105">
        <f t="shared" si="30"/>
        <v>0.41269841269841268</v>
      </c>
      <c r="AO38" s="19">
        <f t="shared" si="31"/>
        <v>0.58730158730158732</v>
      </c>
      <c r="AP38" s="47">
        <v>15307.661691542289</v>
      </c>
      <c r="AQ38" s="107">
        <v>15068.372822299652</v>
      </c>
      <c r="AR38" s="28">
        <v>221</v>
      </c>
      <c r="AS38" s="108">
        <v>20</v>
      </c>
      <c r="AT38" s="108">
        <v>20</v>
      </c>
      <c r="AU38" s="127">
        <v>93</v>
      </c>
      <c r="AV38" s="128">
        <v>84</v>
      </c>
      <c r="AW38" s="128">
        <v>68</v>
      </c>
      <c r="AX38" s="99">
        <f t="shared" si="43"/>
        <v>0.43675889328063239</v>
      </c>
      <c r="AY38" s="105">
        <f t="shared" si="43"/>
        <v>3.9525691699604744E-2</v>
      </c>
      <c r="AZ38" s="19">
        <f t="shared" si="43"/>
        <v>3.9525691699604744E-2</v>
      </c>
      <c r="BA38" s="99">
        <f t="shared" si="43"/>
        <v>0.18379446640316205</v>
      </c>
      <c r="BB38" s="19">
        <f t="shared" si="43"/>
        <v>0.16600790513833993</v>
      </c>
      <c r="BC38" s="99">
        <f t="shared" si="43"/>
        <v>0.13438735177865613</v>
      </c>
      <c r="BD38" s="179">
        <v>21840.584905660377</v>
      </c>
      <c r="BE38" s="47">
        <v>19255.150000000001</v>
      </c>
      <c r="BF38" s="47">
        <v>9696.65</v>
      </c>
      <c r="BG38" s="47">
        <v>7746.4111111111115</v>
      </c>
      <c r="BH38" s="47">
        <v>10619.875</v>
      </c>
      <c r="BI38" s="107">
        <v>9517.9558823529405</v>
      </c>
      <c r="BJ38" s="28">
        <v>175</v>
      </c>
      <c r="BK38" s="105">
        <f t="shared" si="32"/>
        <v>0.3458498023715415</v>
      </c>
      <c r="BL38" s="179">
        <v>20042.443786982247</v>
      </c>
      <c r="BM38" s="108">
        <v>331</v>
      </c>
      <c r="BN38" s="19">
        <f t="shared" si="33"/>
        <v>0.6541501976284585</v>
      </c>
      <c r="BO38" s="186">
        <v>12511.074766355141</v>
      </c>
      <c r="BP38" s="56">
        <v>408</v>
      </c>
      <c r="BQ38" s="78">
        <v>47</v>
      </c>
      <c r="BR38" s="50">
        <f t="shared" si="41"/>
        <v>0.11519607843137254</v>
      </c>
      <c r="BS38" s="77">
        <v>580.85106382978722</v>
      </c>
      <c r="BT38" s="132">
        <v>206</v>
      </c>
      <c r="BU38" s="78">
        <v>23</v>
      </c>
      <c r="BV38" s="131">
        <f t="shared" si="34"/>
        <v>0.11165048543689321</v>
      </c>
      <c r="BW38" s="130">
        <v>710.91304347826087</v>
      </c>
      <c r="BX38" s="129">
        <v>381</v>
      </c>
      <c r="BY38" s="129">
        <v>141</v>
      </c>
      <c r="BZ38" s="101">
        <f t="shared" si="35"/>
        <v>0.37007874015748032</v>
      </c>
      <c r="CA38" s="77">
        <v>1584.0921985815603</v>
      </c>
      <c r="CB38" s="28">
        <v>224</v>
      </c>
      <c r="CC38" s="19">
        <f t="shared" si="3"/>
        <v>0.44268774703557312</v>
      </c>
      <c r="CD38" s="184">
        <v>548300.23</v>
      </c>
      <c r="CE38" s="186">
        <f t="shared" si="36"/>
        <v>2447.7688839285715</v>
      </c>
      <c r="CF38" s="73">
        <v>80</v>
      </c>
      <c r="CG38" s="122">
        <v>226</v>
      </c>
      <c r="CH38" s="105">
        <f t="shared" si="4"/>
        <v>0.15810276679841898</v>
      </c>
      <c r="CI38" s="127">
        <v>97673</v>
      </c>
      <c r="CJ38" s="82">
        <f t="shared" si="37"/>
        <v>1220.9124999999999</v>
      </c>
      <c r="CK38" s="102">
        <f t="shared" si="42"/>
        <v>432.18141592920352</v>
      </c>
      <c r="CL38" s="127">
        <v>342</v>
      </c>
      <c r="CM38" s="78">
        <v>911</v>
      </c>
      <c r="CN38" s="50">
        <f t="shared" si="6"/>
        <v>0.67588932806324109</v>
      </c>
      <c r="CO38" s="85">
        <v>2790897</v>
      </c>
      <c r="CP38" s="82">
        <f t="shared" si="7"/>
        <v>8160.5175438596489</v>
      </c>
      <c r="CQ38" s="134">
        <f t="shared" si="8"/>
        <v>3063.5532381997805</v>
      </c>
      <c r="CR38" s="129">
        <v>180</v>
      </c>
      <c r="CS38" s="56">
        <v>342</v>
      </c>
      <c r="CT38" s="50">
        <f t="shared" si="9"/>
        <v>0.35573122529644269</v>
      </c>
      <c r="CU38" s="78">
        <v>357442</v>
      </c>
      <c r="CV38" s="82">
        <f t="shared" si="10"/>
        <v>1985.7888888888888</v>
      </c>
      <c r="CW38" s="102">
        <f t="shared" si="11"/>
        <v>1045.1520467836258</v>
      </c>
      <c r="CX38" s="85">
        <v>258</v>
      </c>
      <c r="CY38" s="78">
        <v>420</v>
      </c>
      <c r="CZ38" s="131">
        <f t="shared" si="12"/>
        <v>0.50988142292490124</v>
      </c>
      <c r="DA38" s="56">
        <v>2837497</v>
      </c>
      <c r="DB38" s="82">
        <f t="shared" si="13"/>
        <v>10998.050387596899</v>
      </c>
      <c r="DC38" s="134">
        <f t="shared" si="14"/>
        <v>6755.945238095238</v>
      </c>
      <c r="DD38" s="56">
        <v>63</v>
      </c>
      <c r="DE38" s="78">
        <v>78</v>
      </c>
      <c r="DF38" s="105">
        <f t="shared" si="15"/>
        <v>0.12450592885375494</v>
      </c>
      <c r="DG38" s="78">
        <v>63746</v>
      </c>
      <c r="DH38" s="82">
        <f t="shared" si="16"/>
        <v>1011.8412698412699</v>
      </c>
      <c r="DI38" s="134">
        <f t="shared" si="17"/>
        <v>817.25641025641028</v>
      </c>
      <c r="DJ38" s="129">
        <v>339</v>
      </c>
      <c r="DK38" s="56">
        <v>428</v>
      </c>
      <c r="DL38" s="131">
        <f t="shared" si="18"/>
        <v>0.66996047430830041</v>
      </c>
      <c r="DM38" s="56">
        <v>574717</v>
      </c>
      <c r="DN38" s="82">
        <f t="shared" si="38"/>
        <v>1695.330383480826</v>
      </c>
      <c r="DO38" s="134">
        <f t="shared" si="19"/>
        <v>1342.7967289719627</v>
      </c>
      <c r="DP38" s="56">
        <v>67</v>
      </c>
      <c r="DQ38" s="78">
        <v>119</v>
      </c>
      <c r="DR38" s="50">
        <f t="shared" si="20"/>
        <v>0.1324110671936759</v>
      </c>
      <c r="DS38" s="85">
        <v>99764</v>
      </c>
      <c r="DT38" s="82">
        <f t="shared" si="21"/>
        <v>1489.0149253731342</v>
      </c>
      <c r="DU38" s="134">
        <f t="shared" si="22"/>
        <v>838.35294117647061</v>
      </c>
      <c r="DV38" s="78">
        <v>170</v>
      </c>
      <c r="DW38" s="78">
        <v>345</v>
      </c>
      <c r="DX38" s="50">
        <f t="shared" si="23"/>
        <v>0.33596837944664032</v>
      </c>
      <c r="DY38" s="78">
        <v>581492</v>
      </c>
      <c r="DZ38" s="82">
        <f t="shared" si="24"/>
        <v>3420.5411764705882</v>
      </c>
      <c r="EA38" s="102">
        <f t="shared" si="25"/>
        <v>1685.4840579710144</v>
      </c>
      <c r="EB38" s="55">
        <v>141</v>
      </c>
      <c r="EC38" s="85">
        <v>26</v>
      </c>
      <c r="ED38" s="131">
        <f t="shared" si="39"/>
        <v>0.18439716312056736</v>
      </c>
      <c r="EE38" s="130">
        <v>514.73076923076928</v>
      </c>
      <c r="EF38" s="78">
        <v>203</v>
      </c>
      <c r="EG38" s="85">
        <v>67</v>
      </c>
      <c r="EH38" s="131">
        <f t="shared" si="40"/>
        <v>0.33004926108374383</v>
      </c>
      <c r="EI38" s="177">
        <v>2014.1228358208953</v>
      </c>
      <c r="EJ38" s="64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ht="12.75" x14ac:dyDescent="0.2">
      <c r="A39" s="10"/>
      <c r="B39" s="95" t="s">
        <v>225</v>
      </c>
      <c r="C39" s="109">
        <v>113</v>
      </c>
      <c r="D39" s="105">
        <f t="shared" si="26"/>
        <v>1.457312354913593E-2</v>
      </c>
      <c r="E39" s="121">
        <v>1338.787610619469</v>
      </c>
      <c r="F39" s="107">
        <v>42.849557522123895</v>
      </c>
      <c r="G39" s="121">
        <v>1651118</v>
      </c>
      <c r="H39" s="122">
        <v>113</v>
      </c>
      <c r="I39" s="107">
        <f t="shared" si="27"/>
        <v>14611.663716814159</v>
      </c>
      <c r="J39" s="56">
        <v>28</v>
      </c>
      <c r="K39" s="54">
        <v>39</v>
      </c>
      <c r="L39" s="123">
        <v>0.40407909504476136</v>
      </c>
      <c r="M39" s="27">
        <v>25</v>
      </c>
      <c r="N39" s="122">
        <v>24</v>
      </c>
      <c r="O39" s="122">
        <v>9</v>
      </c>
      <c r="P39" s="20">
        <v>10</v>
      </c>
      <c r="Q39" s="124">
        <v>18</v>
      </c>
      <c r="R39" s="25">
        <v>27</v>
      </c>
      <c r="S39" s="20">
        <v>113</v>
      </c>
      <c r="T39" s="19">
        <f t="shared" si="44"/>
        <v>0.22123893805309736</v>
      </c>
      <c r="U39" s="105">
        <f t="shared" si="44"/>
        <v>0.21238938053097345</v>
      </c>
      <c r="V39" s="105">
        <f t="shared" si="44"/>
        <v>7.9646017699115043E-2</v>
      </c>
      <c r="W39" s="19">
        <f t="shared" si="44"/>
        <v>8.8495575221238937E-2</v>
      </c>
      <c r="X39" s="125">
        <f t="shared" si="44"/>
        <v>0.15929203539823009</v>
      </c>
      <c r="Y39" s="126">
        <f t="shared" si="44"/>
        <v>0.23893805309734514</v>
      </c>
      <c r="Z39" s="74">
        <v>9</v>
      </c>
      <c r="AA39" s="108">
        <v>28</v>
      </c>
      <c r="AB39" s="108">
        <v>62</v>
      </c>
      <c r="AC39" s="108">
        <v>14</v>
      </c>
      <c r="AD39" s="105">
        <f t="shared" si="29"/>
        <v>7.9646017699115043E-2</v>
      </c>
      <c r="AE39" s="105">
        <f t="shared" si="29"/>
        <v>0.24778761061946902</v>
      </c>
      <c r="AF39" s="105">
        <f t="shared" si="29"/>
        <v>0.54867256637168138</v>
      </c>
      <c r="AG39" s="105">
        <f t="shared" si="29"/>
        <v>0.12389380530973451</v>
      </c>
      <c r="AH39" s="179">
        <v>3125.7777777777778</v>
      </c>
      <c r="AI39" s="47">
        <v>10983.892857142857</v>
      </c>
      <c r="AJ39" s="47">
        <v>19535.983870967742</v>
      </c>
      <c r="AK39" s="107">
        <v>7443.2857142857147</v>
      </c>
      <c r="AL39" s="74">
        <v>54</v>
      </c>
      <c r="AM39" s="108">
        <v>57</v>
      </c>
      <c r="AN39" s="105">
        <f t="shared" si="30"/>
        <v>0.48648648648648651</v>
      </c>
      <c r="AO39" s="19">
        <f t="shared" si="31"/>
        <v>0.51351351351351349</v>
      </c>
      <c r="AP39" s="47">
        <v>14765.796296296296</v>
      </c>
      <c r="AQ39" s="107">
        <v>14242.859649122807</v>
      </c>
      <c r="AR39" s="28">
        <v>46</v>
      </c>
      <c r="AS39" s="108">
        <v>2</v>
      </c>
      <c r="AT39" s="108">
        <v>5</v>
      </c>
      <c r="AU39" s="127">
        <v>26</v>
      </c>
      <c r="AV39" s="128">
        <v>24</v>
      </c>
      <c r="AW39" s="128">
        <v>10</v>
      </c>
      <c r="AX39" s="99">
        <f t="shared" si="43"/>
        <v>0.40707964601769914</v>
      </c>
      <c r="AY39" s="105">
        <f t="shared" si="43"/>
        <v>1.7699115044247787E-2</v>
      </c>
      <c r="AZ39" s="19">
        <f t="shared" si="43"/>
        <v>4.4247787610619468E-2</v>
      </c>
      <c r="BA39" s="99">
        <f t="shared" si="43"/>
        <v>0.23008849557522124</v>
      </c>
      <c r="BB39" s="19">
        <f t="shared" si="43"/>
        <v>0.21238938053097345</v>
      </c>
      <c r="BC39" s="99">
        <f t="shared" si="43"/>
        <v>8.8495575221238937E-2</v>
      </c>
      <c r="BD39" s="179">
        <v>22355.369565217392</v>
      </c>
      <c r="BE39" s="47">
        <v>10767</v>
      </c>
      <c r="BF39" s="47">
        <v>3936.8</v>
      </c>
      <c r="BG39" s="47">
        <v>6154.0769230769229</v>
      </c>
      <c r="BH39" s="47">
        <v>15311</v>
      </c>
      <c r="BI39" s="107">
        <v>5408.3</v>
      </c>
      <c r="BJ39" s="28">
        <v>37</v>
      </c>
      <c r="BK39" s="105">
        <f t="shared" si="32"/>
        <v>0.32743362831858408</v>
      </c>
      <c r="BL39" s="179">
        <v>27568.972972972973</v>
      </c>
      <c r="BM39" s="108">
        <v>76</v>
      </c>
      <c r="BN39" s="19">
        <f t="shared" si="33"/>
        <v>0.67256637168141598</v>
      </c>
      <c r="BO39" s="186">
        <v>8303.5</v>
      </c>
      <c r="BP39" s="56">
        <v>89</v>
      </c>
      <c r="BQ39" s="78">
        <v>11</v>
      </c>
      <c r="BR39" s="50">
        <f t="shared" si="41"/>
        <v>0.12359550561797752</v>
      </c>
      <c r="BS39" s="77">
        <v>980.72727272727275</v>
      </c>
      <c r="BT39" s="132">
        <v>53</v>
      </c>
      <c r="BU39" s="78">
        <v>7</v>
      </c>
      <c r="BV39" s="131">
        <f t="shared" si="34"/>
        <v>0.13207547169811321</v>
      </c>
      <c r="BW39" s="130">
        <v>457.85714285714283</v>
      </c>
      <c r="BX39" s="129">
        <v>82</v>
      </c>
      <c r="BY39" s="129">
        <v>21</v>
      </c>
      <c r="BZ39" s="101">
        <f t="shared" si="35"/>
        <v>0.25609756097560976</v>
      </c>
      <c r="CA39" s="77">
        <v>1749.6666666666667</v>
      </c>
      <c r="CB39" s="28">
        <v>42</v>
      </c>
      <c r="CC39" s="19">
        <f t="shared" si="3"/>
        <v>0.37168141592920356</v>
      </c>
      <c r="CD39" s="184">
        <v>110435</v>
      </c>
      <c r="CE39" s="186">
        <f t="shared" si="36"/>
        <v>2629.4047619047619</v>
      </c>
      <c r="CF39" s="73">
        <v>11</v>
      </c>
      <c r="CG39" s="122">
        <v>42</v>
      </c>
      <c r="CH39" s="105">
        <f t="shared" si="4"/>
        <v>9.7345132743362831E-2</v>
      </c>
      <c r="CI39" s="127">
        <v>25172</v>
      </c>
      <c r="CJ39" s="82">
        <f t="shared" si="37"/>
        <v>2288.3636363636365</v>
      </c>
      <c r="CK39" s="102">
        <f t="shared" si="42"/>
        <v>599.33333333333337</v>
      </c>
      <c r="CL39" s="127">
        <v>76</v>
      </c>
      <c r="CM39" s="78">
        <v>196</v>
      </c>
      <c r="CN39" s="50">
        <f t="shared" si="6"/>
        <v>0.67256637168141598</v>
      </c>
      <c r="CO39" s="85">
        <v>700075</v>
      </c>
      <c r="CP39" s="82">
        <f t="shared" si="7"/>
        <v>9211.5131578947367</v>
      </c>
      <c r="CQ39" s="134">
        <f t="shared" si="8"/>
        <v>3571.8112244897961</v>
      </c>
      <c r="CR39" s="129">
        <v>37</v>
      </c>
      <c r="CS39" s="56">
        <v>63</v>
      </c>
      <c r="CT39" s="50">
        <f t="shared" si="9"/>
        <v>0.32743362831858408</v>
      </c>
      <c r="CU39" s="78">
        <v>54384</v>
      </c>
      <c r="CV39" s="82">
        <f t="shared" si="10"/>
        <v>1469.8378378378379</v>
      </c>
      <c r="CW39" s="102">
        <f t="shared" si="11"/>
        <v>863.23809523809518</v>
      </c>
      <c r="CX39" s="85">
        <v>48</v>
      </c>
      <c r="CY39" s="78">
        <v>75</v>
      </c>
      <c r="CZ39" s="131">
        <f t="shared" si="12"/>
        <v>0.4247787610619469</v>
      </c>
      <c r="DA39" s="56">
        <v>388607</v>
      </c>
      <c r="DB39" s="82">
        <f t="shared" si="13"/>
        <v>8095.979166666667</v>
      </c>
      <c r="DC39" s="134">
        <f t="shared" si="14"/>
        <v>5181.4266666666663</v>
      </c>
      <c r="DD39" s="56">
        <v>19</v>
      </c>
      <c r="DE39" s="78">
        <v>32</v>
      </c>
      <c r="DF39" s="105">
        <f t="shared" si="15"/>
        <v>0.16814159292035399</v>
      </c>
      <c r="DG39" s="78">
        <v>36102</v>
      </c>
      <c r="DH39" s="82">
        <f t="shared" si="16"/>
        <v>1900.1052631578948</v>
      </c>
      <c r="DI39" s="134">
        <f t="shared" si="17"/>
        <v>1128.1875</v>
      </c>
      <c r="DJ39" s="129">
        <v>82</v>
      </c>
      <c r="DK39" s="56">
        <v>119</v>
      </c>
      <c r="DL39" s="131">
        <f t="shared" si="18"/>
        <v>0.72566371681415931</v>
      </c>
      <c r="DM39" s="56">
        <v>185916</v>
      </c>
      <c r="DN39" s="82">
        <f t="shared" si="38"/>
        <v>2267.268292682927</v>
      </c>
      <c r="DO39" s="134">
        <f t="shared" si="19"/>
        <v>1562.3193277310925</v>
      </c>
      <c r="DP39" s="56">
        <v>13</v>
      </c>
      <c r="DQ39" s="78">
        <v>22</v>
      </c>
      <c r="DR39" s="50">
        <f t="shared" si="20"/>
        <v>0.11504424778761062</v>
      </c>
      <c r="DS39" s="85">
        <v>21536</v>
      </c>
      <c r="DT39" s="82">
        <f t="shared" si="21"/>
        <v>1656.6153846153845</v>
      </c>
      <c r="DU39" s="134">
        <f t="shared" si="22"/>
        <v>978.90909090909088</v>
      </c>
      <c r="DV39" s="78">
        <v>36</v>
      </c>
      <c r="DW39" s="78">
        <v>69</v>
      </c>
      <c r="DX39" s="50">
        <f t="shared" si="23"/>
        <v>0.31858407079646017</v>
      </c>
      <c r="DY39" s="78">
        <v>239326</v>
      </c>
      <c r="DZ39" s="82">
        <f t="shared" si="24"/>
        <v>6647.9444444444443</v>
      </c>
      <c r="EA39" s="102">
        <f t="shared" si="25"/>
        <v>3468.4927536231885</v>
      </c>
      <c r="EB39" s="55">
        <v>34</v>
      </c>
      <c r="EC39" s="85">
        <v>8</v>
      </c>
      <c r="ED39" s="131">
        <f t="shared" si="39"/>
        <v>0.23529411764705882</v>
      </c>
      <c r="EE39" s="130">
        <v>835.125</v>
      </c>
      <c r="EF39" s="78">
        <v>42</v>
      </c>
      <c r="EG39" s="85">
        <v>12</v>
      </c>
      <c r="EH39" s="131">
        <f t="shared" si="40"/>
        <v>0.2857142857142857</v>
      </c>
      <c r="EI39" s="177">
        <v>2990.1666666666665</v>
      </c>
      <c r="EJ39" s="64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ht="12.75" x14ac:dyDescent="0.2">
      <c r="A40" s="10"/>
      <c r="B40" s="95" t="s">
        <v>226</v>
      </c>
      <c r="C40" s="109">
        <v>151</v>
      </c>
      <c r="D40" s="105">
        <f t="shared" si="26"/>
        <v>1.9473819963889607E-2</v>
      </c>
      <c r="E40" s="121">
        <v>1070.5960264900662</v>
      </c>
      <c r="F40" s="107">
        <v>11.185430463576159</v>
      </c>
      <c r="G40" s="121">
        <v>1529263</v>
      </c>
      <c r="H40" s="122">
        <v>149</v>
      </c>
      <c r="I40" s="107">
        <f t="shared" si="27"/>
        <v>10263.510067114094</v>
      </c>
      <c r="J40" s="56">
        <v>54</v>
      </c>
      <c r="K40" s="54">
        <v>37</v>
      </c>
      <c r="L40" s="123">
        <v>0.40561627547677426</v>
      </c>
      <c r="M40" s="27">
        <v>30</v>
      </c>
      <c r="N40" s="122">
        <v>21</v>
      </c>
      <c r="O40" s="122">
        <v>18</v>
      </c>
      <c r="P40" s="20">
        <v>13</v>
      </c>
      <c r="Q40" s="124">
        <v>30</v>
      </c>
      <c r="R40" s="25">
        <v>39</v>
      </c>
      <c r="S40" s="20">
        <v>151</v>
      </c>
      <c r="T40" s="19">
        <f t="shared" si="44"/>
        <v>0.19867549668874171</v>
      </c>
      <c r="U40" s="105">
        <f t="shared" si="44"/>
        <v>0.13907284768211919</v>
      </c>
      <c r="V40" s="105">
        <f t="shared" si="44"/>
        <v>0.11920529801324503</v>
      </c>
      <c r="W40" s="19">
        <f t="shared" si="44"/>
        <v>8.6092715231788075E-2</v>
      </c>
      <c r="X40" s="125">
        <f t="shared" si="44"/>
        <v>0.19867549668874171</v>
      </c>
      <c r="Y40" s="126">
        <f t="shared" si="44"/>
        <v>0.25827814569536423</v>
      </c>
      <c r="Z40" s="74">
        <v>16</v>
      </c>
      <c r="AA40" s="108">
        <v>42</v>
      </c>
      <c r="AB40" s="108">
        <v>75</v>
      </c>
      <c r="AC40" s="108">
        <v>18</v>
      </c>
      <c r="AD40" s="105">
        <f t="shared" si="29"/>
        <v>0.10596026490066225</v>
      </c>
      <c r="AE40" s="105">
        <f t="shared" si="29"/>
        <v>0.27814569536423839</v>
      </c>
      <c r="AF40" s="105">
        <f t="shared" si="29"/>
        <v>0.49668874172185429</v>
      </c>
      <c r="AG40" s="105">
        <f t="shared" si="29"/>
        <v>0.11920529801324503</v>
      </c>
      <c r="AH40" s="179">
        <v>3733.375</v>
      </c>
      <c r="AI40" s="47">
        <v>8288.7560975609758</v>
      </c>
      <c r="AJ40" s="47">
        <v>13020.851351351352</v>
      </c>
      <c r="AK40" s="107">
        <v>9230.3888888888887</v>
      </c>
      <c r="AL40" s="74">
        <v>70</v>
      </c>
      <c r="AM40" s="108">
        <v>81</v>
      </c>
      <c r="AN40" s="105">
        <f t="shared" si="30"/>
        <v>0.46357615894039733</v>
      </c>
      <c r="AO40" s="19">
        <f t="shared" si="31"/>
        <v>0.53642384105960272</v>
      </c>
      <c r="AP40" s="47">
        <v>11797.95652173913</v>
      </c>
      <c r="AQ40" s="107">
        <v>8940.0499999999993</v>
      </c>
      <c r="AR40" s="28">
        <v>56</v>
      </c>
      <c r="AS40" s="108">
        <v>6</v>
      </c>
      <c r="AT40" s="108">
        <v>27</v>
      </c>
      <c r="AU40" s="127">
        <v>31</v>
      </c>
      <c r="AV40" s="128">
        <v>11</v>
      </c>
      <c r="AW40" s="128">
        <v>20</v>
      </c>
      <c r="AX40" s="99">
        <f t="shared" si="43"/>
        <v>0.37086092715231789</v>
      </c>
      <c r="AY40" s="105">
        <f t="shared" si="43"/>
        <v>3.9735099337748346E-2</v>
      </c>
      <c r="AZ40" s="19">
        <f t="shared" si="43"/>
        <v>0.17880794701986755</v>
      </c>
      <c r="BA40" s="99">
        <f t="shared" si="43"/>
        <v>0.20529801324503311</v>
      </c>
      <c r="BB40" s="19">
        <f t="shared" si="43"/>
        <v>7.2847682119205295E-2</v>
      </c>
      <c r="BC40" s="99">
        <f t="shared" si="43"/>
        <v>0.13245033112582782</v>
      </c>
      <c r="BD40" s="179">
        <v>15100.462962962964</v>
      </c>
      <c r="BE40" s="47">
        <v>7915.333333333333</v>
      </c>
      <c r="BF40" s="47">
        <v>6525.5555555555557</v>
      </c>
      <c r="BG40" s="47">
        <v>5182.5161290322585</v>
      </c>
      <c r="BH40" s="47">
        <v>22533.090909090908</v>
      </c>
      <c r="BI40" s="107">
        <v>4081.7</v>
      </c>
      <c r="BJ40" s="28">
        <v>41</v>
      </c>
      <c r="BK40" s="105">
        <f t="shared" si="32"/>
        <v>0.27152317880794702</v>
      </c>
      <c r="BL40" s="179">
        <v>11625.674999999999</v>
      </c>
      <c r="BM40" s="108">
        <v>110</v>
      </c>
      <c r="BN40" s="19">
        <f t="shared" si="33"/>
        <v>0.72847682119205293</v>
      </c>
      <c r="BO40" s="186">
        <v>9763.6330275229357</v>
      </c>
      <c r="BP40" s="56">
        <v>123</v>
      </c>
      <c r="BQ40" s="78">
        <v>15</v>
      </c>
      <c r="BR40" s="50">
        <f t="shared" si="41"/>
        <v>0.12195121951219512</v>
      </c>
      <c r="BS40" s="77">
        <v>441.73333333333335</v>
      </c>
      <c r="BT40" s="132">
        <v>74</v>
      </c>
      <c r="BU40" s="78">
        <v>6</v>
      </c>
      <c r="BV40" s="131">
        <f t="shared" si="34"/>
        <v>8.1081081081081086E-2</v>
      </c>
      <c r="BW40" s="130">
        <v>265.5</v>
      </c>
      <c r="BX40" s="129">
        <v>119</v>
      </c>
      <c r="BY40" s="129">
        <v>48</v>
      </c>
      <c r="BZ40" s="101">
        <f t="shared" si="35"/>
        <v>0.40336134453781514</v>
      </c>
      <c r="CA40" s="77">
        <v>1445.875</v>
      </c>
      <c r="CB40" s="28">
        <v>79</v>
      </c>
      <c r="CC40" s="19">
        <f t="shared" si="3"/>
        <v>0.52317880794701987</v>
      </c>
      <c r="CD40" s="184">
        <v>140344</v>
      </c>
      <c r="CE40" s="186">
        <f t="shared" si="36"/>
        <v>1776.506329113924</v>
      </c>
      <c r="CF40" s="73">
        <v>19</v>
      </c>
      <c r="CG40" s="122">
        <v>46</v>
      </c>
      <c r="CH40" s="105">
        <f t="shared" si="4"/>
        <v>0.12582781456953643</v>
      </c>
      <c r="CI40" s="127">
        <v>24160</v>
      </c>
      <c r="CJ40" s="82">
        <f t="shared" si="37"/>
        <v>1271.578947368421</v>
      </c>
      <c r="CK40" s="102">
        <f t="shared" si="42"/>
        <v>525.21739130434787</v>
      </c>
      <c r="CL40" s="127">
        <v>97</v>
      </c>
      <c r="CM40" s="78">
        <v>206</v>
      </c>
      <c r="CN40" s="50">
        <f t="shared" si="6"/>
        <v>0.64238410596026485</v>
      </c>
      <c r="CO40" s="85">
        <v>530088</v>
      </c>
      <c r="CP40" s="82">
        <f t="shared" si="7"/>
        <v>5464.8247422680415</v>
      </c>
      <c r="CQ40" s="134">
        <f t="shared" si="8"/>
        <v>2573.2427184466019</v>
      </c>
      <c r="CR40" s="129">
        <v>63</v>
      </c>
      <c r="CS40" s="56">
        <v>117</v>
      </c>
      <c r="CT40" s="50">
        <f t="shared" si="9"/>
        <v>0.41721854304635764</v>
      </c>
      <c r="CU40" s="78">
        <v>103576</v>
      </c>
      <c r="CV40" s="82">
        <f t="shared" si="10"/>
        <v>1644.063492063492</v>
      </c>
      <c r="CW40" s="102">
        <f t="shared" si="11"/>
        <v>885.26495726495727</v>
      </c>
      <c r="CX40" s="85">
        <v>78</v>
      </c>
      <c r="CY40" s="78">
        <v>144</v>
      </c>
      <c r="CZ40" s="131">
        <f t="shared" si="12"/>
        <v>0.51655629139072845</v>
      </c>
      <c r="DA40" s="56">
        <v>496319</v>
      </c>
      <c r="DB40" s="82">
        <f t="shared" si="13"/>
        <v>6363.0641025641025</v>
      </c>
      <c r="DC40" s="134">
        <f t="shared" si="14"/>
        <v>3446.6597222222222</v>
      </c>
      <c r="DD40" s="56">
        <v>15</v>
      </c>
      <c r="DE40" s="78">
        <v>20</v>
      </c>
      <c r="DF40" s="105">
        <f t="shared" si="15"/>
        <v>9.9337748344370855E-2</v>
      </c>
      <c r="DG40" s="78">
        <v>20563</v>
      </c>
      <c r="DH40" s="82">
        <f t="shared" si="16"/>
        <v>1370.8666666666666</v>
      </c>
      <c r="DI40" s="134">
        <f t="shared" si="17"/>
        <v>1028.1500000000001</v>
      </c>
      <c r="DJ40" s="129">
        <v>88</v>
      </c>
      <c r="DK40" s="56">
        <v>104</v>
      </c>
      <c r="DL40" s="131">
        <f t="shared" si="18"/>
        <v>0.58278145695364236</v>
      </c>
      <c r="DM40" s="56">
        <v>116421</v>
      </c>
      <c r="DN40" s="82">
        <f t="shared" si="38"/>
        <v>1322.965909090909</v>
      </c>
      <c r="DO40" s="134">
        <f t="shared" si="19"/>
        <v>1119.4326923076924</v>
      </c>
      <c r="DP40" s="56">
        <v>22</v>
      </c>
      <c r="DQ40" s="78">
        <v>32</v>
      </c>
      <c r="DR40" s="50">
        <f t="shared" si="20"/>
        <v>0.14569536423841059</v>
      </c>
      <c r="DS40" s="85">
        <v>35712</v>
      </c>
      <c r="DT40" s="82">
        <f t="shared" si="21"/>
        <v>1623.2727272727273</v>
      </c>
      <c r="DU40" s="134">
        <f t="shared" si="22"/>
        <v>1116</v>
      </c>
      <c r="DV40" s="78">
        <v>54</v>
      </c>
      <c r="DW40" s="78">
        <v>103</v>
      </c>
      <c r="DX40" s="50">
        <f t="shared" si="23"/>
        <v>0.35761589403973509</v>
      </c>
      <c r="DY40" s="78">
        <v>202424</v>
      </c>
      <c r="DZ40" s="82">
        <f t="shared" si="24"/>
        <v>3748.5925925925926</v>
      </c>
      <c r="EA40" s="102">
        <f t="shared" si="25"/>
        <v>1965.2815533980583</v>
      </c>
      <c r="EB40" s="55">
        <v>50</v>
      </c>
      <c r="EC40" s="85">
        <v>17</v>
      </c>
      <c r="ED40" s="131">
        <f t="shared" si="39"/>
        <v>0.34</v>
      </c>
      <c r="EE40" s="130">
        <v>467.64705882352939</v>
      </c>
      <c r="EF40" s="78">
        <v>52</v>
      </c>
      <c r="EG40" s="85">
        <v>15</v>
      </c>
      <c r="EH40" s="131">
        <f t="shared" si="40"/>
        <v>0.28846153846153844</v>
      </c>
      <c r="EI40" s="177">
        <v>1314.4</v>
      </c>
      <c r="EJ40" s="64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6" customFormat="1" ht="13.5" thickBot="1" x14ac:dyDescent="0.25">
      <c r="A41" s="10"/>
      <c r="B41" s="95" t="s">
        <v>227</v>
      </c>
      <c r="C41" s="26">
        <v>283</v>
      </c>
      <c r="D41" s="105">
        <f t="shared" si="26"/>
        <v>3.6497291720402371E-2</v>
      </c>
      <c r="E41" s="121">
        <v>1230.4452296819788</v>
      </c>
      <c r="F41" s="107">
        <v>25.469964664310954</v>
      </c>
      <c r="G41" s="121">
        <v>3557082</v>
      </c>
      <c r="H41" s="122">
        <v>278</v>
      </c>
      <c r="I41" s="107">
        <f t="shared" si="27"/>
        <v>12795.258992805755</v>
      </c>
      <c r="J41" s="56">
        <v>95</v>
      </c>
      <c r="K41" s="54">
        <v>76</v>
      </c>
      <c r="L41" s="123">
        <v>0.46000472008906945</v>
      </c>
      <c r="M41" s="27">
        <v>61</v>
      </c>
      <c r="N41" s="122">
        <v>57</v>
      </c>
      <c r="O41" s="122">
        <v>30</v>
      </c>
      <c r="P41" s="20">
        <v>32</v>
      </c>
      <c r="Q41" s="124">
        <v>40</v>
      </c>
      <c r="R41" s="25">
        <v>63</v>
      </c>
      <c r="S41" s="20">
        <v>283</v>
      </c>
      <c r="T41" s="19">
        <f t="shared" si="44"/>
        <v>0.21554770318021202</v>
      </c>
      <c r="U41" s="105">
        <f t="shared" si="44"/>
        <v>0.20141342756183744</v>
      </c>
      <c r="V41" s="105">
        <f t="shared" si="44"/>
        <v>0.10600706713780919</v>
      </c>
      <c r="W41" s="19">
        <f t="shared" si="44"/>
        <v>0.11307420494699646</v>
      </c>
      <c r="X41" s="125">
        <f t="shared" si="44"/>
        <v>0.14134275618374559</v>
      </c>
      <c r="Y41" s="126">
        <f t="shared" si="44"/>
        <v>0.22261484098939929</v>
      </c>
      <c r="Z41" s="74">
        <v>25</v>
      </c>
      <c r="AA41" s="108">
        <v>81</v>
      </c>
      <c r="AB41" s="108">
        <v>142</v>
      </c>
      <c r="AC41" s="108">
        <v>35</v>
      </c>
      <c r="AD41" s="105">
        <f t="shared" si="29"/>
        <v>8.8339222614840993E-2</v>
      </c>
      <c r="AE41" s="105">
        <f t="shared" si="29"/>
        <v>0.28621908127208479</v>
      </c>
      <c r="AF41" s="105">
        <f t="shared" si="29"/>
        <v>0.50176678445229683</v>
      </c>
      <c r="AG41" s="105">
        <f t="shared" si="29"/>
        <v>0.12367491166077739</v>
      </c>
      <c r="AH41" s="179">
        <v>4011</v>
      </c>
      <c r="AI41" s="47">
        <v>11836.151898734177</v>
      </c>
      <c r="AJ41" s="47">
        <v>14551.114285714286</v>
      </c>
      <c r="AK41" s="107">
        <v>14252.794117647059</v>
      </c>
      <c r="AL41" s="74">
        <v>107</v>
      </c>
      <c r="AM41" s="108">
        <v>175</v>
      </c>
      <c r="AN41" s="206">
        <f t="shared" si="30"/>
        <v>0.37943262411347517</v>
      </c>
      <c r="AO41" s="207">
        <f t="shared" si="31"/>
        <v>0.62056737588652489</v>
      </c>
      <c r="AP41" s="47">
        <v>13421.566037735849</v>
      </c>
      <c r="AQ41" s="107">
        <v>12423.368421052632</v>
      </c>
      <c r="AR41" s="28">
        <v>104</v>
      </c>
      <c r="AS41" s="108">
        <v>11</v>
      </c>
      <c r="AT41" s="108">
        <v>20</v>
      </c>
      <c r="AU41" s="127">
        <v>51</v>
      </c>
      <c r="AV41" s="128">
        <v>64</v>
      </c>
      <c r="AW41" s="128">
        <v>33</v>
      </c>
      <c r="AX41" s="99">
        <f t="shared" si="43"/>
        <v>0.36749116607773852</v>
      </c>
      <c r="AY41" s="105">
        <f t="shared" si="43"/>
        <v>3.8869257950530034E-2</v>
      </c>
      <c r="AZ41" s="19">
        <f t="shared" si="43"/>
        <v>7.0671378091872794E-2</v>
      </c>
      <c r="BA41" s="99">
        <f t="shared" si="43"/>
        <v>0.18021201413427562</v>
      </c>
      <c r="BB41" s="19">
        <f t="shared" si="43"/>
        <v>0.22614840989399293</v>
      </c>
      <c r="BC41" s="99">
        <f t="shared" si="43"/>
        <v>0.1166077738515901</v>
      </c>
      <c r="BD41" s="179">
        <v>17284.450980392157</v>
      </c>
      <c r="BE41" s="47">
        <v>26345.545454545456</v>
      </c>
      <c r="BF41" s="47">
        <v>11280.15</v>
      </c>
      <c r="BG41" s="47">
        <v>7734.26</v>
      </c>
      <c r="BH41" s="47">
        <v>10168.333333333334</v>
      </c>
      <c r="BI41" s="107">
        <v>7854.5625</v>
      </c>
      <c r="BJ41" s="28">
        <v>103</v>
      </c>
      <c r="BK41" s="105">
        <f t="shared" si="32"/>
        <v>0.36395759717314485</v>
      </c>
      <c r="BL41" s="179">
        <v>13777.356435643564</v>
      </c>
      <c r="BM41" s="108">
        <v>180</v>
      </c>
      <c r="BN41" s="19">
        <f t="shared" si="33"/>
        <v>0.63604240282685509</v>
      </c>
      <c r="BO41" s="186">
        <v>12234.853107344632</v>
      </c>
      <c r="BP41" s="56">
        <v>224</v>
      </c>
      <c r="BQ41" s="78">
        <v>29</v>
      </c>
      <c r="BR41" s="50">
        <f t="shared" si="41"/>
        <v>0.12946428571428573</v>
      </c>
      <c r="BS41" s="77">
        <v>530.48275862068965</v>
      </c>
      <c r="BT41" s="132">
        <v>128</v>
      </c>
      <c r="BU41" s="78">
        <v>27</v>
      </c>
      <c r="BV41" s="131">
        <f t="shared" si="34"/>
        <v>0.2109375</v>
      </c>
      <c r="BW41" s="130">
        <v>477.07407407407408</v>
      </c>
      <c r="BX41" s="129">
        <v>207</v>
      </c>
      <c r="BY41" s="129">
        <v>69</v>
      </c>
      <c r="BZ41" s="101">
        <f t="shared" si="35"/>
        <v>0.33333333333333331</v>
      </c>
      <c r="CA41" s="77">
        <v>1257.391304347826</v>
      </c>
      <c r="CB41" s="28">
        <v>135</v>
      </c>
      <c r="CC41" s="19">
        <f t="shared" si="3"/>
        <v>0.47703180212014135</v>
      </c>
      <c r="CD41" s="184">
        <v>264447</v>
      </c>
      <c r="CE41" s="186">
        <f t="shared" si="36"/>
        <v>1958.8666666666666</v>
      </c>
      <c r="CF41" s="73">
        <v>47</v>
      </c>
      <c r="CG41" s="122">
        <v>126</v>
      </c>
      <c r="CH41" s="105">
        <f t="shared" si="4"/>
        <v>0.16607773851590105</v>
      </c>
      <c r="CI41" s="127">
        <v>76370</v>
      </c>
      <c r="CJ41" s="82">
        <f t="shared" si="37"/>
        <v>1624.8936170212767</v>
      </c>
      <c r="CK41" s="102">
        <f t="shared" si="42"/>
        <v>606.11111111111109</v>
      </c>
      <c r="CL41" s="127">
        <v>187</v>
      </c>
      <c r="CM41" s="78">
        <v>429</v>
      </c>
      <c r="CN41" s="50">
        <f t="shared" si="6"/>
        <v>0.66077738515901063</v>
      </c>
      <c r="CO41" s="85">
        <v>1256473</v>
      </c>
      <c r="CP41" s="82">
        <f t="shared" si="7"/>
        <v>6719.1069518716577</v>
      </c>
      <c r="CQ41" s="134">
        <f t="shared" si="8"/>
        <v>2928.8414918414919</v>
      </c>
      <c r="CR41" s="129">
        <v>107</v>
      </c>
      <c r="CS41" s="56">
        <v>202</v>
      </c>
      <c r="CT41" s="50">
        <f t="shared" si="9"/>
        <v>0.37809187279151946</v>
      </c>
      <c r="CU41" s="78">
        <v>220382</v>
      </c>
      <c r="CV41" s="82">
        <f t="shared" si="10"/>
        <v>2059.6448598130842</v>
      </c>
      <c r="CW41" s="102">
        <f t="shared" si="11"/>
        <v>1091</v>
      </c>
      <c r="CX41" s="85">
        <v>144</v>
      </c>
      <c r="CY41" s="78">
        <v>229</v>
      </c>
      <c r="CZ41" s="131">
        <f t="shared" si="12"/>
        <v>0.50883392226148405</v>
      </c>
      <c r="DA41" s="56">
        <v>1229305</v>
      </c>
      <c r="DB41" s="82">
        <f t="shared" si="13"/>
        <v>8536.8402777777774</v>
      </c>
      <c r="DC41" s="134">
        <f t="shared" si="14"/>
        <v>5368.1441048034931</v>
      </c>
      <c r="DD41" s="56">
        <v>34</v>
      </c>
      <c r="DE41" s="78">
        <v>41</v>
      </c>
      <c r="DF41" s="105">
        <f t="shared" si="15"/>
        <v>0.12014134275618374</v>
      </c>
      <c r="DG41" s="78">
        <v>29252</v>
      </c>
      <c r="DH41" s="82">
        <f t="shared" si="16"/>
        <v>860.35294117647061</v>
      </c>
      <c r="DI41" s="134">
        <f t="shared" si="17"/>
        <v>713.46341463414637</v>
      </c>
      <c r="DJ41" s="129">
        <v>170</v>
      </c>
      <c r="DK41" s="56">
        <v>216</v>
      </c>
      <c r="DL41" s="131">
        <f t="shared" si="18"/>
        <v>0.60070671378091878</v>
      </c>
      <c r="DM41" s="56">
        <v>244786</v>
      </c>
      <c r="DN41" s="82">
        <f t="shared" si="38"/>
        <v>1439.9176470588236</v>
      </c>
      <c r="DO41" s="134">
        <f t="shared" si="19"/>
        <v>1133.2685185185185</v>
      </c>
      <c r="DP41" s="56">
        <v>32</v>
      </c>
      <c r="DQ41" s="78">
        <v>51</v>
      </c>
      <c r="DR41" s="50">
        <f t="shared" si="20"/>
        <v>0.11307420494699646</v>
      </c>
      <c r="DS41" s="85">
        <v>43778</v>
      </c>
      <c r="DT41" s="82">
        <f t="shared" si="21"/>
        <v>1368.0625</v>
      </c>
      <c r="DU41" s="134">
        <f t="shared" si="22"/>
        <v>858.39215686274508</v>
      </c>
      <c r="DV41" s="78">
        <v>96</v>
      </c>
      <c r="DW41" s="78">
        <v>217</v>
      </c>
      <c r="DX41" s="50">
        <f t="shared" si="23"/>
        <v>0.33922261484098942</v>
      </c>
      <c r="DY41" s="78">
        <v>456736</v>
      </c>
      <c r="DZ41" s="82">
        <f t="shared" si="24"/>
        <v>4757.666666666667</v>
      </c>
      <c r="EA41" s="102">
        <f t="shared" si="25"/>
        <v>2104.7741935483873</v>
      </c>
      <c r="EB41" s="55">
        <v>100</v>
      </c>
      <c r="EC41" s="85">
        <v>28</v>
      </c>
      <c r="ED41" s="131">
        <f t="shared" si="39"/>
        <v>0.28000000000000003</v>
      </c>
      <c r="EE41" s="130">
        <v>488.75</v>
      </c>
      <c r="EF41" s="78">
        <v>98</v>
      </c>
      <c r="EG41" s="85">
        <v>35</v>
      </c>
      <c r="EH41" s="131">
        <f t="shared" si="40"/>
        <v>0.35714285714285715</v>
      </c>
      <c r="EI41" s="177">
        <v>2380.2857142857142</v>
      </c>
      <c r="EJ41" s="64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</row>
    <row r="42" spans="1:182" s="171" customFormat="1" ht="15.75" thickBot="1" x14ac:dyDescent="0.3">
      <c r="A42" s="137"/>
      <c r="B42" s="135" t="s">
        <v>228</v>
      </c>
      <c r="C42" s="136">
        <v>7754</v>
      </c>
      <c r="D42" s="138"/>
      <c r="E42" s="140">
        <v>1198.5808614908435</v>
      </c>
      <c r="F42" s="200">
        <v>21.143796750064482</v>
      </c>
      <c r="G42" s="140">
        <v>92914033</v>
      </c>
      <c r="H42" s="141">
        <v>7529</v>
      </c>
      <c r="I42" s="142">
        <f t="shared" si="27"/>
        <v>12340.819896400584</v>
      </c>
      <c r="J42" s="143">
        <v>2601</v>
      </c>
      <c r="K42" s="144">
        <v>1926</v>
      </c>
      <c r="L42" s="145">
        <v>0.4474440768181121</v>
      </c>
      <c r="M42" s="174">
        <v>1653</v>
      </c>
      <c r="N42" s="141">
        <v>1383</v>
      </c>
      <c r="O42" s="141">
        <v>1116</v>
      </c>
      <c r="P42" s="147">
        <v>700</v>
      </c>
      <c r="Q42" s="148">
        <v>1061</v>
      </c>
      <c r="R42" s="146">
        <v>1841</v>
      </c>
      <c r="S42" s="147">
        <v>7754</v>
      </c>
      <c r="T42" s="150">
        <f t="shared" si="44"/>
        <v>0.21318029404178487</v>
      </c>
      <c r="U42" s="138">
        <f t="shared" si="44"/>
        <v>0.17835955635800876</v>
      </c>
      <c r="V42" s="138">
        <f t="shared" si="44"/>
        <v>0.14392571575960794</v>
      </c>
      <c r="W42" s="150">
        <f t="shared" si="44"/>
        <v>9.0275986587567705E-2</v>
      </c>
      <c r="X42" s="151">
        <f t="shared" si="44"/>
        <v>0.13683260252772764</v>
      </c>
      <c r="Y42" s="152">
        <f t="shared" si="44"/>
        <v>0.23742584472530306</v>
      </c>
      <c r="Z42" s="173">
        <v>708</v>
      </c>
      <c r="AA42" s="153">
        <v>2340</v>
      </c>
      <c r="AB42" s="153">
        <v>3722</v>
      </c>
      <c r="AC42" s="153">
        <v>984</v>
      </c>
      <c r="AD42" s="138">
        <f t="shared" si="29"/>
        <v>9.1307712148568476E-2</v>
      </c>
      <c r="AE42" s="138">
        <f t="shared" si="29"/>
        <v>0.30177972659272634</v>
      </c>
      <c r="AF42" s="138">
        <f t="shared" si="29"/>
        <v>0.48001031725561</v>
      </c>
      <c r="AG42" s="138">
        <f t="shared" si="29"/>
        <v>0.12690224400309519</v>
      </c>
      <c r="AH42" s="180">
        <v>3405.5664739884392</v>
      </c>
      <c r="AI42" s="139">
        <v>10468.528508771929</v>
      </c>
      <c r="AJ42" s="139">
        <v>14655.054399111852</v>
      </c>
      <c r="AK42" s="142">
        <v>14556.577568134171</v>
      </c>
      <c r="AL42" s="173">
        <v>3408</v>
      </c>
      <c r="AM42" s="153">
        <v>4286</v>
      </c>
      <c r="AN42" s="138">
        <f t="shared" si="30"/>
        <v>0.44294255263841953</v>
      </c>
      <c r="AO42" s="150">
        <f t="shared" si="31"/>
        <v>0.55705744736158047</v>
      </c>
      <c r="AP42" s="139">
        <v>13348.711340206186</v>
      </c>
      <c r="AQ42" s="142">
        <v>11548.978662191321</v>
      </c>
      <c r="AR42" s="173">
        <v>2720</v>
      </c>
      <c r="AS42" s="153">
        <v>271</v>
      </c>
      <c r="AT42" s="153">
        <v>856</v>
      </c>
      <c r="AU42" s="154">
        <v>1470</v>
      </c>
      <c r="AV42" s="155">
        <v>1525</v>
      </c>
      <c r="AW42" s="155">
        <v>912</v>
      </c>
      <c r="AX42" s="149">
        <f t="shared" si="43"/>
        <v>0.35078669074026309</v>
      </c>
      <c r="AY42" s="138">
        <f t="shared" si="43"/>
        <v>3.4949703378901215E-2</v>
      </c>
      <c r="AZ42" s="150">
        <f t="shared" si="43"/>
        <v>0.1103946350270828</v>
      </c>
      <c r="BA42" s="149">
        <f t="shared" si="43"/>
        <v>0.18957957183389218</v>
      </c>
      <c r="BB42" s="150">
        <f t="shared" si="43"/>
        <v>0.19667268506577251</v>
      </c>
      <c r="BC42" s="149">
        <f t="shared" si="43"/>
        <v>0.11761671395408821</v>
      </c>
      <c r="BD42" s="180">
        <v>19252.248948374759</v>
      </c>
      <c r="BE42" s="139">
        <v>13779.223880597016</v>
      </c>
      <c r="BF42" s="139">
        <v>7768.96984318456</v>
      </c>
      <c r="BG42" s="139">
        <v>6486.0896358543414</v>
      </c>
      <c r="BH42" s="139">
        <v>11177.460606060606</v>
      </c>
      <c r="BI42" s="142">
        <v>7273.7046460176989</v>
      </c>
      <c r="BJ42" s="173">
        <v>2636</v>
      </c>
      <c r="BK42" s="138">
        <f t="shared" si="32"/>
        <v>0.33995357234975498</v>
      </c>
      <c r="BL42" s="180">
        <v>14398.994945567652</v>
      </c>
      <c r="BM42" s="153">
        <v>5118</v>
      </c>
      <c r="BN42" s="182">
        <f t="shared" si="33"/>
        <v>0.66004642765024502</v>
      </c>
      <c r="BO42" s="187">
        <v>11272.910631430301</v>
      </c>
      <c r="BP42" s="143">
        <v>6254</v>
      </c>
      <c r="BQ42" s="156">
        <v>691</v>
      </c>
      <c r="BR42" s="157">
        <f t="shared" si="41"/>
        <v>0.11048928685641189</v>
      </c>
      <c r="BS42" s="158">
        <v>671.14471780028941</v>
      </c>
      <c r="BT42" s="159">
        <v>3458</v>
      </c>
      <c r="BU42" s="156">
        <v>388</v>
      </c>
      <c r="BV42" s="160">
        <f t="shared" si="34"/>
        <v>0.11220358588779641</v>
      </c>
      <c r="BW42" s="161">
        <v>537.31701030927832</v>
      </c>
      <c r="BX42" s="162">
        <v>5781</v>
      </c>
      <c r="BY42" s="162">
        <v>2068</v>
      </c>
      <c r="BZ42" s="163">
        <f t="shared" si="35"/>
        <v>0.35772357723577236</v>
      </c>
      <c r="CA42" s="158">
        <v>1591.7079303675048</v>
      </c>
      <c r="CB42" s="173">
        <v>3466</v>
      </c>
      <c r="CC42" s="150">
        <f t="shared" si="3"/>
        <v>0.44699509930358522</v>
      </c>
      <c r="CD42" s="185">
        <v>7813341.2300000004</v>
      </c>
      <c r="CE42" s="187">
        <f t="shared" si="36"/>
        <v>2254.281947489902</v>
      </c>
      <c r="CF42" s="164">
        <v>1197</v>
      </c>
      <c r="CG42" s="141">
        <v>3173</v>
      </c>
      <c r="CH42" s="138">
        <f t="shared" si="4"/>
        <v>0.15437193706474078</v>
      </c>
      <c r="CI42" s="154">
        <v>1648464</v>
      </c>
      <c r="CJ42" s="167">
        <f t="shared" si="37"/>
        <v>1377.1629072681703</v>
      </c>
      <c r="CK42" s="176">
        <f t="shared" si="42"/>
        <v>519.52852190356134</v>
      </c>
      <c r="CL42" s="154">
        <v>4949</v>
      </c>
      <c r="CM42" s="156">
        <v>12083</v>
      </c>
      <c r="CN42" s="157">
        <f t="shared" si="6"/>
        <v>0.63825122517410371</v>
      </c>
      <c r="CO42" s="166">
        <v>36288312</v>
      </c>
      <c r="CP42" s="167">
        <f t="shared" si="7"/>
        <v>7332.4534249343305</v>
      </c>
      <c r="CQ42" s="165">
        <f t="shared" si="8"/>
        <v>3003.2534966481835</v>
      </c>
      <c r="CR42" s="162">
        <v>2656</v>
      </c>
      <c r="CS42" s="143">
        <v>4950</v>
      </c>
      <c r="CT42" s="157">
        <f t="shared" si="9"/>
        <v>0.34253288625225692</v>
      </c>
      <c r="CU42" s="156">
        <v>5022695</v>
      </c>
      <c r="CV42" s="167">
        <f t="shared" si="10"/>
        <v>1891.0749246987953</v>
      </c>
      <c r="CW42" s="176">
        <f t="shared" si="11"/>
        <v>1014.6858585858586</v>
      </c>
      <c r="CX42" s="166">
        <v>3656</v>
      </c>
      <c r="CY42" s="156">
        <v>5584</v>
      </c>
      <c r="CZ42" s="160">
        <f t="shared" si="12"/>
        <v>0.47149858137735362</v>
      </c>
      <c r="DA42" s="143">
        <v>29263657</v>
      </c>
      <c r="DB42" s="167">
        <f t="shared" si="13"/>
        <v>8004.2825492341353</v>
      </c>
      <c r="DC42" s="165">
        <f t="shared" si="14"/>
        <v>5240.6262535816622</v>
      </c>
      <c r="DD42" s="143">
        <v>1029</v>
      </c>
      <c r="DE42" s="156">
        <v>1378</v>
      </c>
      <c r="DF42" s="138">
        <f t="shared" si="15"/>
        <v>0.13270570028372453</v>
      </c>
      <c r="DG42" s="156">
        <v>1172418</v>
      </c>
      <c r="DH42" s="167">
        <f t="shared" si="16"/>
        <v>1139.3760932944606</v>
      </c>
      <c r="DI42" s="165">
        <f t="shared" si="17"/>
        <v>850.81132075471703</v>
      </c>
      <c r="DJ42" s="162">
        <v>4823</v>
      </c>
      <c r="DK42" s="143">
        <v>6179</v>
      </c>
      <c r="DL42" s="160">
        <f t="shared" si="18"/>
        <v>0.62200154758834147</v>
      </c>
      <c r="DM42" s="143">
        <v>7951898</v>
      </c>
      <c r="DN42" s="167">
        <f t="shared" si="38"/>
        <v>1648.7451793489529</v>
      </c>
      <c r="DO42" s="165">
        <f t="shared" si="19"/>
        <v>1286.9231267195339</v>
      </c>
      <c r="DP42" s="143">
        <v>863</v>
      </c>
      <c r="DQ42" s="156">
        <v>1410</v>
      </c>
      <c r="DR42" s="157">
        <f t="shared" si="20"/>
        <v>0.11129739489295848</v>
      </c>
      <c r="DS42" s="166">
        <v>1374477</v>
      </c>
      <c r="DT42" s="167">
        <f t="shared" si="21"/>
        <v>1592.6732329084589</v>
      </c>
      <c r="DU42" s="165">
        <f t="shared" si="22"/>
        <v>974.80638297872338</v>
      </c>
      <c r="DV42" s="156">
        <v>2651</v>
      </c>
      <c r="DW42" s="156">
        <v>5278</v>
      </c>
      <c r="DX42" s="157">
        <f t="shared" si="23"/>
        <v>0.34188805777663139</v>
      </c>
      <c r="DY42" s="156">
        <v>10192112</v>
      </c>
      <c r="DZ42" s="167">
        <f t="shared" si="24"/>
        <v>3844.6291965296114</v>
      </c>
      <c r="EA42" s="176">
        <f t="shared" si="25"/>
        <v>1931.0557029177719</v>
      </c>
      <c r="EB42" s="178">
        <v>2821</v>
      </c>
      <c r="EC42" s="166">
        <v>733</v>
      </c>
      <c r="ED42" s="160">
        <f t="shared" si="39"/>
        <v>0.25983693725629209</v>
      </c>
      <c r="EE42" s="161">
        <v>691.86357435197817</v>
      </c>
      <c r="EF42" s="156">
        <v>2444</v>
      </c>
      <c r="EG42" s="166">
        <v>763</v>
      </c>
      <c r="EH42" s="160">
        <f t="shared" si="40"/>
        <v>0.31219312602291327</v>
      </c>
      <c r="EI42" s="169">
        <v>2331.115635648755</v>
      </c>
      <c r="EJ42" s="170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</row>
    <row r="43" spans="1:182" s="10" customFormat="1" ht="12.75" x14ac:dyDescent="0.2">
      <c r="B43" s="110"/>
      <c r="C43" s="62"/>
      <c r="D43" s="111"/>
      <c r="E43" s="112"/>
      <c r="F43" s="113"/>
      <c r="G43" s="112"/>
      <c r="H43" s="114"/>
      <c r="I43" s="113"/>
      <c r="J43" s="115"/>
      <c r="K43" s="116"/>
      <c r="L43" s="117"/>
      <c r="M43" s="114"/>
      <c r="N43" s="114"/>
      <c r="O43" s="114"/>
      <c r="P43" s="114"/>
      <c r="Q43" s="114"/>
      <c r="R43" s="114"/>
      <c r="S43" s="114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5"/>
      <c r="AS43" s="115"/>
      <c r="AT43" s="115"/>
      <c r="AU43" s="115"/>
      <c r="AV43" s="115"/>
      <c r="AW43" s="115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5"/>
      <c r="BQ43" s="115"/>
      <c r="BR43" s="111"/>
      <c r="BS43" s="113"/>
      <c r="BT43" s="118"/>
      <c r="BU43" s="115"/>
      <c r="BV43" s="111"/>
      <c r="BW43" s="113"/>
      <c r="BX43" s="115"/>
      <c r="BY43" s="115"/>
      <c r="BZ43" s="111"/>
      <c r="CA43" s="113"/>
      <c r="CB43" s="115"/>
      <c r="CC43" s="111"/>
      <c r="CD43" s="112"/>
      <c r="CE43" s="112"/>
      <c r="CF43" s="118"/>
      <c r="CG43" s="114"/>
      <c r="CH43" s="111"/>
      <c r="CI43" s="115"/>
      <c r="CJ43" s="119"/>
      <c r="CK43" s="119"/>
      <c r="CL43" s="115"/>
      <c r="CM43" s="115"/>
      <c r="CN43" s="111"/>
      <c r="CO43" s="115"/>
      <c r="CP43" s="119"/>
      <c r="CQ43" s="119"/>
      <c r="CR43" s="115"/>
      <c r="CS43" s="115"/>
      <c r="CT43" s="111"/>
      <c r="CU43" s="115"/>
      <c r="CV43" s="119"/>
      <c r="CW43" s="119"/>
      <c r="CX43" s="115"/>
      <c r="CY43" s="115"/>
      <c r="CZ43" s="111"/>
      <c r="DA43" s="115"/>
      <c r="DB43" s="119"/>
      <c r="DC43" s="119"/>
      <c r="DD43" s="115"/>
      <c r="DE43" s="115"/>
      <c r="DF43" s="111"/>
      <c r="DG43" s="115"/>
      <c r="DH43" s="119"/>
      <c r="DI43" s="119"/>
      <c r="DJ43" s="115"/>
      <c r="DK43" s="115"/>
      <c r="DL43" s="111"/>
      <c r="DM43" s="115"/>
      <c r="DN43" s="119"/>
      <c r="DO43" s="119"/>
      <c r="DP43" s="115"/>
      <c r="DQ43" s="115"/>
      <c r="DR43" s="111"/>
      <c r="DS43" s="115"/>
      <c r="DT43" s="119"/>
      <c r="DU43" s="119"/>
      <c r="DV43" s="115"/>
      <c r="DW43" s="115"/>
      <c r="DX43" s="111"/>
      <c r="DY43" s="115"/>
      <c r="DZ43" s="119"/>
      <c r="EA43" s="119"/>
      <c r="EB43" s="115"/>
      <c r="EC43" s="115"/>
      <c r="ED43" s="111"/>
      <c r="EE43" s="113"/>
      <c r="EF43" s="115"/>
      <c r="EG43" s="115"/>
      <c r="EH43" s="111"/>
      <c r="EI43" s="113"/>
      <c r="EJ43" s="64"/>
    </row>
    <row r="44" spans="1:182" s="2" customFormat="1" ht="15.75" x14ac:dyDescent="0.25">
      <c r="B44" s="86" t="s">
        <v>168</v>
      </c>
      <c r="C44" s="3"/>
      <c r="D44" s="5"/>
      <c r="E44" s="5"/>
      <c r="F44" s="5"/>
      <c r="G44" s="9"/>
      <c r="H44" s="3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8"/>
      <c r="CF44" s="57"/>
      <c r="CG44" s="57"/>
      <c r="CH44" s="57"/>
      <c r="CI44" s="57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9"/>
    </row>
    <row r="45" spans="1:182" s="2" customFormat="1" x14ac:dyDescent="0.25">
      <c r="B45" s="87" t="s">
        <v>169</v>
      </c>
      <c r="C45" s="3"/>
      <c r="D45" s="5"/>
      <c r="E45" s="5"/>
      <c r="F45" s="5"/>
      <c r="G45" s="9"/>
      <c r="H45" s="3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8"/>
      <c r="CF45" s="57"/>
      <c r="CG45" s="57"/>
      <c r="CH45" s="57"/>
      <c r="CI45" s="57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9"/>
    </row>
    <row r="46" spans="1:182" s="2" customFormat="1" x14ac:dyDescent="0.25">
      <c r="B46" s="88" t="s">
        <v>170</v>
      </c>
      <c r="C46" s="3"/>
      <c r="D46" s="5"/>
      <c r="E46" s="5"/>
      <c r="F46" s="5"/>
      <c r="G46" s="9"/>
      <c r="H46" s="3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8"/>
      <c r="CF46" s="57"/>
      <c r="CG46" s="57"/>
      <c r="CH46" s="57"/>
      <c r="CI46" s="57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9"/>
    </row>
    <row r="47" spans="1:182" s="2" customFormat="1" x14ac:dyDescent="0.25">
      <c r="B47" s="87" t="s">
        <v>171</v>
      </c>
      <c r="C47" s="3"/>
      <c r="D47" s="5"/>
      <c r="E47" s="5"/>
      <c r="F47" s="5"/>
      <c r="G47" s="9"/>
      <c r="H47" s="3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8"/>
      <c r="CF47" s="57"/>
      <c r="CG47" s="57"/>
      <c r="CH47" s="57"/>
      <c r="CI47" s="57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9"/>
    </row>
    <row r="48" spans="1:182" s="2" customFormat="1" x14ac:dyDescent="0.25">
      <c r="B48" s="89" t="s">
        <v>172</v>
      </c>
      <c r="C48" s="3"/>
      <c r="D48" s="5"/>
      <c r="E48" s="5"/>
      <c r="F48" s="5"/>
      <c r="G48" s="9"/>
      <c r="H48" s="3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201"/>
      <c r="BF48" s="201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8"/>
      <c r="CF48" s="57"/>
      <c r="CG48" s="57"/>
      <c r="CH48" s="57"/>
      <c r="CI48" s="57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9"/>
    </row>
    <row r="49" spans="2:140" s="2" customFormat="1" x14ac:dyDescent="0.25">
      <c r="B49" s="90" t="s">
        <v>173</v>
      </c>
      <c r="C49" s="3"/>
      <c r="D49" s="5"/>
      <c r="E49" s="5"/>
      <c r="F49" s="5"/>
      <c r="G49" s="9"/>
      <c r="H49" s="3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201"/>
      <c r="BF49" s="11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8"/>
      <c r="CF49" s="57"/>
      <c r="CG49" s="57"/>
      <c r="CH49" s="57"/>
      <c r="CI49" s="57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9"/>
    </row>
    <row r="50" spans="2:140" s="2" customFormat="1" x14ac:dyDescent="0.25">
      <c r="C50" s="3"/>
      <c r="D50" s="5"/>
      <c r="E50" s="5"/>
      <c r="F50" s="5"/>
      <c r="G50" s="9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201"/>
      <c r="BF50" s="11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8"/>
      <c r="CF50" s="57"/>
      <c r="CG50" s="57"/>
      <c r="CH50" s="57"/>
      <c r="CI50" s="57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9"/>
    </row>
    <row r="51" spans="2:140" s="2" customFormat="1" x14ac:dyDescent="0.25">
      <c r="C51" s="3"/>
      <c r="D51" s="5"/>
      <c r="E51" s="5"/>
      <c r="F51" s="5"/>
      <c r="G51" s="9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201"/>
      <c r="BF51" s="11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8"/>
      <c r="CF51" s="57"/>
      <c r="CG51" s="57"/>
      <c r="CH51" s="57"/>
      <c r="CI51" s="57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9"/>
    </row>
    <row r="52" spans="2:140" s="2" customFormat="1" x14ac:dyDescent="0.25">
      <c r="C52" s="3"/>
      <c r="D52" s="5"/>
      <c r="E52" s="5"/>
      <c r="F52" s="5"/>
      <c r="G52" s="9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201"/>
      <c r="BF52" s="11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8"/>
      <c r="CF52" s="57"/>
      <c r="CG52" s="57"/>
      <c r="CH52" s="57"/>
      <c r="CI52" s="57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9"/>
    </row>
    <row r="53" spans="2:140" s="2" customFormat="1" x14ac:dyDescent="0.25">
      <c r="C53" s="3"/>
      <c r="D53" s="5"/>
      <c r="E53" s="5"/>
      <c r="F53" s="5"/>
      <c r="G53" s="9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201"/>
      <c r="BF53" s="11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8"/>
      <c r="CF53" s="57"/>
      <c r="CG53" s="57"/>
      <c r="CH53" s="57"/>
      <c r="CI53" s="57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9"/>
    </row>
    <row r="54" spans="2:140" s="2" customFormat="1" x14ac:dyDescent="0.25">
      <c r="C54" s="3"/>
      <c r="D54" s="5"/>
      <c r="E54" s="5"/>
      <c r="F54" s="5"/>
      <c r="G54" s="9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201"/>
      <c r="BF54" s="11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8"/>
      <c r="CF54" s="57"/>
      <c r="CG54" s="57"/>
      <c r="CH54" s="57"/>
      <c r="CI54" s="57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9"/>
    </row>
    <row r="55" spans="2:140" s="2" customFormat="1" x14ac:dyDescent="0.25">
      <c r="C55" s="3"/>
      <c r="D55" s="5"/>
      <c r="E55" s="5"/>
      <c r="F55" s="5"/>
      <c r="G55" s="9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201"/>
      <c r="BF55" s="11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8"/>
      <c r="CF55" s="57"/>
      <c r="CG55" s="57"/>
      <c r="CH55" s="57"/>
      <c r="CI55" s="57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9"/>
    </row>
    <row r="56" spans="2:140" s="2" customFormat="1" x14ac:dyDescent="0.25">
      <c r="C56" s="3"/>
      <c r="D56" s="5"/>
      <c r="E56" s="5"/>
      <c r="F56" s="5"/>
      <c r="G56" s="9"/>
      <c r="H56" s="3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201"/>
      <c r="BF56" s="11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8"/>
      <c r="CF56" s="57"/>
      <c r="CG56" s="57"/>
      <c r="CH56" s="57"/>
      <c r="CI56" s="57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9"/>
    </row>
    <row r="57" spans="2:140" s="2" customFormat="1" x14ac:dyDescent="0.25">
      <c r="C57" s="3"/>
      <c r="D57" s="5"/>
      <c r="E57" s="5"/>
      <c r="F57" s="5"/>
      <c r="G57" s="9"/>
      <c r="H57" s="3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201"/>
      <c r="BF57" s="11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8"/>
      <c r="CF57" s="57"/>
      <c r="CG57" s="57"/>
      <c r="CH57" s="57"/>
      <c r="CI57" s="57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9"/>
    </row>
    <row r="58" spans="2:140" s="2" customFormat="1" x14ac:dyDescent="0.25">
      <c r="C58" s="3"/>
      <c r="D58" s="5"/>
      <c r="E58" s="5"/>
      <c r="F58" s="5"/>
      <c r="G58" s="9"/>
      <c r="H58" s="3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201"/>
      <c r="BF58" s="11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8"/>
      <c r="CF58" s="57"/>
      <c r="CG58" s="57"/>
      <c r="CH58" s="57"/>
      <c r="CI58" s="57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9"/>
    </row>
    <row r="59" spans="2:140" s="2" customFormat="1" x14ac:dyDescent="0.25">
      <c r="C59" s="3"/>
      <c r="D59" s="5"/>
      <c r="E59" s="5"/>
      <c r="F59" s="5"/>
      <c r="G59" s="9"/>
      <c r="H59" s="3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201"/>
      <c r="BF59" s="11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8"/>
      <c r="CF59" s="57"/>
      <c r="CG59" s="57"/>
      <c r="CH59" s="57"/>
      <c r="CI59" s="57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9"/>
    </row>
    <row r="60" spans="2:140" s="2" customFormat="1" x14ac:dyDescent="0.25">
      <c r="C60" s="3"/>
      <c r="D60" s="5"/>
      <c r="E60" s="5"/>
      <c r="F60" s="5"/>
      <c r="G60" s="9"/>
      <c r="H60" s="3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201"/>
      <c r="BF60" s="11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8"/>
      <c r="CF60" s="57"/>
      <c r="CG60" s="57"/>
      <c r="CH60" s="57"/>
      <c r="CI60" s="57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9"/>
    </row>
    <row r="61" spans="2:140" s="2" customFormat="1" x14ac:dyDescent="0.25">
      <c r="C61" s="3"/>
      <c r="D61" s="5"/>
      <c r="E61" s="5"/>
      <c r="F61" s="5"/>
      <c r="G61" s="9"/>
      <c r="H61" s="3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201"/>
      <c r="BF61" s="11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8"/>
      <c r="CF61" s="57"/>
      <c r="CG61" s="57"/>
      <c r="CH61" s="57"/>
      <c r="CI61" s="57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9"/>
    </row>
    <row r="62" spans="2:140" s="2" customFormat="1" x14ac:dyDescent="0.25">
      <c r="C62" s="3"/>
      <c r="D62" s="5"/>
      <c r="E62" s="5"/>
      <c r="F62" s="5"/>
      <c r="G62" s="9"/>
      <c r="H62" s="3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201"/>
      <c r="BF62" s="11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8"/>
      <c r="CF62" s="57"/>
      <c r="CG62" s="57"/>
      <c r="CH62" s="57"/>
      <c r="CI62" s="57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9"/>
    </row>
    <row r="63" spans="2:140" s="2" customFormat="1" x14ac:dyDescent="0.25">
      <c r="C63" s="3"/>
      <c r="D63" s="5"/>
      <c r="E63" s="5"/>
      <c r="F63" s="5"/>
      <c r="G63" s="9"/>
      <c r="H63" s="3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201"/>
      <c r="BF63" s="11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8"/>
      <c r="CF63" s="57"/>
      <c r="CG63" s="57"/>
      <c r="CH63" s="57"/>
      <c r="CI63" s="57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9"/>
    </row>
    <row r="64" spans="2:140" s="2" customFormat="1" x14ac:dyDescent="0.25">
      <c r="C64" s="3"/>
      <c r="D64" s="5"/>
      <c r="E64" s="5"/>
      <c r="F64" s="5"/>
      <c r="G64" s="9"/>
      <c r="H64" s="3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201"/>
      <c r="BF64" s="11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8"/>
      <c r="CF64" s="57"/>
      <c r="CG64" s="57"/>
      <c r="CH64" s="57"/>
      <c r="CI64" s="57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9"/>
    </row>
    <row r="65" spans="3:140" s="2" customFormat="1" x14ac:dyDescent="0.25">
      <c r="C65" s="3"/>
      <c r="D65" s="5"/>
      <c r="E65" s="5"/>
      <c r="F65" s="5"/>
      <c r="G65" s="9"/>
      <c r="H65" s="3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201"/>
      <c r="BF65" s="11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8"/>
      <c r="CF65" s="57"/>
      <c r="CG65" s="57"/>
      <c r="CH65" s="57"/>
      <c r="CI65" s="57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9"/>
    </row>
    <row r="66" spans="3:140" s="2" customFormat="1" x14ac:dyDescent="0.25">
      <c r="C66" s="3"/>
      <c r="D66" s="5"/>
      <c r="E66" s="5"/>
      <c r="F66" s="5"/>
      <c r="G66" s="9"/>
      <c r="H66" s="3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201"/>
      <c r="BF66" s="11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8"/>
      <c r="CF66" s="57"/>
      <c r="CG66" s="57"/>
      <c r="CH66" s="57"/>
      <c r="CI66" s="57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9"/>
    </row>
    <row r="67" spans="3:140" s="2" customFormat="1" x14ac:dyDescent="0.25">
      <c r="C67" s="3"/>
      <c r="D67" s="5"/>
      <c r="E67" s="5"/>
      <c r="F67" s="5"/>
      <c r="G67" s="9"/>
      <c r="H67" s="3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201"/>
      <c r="BF67" s="11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8"/>
      <c r="CF67" s="57"/>
      <c r="CG67" s="57"/>
      <c r="CH67" s="57"/>
      <c r="CI67" s="57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9"/>
    </row>
    <row r="68" spans="3:140" s="2" customFormat="1" x14ac:dyDescent="0.25">
      <c r="C68" s="3"/>
      <c r="D68" s="5"/>
      <c r="E68" s="5"/>
      <c r="F68" s="5"/>
      <c r="G68" s="9"/>
      <c r="H68" s="3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201"/>
      <c r="BF68" s="11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8"/>
      <c r="CF68" s="57"/>
      <c r="CG68" s="57"/>
      <c r="CH68" s="57"/>
      <c r="CI68" s="57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9"/>
    </row>
    <row r="69" spans="3:140" s="2" customFormat="1" x14ac:dyDescent="0.25">
      <c r="C69" s="3"/>
      <c r="D69" s="5"/>
      <c r="E69" s="5"/>
      <c r="F69" s="5"/>
      <c r="G69" s="9"/>
      <c r="H69" s="3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201"/>
      <c r="BF69" s="11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8"/>
      <c r="CF69" s="57"/>
      <c r="CG69" s="57"/>
      <c r="CH69" s="57"/>
      <c r="CI69" s="57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9"/>
    </row>
    <row r="70" spans="3:140" s="2" customFormat="1" x14ac:dyDescent="0.25">
      <c r="C70" s="3"/>
      <c r="D70" s="5"/>
      <c r="E70" s="5"/>
      <c r="F70" s="5"/>
      <c r="G70" s="9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201"/>
      <c r="BF70" s="11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8"/>
      <c r="CF70" s="57"/>
      <c r="CG70" s="57"/>
      <c r="CH70" s="57"/>
      <c r="CI70" s="57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9"/>
    </row>
    <row r="71" spans="3:140" s="2" customFormat="1" x14ac:dyDescent="0.25">
      <c r="C71" s="3"/>
      <c r="D71" s="5"/>
      <c r="E71" s="5"/>
      <c r="F71" s="5"/>
      <c r="G71" s="9"/>
      <c r="H71" s="3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201"/>
      <c r="BF71" s="11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8"/>
      <c r="CF71" s="57"/>
      <c r="CG71" s="57"/>
      <c r="CH71" s="57"/>
      <c r="CI71" s="57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9"/>
    </row>
    <row r="72" spans="3:140" s="2" customFormat="1" x14ac:dyDescent="0.25">
      <c r="C72" s="3"/>
      <c r="D72" s="5"/>
      <c r="E72" s="5"/>
      <c r="F72" s="5"/>
      <c r="G72" s="9"/>
      <c r="H72" s="3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201"/>
      <c r="BF72" s="11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8"/>
      <c r="CF72" s="57"/>
      <c r="CG72" s="57"/>
      <c r="CH72" s="57"/>
      <c r="CI72" s="57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9"/>
    </row>
    <row r="73" spans="3:140" s="2" customFormat="1" x14ac:dyDescent="0.25">
      <c r="C73" s="3"/>
      <c r="D73" s="5"/>
      <c r="E73" s="5"/>
      <c r="F73" s="5"/>
      <c r="G73" s="9"/>
      <c r="H73" s="3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201"/>
      <c r="BF73" s="11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8"/>
      <c r="CF73" s="57"/>
      <c r="CG73" s="57"/>
      <c r="CH73" s="57"/>
      <c r="CI73" s="57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9"/>
    </row>
    <row r="74" spans="3:140" s="2" customFormat="1" x14ac:dyDescent="0.25">
      <c r="C74" s="3"/>
      <c r="D74" s="5"/>
      <c r="E74" s="5"/>
      <c r="F74" s="5"/>
      <c r="G74" s="9"/>
      <c r="H74" s="3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201"/>
      <c r="BF74" s="11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8"/>
      <c r="CF74" s="57"/>
      <c r="CG74" s="57"/>
      <c r="CH74" s="57"/>
      <c r="CI74" s="57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9"/>
    </row>
    <row r="75" spans="3:140" s="2" customFormat="1" x14ac:dyDescent="0.25">
      <c r="C75" s="3"/>
      <c r="D75" s="5"/>
      <c r="E75" s="5"/>
      <c r="F75" s="5"/>
      <c r="G75" s="9"/>
      <c r="H75" s="3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201"/>
      <c r="BF75" s="11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8"/>
      <c r="CF75" s="57"/>
      <c r="CG75" s="57"/>
      <c r="CH75" s="57"/>
      <c r="CI75" s="57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9"/>
    </row>
    <row r="76" spans="3:140" s="2" customFormat="1" x14ac:dyDescent="0.25">
      <c r="C76" s="3"/>
      <c r="D76" s="5"/>
      <c r="E76" s="5"/>
      <c r="F76" s="5"/>
      <c r="G76" s="9"/>
      <c r="H76" s="3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201"/>
      <c r="BF76" s="11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8"/>
      <c r="CF76" s="57"/>
      <c r="CG76" s="57"/>
      <c r="CH76" s="57"/>
      <c r="CI76" s="57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9"/>
    </row>
    <row r="77" spans="3:140" s="2" customFormat="1" x14ac:dyDescent="0.25">
      <c r="C77" s="3"/>
      <c r="D77" s="5"/>
      <c r="E77" s="5"/>
      <c r="F77" s="5"/>
      <c r="G77" s="9"/>
      <c r="H77" s="3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201"/>
      <c r="BF77" s="11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8"/>
      <c r="CF77" s="57"/>
      <c r="CG77" s="57"/>
      <c r="CH77" s="57"/>
      <c r="CI77" s="57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9"/>
    </row>
    <row r="78" spans="3:140" s="2" customFormat="1" x14ac:dyDescent="0.25">
      <c r="C78" s="3"/>
      <c r="D78" s="5"/>
      <c r="E78" s="5"/>
      <c r="F78" s="5"/>
      <c r="G78" s="9"/>
      <c r="H78" s="3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201"/>
      <c r="BF78" s="11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8"/>
      <c r="CF78" s="57"/>
      <c r="CG78" s="57"/>
      <c r="CH78" s="57"/>
      <c r="CI78" s="57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9"/>
    </row>
    <row r="79" spans="3:140" s="2" customFormat="1" x14ac:dyDescent="0.25">
      <c r="C79" s="3"/>
      <c r="D79" s="5"/>
      <c r="E79" s="5"/>
      <c r="F79" s="5"/>
      <c r="G79" s="9"/>
      <c r="H79" s="3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201"/>
      <c r="BF79" s="11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8"/>
      <c r="CF79" s="57"/>
      <c r="CG79" s="57"/>
      <c r="CH79" s="57"/>
      <c r="CI79" s="57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9"/>
    </row>
    <row r="80" spans="3:140" s="2" customFormat="1" x14ac:dyDescent="0.25">
      <c r="C80" s="3"/>
      <c r="D80" s="5"/>
      <c r="E80" s="5"/>
      <c r="F80" s="5"/>
      <c r="G80" s="9"/>
      <c r="H80" s="3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201"/>
      <c r="BF80" s="11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8"/>
      <c r="CF80" s="57"/>
      <c r="CG80" s="57"/>
      <c r="CH80" s="57"/>
      <c r="CI80" s="57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9"/>
    </row>
    <row r="81" spans="3:140" s="2" customFormat="1" x14ac:dyDescent="0.25">
      <c r="C81" s="3"/>
      <c r="D81" s="5"/>
      <c r="E81" s="5"/>
      <c r="F81" s="5"/>
      <c r="G81" s="9"/>
      <c r="H81" s="3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201"/>
      <c r="BF81" s="202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8"/>
      <c r="CF81" s="57"/>
      <c r="CG81" s="57"/>
      <c r="CH81" s="57"/>
      <c r="CI81" s="57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9"/>
    </row>
    <row r="82" spans="3:140" s="2" customFormat="1" x14ac:dyDescent="0.25">
      <c r="C82" s="3"/>
      <c r="D82" s="5"/>
      <c r="E82" s="5"/>
      <c r="F82" s="5"/>
      <c r="G82" s="9"/>
      <c r="H82" s="3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8"/>
      <c r="CF82" s="57"/>
      <c r="CG82" s="57"/>
      <c r="CH82" s="57"/>
      <c r="CI82" s="57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9"/>
    </row>
    <row r="83" spans="3:140" s="2" customFormat="1" x14ac:dyDescent="0.25">
      <c r="C83" s="3"/>
      <c r="D83" s="5"/>
      <c r="E83" s="5"/>
      <c r="F83" s="5"/>
      <c r="G83" s="9"/>
      <c r="H83" s="3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8"/>
      <c r="CF83" s="57"/>
      <c r="CG83" s="57"/>
      <c r="CH83" s="57"/>
      <c r="CI83" s="57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9"/>
    </row>
    <row r="84" spans="3:140" s="2" customFormat="1" x14ac:dyDescent="0.25">
      <c r="C84" s="3"/>
      <c r="D84" s="5"/>
      <c r="E84" s="5"/>
      <c r="F84" s="5"/>
      <c r="G84" s="9"/>
      <c r="H84" s="3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8"/>
      <c r="CF84" s="57"/>
      <c r="CG84" s="57"/>
      <c r="CH84" s="57"/>
      <c r="CI84" s="57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9"/>
    </row>
    <row r="85" spans="3:140" s="2" customFormat="1" x14ac:dyDescent="0.25">
      <c r="C85" s="3"/>
      <c r="D85" s="5"/>
      <c r="E85" s="5"/>
      <c r="F85" s="5"/>
      <c r="G85" s="9"/>
      <c r="H85" s="3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8"/>
      <c r="CF85" s="57"/>
      <c r="CG85" s="57"/>
      <c r="CH85" s="57"/>
      <c r="CI85" s="57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9"/>
    </row>
    <row r="86" spans="3:140" s="2" customFormat="1" x14ac:dyDescent="0.25">
      <c r="C86" s="3"/>
      <c r="D86" s="5"/>
      <c r="E86" s="5"/>
      <c r="F86" s="5"/>
      <c r="G86" s="9"/>
      <c r="H86" s="3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8"/>
      <c r="CF86" s="57"/>
      <c r="CG86" s="57"/>
      <c r="CH86" s="57"/>
      <c r="CI86" s="57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9"/>
    </row>
  </sheetData>
  <mergeCells count="13">
    <mergeCell ref="Z8:AK8"/>
    <mergeCell ref="C8:D8"/>
    <mergeCell ref="E8:F8"/>
    <mergeCell ref="G8:I8"/>
    <mergeCell ref="J8:L8"/>
    <mergeCell ref="M8:Y8"/>
    <mergeCell ref="EB8:EI8"/>
    <mergeCell ref="AL8:AQ8"/>
    <mergeCell ref="AR8:BI8"/>
    <mergeCell ref="BJ8:BO8"/>
    <mergeCell ref="BP8:CA8"/>
    <mergeCell ref="CB8:CE8"/>
    <mergeCell ref="CF8:EA8"/>
  </mergeCells>
  <conditionalFormatting sqref="F9">
    <cfRule type="cellIs" dxfId="8" priority="2" operator="lessThan">
      <formula>0</formula>
    </cfRule>
  </conditionalFormatting>
  <conditionalFormatting sqref="F10:F43">
    <cfRule type="cellIs" dxfId="7" priority="1" operator="lessThan">
      <formula>0</formula>
    </cfRule>
  </conditionalFormatting>
  <conditionalFormatting sqref="CE10:CE43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I43">
    <cfRule type="colorScale" priority="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86"/>
  <sheetViews>
    <sheetView zoomScaleNormal="100" workbookViewId="0">
      <pane xSplit="2" ySplit="9" topLeftCell="C10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hidden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8" width="7.140625" style="1" customWidth="1"/>
    <col min="19" max="19" width="7.140625" style="1" hidden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85546875" style="1" customWidth="1"/>
    <col min="52" max="53" width="12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5703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hidden="1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hidden="1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hidden="1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4" width="10.42578125" style="75" customWidth="1"/>
    <col min="85" max="85" width="10.42578125" style="75" hidden="1" customWidth="1"/>
    <col min="86" max="86" width="9.5703125" style="75" customWidth="1"/>
    <col min="87" max="87" width="10.140625" style="75" hidden="1" customWidth="1"/>
    <col min="88" max="89" width="11.85546875" style="76" customWidth="1"/>
    <col min="90" max="90" width="10.28515625" style="76" customWidth="1"/>
    <col min="91" max="91" width="8.140625" style="76" hidden="1" customWidth="1"/>
    <col min="92" max="92" width="11.85546875" style="76" customWidth="1"/>
    <col min="93" max="93" width="8.42578125" style="76" hidden="1" customWidth="1"/>
    <col min="94" max="95" width="11.85546875" style="76" customWidth="1"/>
    <col min="96" max="96" width="10.42578125" style="76" customWidth="1"/>
    <col min="97" max="97" width="7.42578125" style="76" hidden="1" customWidth="1"/>
    <col min="98" max="98" width="11.85546875" style="76" customWidth="1"/>
    <col min="99" max="99" width="8.7109375" style="76" hidden="1" customWidth="1"/>
    <col min="100" max="102" width="11.85546875" style="76" customWidth="1"/>
    <col min="103" max="103" width="6.7109375" style="76" hidden="1" customWidth="1"/>
    <col min="104" max="104" width="11.85546875" style="76" customWidth="1"/>
    <col min="105" max="105" width="6.7109375" style="76" hidden="1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hidden="1" customWidth="1"/>
    <col min="110" max="110" width="11.85546875" style="76" customWidth="1"/>
    <col min="111" max="111" width="6.85546875" style="76" hidden="1" customWidth="1"/>
    <col min="112" max="114" width="11.85546875" style="76" customWidth="1"/>
    <col min="115" max="115" width="6.85546875" style="76" hidden="1" customWidth="1"/>
    <col min="116" max="116" width="11.85546875" style="76" customWidth="1"/>
    <col min="117" max="117" width="6.5703125" style="76" hidden="1" customWidth="1"/>
    <col min="118" max="120" width="11.85546875" style="76" customWidth="1"/>
    <col min="121" max="121" width="6.42578125" style="76" hidden="1" customWidth="1"/>
    <col min="122" max="122" width="11.85546875" style="76" customWidth="1"/>
    <col min="123" max="123" width="5.7109375" style="76" hidden="1" customWidth="1"/>
    <col min="124" max="126" width="11.85546875" style="76" customWidth="1"/>
    <col min="127" max="127" width="6.85546875" style="76" hidden="1" customWidth="1"/>
    <col min="128" max="128" width="11.85546875" style="76" customWidth="1"/>
    <col min="129" max="129" width="6.42578125" style="76" hidden="1" customWidth="1"/>
    <col min="130" max="132" width="11.85546875" style="76" customWidth="1"/>
    <col min="133" max="133" width="7" style="76" hidden="1" customWidth="1"/>
    <col min="134" max="136" width="11.85546875" style="76" customWidth="1"/>
    <col min="137" max="137" width="6.5703125" style="76" hidden="1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C1" s="3"/>
      <c r="D1" s="5"/>
      <c r="E1" s="5"/>
      <c r="F1" s="5"/>
      <c r="G1" s="9"/>
      <c r="H1" s="3"/>
      <c r="I1" s="6"/>
      <c r="J1" s="6"/>
      <c r="K1" s="6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8"/>
      <c r="CF1" s="57"/>
      <c r="CG1" s="57"/>
      <c r="CH1" s="57"/>
      <c r="CI1" s="57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9"/>
    </row>
    <row r="2" spans="1:182" s="2" customFormat="1" ht="26.25" x14ac:dyDescent="0.4">
      <c r="B2" s="4" t="s">
        <v>193</v>
      </c>
      <c r="C2" s="3"/>
      <c r="D2" s="5"/>
      <c r="E2" s="5"/>
      <c r="F2" s="5"/>
      <c r="G2" s="9"/>
      <c r="H2" s="42"/>
      <c r="I2" s="6"/>
      <c r="J2" s="6"/>
      <c r="K2" s="6"/>
      <c r="L2" s="6"/>
      <c r="M2" s="3"/>
      <c r="N2" s="3"/>
      <c r="O2" s="3"/>
      <c r="P2" s="3"/>
      <c r="Q2" s="3"/>
      <c r="R2" s="3"/>
      <c r="S2" s="4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60"/>
      <c r="BR2" s="57"/>
      <c r="BS2" s="57"/>
      <c r="BT2" s="57"/>
      <c r="BU2" s="60"/>
      <c r="BV2" s="57"/>
      <c r="BW2" s="57"/>
      <c r="BX2" s="57"/>
      <c r="BY2" s="60"/>
      <c r="BZ2" s="57"/>
      <c r="CA2" s="57"/>
      <c r="CB2" s="57"/>
      <c r="CC2" s="57"/>
      <c r="CD2" s="57"/>
      <c r="CE2" s="58"/>
      <c r="CF2" s="57"/>
      <c r="CG2" s="60"/>
      <c r="CH2" s="57"/>
      <c r="CI2" s="60"/>
      <c r="CJ2" s="58"/>
      <c r="CK2" s="58"/>
      <c r="CL2" s="58"/>
      <c r="CM2" s="60"/>
      <c r="CN2" s="58"/>
      <c r="CO2" s="60"/>
      <c r="CP2" s="58"/>
      <c r="CQ2" s="58"/>
      <c r="CR2" s="58"/>
      <c r="CS2" s="60"/>
      <c r="CT2" s="58"/>
      <c r="CU2" s="60"/>
      <c r="CV2" s="58"/>
      <c r="CW2" s="58"/>
      <c r="CX2" s="59"/>
      <c r="CY2" s="60"/>
      <c r="CZ2" s="58"/>
      <c r="DA2" s="60"/>
      <c r="DB2" s="58"/>
      <c r="DC2" s="58"/>
      <c r="DD2" s="58"/>
      <c r="DE2" s="60"/>
      <c r="DF2" s="58"/>
      <c r="DG2" s="60"/>
      <c r="DH2" s="58"/>
      <c r="DI2" s="58"/>
      <c r="DJ2" s="58"/>
      <c r="DK2" s="60"/>
      <c r="DL2" s="58"/>
      <c r="DM2" s="60"/>
      <c r="DN2" s="58"/>
      <c r="DO2" s="58"/>
      <c r="DP2" s="58"/>
      <c r="DQ2" s="60"/>
      <c r="DR2" s="58"/>
      <c r="DS2" s="60"/>
      <c r="DT2" s="58"/>
      <c r="DU2" s="58"/>
      <c r="DV2" s="58"/>
      <c r="DW2" s="60"/>
      <c r="DX2" s="58"/>
      <c r="DY2" s="60"/>
      <c r="DZ2" s="58"/>
      <c r="EA2" s="58"/>
      <c r="EB2" s="58"/>
      <c r="EC2" s="60"/>
      <c r="ED2" s="58"/>
      <c r="EE2" s="58"/>
      <c r="EF2" s="58"/>
      <c r="EG2" s="60"/>
      <c r="EH2" s="58"/>
      <c r="EI2" s="58"/>
      <c r="EJ2" s="59"/>
    </row>
    <row r="3" spans="1:182" s="2" customFormat="1" ht="15.75" x14ac:dyDescent="0.25">
      <c r="B3" s="23" t="s">
        <v>25</v>
      </c>
      <c r="C3" s="3"/>
      <c r="D3" s="5"/>
      <c r="E3" s="5"/>
      <c r="F3" s="5"/>
      <c r="G3" s="9"/>
      <c r="H3" s="42"/>
      <c r="I3" s="6"/>
      <c r="J3" s="6"/>
      <c r="K3" s="6"/>
      <c r="L3" s="6"/>
      <c r="M3" s="3"/>
      <c r="N3" s="3"/>
      <c r="O3" s="3"/>
      <c r="P3" s="3"/>
      <c r="Q3" s="3"/>
      <c r="R3" s="3"/>
      <c r="S3" s="4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60"/>
      <c r="BR3" s="57"/>
      <c r="BS3" s="57"/>
      <c r="BT3" s="57"/>
      <c r="BU3" s="60"/>
      <c r="BV3" s="57"/>
      <c r="BW3" s="57"/>
      <c r="BX3" s="57"/>
      <c r="BY3" s="60"/>
      <c r="BZ3" s="57"/>
      <c r="CA3" s="57"/>
      <c r="CB3" s="57"/>
      <c r="CC3" s="57"/>
      <c r="CD3" s="57"/>
      <c r="CE3" s="58"/>
      <c r="CF3" s="57"/>
      <c r="CG3" s="60"/>
      <c r="CH3" s="57"/>
      <c r="CI3" s="60"/>
      <c r="CJ3" s="58"/>
      <c r="CK3" s="58"/>
      <c r="CL3" s="58"/>
      <c r="CM3" s="60"/>
      <c r="CN3" s="58"/>
      <c r="CO3" s="60"/>
      <c r="CP3" s="58"/>
      <c r="CQ3" s="58"/>
      <c r="CR3" s="58"/>
      <c r="CS3" s="60"/>
      <c r="CT3" s="58"/>
      <c r="CU3" s="60"/>
      <c r="CV3" s="58"/>
      <c r="CW3" s="58"/>
      <c r="CX3" s="59"/>
      <c r="CY3" s="60"/>
      <c r="CZ3" s="58"/>
      <c r="DA3" s="60"/>
      <c r="DB3" s="58"/>
      <c r="DC3" s="58"/>
      <c r="DD3" s="58"/>
      <c r="DE3" s="60"/>
      <c r="DF3" s="58"/>
      <c r="DG3" s="60"/>
      <c r="DH3" s="58"/>
      <c r="DI3" s="58"/>
      <c r="DJ3" s="58"/>
      <c r="DK3" s="60"/>
      <c r="DL3" s="58"/>
      <c r="DM3" s="60"/>
      <c r="DN3" s="58"/>
      <c r="DO3" s="58"/>
      <c r="DP3" s="58"/>
      <c r="DQ3" s="60"/>
      <c r="DR3" s="58"/>
      <c r="DS3" s="60"/>
      <c r="DT3" s="58"/>
      <c r="DU3" s="58"/>
      <c r="DV3" s="58"/>
      <c r="DW3" s="60"/>
      <c r="DX3" s="58"/>
      <c r="DY3" s="60"/>
      <c r="DZ3" s="58"/>
      <c r="EA3" s="58"/>
      <c r="EB3" s="58"/>
      <c r="EC3" s="60"/>
      <c r="ED3" s="58"/>
      <c r="EE3" s="58"/>
      <c r="EF3" s="58"/>
      <c r="EG3" s="61"/>
      <c r="EH3" s="58"/>
      <c r="EI3" s="58"/>
      <c r="EJ3" s="59"/>
    </row>
    <row r="4" spans="1:182" s="2" customFormat="1" ht="7.5" customHeight="1" x14ac:dyDescent="0.25">
      <c r="C4" s="3"/>
      <c r="D4" s="5"/>
      <c r="E4" s="5"/>
      <c r="F4" s="5"/>
      <c r="G4" s="9"/>
      <c r="H4" s="42"/>
      <c r="I4" s="6"/>
      <c r="J4" s="6"/>
      <c r="K4" s="6"/>
      <c r="L4" s="6"/>
      <c r="M4" s="3"/>
      <c r="N4" s="3"/>
      <c r="O4" s="3"/>
      <c r="P4" s="3"/>
      <c r="Q4" s="3"/>
      <c r="R4" s="3"/>
      <c r="S4" s="4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60"/>
      <c r="BR4" s="57"/>
      <c r="BS4" s="57"/>
      <c r="BT4" s="57"/>
      <c r="BU4" s="60"/>
      <c r="BV4" s="57"/>
      <c r="BW4" s="57"/>
      <c r="BX4" s="57"/>
      <c r="BY4" s="60"/>
      <c r="BZ4" s="57"/>
      <c r="CA4" s="57"/>
      <c r="CB4" s="57"/>
      <c r="CC4" s="57"/>
      <c r="CD4" s="57"/>
      <c r="CE4" s="58"/>
      <c r="CF4" s="57"/>
      <c r="CG4" s="60"/>
      <c r="CH4" s="57"/>
      <c r="CI4" s="60"/>
      <c r="CJ4" s="58"/>
      <c r="CK4" s="58"/>
      <c r="CL4" s="58"/>
      <c r="CM4" s="60"/>
      <c r="CN4" s="58"/>
      <c r="CO4" s="60"/>
      <c r="CP4" s="58"/>
      <c r="CQ4" s="58"/>
      <c r="CR4" s="58"/>
      <c r="CS4" s="60"/>
      <c r="CT4" s="58"/>
      <c r="CU4" s="60"/>
      <c r="CV4" s="58"/>
      <c r="CW4" s="58"/>
      <c r="CX4" s="59"/>
      <c r="CY4" s="60"/>
      <c r="CZ4" s="58"/>
      <c r="DA4" s="60"/>
      <c r="DB4" s="58"/>
      <c r="DC4" s="58"/>
      <c r="DD4" s="58"/>
      <c r="DE4" s="60"/>
      <c r="DF4" s="58"/>
      <c r="DG4" s="60"/>
      <c r="DH4" s="58"/>
      <c r="DI4" s="58"/>
      <c r="DJ4" s="58"/>
      <c r="DK4" s="60"/>
      <c r="DL4" s="58"/>
      <c r="DM4" s="60"/>
      <c r="DN4" s="58"/>
      <c r="DO4" s="58"/>
      <c r="DP4" s="58"/>
      <c r="DQ4" s="60"/>
      <c r="DR4" s="58"/>
      <c r="DS4" s="60"/>
      <c r="DT4" s="58"/>
      <c r="DU4" s="58"/>
      <c r="DV4" s="58"/>
      <c r="DW4" s="60"/>
      <c r="DX4" s="58"/>
      <c r="DY4" s="60"/>
      <c r="DZ4" s="58"/>
      <c r="EA4" s="58"/>
      <c r="EB4" s="58"/>
      <c r="EC4" s="60"/>
      <c r="ED4" s="58"/>
      <c r="EE4" s="58"/>
      <c r="EF4" s="58"/>
      <c r="EG4" s="60"/>
      <c r="EH4" s="58"/>
      <c r="EI4" s="58"/>
      <c r="EJ4" s="59"/>
    </row>
    <row r="5" spans="1:182" s="10" customFormat="1" ht="13.5" customHeight="1" x14ac:dyDescent="0.3">
      <c r="B5" s="104">
        <v>2015</v>
      </c>
      <c r="C5" s="92"/>
      <c r="D5" s="93"/>
      <c r="H5" s="43"/>
      <c r="J5" s="33" t="s">
        <v>28</v>
      </c>
      <c r="K5" s="34" t="s">
        <v>26</v>
      </c>
      <c r="L5" s="30"/>
      <c r="M5" s="51"/>
      <c r="N5" s="3"/>
      <c r="S5" s="43"/>
      <c r="T5" s="11"/>
      <c r="U5" s="11"/>
      <c r="V5" s="15"/>
      <c r="W5" s="11"/>
      <c r="X5" s="1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61"/>
      <c r="BR5" s="62"/>
      <c r="BS5" s="62"/>
      <c r="BT5" s="62"/>
      <c r="BU5" s="61"/>
      <c r="BV5" s="62"/>
      <c r="BW5" s="62"/>
      <c r="BX5" s="62"/>
      <c r="BY5" s="61"/>
      <c r="BZ5" s="62"/>
      <c r="CA5" s="62"/>
      <c r="CB5" s="62"/>
      <c r="CC5" s="62"/>
      <c r="CD5" s="62"/>
      <c r="CE5" s="63"/>
      <c r="CF5" s="62"/>
      <c r="CG5" s="61"/>
      <c r="CH5" s="64"/>
      <c r="CI5" s="61"/>
      <c r="CJ5" s="64"/>
      <c r="CK5" s="64"/>
      <c r="CL5" s="64"/>
      <c r="CM5" s="61"/>
      <c r="CN5" s="64"/>
      <c r="CO5" s="61"/>
      <c r="CP5" s="64"/>
      <c r="CQ5" s="64"/>
      <c r="CR5" s="83"/>
      <c r="CS5" s="84"/>
      <c r="CT5" s="64"/>
      <c r="CU5" s="84"/>
      <c r="CV5" s="64"/>
      <c r="CW5" s="64"/>
      <c r="CX5" s="64"/>
      <c r="CY5" s="61"/>
      <c r="CZ5" s="64"/>
      <c r="DA5" s="61"/>
      <c r="DB5" s="64"/>
      <c r="DC5" s="64"/>
      <c r="DD5" s="83"/>
      <c r="DE5" s="84"/>
      <c r="DF5" s="64"/>
      <c r="DG5" s="84"/>
      <c r="DH5" s="64"/>
      <c r="DI5" s="64"/>
      <c r="DJ5" s="64"/>
      <c r="DK5" s="61"/>
      <c r="DL5" s="64"/>
      <c r="DM5" s="61"/>
      <c r="DN5" s="64"/>
      <c r="DO5" s="64"/>
      <c r="DP5" s="64"/>
      <c r="DQ5" s="61"/>
      <c r="DR5" s="64"/>
      <c r="DS5" s="61"/>
      <c r="DT5" s="64"/>
      <c r="DU5" s="64"/>
      <c r="DV5" s="64"/>
      <c r="DW5" s="61"/>
      <c r="DX5" s="64"/>
      <c r="DY5" s="61"/>
      <c r="DZ5" s="64"/>
      <c r="EA5" s="64"/>
      <c r="EB5" s="64"/>
      <c r="EC5" s="61"/>
      <c r="ED5" s="64"/>
      <c r="EE5" s="64"/>
      <c r="EF5" s="64"/>
      <c r="EG5" s="61"/>
      <c r="EH5" s="64"/>
      <c r="EI5" s="64"/>
      <c r="EJ5" s="64"/>
    </row>
    <row r="6" spans="1:182" s="10" customFormat="1" x14ac:dyDescent="0.25">
      <c r="B6" s="96"/>
      <c r="C6" s="97"/>
      <c r="D6" s="98"/>
      <c r="H6" s="43"/>
      <c r="J6" s="31"/>
      <c r="K6" s="35" t="s">
        <v>27</v>
      </c>
      <c r="L6" s="32"/>
      <c r="M6" s="52"/>
      <c r="N6" s="3"/>
      <c r="S6" s="43"/>
      <c r="T6" s="11"/>
      <c r="U6" s="11"/>
      <c r="V6" s="15"/>
      <c r="W6" s="11"/>
      <c r="X6" s="1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61"/>
      <c r="BR6" s="62"/>
      <c r="BS6" s="62"/>
      <c r="BT6" s="62"/>
      <c r="BU6" s="61"/>
      <c r="BV6" s="62"/>
      <c r="BW6" s="62"/>
      <c r="BX6" s="62"/>
      <c r="BY6" s="61"/>
      <c r="BZ6" s="62"/>
      <c r="CA6" s="62"/>
      <c r="CB6" s="62"/>
      <c r="CC6" s="62"/>
      <c r="CD6" s="62"/>
      <c r="CE6" s="63"/>
      <c r="CF6" s="62"/>
      <c r="CG6" s="61"/>
      <c r="CH6" s="64"/>
      <c r="CI6" s="61"/>
      <c r="CJ6" s="64"/>
      <c r="CK6" s="64"/>
      <c r="CL6" s="64"/>
      <c r="CM6" s="61"/>
      <c r="CN6" s="64"/>
      <c r="CO6" s="61"/>
      <c r="CP6" s="64"/>
      <c r="CQ6" s="64"/>
      <c r="CR6" s="83"/>
      <c r="CS6" s="84"/>
      <c r="CT6" s="64"/>
      <c r="CU6" s="84"/>
      <c r="CV6" s="64"/>
      <c r="CW6" s="64"/>
      <c r="CX6" s="64"/>
      <c r="CY6" s="61"/>
      <c r="CZ6" s="64"/>
      <c r="DA6" s="61"/>
      <c r="DB6" s="64"/>
      <c r="DC6" s="64"/>
      <c r="DD6" s="83"/>
      <c r="DE6" s="84"/>
      <c r="DF6" s="64"/>
      <c r="DG6" s="84"/>
      <c r="DH6" s="64"/>
      <c r="DI6" s="64"/>
      <c r="DJ6" s="64"/>
      <c r="DK6" s="61"/>
      <c r="DL6" s="64"/>
      <c r="DM6" s="61"/>
      <c r="DN6" s="64"/>
      <c r="DO6" s="64"/>
      <c r="DP6" s="64"/>
      <c r="DQ6" s="61"/>
      <c r="DR6" s="64"/>
      <c r="DS6" s="61"/>
      <c r="DT6" s="64"/>
      <c r="DU6" s="64"/>
      <c r="DV6" s="64"/>
      <c r="DW6" s="61"/>
      <c r="DX6" s="64"/>
      <c r="DY6" s="61"/>
      <c r="DZ6" s="64"/>
      <c r="EA6" s="64"/>
      <c r="EB6" s="64"/>
      <c r="EC6" s="61"/>
      <c r="ED6" s="64"/>
      <c r="EE6" s="64"/>
      <c r="EF6" s="64"/>
      <c r="EG6" s="61"/>
      <c r="EH6" s="64"/>
      <c r="EI6" s="64"/>
      <c r="EJ6" s="64"/>
    </row>
    <row r="7" spans="1:182" s="10" customFormat="1" ht="12" customHeight="1" thickBot="1" x14ac:dyDescent="0.25">
      <c r="C7" s="11"/>
      <c r="D7" s="12"/>
      <c r="E7" s="12"/>
      <c r="F7" s="12"/>
      <c r="G7" s="13"/>
      <c r="H7" s="44" t="s">
        <v>42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44" t="s">
        <v>42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5" t="s">
        <v>42</v>
      </c>
      <c r="BR7" s="62"/>
      <c r="BS7" s="62"/>
      <c r="BT7" s="62"/>
      <c r="BU7" s="65" t="s">
        <v>42</v>
      </c>
      <c r="BV7" s="62"/>
      <c r="BW7" s="62"/>
      <c r="BX7" s="62"/>
      <c r="BY7" s="65" t="s">
        <v>42</v>
      </c>
      <c r="BZ7" s="62"/>
      <c r="CA7" s="62"/>
      <c r="CB7" s="62"/>
      <c r="CC7" s="62"/>
      <c r="CD7" s="62"/>
      <c r="CE7" s="63"/>
      <c r="CF7" s="62"/>
      <c r="CG7" s="65" t="s">
        <v>42</v>
      </c>
      <c r="CH7" s="62"/>
      <c r="CI7" s="65" t="s">
        <v>42</v>
      </c>
      <c r="CJ7" s="63"/>
      <c r="CK7" s="63"/>
      <c r="CL7" s="63"/>
      <c r="CM7" s="65" t="s">
        <v>42</v>
      </c>
      <c r="CN7" s="63"/>
      <c r="CO7" s="65" t="s">
        <v>42</v>
      </c>
      <c r="CP7" s="63"/>
      <c r="CQ7" s="63"/>
      <c r="CR7" s="63"/>
      <c r="CS7" s="65" t="s">
        <v>42</v>
      </c>
      <c r="CT7" s="63"/>
      <c r="CU7" s="65" t="s">
        <v>42</v>
      </c>
      <c r="CV7" s="63"/>
      <c r="CW7" s="63"/>
      <c r="CX7" s="64"/>
      <c r="CY7" s="65" t="s">
        <v>42</v>
      </c>
      <c r="CZ7" s="63"/>
      <c r="DA7" s="65" t="s">
        <v>42</v>
      </c>
      <c r="DB7" s="63"/>
      <c r="DC7" s="63"/>
      <c r="DD7" s="63"/>
      <c r="DE7" s="65" t="s">
        <v>42</v>
      </c>
      <c r="DF7" s="63"/>
      <c r="DG7" s="65" t="s">
        <v>42</v>
      </c>
      <c r="DH7" s="63"/>
      <c r="DI7" s="63"/>
      <c r="DJ7" s="63"/>
      <c r="DK7" s="65" t="s">
        <v>42</v>
      </c>
      <c r="DL7" s="63"/>
      <c r="DM7" s="65" t="s">
        <v>42</v>
      </c>
      <c r="DN7" s="63"/>
      <c r="DO7" s="63"/>
      <c r="DP7" s="63"/>
      <c r="DQ7" s="65" t="s">
        <v>42</v>
      </c>
      <c r="DR7" s="63"/>
      <c r="DS7" s="65" t="s">
        <v>42</v>
      </c>
      <c r="DT7" s="63"/>
      <c r="DU7" s="63"/>
      <c r="DV7" s="63"/>
      <c r="DW7" s="65" t="s">
        <v>42</v>
      </c>
      <c r="DX7" s="63"/>
      <c r="DY7" s="65" t="s">
        <v>42</v>
      </c>
      <c r="DZ7" s="63"/>
      <c r="EA7" s="63"/>
      <c r="EB7" s="63"/>
      <c r="EC7" s="65" t="s">
        <v>42</v>
      </c>
      <c r="ED7" s="63"/>
      <c r="EE7" s="63"/>
      <c r="EF7" s="63"/>
      <c r="EG7" s="65" t="s">
        <v>42</v>
      </c>
      <c r="EH7" s="63"/>
      <c r="EI7" s="63"/>
      <c r="EJ7" s="64"/>
    </row>
    <row r="8" spans="1:182" s="22" customFormat="1" ht="15.75" thickBot="1" x14ac:dyDescent="0.3">
      <c r="A8" s="21"/>
      <c r="B8" s="24"/>
      <c r="C8" s="224" t="s">
        <v>0</v>
      </c>
      <c r="D8" s="225"/>
      <c r="E8" s="218" t="s">
        <v>98</v>
      </c>
      <c r="F8" s="220"/>
      <c r="G8" s="224" t="s">
        <v>24</v>
      </c>
      <c r="H8" s="225"/>
      <c r="I8" s="226"/>
      <c r="J8" s="219" t="s">
        <v>99</v>
      </c>
      <c r="K8" s="219"/>
      <c r="L8" s="219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237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15" t="s">
        <v>255</v>
      </c>
      <c r="AM8" s="216"/>
      <c r="AN8" s="216"/>
      <c r="AO8" s="216"/>
      <c r="AP8" s="216"/>
      <c r="AQ8" s="217"/>
      <c r="AR8" s="218" t="s">
        <v>43</v>
      </c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20"/>
      <c r="BJ8" s="218" t="s">
        <v>244</v>
      </c>
      <c r="BK8" s="219"/>
      <c r="BL8" s="219"/>
      <c r="BM8" s="219"/>
      <c r="BN8" s="219"/>
      <c r="BO8" s="220"/>
      <c r="BP8" s="219" t="s">
        <v>56</v>
      </c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21" t="s">
        <v>21</v>
      </c>
      <c r="CC8" s="222"/>
      <c r="CD8" s="222"/>
      <c r="CE8" s="223"/>
      <c r="CF8" s="213" t="s">
        <v>100</v>
      </c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2" t="s">
        <v>176</v>
      </c>
      <c r="EC8" s="213"/>
      <c r="ED8" s="213"/>
      <c r="EE8" s="213"/>
      <c r="EF8" s="213"/>
      <c r="EG8" s="213"/>
      <c r="EH8" s="213"/>
      <c r="EI8" s="214"/>
      <c r="EJ8" s="66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17"/>
      <c r="B9" s="94" t="s">
        <v>195</v>
      </c>
      <c r="C9" s="40" t="s">
        <v>194</v>
      </c>
      <c r="D9" s="100" t="s">
        <v>191</v>
      </c>
      <c r="E9" s="46" t="s">
        <v>31</v>
      </c>
      <c r="F9" s="199" t="s">
        <v>32</v>
      </c>
      <c r="G9" s="39" t="s">
        <v>16</v>
      </c>
      <c r="H9" s="48" t="s">
        <v>1</v>
      </c>
      <c r="I9" s="188" t="s">
        <v>17</v>
      </c>
      <c r="J9" s="120" t="s">
        <v>33</v>
      </c>
      <c r="K9" s="45" t="s">
        <v>34</v>
      </c>
      <c r="L9" s="45" t="s">
        <v>35</v>
      </c>
      <c r="M9" s="37" t="s">
        <v>22</v>
      </c>
      <c r="N9" s="41" t="s">
        <v>11</v>
      </c>
      <c r="O9" s="40" t="s">
        <v>2</v>
      </c>
      <c r="P9" s="41" t="s">
        <v>3</v>
      </c>
      <c r="Q9" s="40" t="s">
        <v>10</v>
      </c>
      <c r="R9" s="41" t="s">
        <v>4</v>
      </c>
      <c r="S9" s="189" t="s">
        <v>108</v>
      </c>
      <c r="T9" s="41" t="s">
        <v>23</v>
      </c>
      <c r="U9" s="41" t="s">
        <v>12</v>
      </c>
      <c r="V9" s="40" t="s">
        <v>5</v>
      </c>
      <c r="W9" s="41" t="s">
        <v>6</v>
      </c>
      <c r="X9" s="40" t="s">
        <v>13</v>
      </c>
      <c r="Y9" s="38" t="s">
        <v>7</v>
      </c>
      <c r="Z9" s="40" t="s">
        <v>229</v>
      </c>
      <c r="AA9" s="100" t="s">
        <v>230</v>
      </c>
      <c r="AB9" s="100" t="s">
        <v>231</v>
      </c>
      <c r="AC9" s="100" t="s">
        <v>232</v>
      </c>
      <c r="AD9" s="100" t="s">
        <v>233</v>
      </c>
      <c r="AE9" s="100" t="s">
        <v>234</v>
      </c>
      <c r="AF9" s="100" t="s">
        <v>235</v>
      </c>
      <c r="AG9" s="100" t="s">
        <v>236</v>
      </c>
      <c r="AH9" s="41" t="s">
        <v>245</v>
      </c>
      <c r="AI9" s="100" t="s">
        <v>246</v>
      </c>
      <c r="AJ9" s="100" t="s">
        <v>247</v>
      </c>
      <c r="AK9" s="38" t="s">
        <v>248</v>
      </c>
      <c r="AL9" s="40" t="s">
        <v>249</v>
      </c>
      <c r="AM9" s="100" t="s">
        <v>250</v>
      </c>
      <c r="AN9" s="100" t="s">
        <v>251</v>
      </c>
      <c r="AO9" s="100" t="s">
        <v>252</v>
      </c>
      <c r="AP9" s="100" t="s">
        <v>253</v>
      </c>
      <c r="AQ9" s="38" t="s">
        <v>254</v>
      </c>
      <c r="AR9" s="37" t="s">
        <v>177</v>
      </c>
      <c r="AS9" s="100" t="s">
        <v>178</v>
      </c>
      <c r="AT9" s="100" t="s">
        <v>180</v>
      </c>
      <c r="AU9" s="100" t="s">
        <v>181</v>
      </c>
      <c r="AV9" s="100" t="s">
        <v>179</v>
      </c>
      <c r="AW9" s="100" t="s">
        <v>182</v>
      </c>
      <c r="AX9" s="41" t="s">
        <v>183</v>
      </c>
      <c r="AY9" s="100" t="s">
        <v>184</v>
      </c>
      <c r="AZ9" s="100" t="s">
        <v>186</v>
      </c>
      <c r="BA9" s="100" t="s">
        <v>187</v>
      </c>
      <c r="BB9" s="100" t="s">
        <v>185</v>
      </c>
      <c r="BC9" s="100" t="s">
        <v>188</v>
      </c>
      <c r="BD9" s="41" t="s">
        <v>256</v>
      </c>
      <c r="BE9" s="100" t="s">
        <v>257</v>
      </c>
      <c r="BF9" s="100" t="s">
        <v>259</v>
      </c>
      <c r="BG9" s="100" t="s">
        <v>260</v>
      </c>
      <c r="BH9" s="100" t="s">
        <v>258</v>
      </c>
      <c r="BI9" s="38" t="s">
        <v>261</v>
      </c>
      <c r="BJ9" s="68" t="s">
        <v>238</v>
      </c>
      <c r="BK9" s="69" t="s">
        <v>239</v>
      </c>
      <c r="BL9" s="175" t="s">
        <v>240</v>
      </c>
      <c r="BM9" s="175" t="s">
        <v>241</v>
      </c>
      <c r="BN9" s="69" t="s">
        <v>242</v>
      </c>
      <c r="BO9" s="71" t="s">
        <v>243</v>
      </c>
      <c r="BP9" s="172" t="s">
        <v>44</v>
      </c>
      <c r="BQ9" s="49" t="s">
        <v>45</v>
      </c>
      <c r="BR9" s="67" t="s">
        <v>46</v>
      </c>
      <c r="BS9" s="190" t="s">
        <v>47</v>
      </c>
      <c r="BT9" s="67" t="s">
        <v>48</v>
      </c>
      <c r="BU9" s="191" t="s">
        <v>49</v>
      </c>
      <c r="BV9" s="67" t="s">
        <v>50</v>
      </c>
      <c r="BW9" s="190" t="s">
        <v>51</v>
      </c>
      <c r="BX9" s="67" t="s">
        <v>52</v>
      </c>
      <c r="BY9" s="191" t="s">
        <v>53</v>
      </c>
      <c r="BZ9" s="67" t="s">
        <v>54</v>
      </c>
      <c r="CA9" s="190" t="s">
        <v>55</v>
      </c>
      <c r="CB9" s="68" t="s">
        <v>14</v>
      </c>
      <c r="CC9" s="69" t="s">
        <v>29</v>
      </c>
      <c r="CD9" s="70" t="s">
        <v>30</v>
      </c>
      <c r="CE9" s="71" t="s">
        <v>20</v>
      </c>
      <c r="CF9" s="70" t="s">
        <v>8</v>
      </c>
      <c r="CG9" s="192" t="s">
        <v>164</v>
      </c>
      <c r="CH9" s="69" t="s">
        <v>9</v>
      </c>
      <c r="CI9" s="193" t="s">
        <v>57</v>
      </c>
      <c r="CJ9" s="69" t="s">
        <v>18</v>
      </c>
      <c r="CK9" s="175" t="s">
        <v>19</v>
      </c>
      <c r="CL9" s="69" t="s">
        <v>78</v>
      </c>
      <c r="CM9" s="49" t="s">
        <v>58</v>
      </c>
      <c r="CN9" s="67" t="s">
        <v>59</v>
      </c>
      <c r="CO9" s="49" t="s">
        <v>60</v>
      </c>
      <c r="CP9" s="67" t="s">
        <v>61</v>
      </c>
      <c r="CQ9" s="190" t="s">
        <v>62</v>
      </c>
      <c r="CR9" s="69" t="s">
        <v>79</v>
      </c>
      <c r="CS9" s="49" t="s">
        <v>63</v>
      </c>
      <c r="CT9" s="67" t="s">
        <v>64</v>
      </c>
      <c r="CU9" s="49" t="s">
        <v>65</v>
      </c>
      <c r="CV9" s="67" t="s">
        <v>66</v>
      </c>
      <c r="CW9" s="190" t="s">
        <v>67</v>
      </c>
      <c r="CX9" s="69" t="s">
        <v>80</v>
      </c>
      <c r="CY9" s="49" t="s">
        <v>68</v>
      </c>
      <c r="CZ9" s="67" t="s">
        <v>69</v>
      </c>
      <c r="DA9" s="49" t="s">
        <v>70</v>
      </c>
      <c r="DB9" s="67" t="s">
        <v>71</v>
      </c>
      <c r="DC9" s="190" t="s">
        <v>72</v>
      </c>
      <c r="DD9" s="69" t="s">
        <v>81</v>
      </c>
      <c r="DE9" s="195" t="s">
        <v>73</v>
      </c>
      <c r="DF9" s="67" t="s">
        <v>74</v>
      </c>
      <c r="DG9" s="49" t="s">
        <v>75</v>
      </c>
      <c r="DH9" s="67" t="s">
        <v>76</v>
      </c>
      <c r="DI9" s="190" t="s">
        <v>77</v>
      </c>
      <c r="DJ9" s="69" t="s">
        <v>95</v>
      </c>
      <c r="DK9" s="49" t="s">
        <v>166</v>
      </c>
      <c r="DL9" s="67" t="s">
        <v>165</v>
      </c>
      <c r="DM9" s="49" t="s">
        <v>82</v>
      </c>
      <c r="DN9" s="67" t="s">
        <v>83</v>
      </c>
      <c r="DO9" s="190" t="s">
        <v>84</v>
      </c>
      <c r="DP9" s="69" t="s">
        <v>96</v>
      </c>
      <c r="DQ9" s="49" t="s">
        <v>85</v>
      </c>
      <c r="DR9" s="67" t="s">
        <v>86</v>
      </c>
      <c r="DS9" s="49" t="s">
        <v>87</v>
      </c>
      <c r="DT9" s="67" t="s">
        <v>88</v>
      </c>
      <c r="DU9" s="190" t="s">
        <v>89</v>
      </c>
      <c r="DV9" s="69" t="s">
        <v>97</v>
      </c>
      <c r="DW9" s="49" t="s">
        <v>90</v>
      </c>
      <c r="DX9" s="67" t="s">
        <v>91</v>
      </c>
      <c r="DY9" s="49" t="s">
        <v>92</v>
      </c>
      <c r="DZ9" s="67" t="s">
        <v>93</v>
      </c>
      <c r="EA9" s="190" t="s">
        <v>94</v>
      </c>
      <c r="EB9" s="196" t="s">
        <v>189</v>
      </c>
      <c r="EC9" s="191" t="s">
        <v>36</v>
      </c>
      <c r="ED9" s="67" t="s">
        <v>37</v>
      </c>
      <c r="EE9" s="190" t="s">
        <v>38</v>
      </c>
      <c r="EF9" s="67" t="s">
        <v>190</v>
      </c>
      <c r="EG9" s="191" t="s">
        <v>39</v>
      </c>
      <c r="EH9" s="67" t="s">
        <v>40</v>
      </c>
      <c r="EI9" s="194" t="s">
        <v>41</v>
      </c>
      <c r="EJ9" s="72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ht="12.75" x14ac:dyDescent="0.2">
      <c r="A10" s="10"/>
      <c r="B10" s="95" t="s">
        <v>196</v>
      </c>
      <c r="C10" s="109">
        <v>259</v>
      </c>
      <c r="D10" s="105">
        <f>C10/C$42</f>
        <v>3.8404507710557534E-2</v>
      </c>
      <c r="E10" s="121">
        <v>1148.7237354085603</v>
      </c>
      <c r="F10" s="107">
        <v>-23.233463035019454</v>
      </c>
      <c r="G10" s="121">
        <v>2726587</v>
      </c>
      <c r="H10" s="122">
        <v>250</v>
      </c>
      <c r="I10" s="106">
        <f>G10/H10</f>
        <v>10906.348</v>
      </c>
      <c r="J10" s="56">
        <v>88</v>
      </c>
      <c r="K10" s="54">
        <v>59</v>
      </c>
      <c r="L10" s="123">
        <v>0.5521676081081105</v>
      </c>
      <c r="M10" s="27">
        <v>66</v>
      </c>
      <c r="N10" s="122">
        <v>31</v>
      </c>
      <c r="O10" s="122">
        <v>49</v>
      </c>
      <c r="P10" s="20">
        <v>31</v>
      </c>
      <c r="Q10" s="124">
        <v>43</v>
      </c>
      <c r="R10" s="25">
        <v>39</v>
      </c>
      <c r="S10" s="122">
        <v>259</v>
      </c>
      <c r="T10" s="19">
        <f>M10/$S10</f>
        <v>0.25482625482625482</v>
      </c>
      <c r="U10" s="105">
        <f t="shared" ref="U10:Y25" si="0">N10/$S10</f>
        <v>0.11969111969111969</v>
      </c>
      <c r="V10" s="105">
        <f t="shared" si="0"/>
        <v>0.1891891891891892</v>
      </c>
      <c r="W10" s="19">
        <f t="shared" si="0"/>
        <v>0.11969111969111969</v>
      </c>
      <c r="X10" s="125">
        <f t="shared" si="0"/>
        <v>0.16602316602316602</v>
      </c>
      <c r="Y10" s="126">
        <f t="shared" si="0"/>
        <v>0.15057915057915058</v>
      </c>
      <c r="Z10" s="74">
        <v>33</v>
      </c>
      <c r="AA10" s="108">
        <v>105</v>
      </c>
      <c r="AB10" s="108">
        <v>98</v>
      </c>
      <c r="AC10" s="108">
        <v>23</v>
      </c>
      <c r="AD10" s="105">
        <f>Z10/$C10</f>
        <v>0.12741312741312741</v>
      </c>
      <c r="AE10" s="105">
        <f t="shared" ref="AE10:AG25" si="1">AA10/$C10</f>
        <v>0.40540540540540543</v>
      </c>
      <c r="AF10" s="105">
        <f t="shared" si="1"/>
        <v>0.3783783783783784</v>
      </c>
      <c r="AG10" s="105">
        <f t="shared" si="1"/>
        <v>8.8803088803088806E-2</v>
      </c>
      <c r="AH10" s="179">
        <v>4912.757575757576</v>
      </c>
      <c r="AI10" s="47">
        <v>10540.43</v>
      </c>
      <c r="AJ10" s="47">
        <v>13021.604166666666</v>
      </c>
      <c r="AK10" s="107">
        <v>12397.571428571429</v>
      </c>
      <c r="AL10" s="74">
        <v>121</v>
      </c>
      <c r="AM10" s="108">
        <v>136</v>
      </c>
      <c r="AN10" s="105">
        <f>AL10/(AL10+AM10)</f>
        <v>0.47081712062256809</v>
      </c>
      <c r="AO10" s="19">
        <f>1-AN10</f>
        <v>0.52918287937743191</v>
      </c>
      <c r="AP10" s="47">
        <v>10658.947368421053</v>
      </c>
      <c r="AQ10" s="107">
        <v>11228.89552238806</v>
      </c>
      <c r="AR10" s="28">
        <v>68</v>
      </c>
      <c r="AS10" s="108">
        <v>4</v>
      </c>
      <c r="AT10" s="108">
        <v>19</v>
      </c>
      <c r="AU10" s="127">
        <v>88</v>
      </c>
      <c r="AV10" s="128">
        <v>48</v>
      </c>
      <c r="AW10" s="128">
        <v>32</v>
      </c>
      <c r="AX10" s="99">
        <f t="shared" ref="AX10:BC25" si="2">AR10/$C10</f>
        <v>0.26254826254826252</v>
      </c>
      <c r="AY10" s="105">
        <f t="shared" si="2"/>
        <v>1.5444015444015444E-2</v>
      </c>
      <c r="AZ10" s="19">
        <f t="shared" si="2"/>
        <v>7.3359073359073365E-2</v>
      </c>
      <c r="BA10" s="99">
        <f t="shared" si="2"/>
        <v>0.33976833976833976</v>
      </c>
      <c r="BB10" s="19">
        <f t="shared" si="2"/>
        <v>0.18532818532818532</v>
      </c>
      <c r="BC10" s="99">
        <f t="shared" si="2"/>
        <v>0.12355212355212356</v>
      </c>
      <c r="BD10" s="179">
        <v>18854.666666666668</v>
      </c>
      <c r="BE10" s="47">
        <v>18978.75</v>
      </c>
      <c r="BF10" s="47">
        <v>3400.8421052631579</v>
      </c>
      <c r="BG10" s="47">
        <v>6747.2117647058822</v>
      </c>
      <c r="BH10" s="47">
        <v>10911.155555555555</v>
      </c>
      <c r="BI10" s="107">
        <v>8939.7741935483864</v>
      </c>
      <c r="BJ10" s="28">
        <v>90</v>
      </c>
      <c r="BK10" s="105">
        <f>BJ10/$C10</f>
        <v>0.34749034749034752</v>
      </c>
      <c r="BL10" s="179">
        <v>13394.545454545454</v>
      </c>
      <c r="BM10" s="108">
        <v>169</v>
      </c>
      <c r="BN10" s="19">
        <f>BM10/$C10</f>
        <v>0.65250965250965254</v>
      </c>
      <c r="BO10" s="186">
        <v>9554.7345679012342</v>
      </c>
      <c r="BP10" s="56">
        <v>210</v>
      </c>
      <c r="BQ10" s="78">
        <v>20</v>
      </c>
      <c r="BR10" s="50">
        <f>BQ10/BP10</f>
        <v>9.5238095238095233E-2</v>
      </c>
      <c r="BS10" s="77">
        <v>525.20000000000005</v>
      </c>
      <c r="BT10" s="132">
        <v>136</v>
      </c>
      <c r="BU10" s="78">
        <v>20</v>
      </c>
      <c r="BV10" s="131">
        <f>BU10/BT10</f>
        <v>0.14705882352941177</v>
      </c>
      <c r="BW10" s="130">
        <v>339.2</v>
      </c>
      <c r="BX10" s="129">
        <v>184</v>
      </c>
      <c r="BY10" s="129">
        <v>75</v>
      </c>
      <c r="BZ10" s="101">
        <f>BY10/BX10</f>
        <v>0.40760869565217389</v>
      </c>
      <c r="CA10" s="77">
        <v>1595.7466666666667</v>
      </c>
      <c r="CB10" s="28">
        <v>121</v>
      </c>
      <c r="CC10" s="19">
        <f t="shared" ref="CC10:CC42" si="3">CB10/C10</f>
        <v>0.46718146718146719</v>
      </c>
      <c r="CD10" s="184">
        <v>252790</v>
      </c>
      <c r="CE10" s="186">
        <f>CD10/CB10</f>
        <v>2089.1735537190084</v>
      </c>
      <c r="CF10" s="73">
        <v>41</v>
      </c>
      <c r="CG10" s="122">
        <v>114</v>
      </c>
      <c r="CH10" s="105">
        <f t="shared" ref="CH10:CH42" si="4">CF10/C10</f>
        <v>0.15830115830115829</v>
      </c>
      <c r="CI10" s="127">
        <v>53784</v>
      </c>
      <c r="CJ10" s="82">
        <f>CI10/CF10</f>
        <v>1311.8048780487804</v>
      </c>
      <c r="CK10" s="102">
        <f t="shared" ref="CK10" si="5">IFERROR(CI10/CG10," ")</f>
        <v>471.78947368421052</v>
      </c>
      <c r="CL10" s="127">
        <v>157</v>
      </c>
      <c r="CM10" s="78">
        <v>362</v>
      </c>
      <c r="CN10" s="50">
        <f t="shared" ref="CN10:CN42" si="6">CL10/C10</f>
        <v>0.60617760617760619</v>
      </c>
      <c r="CO10" s="85">
        <v>1029979</v>
      </c>
      <c r="CP10" s="198">
        <f t="shared" ref="CP10:CP42" si="7">IFERROR(CO10/CL10," ")</f>
        <v>6560.375796178344</v>
      </c>
      <c r="CQ10" s="134">
        <f t="shared" ref="CQ10:CQ42" si="8">IFERROR(CO10/CM10," ")</f>
        <v>2845.2458563535911</v>
      </c>
      <c r="CR10" s="129">
        <v>85</v>
      </c>
      <c r="CS10" s="56">
        <v>152</v>
      </c>
      <c r="CT10" s="50">
        <f t="shared" ref="CT10:CT42" si="9">CR10/C10</f>
        <v>0.3281853281853282</v>
      </c>
      <c r="CU10" s="78">
        <v>150740</v>
      </c>
      <c r="CV10" s="82">
        <f t="shared" ref="CV10:CV42" si="10">IFERROR(CU10/CR10," ")</f>
        <v>1773.4117647058824</v>
      </c>
      <c r="CW10" s="102">
        <f t="shared" ref="CW10:CW42" si="11">IFERROR(CU10/CS10," ")</f>
        <v>991.71052631578948</v>
      </c>
      <c r="CX10" s="85">
        <v>127</v>
      </c>
      <c r="CY10" s="78">
        <v>207</v>
      </c>
      <c r="CZ10" s="131">
        <f t="shared" ref="CZ10:CZ42" si="12">CX10/C10</f>
        <v>0.49034749034749037</v>
      </c>
      <c r="DA10" s="56">
        <v>1050847</v>
      </c>
      <c r="DB10" s="82">
        <f t="shared" ref="DB10:DB42" si="13">IFERROR(DA10/CX10," ")</f>
        <v>8274.3858267716532</v>
      </c>
      <c r="DC10" s="134">
        <f t="shared" ref="DC10:DC42" si="14">IFERROR(DA10/CY10," ")</f>
        <v>5076.5555555555557</v>
      </c>
      <c r="DD10" s="56">
        <v>30</v>
      </c>
      <c r="DE10" s="78">
        <v>39</v>
      </c>
      <c r="DF10" s="105">
        <f t="shared" ref="DF10:DF42" si="15">DD10/C10</f>
        <v>0.11583011583011583</v>
      </c>
      <c r="DG10" s="78">
        <v>25242</v>
      </c>
      <c r="DH10" s="82">
        <f t="shared" ref="DH10:DH42" si="16">IFERROR(DG10/DD10," ")</f>
        <v>841.4</v>
      </c>
      <c r="DI10" s="134">
        <f t="shared" ref="DI10:DI42" si="17">IFERROR(DG10/DE10," ")</f>
        <v>647.23076923076928</v>
      </c>
      <c r="DJ10" s="129">
        <v>153</v>
      </c>
      <c r="DK10" s="56">
        <v>191</v>
      </c>
      <c r="DL10" s="131">
        <f t="shared" ref="DL10:DL42" si="18">DJ10/C10</f>
        <v>0.59073359073359077</v>
      </c>
      <c r="DM10" s="56">
        <v>211064</v>
      </c>
      <c r="DN10" s="82">
        <f>IFERROR(DM10/DJ10," ")</f>
        <v>1379.5032679738563</v>
      </c>
      <c r="DO10" s="134">
        <f t="shared" ref="DO10:DO42" si="19">IFERROR(DM10/DK10," ")</f>
        <v>1105.0471204188482</v>
      </c>
      <c r="DP10" s="56">
        <v>25</v>
      </c>
      <c r="DQ10" s="78">
        <v>28</v>
      </c>
      <c r="DR10" s="50">
        <f t="shared" ref="DR10:DR42" si="20">DP10/C10</f>
        <v>9.6525096525096526E-2</v>
      </c>
      <c r="DS10" s="85">
        <v>29597</v>
      </c>
      <c r="DT10" s="198">
        <f t="shared" ref="DT10:DT42" si="21">IFERROR(DS10/DP10," ")</f>
        <v>1183.8800000000001</v>
      </c>
      <c r="DU10" s="134">
        <f t="shared" ref="DU10:DU42" si="22">IFERROR(DS10/DQ10," ")</f>
        <v>1057.0357142857142</v>
      </c>
      <c r="DV10" s="78">
        <v>87</v>
      </c>
      <c r="DW10" s="78">
        <v>165</v>
      </c>
      <c r="DX10" s="50">
        <f t="shared" ref="DX10:DX42" si="23">DV10/C10</f>
        <v>0.3359073359073359</v>
      </c>
      <c r="DY10" s="78">
        <v>175334</v>
      </c>
      <c r="DZ10" s="82">
        <f t="shared" ref="DZ10:DZ42" si="24">IFERROR(DY10/DV10," ")</f>
        <v>2015.3333333333333</v>
      </c>
      <c r="EA10" s="102">
        <f t="shared" ref="EA10:EA42" si="25">IFERROR(DY10/DW10," ")</f>
        <v>1062.6303030303031</v>
      </c>
      <c r="EB10" s="55">
        <v>108</v>
      </c>
      <c r="EC10" s="85">
        <v>47</v>
      </c>
      <c r="ED10" s="131">
        <f>EC10/EB10</f>
        <v>0.43518518518518517</v>
      </c>
      <c r="EE10" s="130">
        <v>945.04255319148933</v>
      </c>
      <c r="EF10" s="78">
        <v>60</v>
      </c>
      <c r="EG10" s="85">
        <v>15</v>
      </c>
      <c r="EH10" s="197">
        <f>EG10/EF10</f>
        <v>0.25</v>
      </c>
      <c r="EI10" s="177">
        <v>2236.1333333333332</v>
      </c>
      <c r="EJ10" s="64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ht="12.75" x14ac:dyDescent="0.2">
      <c r="A11" s="10"/>
      <c r="B11" s="95" t="s">
        <v>197</v>
      </c>
      <c r="C11" s="109">
        <v>254</v>
      </c>
      <c r="D11" s="105">
        <f t="shared" ref="D11:D41" si="26">C11/C$42</f>
        <v>3.7663107947805453E-2</v>
      </c>
      <c r="E11" s="121">
        <v>1332.3306772908365</v>
      </c>
      <c r="F11" s="107">
        <v>-105.46613545816733</v>
      </c>
      <c r="G11" s="121">
        <v>3636333</v>
      </c>
      <c r="H11" s="122">
        <v>249</v>
      </c>
      <c r="I11" s="107">
        <f t="shared" ref="I11:I42" si="27">G11/H11</f>
        <v>14603.746987951807</v>
      </c>
      <c r="J11" s="56">
        <v>75</v>
      </c>
      <c r="K11" s="54">
        <v>68</v>
      </c>
      <c r="L11" s="123">
        <v>0.50760478772152073</v>
      </c>
      <c r="M11" s="27">
        <v>59</v>
      </c>
      <c r="N11" s="122">
        <v>43</v>
      </c>
      <c r="O11" s="122">
        <v>32</v>
      </c>
      <c r="P11" s="20">
        <v>25</v>
      </c>
      <c r="Q11" s="124">
        <v>40</v>
      </c>
      <c r="R11" s="25">
        <v>55</v>
      </c>
      <c r="S11" s="122">
        <v>254</v>
      </c>
      <c r="T11" s="19">
        <f t="shared" ref="T11:Y26" si="28">M11/$S11</f>
        <v>0.23228346456692914</v>
      </c>
      <c r="U11" s="105">
        <f t="shared" si="0"/>
        <v>0.16929133858267717</v>
      </c>
      <c r="V11" s="105">
        <f t="shared" si="0"/>
        <v>0.12598425196850394</v>
      </c>
      <c r="W11" s="19">
        <f t="shared" si="0"/>
        <v>9.8425196850393706E-2</v>
      </c>
      <c r="X11" s="125">
        <f t="shared" si="0"/>
        <v>0.15748031496062992</v>
      </c>
      <c r="Y11" s="126">
        <f t="shared" si="0"/>
        <v>0.21653543307086615</v>
      </c>
      <c r="Z11" s="74">
        <v>29</v>
      </c>
      <c r="AA11" s="108">
        <v>87</v>
      </c>
      <c r="AB11" s="108">
        <v>111</v>
      </c>
      <c r="AC11" s="108">
        <v>27</v>
      </c>
      <c r="AD11" s="105">
        <f t="shared" ref="AD11:AG42" si="29">Z11/$C11</f>
        <v>0.1141732283464567</v>
      </c>
      <c r="AE11" s="105">
        <f t="shared" si="1"/>
        <v>0.34251968503937008</v>
      </c>
      <c r="AF11" s="105">
        <f t="shared" si="1"/>
        <v>0.43700787401574803</v>
      </c>
      <c r="AG11" s="105">
        <f t="shared" si="1"/>
        <v>0.1062992125984252</v>
      </c>
      <c r="AH11" s="179">
        <v>5031.7931034482763</v>
      </c>
      <c r="AI11" s="47">
        <v>11022.642857142857</v>
      </c>
      <c r="AJ11" s="47">
        <v>18646.963302752294</v>
      </c>
      <c r="AK11" s="107">
        <v>19703.333333333332</v>
      </c>
      <c r="AL11" s="74">
        <v>107</v>
      </c>
      <c r="AM11" s="108">
        <v>144</v>
      </c>
      <c r="AN11" s="105">
        <f t="shared" ref="AN11:AN42" si="30">AL11/(AL11+AM11)</f>
        <v>0.42629482071713148</v>
      </c>
      <c r="AO11" s="19">
        <f t="shared" ref="AO11:AO42" si="31">1-AN11</f>
        <v>0.57370517928286846</v>
      </c>
      <c r="AP11" s="47">
        <v>16913.009433962263</v>
      </c>
      <c r="AQ11" s="107">
        <v>12749.814285714287</v>
      </c>
      <c r="AR11" s="28">
        <v>77</v>
      </c>
      <c r="AS11" s="108">
        <v>10</v>
      </c>
      <c r="AT11" s="108">
        <v>27</v>
      </c>
      <c r="AU11" s="127">
        <v>58</v>
      </c>
      <c r="AV11" s="128">
        <v>60</v>
      </c>
      <c r="AW11" s="128">
        <v>22</v>
      </c>
      <c r="AX11" s="99">
        <f t="shared" si="2"/>
        <v>0.30314960629921262</v>
      </c>
      <c r="AY11" s="105">
        <f t="shared" si="2"/>
        <v>3.937007874015748E-2</v>
      </c>
      <c r="AZ11" s="19">
        <f t="shared" si="2"/>
        <v>0.1062992125984252</v>
      </c>
      <c r="BA11" s="99">
        <f t="shared" si="2"/>
        <v>0.2283464566929134</v>
      </c>
      <c r="BB11" s="19">
        <f t="shared" si="2"/>
        <v>0.23622047244094488</v>
      </c>
      <c r="BC11" s="99">
        <f t="shared" si="2"/>
        <v>8.6614173228346455E-2</v>
      </c>
      <c r="BD11" s="179">
        <v>23694.935064935064</v>
      </c>
      <c r="BE11" s="47">
        <v>13070.6</v>
      </c>
      <c r="BF11" s="47">
        <v>6571.7777777777774</v>
      </c>
      <c r="BG11" s="47">
        <v>8364.7678571428569</v>
      </c>
      <c r="BH11" s="47">
        <v>14985.298245614034</v>
      </c>
      <c r="BI11" s="107">
        <v>8231.363636363636</v>
      </c>
      <c r="BJ11" s="28">
        <v>123</v>
      </c>
      <c r="BK11" s="105">
        <f t="shared" ref="BK11:BK42" si="32">BJ11/$C11</f>
        <v>0.48425196850393698</v>
      </c>
      <c r="BL11" s="179">
        <v>13980.891666666666</v>
      </c>
      <c r="BM11" s="108">
        <v>131</v>
      </c>
      <c r="BN11" s="19">
        <f t="shared" ref="BN11:BN42" si="33">BM11/$C11</f>
        <v>0.51574803149606296</v>
      </c>
      <c r="BO11" s="186">
        <v>15183.147286821706</v>
      </c>
      <c r="BP11" s="56">
        <v>197</v>
      </c>
      <c r="BQ11" s="78">
        <v>27</v>
      </c>
      <c r="BR11" s="50">
        <f>BQ11/BP11</f>
        <v>0.13705583756345177</v>
      </c>
      <c r="BS11" s="77">
        <v>674.92592592592598</v>
      </c>
      <c r="BT11" s="132">
        <v>81</v>
      </c>
      <c r="BU11" s="78">
        <v>8</v>
      </c>
      <c r="BV11" s="131">
        <f t="shared" ref="BV11:BV42" si="34">BU11/BT11</f>
        <v>9.8765432098765427E-2</v>
      </c>
      <c r="BW11" s="130">
        <v>995.25</v>
      </c>
      <c r="BX11" s="129">
        <v>179</v>
      </c>
      <c r="BY11" s="129">
        <v>63</v>
      </c>
      <c r="BZ11" s="101">
        <f t="shared" ref="BZ11:BZ42" si="35">BY11/BX11</f>
        <v>0.35195530726256985</v>
      </c>
      <c r="CA11" s="77">
        <v>1524.5396825396826</v>
      </c>
      <c r="CB11" s="28">
        <v>117</v>
      </c>
      <c r="CC11" s="19">
        <f t="shared" si="3"/>
        <v>0.46062992125984253</v>
      </c>
      <c r="CD11" s="184">
        <v>265328</v>
      </c>
      <c r="CE11" s="186">
        <f t="shared" ref="CE11:CE42" si="36">CD11/CB11</f>
        <v>2267.7606837606836</v>
      </c>
      <c r="CF11" s="73">
        <v>24</v>
      </c>
      <c r="CG11" s="122">
        <v>70</v>
      </c>
      <c r="CH11" s="105">
        <f t="shared" si="4"/>
        <v>9.4488188976377951E-2</v>
      </c>
      <c r="CI11" s="127">
        <v>33817</v>
      </c>
      <c r="CJ11" s="82">
        <f t="shared" ref="CJ11:CJ42" si="37">CI11/CF11</f>
        <v>1409.0416666666667</v>
      </c>
      <c r="CK11" s="102">
        <f>IFERROR(CI11/CG11," ")</f>
        <v>483.1</v>
      </c>
      <c r="CL11" s="127">
        <v>187</v>
      </c>
      <c r="CM11" s="78">
        <v>462</v>
      </c>
      <c r="CN11" s="50">
        <f t="shared" si="6"/>
        <v>0.73622047244094491</v>
      </c>
      <c r="CO11" s="85">
        <v>1377184</v>
      </c>
      <c r="CP11" s="82">
        <f t="shared" si="7"/>
        <v>7364.6203208556153</v>
      </c>
      <c r="CQ11" s="134">
        <f t="shared" si="8"/>
        <v>2980.9177489177491</v>
      </c>
      <c r="CR11" s="129">
        <v>106</v>
      </c>
      <c r="CS11" s="56">
        <v>196</v>
      </c>
      <c r="CT11" s="50">
        <f t="shared" si="9"/>
        <v>0.41732283464566927</v>
      </c>
      <c r="CU11" s="78">
        <v>216596</v>
      </c>
      <c r="CV11" s="82">
        <f t="shared" si="10"/>
        <v>2043.3584905660377</v>
      </c>
      <c r="CW11" s="102">
        <f t="shared" si="11"/>
        <v>1105.0816326530612</v>
      </c>
      <c r="CX11" s="85">
        <v>125</v>
      </c>
      <c r="CY11" s="78">
        <v>209</v>
      </c>
      <c r="CZ11" s="131">
        <f t="shared" si="12"/>
        <v>0.49212598425196852</v>
      </c>
      <c r="DA11" s="56">
        <v>1270895</v>
      </c>
      <c r="DB11" s="82">
        <f t="shared" si="13"/>
        <v>10167.16</v>
      </c>
      <c r="DC11" s="134">
        <f t="shared" si="14"/>
        <v>6080.8373205741627</v>
      </c>
      <c r="DD11" s="56">
        <v>48</v>
      </c>
      <c r="DE11" s="78">
        <v>58</v>
      </c>
      <c r="DF11" s="105">
        <f t="shared" si="15"/>
        <v>0.1889763779527559</v>
      </c>
      <c r="DG11" s="78">
        <v>63512</v>
      </c>
      <c r="DH11" s="82">
        <f t="shared" si="16"/>
        <v>1323.1666666666667</v>
      </c>
      <c r="DI11" s="134">
        <f t="shared" si="17"/>
        <v>1095.0344827586207</v>
      </c>
      <c r="DJ11" s="129">
        <v>153</v>
      </c>
      <c r="DK11" s="56">
        <v>197</v>
      </c>
      <c r="DL11" s="131">
        <f t="shared" si="18"/>
        <v>0.60236220472440949</v>
      </c>
      <c r="DM11" s="56">
        <v>242824</v>
      </c>
      <c r="DN11" s="82">
        <f t="shared" ref="DN11:DN42" si="38">IFERROR(DM11/DJ11," ")</f>
        <v>1587.0849673202615</v>
      </c>
      <c r="DO11" s="134">
        <f t="shared" si="19"/>
        <v>1232.6091370558377</v>
      </c>
      <c r="DP11" s="56">
        <v>23</v>
      </c>
      <c r="DQ11" s="78">
        <v>35</v>
      </c>
      <c r="DR11" s="50">
        <f t="shared" si="20"/>
        <v>9.055118110236221E-2</v>
      </c>
      <c r="DS11" s="85">
        <v>38573</v>
      </c>
      <c r="DT11" s="82">
        <f t="shared" si="21"/>
        <v>1677.0869565217392</v>
      </c>
      <c r="DU11" s="134">
        <f t="shared" si="22"/>
        <v>1102.0857142857142</v>
      </c>
      <c r="DV11" s="78">
        <v>95</v>
      </c>
      <c r="DW11" s="78">
        <v>170</v>
      </c>
      <c r="DX11" s="50">
        <f t="shared" si="23"/>
        <v>0.37401574803149606</v>
      </c>
      <c r="DY11" s="78">
        <v>392932</v>
      </c>
      <c r="DZ11" s="82">
        <f t="shared" si="24"/>
        <v>4136.1263157894737</v>
      </c>
      <c r="EA11" s="102">
        <f t="shared" si="25"/>
        <v>2311.3647058823531</v>
      </c>
      <c r="EB11" s="55">
        <v>111</v>
      </c>
      <c r="EC11" s="85">
        <v>31</v>
      </c>
      <c r="ED11" s="131">
        <f t="shared" ref="ED11:ED42" si="39">EC11/EB11</f>
        <v>0.27927927927927926</v>
      </c>
      <c r="EE11" s="130">
        <v>958</v>
      </c>
      <c r="EF11" s="78">
        <v>63</v>
      </c>
      <c r="EG11" s="85">
        <v>15</v>
      </c>
      <c r="EH11" s="131">
        <f t="shared" ref="EH11:EH42" si="40">EG11/EF11</f>
        <v>0.23809523809523808</v>
      </c>
      <c r="EI11" s="177">
        <v>1813.5333333333333</v>
      </c>
      <c r="EJ11" s="64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ht="12.75" x14ac:dyDescent="0.2">
      <c r="A12" s="10"/>
      <c r="B12" s="95" t="s">
        <v>198</v>
      </c>
      <c r="C12" s="109">
        <v>123</v>
      </c>
      <c r="D12" s="105">
        <f t="shared" si="26"/>
        <v>1.8238434163701068E-2</v>
      </c>
      <c r="E12" s="121">
        <v>1345.6475409836066</v>
      </c>
      <c r="F12" s="107">
        <v>53.295081967213115</v>
      </c>
      <c r="G12" s="121">
        <v>1510651</v>
      </c>
      <c r="H12" s="122">
        <v>122</v>
      </c>
      <c r="I12" s="107">
        <f t="shared" si="27"/>
        <v>12382.38524590164</v>
      </c>
      <c r="J12" s="56">
        <v>37</v>
      </c>
      <c r="K12" s="54">
        <v>38</v>
      </c>
      <c r="L12" s="123">
        <v>0.44206818704138096</v>
      </c>
      <c r="M12" s="27">
        <v>27</v>
      </c>
      <c r="N12" s="122">
        <v>18</v>
      </c>
      <c r="O12" s="122">
        <v>20</v>
      </c>
      <c r="P12" s="20">
        <v>10</v>
      </c>
      <c r="Q12" s="124">
        <v>16</v>
      </c>
      <c r="R12" s="25">
        <v>32</v>
      </c>
      <c r="S12" s="122">
        <v>123</v>
      </c>
      <c r="T12" s="19">
        <f t="shared" si="28"/>
        <v>0.21951219512195122</v>
      </c>
      <c r="U12" s="105">
        <f t="shared" si="0"/>
        <v>0.14634146341463414</v>
      </c>
      <c r="V12" s="105">
        <f t="shared" si="0"/>
        <v>0.16260162601626016</v>
      </c>
      <c r="W12" s="19">
        <f t="shared" si="0"/>
        <v>8.1300813008130079E-2</v>
      </c>
      <c r="X12" s="125">
        <f t="shared" si="0"/>
        <v>0.13008130081300814</v>
      </c>
      <c r="Y12" s="126">
        <f t="shared" si="0"/>
        <v>0.26016260162601629</v>
      </c>
      <c r="Z12" s="74">
        <v>13</v>
      </c>
      <c r="AA12" s="108">
        <v>44</v>
      </c>
      <c r="AB12" s="108">
        <v>53</v>
      </c>
      <c r="AC12" s="108">
        <v>13</v>
      </c>
      <c r="AD12" s="105">
        <f t="shared" si="29"/>
        <v>0.10569105691056911</v>
      </c>
      <c r="AE12" s="105">
        <f t="shared" si="1"/>
        <v>0.35772357723577236</v>
      </c>
      <c r="AF12" s="105">
        <f t="shared" si="1"/>
        <v>0.43089430894308944</v>
      </c>
      <c r="AG12" s="105">
        <f t="shared" si="1"/>
        <v>0.10569105691056911</v>
      </c>
      <c r="AH12" s="179">
        <v>3067.8461538461538</v>
      </c>
      <c r="AI12" s="47">
        <v>8502.4090909090901</v>
      </c>
      <c r="AJ12" s="47">
        <v>16732.557692307691</v>
      </c>
      <c r="AK12" s="107">
        <v>17428.461538461539</v>
      </c>
      <c r="AL12" s="74">
        <v>50</v>
      </c>
      <c r="AM12" s="108">
        <v>72</v>
      </c>
      <c r="AN12" s="105">
        <f t="shared" si="30"/>
        <v>0.4098360655737705</v>
      </c>
      <c r="AO12" s="19">
        <f t="shared" si="31"/>
        <v>0.5901639344262295</v>
      </c>
      <c r="AP12" s="47">
        <v>17637.122448979593</v>
      </c>
      <c r="AQ12" s="107">
        <v>8884.5</v>
      </c>
      <c r="AR12" s="28">
        <v>33</v>
      </c>
      <c r="AS12" s="108">
        <v>5</v>
      </c>
      <c r="AT12" s="108">
        <v>11</v>
      </c>
      <c r="AU12" s="127">
        <v>24</v>
      </c>
      <c r="AV12" s="128">
        <v>36</v>
      </c>
      <c r="AW12" s="128">
        <v>14</v>
      </c>
      <c r="AX12" s="99">
        <f t="shared" si="2"/>
        <v>0.26829268292682928</v>
      </c>
      <c r="AY12" s="105">
        <f t="shared" si="2"/>
        <v>4.065040650406504E-2</v>
      </c>
      <c r="AZ12" s="19">
        <f t="shared" si="2"/>
        <v>8.943089430894309E-2</v>
      </c>
      <c r="BA12" s="99">
        <f t="shared" si="2"/>
        <v>0.1951219512195122</v>
      </c>
      <c r="BB12" s="19">
        <f t="shared" si="2"/>
        <v>0.29268292682926828</v>
      </c>
      <c r="BC12" s="99">
        <f t="shared" si="2"/>
        <v>0.11382113821138211</v>
      </c>
      <c r="BD12" s="179">
        <v>22085.625</v>
      </c>
      <c r="BE12" s="47">
        <v>14854.2</v>
      </c>
      <c r="BF12" s="47">
        <v>8307.636363636364</v>
      </c>
      <c r="BG12" s="47">
        <v>7026.708333333333</v>
      </c>
      <c r="BH12" s="47">
        <v>11404.5</v>
      </c>
      <c r="BI12" s="107">
        <v>4218.0714285714284</v>
      </c>
      <c r="BJ12" s="28">
        <v>51</v>
      </c>
      <c r="BK12" s="105">
        <f t="shared" si="32"/>
        <v>0.41463414634146339</v>
      </c>
      <c r="BL12" s="179">
        <v>12985.28</v>
      </c>
      <c r="BM12" s="108">
        <v>72</v>
      </c>
      <c r="BN12" s="19">
        <f t="shared" si="33"/>
        <v>0.58536585365853655</v>
      </c>
      <c r="BO12" s="186">
        <v>11963.708333333334</v>
      </c>
      <c r="BP12" s="56">
        <v>99</v>
      </c>
      <c r="BQ12" s="78">
        <v>13</v>
      </c>
      <c r="BR12" s="50">
        <f t="shared" ref="BR12:BR42" si="41">BQ12/BP12</f>
        <v>0.13131313131313133</v>
      </c>
      <c r="BS12" s="77">
        <v>754</v>
      </c>
      <c r="BT12" s="132">
        <v>54</v>
      </c>
      <c r="BU12" s="78">
        <v>5</v>
      </c>
      <c r="BV12" s="131">
        <f t="shared" si="34"/>
        <v>9.2592592592592587E-2</v>
      </c>
      <c r="BW12" s="130">
        <v>457.6</v>
      </c>
      <c r="BX12" s="129">
        <v>88</v>
      </c>
      <c r="BY12" s="129">
        <v>27</v>
      </c>
      <c r="BZ12" s="101">
        <f t="shared" si="35"/>
        <v>0.30681818181818182</v>
      </c>
      <c r="CA12" s="77">
        <v>1235.6666666666667</v>
      </c>
      <c r="CB12" s="28">
        <v>56</v>
      </c>
      <c r="CC12" s="19">
        <f t="shared" si="3"/>
        <v>0.45528455284552843</v>
      </c>
      <c r="CD12" s="184">
        <v>131854</v>
      </c>
      <c r="CE12" s="186">
        <f t="shared" si="36"/>
        <v>2354.5357142857142</v>
      </c>
      <c r="CF12" s="73">
        <v>18</v>
      </c>
      <c r="CG12" s="122">
        <v>49</v>
      </c>
      <c r="CH12" s="105">
        <f t="shared" si="4"/>
        <v>0.14634146341463414</v>
      </c>
      <c r="CI12" s="127">
        <v>17708</v>
      </c>
      <c r="CJ12" s="82">
        <f t="shared" si="37"/>
        <v>983.77777777777783</v>
      </c>
      <c r="CK12" s="102">
        <f t="shared" ref="CK12:CK42" si="42">IFERROR(CI12/CG12," ")</f>
        <v>361.38775510204084</v>
      </c>
      <c r="CL12" s="127">
        <v>79</v>
      </c>
      <c r="CM12" s="78">
        <v>206</v>
      </c>
      <c r="CN12" s="50">
        <f t="shared" si="6"/>
        <v>0.64227642276422769</v>
      </c>
      <c r="CO12" s="85">
        <v>632586</v>
      </c>
      <c r="CP12" s="82">
        <f t="shared" si="7"/>
        <v>8007.4177215189875</v>
      </c>
      <c r="CQ12" s="134">
        <f t="shared" si="8"/>
        <v>3070.8058252427186</v>
      </c>
      <c r="CR12" s="129">
        <v>50</v>
      </c>
      <c r="CS12" s="56">
        <v>115</v>
      </c>
      <c r="CT12" s="50">
        <f t="shared" si="9"/>
        <v>0.4065040650406504</v>
      </c>
      <c r="CU12" s="78">
        <v>104571</v>
      </c>
      <c r="CV12" s="82">
        <f t="shared" si="10"/>
        <v>2091.42</v>
      </c>
      <c r="CW12" s="102">
        <f t="shared" si="11"/>
        <v>909.31304347826085</v>
      </c>
      <c r="CX12" s="85">
        <v>71</v>
      </c>
      <c r="CY12" s="78">
        <v>104</v>
      </c>
      <c r="CZ12" s="131">
        <f t="shared" si="12"/>
        <v>0.57723577235772361</v>
      </c>
      <c r="DA12" s="56">
        <v>458803</v>
      </c>
      <c r="DB12" s="82">
        <f t="shared" si="13"/>
        <v>6462.0140845070418</v>
      </c>
      <c r="DC12" s="134">
        <f t="shared" si="14"/>
        <v>4411.5673076923076</v>
      </c>
      <c r="DD12" s="56">
        <v>21</v>
      </c>
      <c r="DE12" s="78">
        <v>24</v>
      </c>
      <c r="DF12" s="105">
        <f t="shared" si="15"/>
        <v>0.17073170731707318</v>
      </c>
      <c r="DG12" s="78">
        <v>16709</v>
      </c>
      <c r="DH12" s="82">
        <f t="shared" si="16"/>
        <v>795.66666666666663</v>
      </c>
      <c r="DI12" s="134">
        <f t="shared" si="17"/>
        <v>696.20833333333337</v>
      </c>
      <c r="DJ12" s="129">
        <v>71</v>
      </c>
      <c r="DK12" s="56">
        <v>86</v>
      </c>
      <c r="DL12" s="131">
        <f t="shared" si="18"/>
        <v>0.57723577235772361</v>
      </c>
      <c r="DM12" s="56">
        <v>99286</v>
      </c>
      <c r="DN12" s="82">
        <f t="shared" si="38"/>
        <v>1398.394366197183</v>
      </c>
      <c r="DO12" s="134">
        <f t="shared" si="19"/>
        <v>1154.4883720930231</v>
      </c>
      <c r="DP12" s="56">
        <v>18</v>
      </c>
      <c r="DQ12" s="78">
        <v>35</v>
      </c>
      <c r="DR12" s="50">
        <f t="shared" si="20"/>
        <v>0.14634146341463414</v>
      </c>
      <c r="DS12" s="85">
        <v>29009</v>
      </c>
      <c r="DT12" s="82">
        <f t="shared" si="21"/>
        <v>1611.6111111111111</v>
      </c>
      <c r="DU12" s="134">
        <f t="shared" si="22"/>
        <v>828.82857142857142</v>
      </c>
      <c r="DV12" s="78">
        <v>50</v>
      </c>
      <c r="DW12" s="78">
        <v>106</v>
      </c>
      <c r="DX12" s="50">
        <f t="shared" si="23"/>
        <v>0.4065040650406504</v>
      </c>
      <c r="DY12" s="78">
        <v>151979</v>
      </c>
      <c r="DZ12" s="82">
        <f t="shared" si="24"/>
        <v>3039.58</v>
      </c>
      <c r="EA12" s="102">
        <f t="shared" si="25"/>
        <v>1433.7641509433963</v>
      </c>
      <c r="EB12" s="55">
        <v>53</v>
      </c>
      <c r="EC12" s="85">
        <v>17</v>
      </c>
      <c r="ED12" s="131">
        <f t="shared" si="39"/>
        <v>0.32075471698113206</v>
      </c>
      <c r="EE12" s="130">
        <v>729.52941176470586</v>
      </c>
      <c r="EF12" s="78">
        <v>29</v>
      </c>
      <c r="EG12" s="85">
        <v>7</v>
      </c>
      <c r="EH12" s="131">
        <f t="shared" si="40"/>
        <v>0.2413793103448276</v>
      </c>
      <c r="EI12" s="177">
        <v>3706.4285714285716</v>
      </c>
      <c r="EJ12" s="64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ht="12.75" x14ac:dyDescent="0.2">
      <c r="A13" s="10"/>
      <c r="B13" s="95" t="s">
        <v>199</v>
      </c>
      <c r="C13" s="109">
        <v>119</v>
      </c>
      <c r="D13" s="105">
        <f t="shared" si="26"/>
        <v>1.7645314353499406E-2</v>
      </c>
      <c r="E13" s="121">
        <v>1092.7521367521367</v>
      </c>
      <c r="F13" s="107">
        <v>-36.059829059829063</v>
      </c>
      <c r="G13" s="121">
        <v>1704453</v>
      </c>
      <c r="H13" s="122">
        <v>118</v>
      </c>
      <c r="I13" s="107">
        <f t="shared" si="27"/>
        <v>14444.516949152543</v>
      </c>
      <c r="J13" s="56">
        <v>35</v>
      </c>
      <c r="K13" s="54">
        <v>25</v>
      </c>
      <c r="L13" s="123">
        <v>0.46007799269737909</v>
      </c>
      <c r="M13" s="27">
        <v>17</v>
      </c>
      <c r="N13" s="122">
        <v>25</v>
      </c>
      <c r="O13" s="122">
        <v>19</v>
      </c>
      <c r="P13" s="20">
        <v>8</v>
      </c>
      <c r="Q13" s="124">
        <v>19</v>
      </c>
      <c r="R13" s="25">
        <v>31</v>
      </c>
      <c r="S13" s="122">
        <v>119</v>
      </c>
      <c r="T13" s="19">
        <f t="shared" si="28"/>
        <v>0.14285714285714285</v>
      </c>
      <c r="U13" s="105">
        <f>N13/$S13</f>
        <v>0.21008403361344538</v>
      </c>
      <c r="V13" s="105">
        <f t="shared" si="0"/>
        <v>0.15966386554621848</v>
      </c>
      <c r="W13" s="19">
        <f t="shared" si="0"/>
        <v>6.7226890756302518E-2</v>
      </c>
      <c r="X13" s="125">
        <f t="shared" si="0"/>
        <v>0.15966386554621848</v>
      </c>
      <c r="Y13" s="126">
        <f t="shared" si="0"/>
        <v>0.26050420168067229</v>
      </c>
      <c r="Z13" s="74">
        <v>6</v>
      </c>
      <c r="AA13" s="108">
        <v>32</v>
      </c>
      <c r="AB13" s="108">
        <v>62</v>
      </c>
      <c r="AC13" s="108">
        <v>19</v>
      </c>
      <c r="AD13" s="105">
        <f t="shared" si="29"/>
        <v>5.0420168067226892E-2</v>
      </c>
      <c r="AE13" s="105">
        <f t="shared" si="1"/>
        <v>0.26890756302521007</v>
      </c>
      <c r="AF13" s="105">
        <f t="shared" si="1"/>
        <v>0.52100840336134457</v>
      </c>
      <c r="AG13" s="105">
        <f t="shared" si="1"/>
        <v>0.15966386554621848</v>
      </c>
      <c r="AH13" s="179">
        <v>3733.6666666666665</v>
      </c>
      <c r="AI13" s="47">
        <v>12905.875</v>
      </c>
      <c r="AJ13" s="47">
        <v>16448.39344262295</v>
      </c>
      <c r="AK13" s="107">
        <v>13984.78947368421</v>
      </c>
      <c r="AL13" s="74">
        <v>42</v>
      </c>
      <c r="AM13" s="108">
        <v>76</v>
      </c>
      <c r="AN13" s="105">
        <f t="shared" si="30"/>
        <v>0.3559322033898305</v>
      </c>
      <c r="AO13" s="19">
        <f t="shared" si="31"/>
        <v>0.64406779661016955</v>
      </c>
      <c r="AP13" s="47">
        <v>18077</v>
      </c>
      <c r="AQ13" s="107">
        <v>12066.973333333333</v>
      </c>
      <c r="AR13" s="28">
        <v>34</v>
      </c>
      <c r="AS13" s="108">
        <v>8</v>
      </c>
      <c r="AT13" s="108">
        <v>20</v>
      </c>
      <c r="AU13" s="127">
        <v>13</v>
      </c>
      <c r="AV13" s="128">
        <v>34</v>
      </c>
      <c r="AW13" s="128">
        <v>10</v>
      </c>
      <c r="AX13" s="99">
        <f t="shared" si="2"/>
        <v>0.2857142857142857</v>
      </c>
      <c r="AY13" s="105">
        <f t="shared" si="2"/>
        <v>6.7226890756302518E-2</v>
      </c>
      <c r="AZ13" s="19">
        <f t="shared" si="2"/>
        <v>0.16806722689075632</v>
      </c>
      <c r="BA13" s="99">
        <f t="shared" si="2"/>
        <v>0.1092436974789916</v>
      </c>
      <c r="BB13" s="19">
        <f t="shared" si="2"/>
        <v>0.2857142857142857</v>
      </c>
      <c r="BC13" s="99">
        <f t="shared" si="2"/>
        <v>8.4033613445378158E-2</v>
      </c>
      <c r="BD13" s="179">
        <v>24332.647058823528</v>
      </c>
      <c r="BE13" s="47">
        <v>12580.875</v>
      </c>
      <c r="BF13" s="47">
        <v>8025.3157894736842</v>
      </c>
      <c r="BG13" s="47">
        <v>4175.8461538461543</v>
      </c>
      <c r="BH13" s="47">
        <v>12217.676470588236</v>
      </c>
      <c r="BI13" s="107">
        <v>15432.8</v>
      </c>
      <c r="BJ13" s="28">
        <v>38</v>
      </c>
      <c r="BK13" s="105">
        <f t="shared" si="32"/>
        <v>0.31932773109243695</v>
      </c>
      <c r="BL13" s="179">
        <v>15553.108108108108</v>
      </c>
      <c r="BM13" s="108">
        <v>81</v>
      </c>
      <c r="BN13" s="19">
        <f t="shared" si="33"/>
        <v>0.68067226890756305</v>
      </c>
      <c r="BO13" s="186">
        <v>13938.123456790123</v>
      </c>
      <c r="BP13" s="56">
        <v>99</v>
      </c>
      <c r="BQ13" s="78">
        <v>10</v>
      </c>
      <c r="BR13" s="50">
        <f t="shared" si="41"/>
        <v>0.10101010101010101</v>
      </c>
      <c r="BS13" s="77">
        <v>1383.8</v>
      </c>
      <c r="BT13" s="132">
        <v>35</v>
      </c>
      <c r="BU13" s="78"/>
      <c r="BV13" s="131">
        <f t="shared" si="34"/>
        <v>0</v>
      </c>
      <c r="BW13" s="130"/>
      <c r="BX13" s="129">
        <v>90</v>
      </c>
      <c r="BY13" s="129">
        <v>28</v>
      </c>
      <c r="BZ13" s="101">
        <f t="shared" si="35"/>
        <v>0.31111111111111112</v>
      </c>
      <c r="CA13" s="77">
        <v>2042.2857142857142</v>
      </c>
      <c r="CB13" s="28">
        <v>50</v>
      </c>
      <c r="CC13" s="19">
        <f t="shared" si="3"/>
        <v>0.42016806722689076</v>
      </c>
      <c r="CD13" s="184">
        <v>91130</v>
      </c>
      <c r="CE13" s="186">
        <f t="shared" si="36"/>
        <v>1822.6</v>
      </c>
      <c r="CF13" s="73">
        <v>10</v>
      </c>
      <c r="CG13" s="122">
        <v>21</v>
      </c>
      <c r="CH13" s="105">
        <f t="shared" si="4"/>
        <v>8.4033613445378158E-2</v>
      </c>
      <c r="CI13" s="127">
        <v>8777</v>
      </c>
      <c r="CJ13" s="82">
        <f t="shared" si="37"/>
        <v>877.7</v>
      </c>
      <c r="CK13" s="102">
        <f t="shared" si="42"/>
        <v>417.95238095238096</v>
      </c>
      <c r="CL13" s="127">
        <v>86</v>
      </c>
      <c r="CM13" s="78">
        <v>224</v>
      </c>
      <c r="CN13" s="50">
        <f t="shared" si="6"/>
        <v>0.72268907563025209</v>
      </c>
      <c r="CO13" s="85">
        <v>841508</v>
      </c>
      <c r="CP13" s="82">
        <f t="shared" si="7"/>
        <v>9784.9767441860458</v>
      </c>
      <c r="CQ13" s="134">
        <f t="shared" si="8"/>
        <v>3756.7321428571427</v>
      </c>
      <c r="CR13" s="129">
        <v>50</v>
      </c>
      <c r="CS13" s="56">
        <v>103</v>
      </c>
      <c r="CT13" s="50">
        <f t="shared" si="9"/>
        <v>0.42016806722689076</v>
      </c>
      <c r="CU13" s="78">
        <v>95645</v>
      </c>
      <c r="CV13" s="82">
        <f t="shared" si="10"/>
        <v>1912.9</v>
      </c>
      <c r="CW13" s="102">
        <f t="shared" si="11"/>
        <v>928.59223300970871</v>
      </c>
      <c r="CX13" s="85">
        <v>41</v>
      </c>
      <c r="CY13" s="78">
        <v>57</v>
      </c>
      <c r="CZ13" s="131">
        <f t="shared" si="12"/>
        <v>0.34453781512605042</v>
      </c>
      <c r="DA13" s="56">
        <v>385347</v>
      </c>
      <c r="DB13" s="82">
        <f t="shared" si="13"/>
        <v>9398.707317073171</v>
      </c>
      <c r="DC13" s="134">
        <f t="shared" si="14"/>
        <v>6760.4736842105267</v>
      </c>
      <c r="DD13" s="56">
        <v>18</v>
      </c>
      <c r="DE13" s="78">
        <v>20</v>
      </c>
      <c r="DF13" s="105">
        <f t="shared" si="15"/>
        <v>0.15126050420168066</v>
      </c>
      <c r="DG13" s="78">
        <v>32455</v>
      </c>
      <c r="DH13" s="82">
        <f t="shared" si="16"/>
        <v>1803.0555555555557</v>
      </c>
      <c r="DI13" s="134">
        <f t="shared" si="17"/>
        <v>1622.75</v>
      </c>
      <c r="DJ13" s="129">
        <v>72</v>
      </c>
      <c r="DK13" s="56">
        <v>96</v>
      </c>
      <c r="DL13" s="131">
        <f t="shared" si="18"/>
        <v>0.60504201680672265</v>
      </c>
      <c r="DM13" s="56">
        <v>148183</v>
      </c>
      <c r="DN13" s="82">
        <f t="shared" si="38"/>
        <v>2058.0972222222222</v>
      </c>
      <c r="DO13" s="134">
        <f t="shared" si="19"/>
        <v>1543.5729166666667</v>
      </c>
      <c r="DP13" s="56">
        <v>8</v>
      </c>
      <c r="DQ13" s="78">
        <v>10</v>
      </c>
      <c r="DR13" s="50">
        <f t="shared" si="20"/>
        <v>6.7226890756302518E-2</v>
      </c>
      <c r="DS13" s="85">
        <v>9072</v>
      </c>
      <c r="DT13" s="82">
        <f t="shared" si="21"/>
        <v>1134</v>
      </c>
      <c r="DU13" s="134">
        <f t="shared" si="22"/>
        <v>907.2</v>
      </c>
      <c r="DV13" s="78">
        <v>51</v>
      </c>
      <c r="DW13" s="78">
        <v>105</v>
      </c>
      <c r="DX13" s="50">
        <f t="shared" si="23"/>
        <v>0.42857142857142855</v>
      </c>
      <c r="DY13" s="78">
        <v>183466</v>
      </c>
      <c r="DZ13" s="82">
        <f t="shared" si="24"/>
        <v>3597.372549019608</v>
      </c>
      <c r="EA13" s="102">
        <f t="shared" si="25"/>
        <v>1747.2952380952381</v>
      </c>
      <c r="EB13" s="55">
        <v>43</v>
      </c>
      <c r="EC13" s="85">
        <v>13</v>
      </c>
      <c r="ED13" s="131">
        <f t="shared" si="39"/>
        <v>0.30232558139534882</v>
      </c>
      <c r="EE13" s="130">
        <v>322.15384615384613</v>
      </c>
      <c r="EF13" s="78">
        <v>29</v>
      </c>
      <c r="EG13" s="85">
        <v>5</v>
      </c>
      <c r="EH13" s="131">
        <f t="shared" si="40"/>
        <v>0.17241379310344829</v>
      </c>
      <c r="EI13" s="177">
        <v>696</v>
      </c>
      <c r="EJ13" s="64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ht="12.75" x14ac:dyDescent="0.2">
      <c r="A14" s="10"/>
      <c r="B14" s="95" t="s">
        <v>200</v>
      </c>
      <c r="C14" s="109">
        <v>77</v>
      </c>
      <c r="D14" s="105">
        <f t="shared" si="26"/>
        <v>1.1417556346381969E-2</v>
      </c>
      <c r="E14" s="121">
        <v>1145.9480519480519</v>
      </c>
      <c r="F14" s="107">
        <v>17.519480519480521</v>
      </c>
      <c r="G14" s="121">
        <v>973233</v>
      </c>
      <c r="H14" s="122">
        <v>74</v>
      </c>
      <c r="I14" s="107">
        <f t="shared" si="27"/>
        <v>13151.797297297297</v>
      </c>
      <c r="J14" s="56">
        <v>17</v>
      </c>
      <c r="K14" s="54">
        <v>25</v>
      </c>
      <c r="L14" s="123">
        <v>0.44395442917385664</v>
      </c>
      <c r="M14" s="27">
        <v>13</v>
      </c>
      <c r="N14" s="122">
        <v>19</v>
      </c>
      <c r="O14" s="122">
        <v>12</v>
      </c>
      <c r="P14" s="20">
        <v>8</v>
      </c>
      <c r="Q14" s="124">
        <v>12</v>
      </c>
      <c r="R14" s="25">
        <v>13</v>
      </c>
      <c r="S14" s="122">
        <v>77</v>
      </c>
      <c r="T14" s="19">
        <f t="shared" si="28"/>
        <v>0.16883116883116883</v>
      </c>
      <c r="U14" s="105">
        <f t="shared" si="0"/>
        <v>0.24675324675324675</v>
      </c>
      <c r="V14" s="105">
        <f t="shared" si="0"/>
        <v>0.15584415584415584</v>
      </c>
      <c r="W14" s="19">
        <f t="shared" si="0"/>
        <v>0.1038961038961039</v>
      </c>
      <c r="X14" s="125">
        <f t="shared" si="0"/>
        <v>0.15584415584415584</v>
      </c>
      <c r="Y14" s="126">
        <f t="shared" si="0"/>
        <v>0.16883116883116883</v>
      </c>
      <c r="Z14" s="74">
        <v>2</v>
      </c>
      <c r="AA14" s="108">
        <v>29</v>
      </c>
      <c r="AB14" s="108">
        <v>37</v>
      </c>
      <c r="AC14" s="108">
        <v>9</v>
      </c>
      <c r="AD14" s="105">
        <f t="shared" si="29"/>
        <v>2.5974025974025976E-2</v>
      </c>
      <c r="AE14" s="105">
        <f t="shared" si="1"/>
        <v>0.37662337662337664</v>
      </c>
      <c r="AF14" s="105">
        <f t="shared" si="1"/>
        <v>0.48051948051948051</v>
      </c>
      <c r="AG14" s="105">
        <f t="shared" si="1"/>
        <v>0.11688311688311688</v>
      </c>
      <c r="AH14" s="179">
        <v>6971</v>
      </c>
      <c r="AI14" s="47">
        <v>9585.0714285714294</v>
      </c>
      <c r="AJ14" s="47">
        <v>15560.277777777777</v>
      </c>
      <c r="AK14" s="107">
        <v>16342.375</v>
      </c>
      <c r="AL14" s="74">
        <v>28</v>
      </c>
      <c r="AM14" s="108">
        <v>49</v>
      </c>
      <c r="AN14" s="105">
        <f t="shared" si="30"/>
        <v>0.36363636363636365</v>
      </c>
      <c r="AO14" s="19">
        <f t="shared" si="31"/>
        <v>0.63636363636363635</v>
      </c>
      <c r="AP14" s="47">
        <v>19358.307692307691</v>
      </c>
      <c r="AQ14" s="107">
        <v>9789.9375</v>
      </c>
      <c r="AR14" s="28">
        <v>29</v>
      </c>
      <c r="AS14" s="108">
        <v>5</v>
      </c>
      <c r="AT14" s="108">
        <v>8</v>
      </c>
      <c r="AU14" s="127">
        <v>17</v>
      </c>
      <c r="AV14" s="128">
        <v>13</v>
      </c>
      <c r="AW14" s="128">
        <v>5</v>
      </c>
      <c r="AX14" s="99">
        <f t="shared" si="2"/>
        <v>0.37662337662337664</v>
      </c>
      <c r="AY14" s="105">
        <f t="shared" si="2"/>
        <v>6.4935064935064929E-2</v>
      </c>
      <c r="AZ14" s="19">
        <f t="shared" si="2"/>
        <v>0.1038961038961039</v>
      </c>
      <c r="BA14" s="99">
        <f t="shared" si="2"/>
        <v>0.22077922077922077</v>
      </c>
      <c r="BB14" s="19">
        <f t="shared" si="2"/>
        <v>0.16883116883116883</v>
      </c>
      <c r="BC14" s="99">
        <f t="shared" si="2"/>
        <v>6.4935064935064929E-2</v>
      </c>
      <c r="BD14" s="179">
        <v>16197.666666666666</v>
      </c>
      <c r="BE14" s="47">
        <v>29472.6</v>
      </c>
      <c r="BF14" s="47">
        <v>7131.875</v>
      </c>
      <c r="BG14" s="47">
        <v>5910.625</v>
      </c>
      <c r="BH14" s="47">
        <v>16866.307692307691</v>
      </c>
      <c r="BI14" s="107">
        <v>3529.2</v>
      </c>
      <c r="BJ14" s="28">
        <v>35</v>
      </c>
      <c r="BK14" s="105">
        <f t="shared" si="32"/>
        <v>0.45454545454545453</v>
      </c>
      <c r="BL14" s="179">
        <v>16119.484848484848</v>
      </c>
      <c r="BM14" s="108">
        <v>42</v>
      </c>
      <c r="BN14" s="19">
        <f t="shared" si="33"/>
        <v>0.54545454545454541</v>
      </c>
      <c r="BO14" s="186">
        <v>10763.170731707318</v>
      </c>
      <c r="BP14" s="56">
        <v>64</v>
      </c>
      <c r="BQ14" s="78">
        <v>8</v>
      </c>
      <c r="BR14" s="50">
        <f t="shared" si="41"/>
        <v>0.125</v>
      </c>
      <c r="BS14" s="77">
        <v>763.5</v>
      </c>
      <c r="BT14" s="132">
        <v>37</v>
      </c>
      <c r="BU14" s="78">
        <v>3</v>
      </c>
      <c r="BV14" s="131">
        <f t="shared" si="34"/>
        <v>8.1081081081081086E-2</v>
      </c>
      <c r="BW14" s="130">
        <v>318.33333333333331</v>
      </c>
      <c r="BX14" s="129">
        <v>64</v>
      </c>
      <c r="BY14" s="129">
        <v>27</v>
      </c>
      <c r="BZ14" s="101">
        <f t="shared" si="35"/>
        <v>0.421875</v>
      </c>
      <c r="CA14" s="77">
        <v>1368.4074074074074</v>
      </c>
      <c r="CB14" s="28">
        <v>40</v>
      </c>
      <c r="CC14" s="19">
        <f t="shared" si="3"/>
        <v>0.51948051948051943</v>
      </c>
      <c r="CD14" s="184">
        <v>69187</v>
      </c>
      <c r="CE14" s="186">
        <f t="shared" si="36"/>
        <v>1729.675</v>
      </c>
      <c r="CF14" s="73">
        <v>10</v>
      </c>
      <c r="CG14" s="122">
        <v>26</v>
      </c>
      <c r="CH14" s="105">
        <f t="shared" si="4"/>
        <v>0.12987012987012986</v>
      </c>
      <c r="CI14" s="127">
        <v>12714</v>
      </c>
      <c r="CJ14" s="82">
        <f t="shared" si="37"/>
        <v>1271.4000000000001</v>
      </c>
      <c r="CK14" s="102">
        <f t="shared" si="42"/>
        <v>489</v>
      </c>
      <c r="CL14" s="127">
        <v>46</v>
      </c>
      <c r="CM14" s="78">
        <v>122</v>
      </c>
      <c r="CN14" s="50">
        <f t="shared" si="6"/>
        <v>0.59740259740259738</v>
      </c>
      <c r="CO14" s="85">
        <v>340488</v>
      </c>
      <c r="CP14" s="82">
        <f t="shared" si="7"/>
        <v>7401.913043478261</v>
      </c>
      <c r="CQ14" s="134">
        <f t="shared" si="8"/>
        <v>2790.8852459016393</v>
      </c>
      <c r="CR14" s="129">
        <v>37</v>
      </c>
      <c r="CS14" s="56">
        <v>73</v>
      </c>
      <c r="CT14" s="50">
        <f t="shared" si="9"/>
        <v>0.48051948051948051</v>
      </c>
      <c r="CU14" s="78">
        <v>87526</v>
      </c>
      <c r="CV14" s="82">
        <f t="shared" si="10"/>
        <v>2365.5675675675675</v>
      </c>
      <c r="CW14" s="102">
        <f t="shared" si="11"/>
        <v>1198.986301369863</v>
      </c>
      <c r="CX14" s="85">
        <v>42</v>
      </c>
      <c r="CY14" s="78">
        <v>65</v>
      </c>
      <c r="CZ14" s="131">
        <f t="shared" si="12"/>
        <v>0.54545454545454541</v>
      </c>
      <c r="DA14" s="56">
        <v>298624</v>
      </c>
      <c r="DB14" s="82">
        <f t="shared" si="13"/>
        <v>7110.0952380952385</v>
      </c>
      <c r="DC14" s="134">
        <f t="shared" si="14"/>
        <v>4594.2153846153842</v>
      </c>
      <c r="DD14" s="56">
        <v>13</v>
      </c>
      <c r="DE14" s="78">
        <v>19</v>
      </c>
      <c r="DF14" s="105">
        <f t="shared" si="15"/>
        <v>0.16883116883116883</v>
      </c>
      <c r="DG14" s="78">
        <v>25183</v>
      </c>
      <c r="DH14" s="82">
        <f t="shared" si="16"/>
        <v>1937.1538461538462</v>
      </c>
      <c r="DI14" s="134">
        <f t="shared" si="17"/>
        <v>1325.421052631579</v>
      </c>
      <c r="DJ14" s="129">
        <v>39</v>
      </c>
      <c r="DK14" s="56">
        <v>48</v>
      </c>
      <c r="DL14" s="131">
        <f t="shared" si="18"/>
        <v>0.50649350649350644</v>
      </c>
      <c r="DM14" s="56">
        <v>40352</v>
      </c>
      <c r="DN14" s="82">
        <f t="shared" si="38"/>
        <v>1034.6666666666667</v>
      </c>
      <c r="DO14" s="134">
        <f t="shared" si="19"/>
        <v>840.66666666666663</v>
      </c>
      <c r="DP14" s="56">
        <v>11</v>
      </c>
      <c r="DQ14" s="78">
        <v>22</v>
      </c>
      <c r="DR14" s="50">
        <f t="shared" si="20"/>
        <v>0.14285714285714285</v>
      </c>
      <c r="DS14" s="85">
        <v>14458</v>
      </c>
      <c r="DT14" s="82">
        <f t="shared" si="21"/>
        <v>1314.3636363636363</v>
      </c>
      <c r="DU14" s="134">
        <f t="shared" si="22"/>
        <v>657.18181818181813</v>
      </c>
      <c r="DV14" s="78">
        <v>25</v>
      </c>
      <c r="DW14" s="78">
        <v>76</v>
      </c>
      <c r="DX14" s="50">
        <f t="shared" si="23"/>
        <v>0.32467532467532467</v>
      </c>
      <c r="DY14" s="78">
        <v>153888</v>
      </c>
      <c r="DZ14" s="82">
        <f t="shared" si="24"/>
        <v>6155.52</v>
      </c>
      <c r="EA14" s="102">
        <f t="shared" si="25"/>
        <v>2024.8421052631579</v>
      </c>
      <c r="EB14" s="55">
        <v>28</v>
      </c>
      <c r="EC14" s="85">
        <v>9</v>
      </c>
      <c r="ED14" s="131">
        <f t="shared" si="39"/>
        <v>0.32142857142857145</v>
      </c>
      <c r="EE14" s="130">
        <v>375.66666666666669</v>
      </c>
      <c r="EF14" s="78">
        <v>25</v>
      </c>
      <c r="EG14" s="85">
        <v>10</v>
      </c>
      <c r="EH14" s="131">
        <f t="shared" si="40"/>
        <v>0.4</v>
      </c>
      <c r="EI14" s="177">
        <v>1252.4000000000001</v>
      </c>
      <c r="EJ14" s="64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ht="12.75" x14ac:dyDescent="0.2">
      <c r="A15" s="10"/>
      <c r="B15" s="95" t="s">
        <v>201</v>
      </c>
      <c r="C15" s="109">
        <v>164</v>
      </c>
      <c r="D15" s="105">
        <f t="shared" si="26"/>
        <v>2.4317912218268092E-2</v>
      </c>
      <c r="E15" s="121">
        <v>1135.6234567901236</v>
      </c>
      <c r="F15" s="107">
        <v>-0.30864197530864196</v>
      </c>
      <c r="G15" s="121">
        <v>1754231</v>
      </c>
      <c r="H15" s="122">
        <v>158</v>
      </c>
      <c r="I15" s="107">
        <f t="shared" si="27"/>
        <v>11102.727848101265</v>
      </c>
      <c r="J15" s="56">
        <v>58</v>
      </c>
      <c r="K15" s="54">
        <v>35</v>
      </c>
      <c r="L15" s="123">
        <v>0.4059672558676215</v>
      </c>
      <c r="M15" s="27">
        <v>39</v>
      </c>
      <c r="N15" s="122">
        <v>30</v>
      </c>
      <c r="O15" s="122">
        <v>25</v>
      </c>
      <c r="P15" s="20">
        <v>17</v>
      </c>
      <c r="Q15" s="124">
        <v>25</v>
      </c>
      <c r="R15" s="25">
        <v>28</v>
      </c>
      <c r="S15" s="122">
        <v>164</v>
      </c>
      <c r="T15" s="19">
        <f t="shared" si="28"/>
        <v>0.23780487804878048</v>
      </c>
      <c r="U15" s="105">
        <f t="shared" si="0"/>
        <v>0.18292682926829268</v>
      </c>
      <c r="V15" s="105">
        <f t="shared" si="0"/>
        <v>0.1524390243902439</v>
      </c>
      <c r="W15" s="19">
        <f t="shared" si="0"/>
        <v>0.10365853658536585</v>
      </c>
      <c r="X15" s="125">
        <f t="shared" si="0"/>
        <v>0.1524390243902439</v>
      </c>
      <c r="Y15" s="126">
        <f t="shared" si="0"/>
        <v>0.17073170731707318</v>
      </c>
      <c r="Z15" s="74">
        <v>16</v>
      </c>
      <c r="AA15" s="108">
        <v>50</v>
      </c>
      <c r="AB15" s="108">
        <v>72</v>
      </c>
      <c r="AC15" s="108">
        <v>26</v>
      </c>
      <c r="AD15" s="105">
        <f t="shared" si="29"/>
        <v>9.7560975609756101E-2</v>
      </c>
      <c r="AE15" s="105">
        <f t="shared" si="1"/>
        <v>0.3048780487804878</v>
      </c>
      <c r="AF15" s="105">
        <f t="shared" si="1"/>
        <v>0.43902439024390244</v>
      </c>
      <c r="AG15" s="105">
        <f t="shared" si="1"/>
        <v>0.15853658536585366</v>
      </c>
      <c r="AH15" s="179">
        <v>2795.4285714285716</v>
      </c>
      <c r="AI15" s="47">
        <v>8858.2800000000007</v>
      </c>
      <c r="AJ15" s="47">
        <v>12353.176470588236</v>
      </c>
      <c r="AK15" s="107">
        <v>16621.73076923077</v>
      </c>
      <c r="AL15" s="74">
        <v>79</v>
      </c>
      <c r="AM15" s="108">
        <v>84</v>
      </c>
      <c r="AN15" s="105">
        <f t="shared" si="30"/>
        <v>0.48466257668711654</v>
      </c>
      <c r="AO15" s="19">
        <f t="shared" si="31"/>
        <v>0.51533742331288346</v>
      </c>
      <c r="AP15" s="47">
        <v>12875.324675324675</v>
      </c>
      <c r="AQ15" s="107">
        <v>9425.0874999999996</v>
      </c>
      <c r="AR15" s="28">
        <v>41</v>
      </c>
      <c r="AS15" s="108">
        <v>11</v>
      </c>
      <c r="AT15" s="108">
        <v>29</v>
      </c>
      <c r="AU15" s="127">
        <v>25</v>
      </c>
      <c r="AV15" s="128">
        <v>42</v>
      </c>
      <c r="AW15" s="128">
        <v>16</v>
      </c>
      <c r="AX15" s="99">
        <f t="shared" si="2"/>
        <v>0.25</v>
      </c>
      <c r="AY15" s="105">
        <f t="shared" si="2"/>
        <v>6.7073170731707321E-2</v>
      </c>
      <c r="AZ15" s="19">
        <f t="shared" si="2"/>
        <v>0.17682926829268292</v>
      </c>
      <c r="BA15" s="99">
        <f t="shared" si="2"/>
        <v>0.1524390243902439</v>
      </c>
      <c r="BB15" s="19">
        <f t="shared" si="2"/>
        <v>0.25609756097560976</v>
      </c>
      <c r="BC15" s="99">
        <f t="shared" si="2"/>
        <v>9.7560975609756101E-2</v>
      </c>
      <c r="BD15" s="179">
        <v>18667.099999999999</v>
      </c>
      <c r="BE15" s="47">
        <v>15801.181818181818</v>
      </c>
      <c r="BF15" s="47">
        <v>5640.3846153846152</v>
      </c>
      <c r="BG15" s="47">
        <v>5499.916666666667</v>
      </c>
      <c r="BH15" s="47">
        <v>8793.0243902439033</v>
      </c>
      <c r="BI15" s="107">
        <v>12160.75</v>
      </c>
      <c r="BJ15" s="28">
        <v>52</v>
      </c>
      <c r="BK15" s="105">
        <f t="shared" si="32"/>
        <v>0.31707317073170732</v>
      </c>
      <c r="BL15" s="179">
        <v>10339.48</v>
      </c>
      <c r="BM15" s="108">
        <v>112</v>
      </c>
      <c r="BN15" s="19">
        <f t="shared" si="33"/>
        <v>0.68292682926829273</v>
      </c>
      <c r="BO15" s="186">
        <v>11456.083333333334</v>
      </c>
      <c r="BP15" s="56">
        <v>131</v>
      </c>
      <c r="BQ15" s="78">
        <v>11</v>
      </c>
      <c r="BR15" s="50">
        <f t="shared" si="41"/>
        <v>8.3969465648854963E-2</v>
      </c>
      <c r="BS15" s="77">
        <v>574.90909090909088</v>
      </c>
      <c r="BT15" s="132">
        <v>72</v>
      </c>
      <c r="BU15" s="78">
        <v>6</v>
      </c>
      <c r="BV15" s="131">
        <f t="shared" si="34"/>
        <v>8.3333333333333329E-2</v>
      </c>
      <c r="BW15" s="130">
        <v>297</v>
      </c>
      <c r="BX15" s="129">
        <v>120</v>
      </c>
      <c r="BY15" s="129">
        <v>32</v>
      </c>
      <c r="BZ15" s="101">
        <f t="shared" si="35"/>
        <v>0.26666666666666666</v>
      </c>
      <c r="CA15" s="77">
        <v>896.96875</v>
      </c>
      <c r="CB15" s="28">
        <v>68</v>
      </c>
      <c r="CC15" s="19">
        <f t="shared" si="3"/>
        <v>0.41463414634146339</v>
      </c>
      <c r="CD15" s="184">
        <v>83993</v>
      </c>
      <c r="CE15" s="186">
        <f t="shared" si="36"/>
        <v>1235.1911764705883</v>
      </c>
      <c r="CF15" s="73">
        <v>15</v>
      </c>
      <c r="CG15" s="122">
        <v>46</v>
      </c>
      <c r="CH15" s="105">
        <f t="shared" si="4"/>
        <v>9.1463414634146339E-2</v>
      </c>
      <c r="CI15" s="127">
        <v>19659</v>
      </c>
      <c r="CJ15" s="82">
        <f t="shared" si="37"/>
        <v>1310.5999999999999</v>
      </c>
      <c r="CK15" s="102">
        <f t="shared" si="42"/>
        <v>427.36956521739131</v>
      </c>
      <c r="CL15" s="127">
        <v>108</v>
      </c>
      <c r="CM15" s="78">
        <v>267</v>
      </c>
      <c r="CN15" s="50">
        <f t="shared" si="6"/>
        <v>0.65853658536585369</v>
      </c>
      <c r="CO15" s="85">
        <v>727504</v>
      </c>
      <c r="CP15" s="82">
        <f t="shared" si="7"/>
        <v>6736.1481481481478</v>
      </c>
      <c r="CQ15" s="134">
        <f t="shared" si="8"/>
        <v>2724.7340823970039</v>
      </c>
      <c r="CR15" s="129">
        <v>63</v>
      </c>
      <c r="CS15" s="56">
        <v>109</v>
      </c>
      <c r="CT15" s="50">
        <f t="shared" si="9"/>
        <v>0.38414634146341464</v>
      </c>
      <c r="CU15" s="78">
        <v>96126</v>
      </c>
      <c r="CV15" s="82">
        <f t="shared" si="10"/>
        <v>1525.8095238095239</v>
      </c>
      <c r="CW15" s="102">
        <f t="shared" si="11"/>
        <v>881.88990825688074</v>
      </c>
      <c r="CX15" s="85">
        <v>63</v>
      </c>
      <c r="CY15" s="78">
        <v>108</v>
      </c>
      <c r="CZ15" s="131">
        <f t="shared" si="12"/>
        <v>0.38414634146341464</v>
      </c>
      <c r="DA15" s="56">
        <v>508446</v>
      </c>
      <c r="DB15" s="82">
        <f t="shared" si="13"/>
        <v>8070.5714285714284</v>
      </c>
      <c r="DC15" s="134">
        <f t="shared" si="14"/>
        <v>4707.833333333333</v>
      </c>
      <c r="DD15" s="56">
        <v>15</v>
      </c>
      <c r="DE15" s="78">
        <v>17</v>
      </c>
      <c r="DF15" s="105">
        <f t="shared" si="15"/>
        <v>9.1463414634146339E-2</v>
      </c>
      <c r="DG15" s="78">
        <v>22813</v>
      </c>
      <c r="DH15" s="82">
        <f t="shared" si="16"/>
        <v>1520.8666666666666</v>
      </c>
      <c r="DI15" s="134">
        <f t="shared" si="17"/>
        <v>1341.9411764705883</v>
      </c>
      <c r="DJ15" s="129">
        <v>85</v>
      </c>
      <c r="DK15" s="56">
        <v>108</v>
      </c>
      <c r="DL15" s="131">
        <f t="shared" si="18"/>
        <v>0.51829268292682928</v>
      </c>
      <c r="DM15" s="56">
        <v>116921</v>
      </c>
      <c r="DN15" s="82">
        <f t="shared" si="38"/>
        <v>1375.5411764705882</v>
      </c>
      <c r="DO15" s="134">
        <f t="shared" si="19"/>
        <v>1082.601851851852</v>
      </c>
      <c r="DP15" s="56">
        <v>17</v>
      </c>
      <c r="DQ15" s="78">
        <v>19</v>
      </c>
      <c r="DR15" s="50">
        <f t="shared" si="20"/>
        <v>0.10365853658536585</v>
      </c>
      <c r="DS15" s="85">
        <v>11569</v>
      </c>
      <c r="DT15" s="82">
        <f t="shared" si="21"/>
        <v>680.52941176470586</v>
      </c>
      <c r="DU15" s="134">
        <f t="shared" si="22"/>
        <v>608.89473684210532</v>
      </c>
      <c r="DV15" s="78">
        <v>69</v>
      </c>
      <c r="DW15" s="78">
        <v>175</v>
      </c>
      <c r="DX15" s="50">
        <f t="shared" si="23"/>
        <v>0.42073170731707316</v>
      </c>
      <c r="DY15" s="78">
        <v>251193</v>
      </c>
      <c r="DZ15" s="82">
        <f t="shared" si="24"/>
        <v>3640.478260869565</v>
      </c>
      <c r="EA15" s="102">
        <f t="shared" si="25"/>
        <v>1435.3885714285714</v>
      </c>
      <c r="EB15" s="55">
        <v>66</v>
      </c>
      <c r="EC15" s="85">
        <v>23</v>
      </c>
      <c r="ED15" s="131">
        <f t="shared" si="39"/>
        <v>0.34848484848484851</v>
      </c>
      <c r="EE15" s="130">
        <v>394.95652173913044</v>
      </c>
      <c r="EF15" s="78">
        <v>37</v>
      </c>
      <c r="EG15" s="85">
        <v>11</v>
      </c>
      <c r="EH15" s="131">
        <f t="shared" si="40"/>
        <v>0.29729729729729731</v>
      </c>
      <c r="EI15" s="177">
        <v>2242.3636363636365</v>
      </c>
      <c r="EJ15" s="64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ht="12.75" x14ac:dyDescent="0.2">
      <c r="A16" s="10"/>
      <c r="B16" s="95" t="s">
        <v>202</v>
      </c>
      <c r="C16" s="109">
        <v>178</v>
      </c>
      <c r="D16" s="105">
        <f t="shared" si="26"/>
        <v>2.6393831553973901E-2</v>
      </c>
      <c r="E16" s="121">
        <v>1153</v>
      </c>
      <c r="F16" s="107">
        <v>-29.53409090909091</v>
      </c>
      <c r="G16" s="121">
        <v>1972703</v>
      </c>
      <c r="H16" s="122">
        <v>171</v>
      </c>
      <c r="I16" s="107">
        <f t="shared" si="27"/>
        <v>11536.274853801169</v>
      </c>
      <c r="J16" s="56">
        <v>61</v>
      </c>
      <c r="K16" s="54">
        <v>47</v>
      </c>
      <c r="L16" s="123">
        <v>0.48667911036267691</v>
      </c>
      <c r="M16" s="27">
        <v>38</v>
      </c>
      <c r="N16" s="122">
        <v>27</v>
      </c>
      <c r="O16" s="122">
        <v>32</v>
      </c>
      <c r="P16" s="20">
        <v>11</v>
      </c>
      <c r="Q16" s="124">
        <v>25</v>
      </c>
      <c r="R16" s="25">
        <v>45</v>
      </c>
      <c r="S16" s="122">
        <v>178</v>
      </c>
      <c r="T16" s="19">
        <f t="shared" si="28"/>
        <v>0.21348314606741572</v>
      </c>
      <c r="U16" s="105">
        <f t="shared" si="0"/>
        <v>0.15168539325842698</v>
      </c>
      <c r="V16" s="105">
        <f t="shared" si="0"/>
        <v>0.1797752808988764</v>
      </c>
      <c r="W16" s="19">
        <f t="shared" si="0"/>
        <v>6.1797752808988762E-2</v>
      </c>
      <c r="X16" s="125">
        <f t="shared" si="0"/>
        <v>0.1404494382022472</v>
      </c>
      <c r="Y16" s="126">
        <f t="shared" si="0"/>
        <v>0.25280898876404495</v>
      </c>
      <c r="Z16" s="74">
        <v>23</v>
      </c>
      <c r="AA16" s="108">
        <v>68</v>
      </c>
      <c r="AB16" s="108">
        <v>72</v>
      </c>
      <c r="AC16" s="108">
        <v>15</v>
      </c>
      <c r="AD16" s="105">
        <f t="shared" si="29"/>
        <v>0.12921348314606743</v>
      </c>
      <c r="AE16" s="105">
        <f t="shared" si="1"/>
        <v>0.38202247191011235</v>
      </c>
      <c r="AF16" s="105">
        <f t="shared" si="1"/>
        <v>0.4044943820224719</v>
      </c>
      <c r="AG16" s="105">
        <f t="shared" si="1"/>
        <v>8.4269662921348312E-2</v>
      </c>
      <c r="AH16" s="179">
        <v>2295.304347826087</v>
      </c>
      <c r="AI16" s="47">
        <v>12875.80303030303</v>
      </c>
      <c r="AJ16" s="47">
        <v>13023.955882352941</v>
      </c>
      <c r="AK16" s="107">
        <v>13177.071428571429</v>
      </c>
      <c r="AL16" s="74">
        <v>86</v>
      </c>
      <c r="AM16" s="108">
        <v>89</v>
      </c>
      <c r="AN16" s="105">
        <f t="shared" si="30"/>
        <v>0.49142857142857144</v>
      </c>
      <c r="AO16" s="19">
        <f t="shared" si="31"/>
        <v>0.50857142857142856</v>
      </c>
      <c r="AP16" s="47">
        <v>14153.130952380952</v>
      </c>
      <c r="AQ16" s="107">
        <v>8482.3690476190477</v>
      </c>
      <c r="AR16" s="28">
        <v>41</v>
      </c>
      <c r="AS16" s="108">
        <v>4</v>
      </c>
      <c r="AT16" s="108">
        <v>21</v>
      </c>
      <c r="AU16" s="127">
        <v>31</v>
      </c>
      <c r="AV16" s="128">
        <v>58</v>
      </c>
      <c r="AW16" s="128">
        <v>23</v>
      </c>
      <c r="AX16" s="99">
        <f t="shared" si="2"/>
        <v>0.2303370786516854</v>
      </c>
      <c r="AY16" s="105">
        <f t="shared" si="2"/>
        <v>2.247191011235955E-2</v>
      </c>
      <c r="AZ16" s="19">
        <f t="shared" si="2"/>
        <v>0.11797752808988764</v>
      </c>
      <c r="BA16" s="99">
        <f t="shared" si="2"/>
        <v>0.17415730337078653</v>
      </c>
      <c r="BB16" s="19">
        <f t="shared" si="2"/>
        <v>0.3258426966292135</v>
      </c>
      <c r="BC16" s="99">
        <f t="shared" si="2"/>
        <v>0.12921348314606743</v>
      </c>
      <c r="BD16" s="179">
        <v>23028.174999999999</v>
      </c>
      <c r="BE16" s="47">
        <v>11883.25</v>
      </c>
      <c r="BF16" s="47">
        <v>6021.45</v>
      </c>
      <c r="BG16" s="47">
        <v>8115.4074074074078</v>
      </c>
      <c r="BH16" s="47">
        <v>8501</v>
      </c>
      <c r="BI16" s="107">
        <v>7823.521739130435</v>
      </c>
      <c r="BJ16" s="28">
        <v>71</v>
      </c>
      <c r="BK16" s="105">
        <f t="shared" si="32"/>
        <v>0.398876404494382</v>
      </c>
      <c r="BL16" s="179">
        <v>14623.728571428572</v>
      </c>
      <c r="BM16" s="108">
        <v>107</v>
      </c>
      <c r="BN16" s="19">
        <f t="shared" si="33"/>
        <v>0.601123595505618</v>
      </c>
      <c r="BO16" s="186">
        <v>9396.4554455445541</v>
      </c>
      <c r="BP16" s="56">
        <v>144</v>
      </c>
      <c r="BQ16" s="78">
        <v>13</v>
      </c>
      <c r="BR16" s="50">
        <f t="shared" si="41"/>
        <v>9.0277777777777776E-2</v>
      </c>
      <c r="BS16" s="77">
        <v>939.38461538461536</v>
      </c>
      <c r="BT16" s="132">
        <v>88</v>
      </c>
      <c r="BU16" s="78">
        <v>8</v>
      </c>
      <c r="BV16" s="131">
        <f t="shared" si="34"/>
        <v>9.0909090909090912E-2</v>
      </c>
      <c r="BW16" s="130">
        <v>262.5</v>
      </c>
      <c r="BX16" s="129">
        <v>133</v>
      </c>
      <c r="BY16" s="129">
        <v>54</v>
      </c>
      <c r="BZ16" s="101">
        <f t="shared" si="35"/>
        <v>0.40601503759398494</v>
      </c>
      <c r="CA16" s="77">
        <v>1480.9814814814815</v>
      </c>
      <c r="CB16" s="28">
        <v>79</v>
      </c>
      <c r="CC16" s="19">
        <f t="shared" si="3"/>
        <v>0.4438202247191011</v>
      </c>
      <c r="CD16" s="184">
        <v>147097</v>
      </c>
      <c r="CE16" s="186">
        <f t="shared" si="36"/>
        <v>1861.9873417721519</v>
      </c>
      <c r="CF16" s="73">
        <v>23</v>
      </c>
      <c r="CG16" s="122">
        <v>67</v>
      </c>
      <c r="CH16" s="105">
        <f t="shared" si="4"/>
        <v>0.12921348314606743</v>
      </c>
      <c r="CI16" s="127">
        <v>31303</v>
      </c>
      <c r="CJ16" s="82">
        <f t="shared" si="37"/>
        <v>1361</v>
      </c>
      <c r="CK16" s="102">
        <f t="shared" si="42"/>
        <v>467.20895522388059</v>
      </c>
      <c r="CL16" s="127">
        <v>110</v>
      </c>
      <c r="CM16" s="78">
        <v>259</v>
      </c>
      <c r="CN16" s="50">
        <f t="shared" si="6"/>
        <v>0.6179775280898876</v>
      </c>
      <c r="CO16" s="85">
        <v>699833</v>
      </c>
      <c r="CP16" s="82">
        <f t="shared" si="7"/>
        <v>6362.1181818181822</v>
      </c>
      <c r="CQ16" s="134">
        <f t="shared" si="8"/>
        <v>2702.0579150579151</v>
      </c>
      <c r="CR16" s="129">
        <v>62</v>
      </c>
      <c r="CS16" s="56">
        <v>110</v>
      </c>
      <c r="CT16" s="50">
        <f t="shared" si="9"/>
        <v>0.34831460674157305</v>
      </c>
      <c r="CU16" s="78">
        <v>114835</v>
      </c>
      <c r="CV16" s="82">
        <f t="shared" si="10"/>
        <v>1852.1774193548388</v>
      </c>
      <c r="CW16" s="102">
        <f t="shared" si="11"/>
        <v>1043.9545454545455</v>
      </c>
      <c r="CX16" s="85">
        <v>71</v>
      </c>
      <c r="CY16" s="78">
        <v>103</v>
      </c>
      <c r="CZ16" s="131">
        <f t="shared" si="12"/>
        <v>0.398876404494382</v>
      </c>
      <c r="DA16" s="56">
        <v>570014</v>
      </c>
      <c r="DB16" s="82">
        <f t="shared" si="13"/>
        <v>8028.3661971830988</v>
      </c>
      <c r="DC16" s="134">
        <f t="shared" si="14"/>
        <v>5534.1165048543689</v>
      </c>
      <c r="DD16" s="56">
        <v>21</v>
      </c>
      <c r="DE16" s="78">
        <v>28</v>
      </c>
      <c r="DF16" s="105">
        <f t="shared" si="15"/>
        <v>0.11797752808988764</v>
      </c>
      <c r="DG16" s="78">
        <v>10170</v>
      </c>
      <c r="DH16" s="82">
        <f t="shared" si="16"/>
        <v>484.28571428571428</v>
      </c>
      <c r="DI16" s="134">
        <f t="shared" si="17"/>
        <v>363.21428571428572</v>
      </c>
      <c r="DJ16" s="129">
        <v>96</v>
      </c>
      <c r="DK16" s="56">
        <v>110</v>
      </c>
      <c r="DL16" s="131">
        <f t="shared" si="18"/>
        <v>0.5393258426966292</v>
      </c>
      <c r="DM16" s="56">
        <v>138824</v>
      </c>
      <c r="DN16" s="82">
        <f t="shared" si="38"/>
        <v>1446.0833333333333</v>
      </c>
      <c r="DO16" s="134">
        <f t="shared" si="19"/>
        <v>1262.0363636363636</v>
      </c>
      <c r="DP16" s="56">
        <v>23</v>
      </c>
      <c r="DQ16" s="78">
        <v>46</v>
      </c>
      <c r="DR16" s="50">
        <f t="shared" si="20"/>
        <v>0.12921348314606743</v>
      </c>
      <c r="DS16" s="85">
        <v>33560</v>
      </c>
      <c r="DT16" s="82">
        <f t="shared" si="21"/>
        <v>1459.1304347826087</v>
      </c>
      <c r="DU16" s="134">
        <f t="shared" si="22"/>
        <v>729.56521739130437</v>
      </c>
      <c r="DV16" s="78">
        <v>65</v>
      </c>
      <c r="DW16" s="78">
        <v>188</v>
      </c>
      <c r="DX16" s="50">
        <f t="shared" si="23"/>
        <v>0.3651685393258427</v>
      </c>
      <c r="DY16" s="78">
        <v>374164</v>
      </c>
      <c r="DZ16" s="82">
        <f t="shared" si="24"/>
        <v>5756.3692307692309</v>
      </c>
      <c r="EA16" s="102">
        <f t="shared" si="25"/>
        <v>1990.2340425531916</v>
      </c>
      <c r="EB16" s="55">
        <v>83</v>
      </c>
      <c r="EC16" s="85">
        <v>25</v>
      </c>
      <c r="ED16" s="131">
        <f t="shared" si="39"/>
        <v>0.30120481927710846</v>
      </c>
      <c r="EE16" s="130">
        <v>914.4</v>
      </c>
      <c r="EF16" s="78">
        <v>37</v>
      </c>
      <c r="EG16" s="85">
        <v>8</v>
      </c>
      <c r="EH16" s="131">
        <f t="shared" si="40"/>
        <v>0.21621621621621623</v>
      </c>
      <c r="EI16" s="177">
        <v>971.75</v>
      </c>
      <c r="EJ16" s="64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ht="12.75" x14ac:dyDescent="0.2">
      <c r="A17" s="10"/>
      <c r="B17" s="95" t="s">
        <v>203</v>
      </c>
      <c r="C17" s="109">
        <v>192</v>
      </c>
      <c r="D17" s="105">
        <f t="shared" si="26"/>
        <v>2.8469750889679714E-2</v>
      </c>
      <c r="E17" s="121">
        <v>1141.6875</v>
      </c>
      <c r="F17" s="107">
        <v>69.953125</v>
      </c>
      <c r="G17" s="121">
        <v>2241930</v>
      </c>
      <c r="H17" s="122">
        <v>187</v>
      </c>
      <c r="I17" s="107">
        <f t="shared" si="27"/>
        <v>11988.930481283422</v>
      </c>
      <c r="J17" s="56">
        <v>59</v>
      </c>
      <c r="K17" s="54">
        <v>56</v>
      </c>
      <c r="L17" s="123">
        <v>0.43089566307549804</v>
      </c>
      <c r="M17" s="27">
        <v>36</v>
      </c>
      <c r="N17" s="122">
        <v>29</v>
      </c>
      <c r="O17" s="122">
        <v>30</v>
      </c>
      <c r="P17" s="20">
        <v>21</v>
      </c>
      <c r="Q17" s="124">
        <v>31</v>
      </c>
      <c r="R17" s="25">
        <v>45</v>
      </c>
      <c r="S17" s="122">
        <v>192</v>
      </c>
      <c r="T17" s="19">
        <f t="shared" si="28"/>
        <v>0.1875</v>
      </c>
      <c r="U17" s="105">
        <f t="shared" si="0"/>
        <v>0.15104166666666666</v>
      </c>
      <c r="V17" s="105">
        <f t="shared" si="0"/>
        <v>0.15625</v>
      </c>
      <c r="W17" s="19">
        <f t="shared" si="0"/>
        <v>0.109375</v>
      </c>
      <c r="X17" s="125">
        <f t="shared" si="0"/>
        <v>0.16145833333333334</v>
      </c>
      <c r="Y17" s="126">
        <f t="shared" si="0"/>
        <v>0.234375</v>
      </c>
      <c r="Z17" s="74">
        <v>18</v>
      </c>
      <c r="AA17" s="108">
        <v>66</v>
      </c>
      <c r="AB17" s="108">
        <v>78</v>
      </c>
      <c r="AC17" s="108">
        <v>30</v>
      </c>
      <c r="AD17" s="105">
        <f t="shared" si="29"/>
        <v>9.375E-2</v>
      </c>
      <c r="AE17" s="105">
        <f t="shared" si="1"/>
        <v>0.34375</v>
      </c>
      <c r="AF17" s="105">
        <f t="shared" si="1"/>
        <v>0.40625</v>
      </c>
      <c r="AG17" s="105">
        <f t="shared" si="1"/>
        <v>0.15625</v>
      </c>
      <c r="AH17" s="179">
        <v>4876.3529411764703</v>
      </c>
      <c r="AI17" s="47">
        <v>10845.454545454546</v>
      </c>
      <c r="AJ17" s="47">
        <v>13769.815789473685</v>
      </c>
      <c r="AK17" s="107">
        <v>14168.785714285714</v>
      </c>
      <c r="AL17" s="74">
        <v>76</v>
      </c>
      <c r="AM17" s="108">
        <v>114</v>
      </c>
      <c r="AN17" s="105">
        <f t="shared" si="30"/>
        <v>0.4</v>
      </c>
      <c r="AO17" s="19">
        <f t="shared" si="31"/>
        <v>0.6</v>
      </c>
      <c r="AP17" s="47">
        <v>15785.479452054795</v>
      </c>
      <c r="AQ17" s="107">
        <v>9641.7410714285706</v>
      </c>
      <c r="AR17" s="28">
        <v>52</v>
      </c>
      <c r="AS17" s="108">
        <v>13</v>
      </c>
      <c r="AT17" s="108">
        <v>11</v>
      </c>
      <c r="AU17" s="127">
        <v>50</v>
      </c>
      <c r="AV17" s="128">
        <v>43</v>
      </c>
      <c r="AW17" s="128">
        <v>23</v>
      </c>
      <c r="AX17" s="99">
        <f t="shared" si="2"/>
        <v>0.27083333333333331</v>
      </c>
      <c r="AY17" s="105">
        <f t="shared" si="2"/>
        <v>6.7708333333333329E-2</v>
      </c>
      <c r="AZ17" s="19">
        <f t="shared" si="2"/>
        <v>5.7291666666666664E-2</v>
      </c>
      <c r="BA17" s="99">
        <f t="shared" si="2"/>
        <v>0.26041666666666669</v>
      </c>
      <c r="BB17" s="19">
        <f t="shared" si="2"/>
        <v>0.22395833333333334</v>
      </c>
      <c r="BC17" s="99">
        <f t="shared" si="2"/>
        <v>0.11979166666666667</v>
      </c>
      <c r="BD17" s="179">
        <v>21357.16</v>
      </c>
      <c r="BE17" s="47">
        <v>16947</v>
      </c>
      <c r="BF17" s="47">
        <v>7382.7</v>
      </c>
      <c r="BG17" s="47">
        <v>5287.56</v>
      </c>
      <c r="BH17" s="47">
        <v>10117.627906976744</v>
      </c>
      <c r="BI17" s="107">
        <v>8974.7727272727279</v>
      </c>
      <c r="BJ17" s="28">
        <v>59</v>
      </c>
      <c r="BK17" s="105">
        <f t="shared" si="32"/>
        <v>0.30729166666666669</v>
      </c>
      <c r="BL17" s="179">
        <v>13070.403508771929</v>
      </c>
      <c r="BM17" s="108">
        <v>133</v>
      </c>
      <c r="BN17" s="19">
        <f t="shared" si="33"/>
        <v>0.69270833333333337</v>
      </c>
      <c r="BO17" s="186">
        <v>11514.746153846154</v>
      </c>
      <c r="BP17" s="56">
        <v>153</v>
      </c>
      <c r="BQ17" s="78">
        <v>23</v>
      </c>
      <c r="BR17" s="50">
        <f t="shared" si="41"/>
        <v>0.15032679738562091</v>
      </c>
      <c r="BS17" s="77">
        <v>747.78260869565213</v>
      </c>
      <c r="BT17" s="132">
        <v>100</v>
      </c>
      <c r="BU17" s="78">
        <v>13</v>
      </c>
      <c r="BV17" s="131">
        <f t="shared" si="34"/>
        <v>0.13</v>
      </c>
      <c r="BW17" s="130">
        <v>610.84615384615381</v>
      </c>
      <c r="BX17" s="129">
        <v>148</v>
      </c>
      <c r="BY17" s="129">
        <v>51</v>
      </c>
      <c r="BZ17" s="101">
        <f t="shared" si="35"/>
        <v>0.34459459459459457</v>
      </c>
      <c r="CA17" s="77">
        <v>1687.8627450980391</v>
      </c>
      <c r="CB17" s="28">
        <v>81</v>
      </c>
      <c r="CC17" s="19">
        <f t="shared" si="3"/>
        <v>0.421875</v>
      </c>
      <c r="CD17" s="184">
        <v>161739</v>
      </c>
      <c r="CE17" s="186">
        <f t="shared" si="36"/>
        <v>1996.7777777777778</v>
      </c>
      <c r="CF17" s="73">
        <v>27</v>
      </c>
      <c r="CG17" s="122">
        <v>55</v>
      </c>
      <c r="CH17" s="105">
        <f t="shared" si="4"/>
        <v>0.140625</v>
      </c>
      <c r="CI17" s="127">
        <v>26867</v>
      </c>
      <c r="CJ17" s="82">
        <f t="shared" si="37"/>
        <v>995.07407407407402</v>
      </c>
      <c r="CK17" s="102">
        <f t="shared" si="42"/>
        <v>488.4909090909091</v>
      </c>
      <c r="CL17" s="127">
        <v>115</v>
      </c>
      <c r="CM17" s="78">
        <v>291</v>
      </c>
      <c r="CN17" s="50">
        <f t="shared" si="6"/>
        <v>0.59895833333333337</v>
      </c>
      <c r="CO17" s="85">
        <v>852108</v>
      </c>
      <c r="CP17" s="82">
        <f t="shared" si="7"/>
        <v>7409.6347826086958</v>
      </c>
      <c r="CQ17" s="134">
        <f t="shared" si="8"/>
        <v>2928.2061855670104</v>
      </c>
      <c r="CR17" s="129">
        <v>92</v>
      </c>
      <c r="CS17" s="56">
        <v>162</v>
      </c>
      <c r="CT17" s="50">
        <f t="shared" si="9"/>
        <v>0.47916666666666669</v>
      </c>
      <c r="CU17" s="78">
        <v>151664</v>
      </c>
      <c r="CV17" s="82">
        <f t="shared" si="10"/>
        <v>1648.5217391304348</v>
      </c>
      <c r="CW17" s="102">
        <f t="shared" si="11"/>
        <v>936.19753086419757</v>
      </c>
      <c r="CX17" s="85">
        <v>82</v>
      </c>
      <c r="CY17" s="78">
        <v>141</v>
      </c>
      <c r="CZ17" s="131">
        <f t="shared" si="12"/>
        <v>0.42708333333333331</v>
      </c>
      <c r="DA17" s="56">
        <v>680389</v>
      </c>
      <c r="DB17" s="82">
        <f t="shared" si="13"/>
        <v>8297.4268292682918</v>
      </c>
      <c r="DC17" s="134">
        <f t="shared" si="14"/>
        <v>4825.4539007092199</v>
      </c>
      <c r="DD17" s="56">
        <v>23</v>
      </c>
      <c r="DE17" s="78">
        <v>34</v>
      </c>
      <c r="DF17" s="105">
        <f t="shared" si="15"/>
        <v>0.11979166666666667</v>
      </c>
      <c r="DG17" s="78">
        <v>23999</v>
      </c>
      <c r="DH17" s="82">
        <f t="shared" si="16"/>
        <v>1043.4347826086957</v>
      </c>
      <c r="DI17" s="134">
        <f t="shared" si="17"/>
        <v>705.85294117647061</v>
      </c>
      <c r="DJ17" s="129">
        <v>94</v>
      </c>
      <c r="DK17" s="56">
        <v>114</v>
      </c>
      <c r="DL17" s="131">
        <f t="shared" si="18"/>
        <v>0.48958333333333331</v>
      </c>
      <c r="DM17" s="56">
        <v>222764</v>
      </c>
      <c r="DN17" s="82">
        <f t="shared" si="38"/>
        <v>2369.8297872340427</v>
      </c>
      <c r="DO17" s="134">
        <f t="shared" si="19"/>
        <v>1954.0701754385964</v>
      </c>
      <c r="DP17" s="56">
        <v>27</v>
      </c>
      <c r="DQ17" s="78">
        <v>50</v>
      </c>
      <c r="DR17" s="50">
        <f t="shared" si="20"/>
        <v>0.140625</v>
      </c>
      <c r="DS17" s="85">
        <v>49258</v>
      </c>
      <c r="DT17" s="82">
        <f t="shared" si="21"/>
        <v>1824.3703703703704</v>
      </c>
      <c r="DU17" s="134">
        <f t="shared" si="22"/>
        <v>985.16</v>
      </c>
      <c r="DV17" s="78">
        <v>70</v>
      </c>
      <c r="DW17" s="78">
        <v>165</v>
      </c>
      <c r="DX17" s="50">
        <f t="shared" si="23"/>
        <v>0.36458333333333331</v>
      </c>
      <c r="DY17" s="78">
        <v>234881</v>
      </c>
      <c r="DZ17" s="82">
        <f t="shared" si="24"/>
        <v>3355.4428571428571</v>
      </c>
      <c r="EA17" s="102">
        <f t="shared" si="25"/>
        <v>1423.5212121212121</v>
      </c>
      <c r="EB17" s="55">
        <v>70</v>
      </c>
      <c r="EC17" s="85">
        <v>21</v>
      </c>
      <c r="ED17" s="131">
        <f t="shared" si="39"/>
        <v>0.3</v>
      </c>
      <c r="EE17" s="130">
        <v>496.61904761904759</v>
      </c>
      <c r="EF17" s="78">
        <v>46</v>
      </c>
      <c r="EG17" s="85">
        <v>10</v>
      </c>
      <c r="EH17" s="131">
        <f t="shared" si="40"/>
        <v>0.21739130434782608</v>
      </c>
      <c r="EI17" s="177">
        <v>2218.4</v>
      </c>
      <c r="EJ17" s="64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ht="12.75" x14ac:dyDescent="0.2">
      <c r="A18" s="10"/>
      <c r="B18" s="95" t="s">
        <v>204</v>
      </c>
      <c r="C18" s="109">
        <v>110</v>
      </c>
      <c r="D18" s="105">
        <f t="shared" si="26"/>
        <v>1.631079478054567E-2</v>
      </c>
      <c r="E18" s="121">
        <v>1351.2293577981652</v>
      </c>
      <c r="F18" s="107">
        <v>4.3027522935779814</v>
      </c>
      <c r="G18" s="121">
        <v>1605185</v>
      </c>
      <c r="H18" s="122">
        <v>107</v>
      </c>
      <c r="I18" s="107">
        <f t="shared" si="27"/>
        <v>15001.728971962617</v>
      </c>
      <c r="J18" s="56">
        <v>35</v>
      </c>
      <c r="K18" s="54">
        <v>31</v>
      </c>
      <c r="L18" s="123">
        <v>0.44485565239060276</v>
      </c>
      <c r="M18" s="27">
        <v>21</v>
      </c>
      <c r="N18" s="122">
        <v>24</v>
      </c>
      <c r="O18" s="122">
        <v>13</v>
      </c>
      <c r="P18" s="20">
        <v>10</v>
      </c>
      <c r="Q18" s="124">
        <v>19</v>
      </c>
      <c r="R18" s="25">
        <v>23</v>
      </c>
      <c r="S18" s="122">
        <v>110</v>
      </c>
      <c r="T18" s="19">
        <f t="shared" si="28"/>
        <v>0.19090909090909092</v>
      </c>
      <c r="U18" s="105">
        <f t="shared" si="0"/>
        <v>0.21818181818181817</v>
      </c>
      <c r="V18" s="105">
        <f t="shared" si="0"/>
        <v>0.11818181818181818</v>
      </c>
      <c r="W18" s="19">
        <f t="shared" si="0"/>
        <v>9.0909090909090912E-2</v>
      </c>
      <c r="X18" s="125">
        <f t="shared" si="0"/>
        <v>0.17272727272727273</v>
      </c>
      <c r="Y18" s="126">
        <f t="shared" si="0"/>
        <v>0.20909090909090908</v>
      </c>
      <c r="Z18" s="74">
        <v>7</v>
      </c>
      <c r="AA18" s="108">
        <v>33</v>
      </c>
      <c r="AB18" s="108">
        <v>56</v>
      </c>
      <c r="AC18" s="108">
        <v>14</v>
      </c>
      <c r="AD18" s="105">
        <f t="shared" si="29"/>
        <v>6.363636363636363E-2</v>
      </c>
      <c r="AE18" s="105">
        <f t="shared" si="1"/>
        <v>0.3</v>
      </c>
      <c r="AF18" s="105">
        <f t="shared" si="1"/>
        <v>0.50909090909090904</v>
      </c>
      <c r="AG18" s="105">
        <f t="shared" si="1"/>
        <v>0.12727272727272726</v>
      </c>
      <c r="AH18" s="179">
        <v>3912.4285714285716</v>
      </c>
      <c r="AI18" s="47">
        <v>13250.129032258064</v>
      </c>
      <c r="AJ18" s="47">
        <v>16091.872727272726</v>
      </c>
      <c r="AK18" s="107">
        <v>20142.214285714286</v>
      </c>
      <c r="AL18" s="74">
        <v>51</v>
      </c>
      <c r="AM18" s="108">
        <v>56</v>
      </c>
      <c r="AN18" s="105">
        <f t="shared" si="30"/>
        <v>0.47663551401869159</v>
      </c>
      <c r="AO18" s="19">
        <f t="shared" si="31"/>
        <v>0.52336448598130847</v>
      </c>
      <c r="AP18" s="47">
        <v>16577.080000000002</v>
      </c>
      <c r="AQ18" s="107">
        <v>13356</v>
      </c>
      <c r="AR18" s="28">
        <v>50</v>
      </c>
      <c r="AS18" s="108">
        <v>1</v>
      </c>
      <c r="AT18" s="108">
        <v>8</v>
      </c>
      <c r="AU18" s="127">
        <v>15</v>
      </c>
      <c r="AV18" s="128">
        <v>22</v>
      </c>
      <c r="AW18" s="128">
        <v>14</v>
      </c>
      <c r="AX18" s="99">
        <f t="shared" si="2"/>
        <v>0.45454545454545453</v>
      </c>
      <c r="AY18" s="105">
        <f t="shared" si="2"/>
        <v>9.0909090909090905E-3</v>
      </c>
      <c r="AZ18" s="19">
        <f t="shared" si="2"/>
        <v>7.2727272727272724E-2</v>
      </c>
      <c r="BA18" s="99">
        <f t="shared" si="2"/>
        <v>0.13636363636363635</v>
      </c>
      <c r="BB18" s="19">
        <f t="shared" si="2"/>
        <v>0.2</v>
      </c>
      <c r="BC18" s="99">
        <f t="shared" si="2"/>
        <v>0.12727272727272726</v>
      </c>
      <c r="BD18" s="179">
        <v>18804.183673469386</v>
      </c>
      <c r="BE18" s="47">
        <v>45963</v>
      </c>
      <c r="BF18" s="47">
        <v>21742.75</v>
      </c>
      <c r="BG18" s="47">
        <v>9142.4</v>
      </c>
      <c r="BH18" s="47">
        <v>10050.299999999999</v>
      </c>
      <c r="BI18" s="107">
        <v>8980.9285714285706</v>
      </c>
      <c r="BJ18" s="28">
        <v>43</v>
      </c>
      <c r="BK18" s="105">
        <f t="shared" si="32"/>
        <v>0.39090909090909093</v>
      </c>
      <c r="BL18" s="179">
        <v>16248.075000000001</v>
      </c>
      <c r="BM18" s="108">
        <v>67</v>
      </c>
      <c r="BN18" s="19">
        <f t="shared" si="33"/>
        <v>0.60909090909090913</v>
      </c>
      <c r="BO18" s="186">
        <v>14257.641791044776</v>
      </c>
      <c r="BP18" s="56">
        <v>82</v>
      </c>
      <c r="BQ18" s="78">
        <v>12</v>
      </c>
      <c r="BR18" s="50">
        <f t="shared" si="41"/>
        <v>0.14634146341463414</v>
      </c>
      <c r="BS18" s="77">
        <v>735.16666666666663</v>
      </c>
      <c r="BT18" s="132">
        <v>42</v>
      </c>
      <c r="BU18" s="78">
        <v>9</v>
      </c>
      <c r="BV18" s="131">
        <f t="shared" si="34"/>
        <v>0.21428571428571427</v>
      </c>
      <c r="BW18" s="130">
        <v>705.44444444444446</v>
      </c>
      <c r="BX18" s="129">
        <v>84</v>
      </c>
      <c r="BY18" s="129">
        <v>34</v>
      </c>
      <c r="BZ18" s="101">
        <f t="shared" si="35"/>
        <v>0.40476190476190477</v>
      </c>
      <c r="CA18" s="77">
        <v>1573.7058823529412</v>
      </c>
      <c r="CB18" s="28">
        <v>53</v>
      </c>
      <c r="CC18" s="19">
        <f t="shared" si="3"/>
        <v>0.48181818181818181</v>
      </c>
      <c r="CD18" s="184">
        <v>138361</v>
      </c>
      <c r="CE18" s="186">
        <f t="shared" si="36"/>
        <v>2610.5849056603774</v>
      </c>
      <c r="CF18" s="73">
        <v>13</v>
      </c>
      <c r="CG18" s="122">
        <v>28</v>
      </c>
      <c r="CH18" s="105">
        <f t="shared" si="4"/>
        <v>0.11818181818181818</v>
      </c>
      <c r="CI18" s="127">
        <v>13987</v>
      </c>
      <c r="CJ18" s="82">
        <f t="shared" si="37"/>
        <v>1075.9230769230769</v>
      </c>
      <c r="CK18" s="102">
        <f t="shared" si="42"/>
        <v>499.53571428571428</v>
      </c>
      <c r="CL18" s="127">
        <v>83</v>
      </c>
      <c r="CM18" s="78">
        <v>211</v>
      </c>
      <c r="CN18" s="50">
        <f t="shared" si="6"/>
        <v>0.75454545454545452</v>
      </c>
      <c r="CO18" s="85">
        <v>691647</v>
      </c>
      <c r="CP18" s="82">
        <f t="shared" si="7"/>
        <v>8333.0963855421687</v>
      </c>
      <c r="CQ18" s="134">
        <f t="shared" si="8"/>
        <v>3277.9478672985783</v>
      </c>
      <c r="CR18" s="129">
        <v>44</v>
      </c>
      <c r="CS18" s="56">
        <v>87</v>
      </c>
      <c r="CT18" s="50">
        <f t="shared" si="9"/>
        <v>0.4</v>
      </c>
      <c r="CU18" s="78">
        <v>90711</v>
      </c>
      <c r="CV18" s="82">
        <f t="shared" si="10"/>
        <v>2061.6136363636365</v>
      </c>
      <c r="CW18" s="102">
        <f t="shared" si="11"/>
        <v>1042.655172413793</v>
      </c>
      <c r="CX18" s="85">
        <v>53</v>
      </c>
      <c r="CY18" s="78">
        <v>75</v>
      </c>
      <c r="CZ18" s="131">
        <f t="shared" si="12"/>
        <v>0.48181818181818181</v>
      </c>
      <c r="DA18" s="56">
        <v>531795</v>
      </c>
      <c r="DB18" s="82">
        <f t="shared" si="13"/>
        <v>10033.867924528302</v>
      </c>
      <c r="DC18" s="134">
        <f t="shared" si="14"/>
        <v>7090.6</v>
      </c>
      <c r="DD18" s="56">
        <v>17</v>
      </c>
      <c r="DE18" s="78">
        <v>22</v>
      </c>
      <c r="DF18" s="105">
        <f t="shared" si="15"/>
        <v>0.15454545454545454</v>
      </c>
      <c r="DG18" s="78">
        <v>30253</v>
      </c>
      <c r="DH18" s="82">
        <f t="shared" si="16"/>
        <v>1779.5882352941176</v>
      </c>
      <c r="DI18" s="134">
        <f t="shared" si="17"/>
        <v>1375.1363636363637</v>
      </c>
      <c r="DJ18" s="129">
        <v>67</v>
      </c>
      <c r="DK18" s="56">
        <v>80</v>
      </c>
      <c r="DL18" s="131">
        <f t="shared" si="18"/>
        <v>0.60909090909090913</v>
      </c>
      <c r="DM18" s="56">
        <v>98008</v>
      </c>
      <c r="DN18" s="82">
        <f t="shared" si="38"/>
        <v>1462.8059701492537</v>
      </c>
      <c r="DO18" s="134">
        <f t="shared" si="19"/>
        <v>1225.0999999999999</v>
      </c>
      <c r="DP18" s="56">
        <v>14</v>
      </c>
      <c r="DQ18" s="78">
        <v>22</v>
      </c>
      <c r="DR18" s="50">
        <f t="shared" si="20"/>
        <v>0.12727272727272726</v>
      </c>
      <c r="DS18" s="85">
        <v>18527</v>
      </c>
      <c r="DT18" s="82">
        <f t="shared" si="21"/>
        <v>1323.3571428571429</v>
      </c>
      <c r="DU18" s="134">
        <f t="shared" si="22"/>
        <v>842.13636363636363</v>
      </c>
      <c r="DV18" s="78">
        <v>46</v>
      </c>
      <c r="DW18" s="78">
        <v>101</v>
      </c>
      <c r="DX18" s="50">
        <f t="shared" si="23"/>
        <v>0.41818181818181815</v>
      </c>
      <c r="DY18" s="78">
        <v>130257</v>
      </c>
      <c r="DZ18" s="82">
        <f t="shared" si="24"/>
        <v>2831.6739130434785</v>
      </c>
      <c r="EA18" s="102">
        <f t="shared" si="25"/>
        <v>1289.6732673267327</v>
      </c>
      <c r="EB18" s="55">
        <v>34</v>
      </c>
      <c r="EC18" s="85">
        <v>10</v>
      </c>
      <c r="ED18" s="131">
        <f t="shared" si="39"/>
        <v>0.29411764705882354</v>
      </c>
      <c r="EE18" s="130">
        <v>494.3</v>
      </c>
      <c r="EF18" s="78">
        <v>46</v>
      </c>
      <c r="EG18" s="85">
        <v>11</v>
      </c>
      <c r="EH18" s="131">
        <f t="shared" si="40"/>
        <v>0.2391304347826087</v>
      </c>
      <c r="EI18" s="177">
        <v>2733.5454545454545</v>
      </c>
      <c r="EJ18" s="64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ht="12.75" x14ac:dyDescent="0.2">
      <c r="A19" s="10"/>
      <c r="B19" s="95" t="s">
        <v>205</v>
      </c>
      <c r="C19" s="109">
        <v>113</v>
      </c>
      <c r="D19" s="105">
        <f t="shared" si="26"/>
        <v>1.6755634638196917E-2</v>
      </c>
      <c r="E19" s="121">
        <v>1305.0353982300885</v>
      </c>
      <c r="F19" s="107">
        <v>71.938053097345133</v>
      </c>
      <c r="G19" s="121">
        <v>1168401</v>
      </c>
      <c r="H19" s="122">
        <v>110</v>
      </c>
      <c r="I19" s="107">
        <f t="shared" si="27"/>
        <v>10621.827272727272</v>
      </c>
      <c r="J19" s="56">
        <v>50</v>
      </c>
      <c r="K19" s="54">
        <v>29</v>
      </c>
      <c r="L19" s="123">
        <v>0.42363286013683316</v>
      </c>
      <c r="M19" s="27">
        <v>20</v>
      </c>
      <c r="N19" s="122">
        <v>18</v>
      </c>
      <c r="O19" s="122">
        <v>22</v>
      </c>
      <c r="P19" s="20">
        <v>8</v>
      </c>
      <c r="Q19" s="124">
        <v>18</v>
      </c>
      <c r="R19" s="25">
        <v>27</v>
      </c>
      <c r="S19" s="122">
        <v>113</v>
      </c>
      <c r="T19" s="19">
        <f t="shared" si="28"/>
        <v>0.17699115044247787</v>
      </c>
      <c r="U19" s="105">
        <f t="shared" si="0"/>
        <v>0.15929203539823009</v>
      </c>
      <c r="V19" s="105">
        <f t="shared" si="0"/>
        <v>0.19469026548672566</v>
      </c>
      <c r="W19" s="19">
        <f t="shared" si="0"/>
        <v>7.0796460176991149E-2</v>
      </c>
      <c r="X19" s="125">
        <f t="shared" si="0"/>
        <v>0.15929203539823009</v>
      </c>
      <c r="Y19" s="126">
        <f t="shared" si="0"/>
        <v>0.23893805309734514</v>
      </c>
      <c r="Z19" s="74">
        <v>8</v>
      </c>
      <c r="AA19" s="108">
        <v>35</v>
      </c>
      <c r="AB19" s="108">
        <v>55</v>
      </c>
      <c r="AC19" s="108">
        <v>15</v>
      </c>
      <c r="AD19" s="105">
        <f t="shared" si="29"/>
        <v>7.0796460176991149E-2</v>
      </c>
      <c r="AE19" s="105">
        <f t="shared" si="1"/>
        <v>0.30973451327433627</v>
      </c>
      <c r="AF19" s="105">
        <f t="shared" si="1"/>
        <v>0.48672566371681414</v>
      </c>
      <c r="AG19" s="105">
        <f t="shared" si="1"/>
        <v>0.13274336283185842</v>
      </c>
      <c r="AH19" s="179">
        <v>2281.75</v>
      </c>
      <c r="AI19" s="47">
        <v>6468.484848484848</v>
      </c>
      <c r="AJ19" s="47">
        <v>15363.722222222223</v>
      </c>
      <c r="AK19" s="107">
        <v>7136.4</v>
      </c>
      <c r="AL19" s="74">
        <v>45</v>
      </c>
      <c r="AM19" s="108">
        <v>67</v>
      </c>
      <c r="AN19" s="105">
        <f t="shared" si="30"/>
        <v>0.4017857142857143</v>
      </c>
      <c r="AO19" s="19">
        <f t="shared" si="31"/>
        <v>0.5982142857142857</v>
      </c>
      <c r="AP19" s="47">
        <v>11705.977777777778</v>
      </c>
      <c r="AQ19" s="107">
        <v>9779.5625</v>
      </c>
      <c r="AR19" s="28">
        <v>30</v>
      </c>
      <c r="AS19" s="108">
        <v>5</v>
      </c>
      <c r="AT19" s="108">
        <v>8</v>
      </c>
      <c r="AU19" s="127">
        <v>39</v>
      </c>
      <c r="AV19" s="128">
        <v>23</v>
      </c>
      <c r="AW19" s="128">
        <v>8</v>
      </c>
      <c r="AX19" s="99">
        <f t="shared" si="2"/>
        <v>0.26548672566371684</v>
      </c>
      <c r="AY19" s="105">
        <f t="shared" si="2"/>
        <v>4.4247787610619468E-2</v>
      </c>
      <c r="AZ19" s="19">
        <f t="shared" si="2"/>
        <v>7.0796460176991149E-2</v>
      </c>
      <c r="BA19" s="99">
        <f t="shared" si="2"/>
        <v>0.34513274336283184</v>
      </c>
      <c r="BB19" s="19">
        <f t="shared" si="2"/>
        <v>0.20353982300884957</v>
      </c>
      <c r="BC19" s="99">
        <f t="shared" si="2"/>
        <v>7.0796460176991149E-2</v>
      </c>
      <c r="BD19" s="179">
        <v>19437.827586206895</v>
      </c>
      <c r="BE19" s="47">
        <v>8535.7999999999993</v>
      </c>
      <c r="BF19" s="47">
        <v>3301.5714285714284</v>
      </c>
      <c r="BG19" s="47">
        <v>5483.4736842105267</v>
      </c>
      <c r="BH19" s="47">
        <v>12615.782608695652</v>
      </c>
      <c r="BI19" s="107">
        <v>5047.375</v>
      </c>
      <c r="BJ19" s="28">
        <v>41</v>
      </c>
      <c r="BK19" s="105">
        <f t="shared" si="32"/>
        <v>0.36283185840707965</v>
      </c>
      <c r="BL19" s="179">
        <v>10596.23076923077</v>
      </c>
      <c r="BM19" s="108">
        <v>72</v>
      </c>
      <c r="BN19" s="19">
        <f t="shared" si="33"/>
        <v>0.63716814159292035</v>
      </c>
      <c r="BO19" s="186">
        <v>10635.887323943662</v>
      </c>
      <c r="BP19" s="56">
        <v>98</v>
      </c>
      <c r="BQ19" s="78">
        <v>8</v>
      </c>
      <c r="BR19" s="50">
        <f t="shared" si="41"/>
        <v>8.1632653061224483E-2</v>
      </c>
      <c r="BS19" s="77">
        <v>706</v>
      </c>
      <c r="BT19" s="132">
        <v>48</v>
      </c>
      <c r="BU19" s="78">
        <v>2</v>
      </c>
      <c r="BV19" s="131">
        <f t="shared" si="34"/>
        <v>4.1666666666666664E-2</v>
      </c>
      <c r="BW19" s="130">
        <v>164</v>
      </c>
      <c r="BX19" s="129">
        <v>97</v>
      </c>
      <c r="BY19" s="129">
        <v>27</v>
      </c>
      <c r="BZ19" s="101">
        <f t="shared" si="35"/>
        <v>0.27835051546391754</v>
      </c>
      <c r="CA19" s="77">
        <v>1059.8888888888889</v>
      </c>
      <c r="CB19" s="28">
        <v>42</v>
      </c>
      <c r="CC19" s="19">
        <f t="shared" si="3"/>
        <v>0.37168141592920356</v>
      </c>
      <c r="CD19" s="184">
        <v>60631</v>
      </c>
      <c r="CE19" s="186">
        <f t="shared" si="36"/>
        <v>1443.5952380952381</v>
      </c>
      <c r="CF19" s="73">
        <v>8</v>
      </c>
      <c r="CG19" s="122">
        <v>26</v>
      </c>
      <c r="CH19" s="105">
        <f t="shared" si="4"/>
        <v>7.0796460176991149E-2</v>
      </c>
      <c r="CI19" s="127">
        <v>10568</v>
      </c>
      <c r="CJ19" s="82">
        <f t="shared" si="37"/>
        <v>1321</v>
      </c>
      <c r="CK19" s="102">
        <f t="shared" si="42"/>
        <v>406.46153846153845</v>
      </c>
      <c r="CL19" s="127">
        <v>67</v>
      </c>
      <c r="CM19" s="78">
        <v>151</v>
      </c>
      <c r="CN19" s="50">
        <f t="shared" si="6"/>
        <v>0.59292035398230092</v>
      </c>
      <c r="CO19" s="85">
        <v>442870</v>
      </c>
      <c r="CP19" s="82">
        <f t="shared" si="7"/>
        <v>6610</v>
      </c>
      <c r="CQ19" s="134">
        <f t="shared" si="8"/>
        <v>2932.9139072847684</v>
      </c>
      <c r="CR19" s="129">
        <v>52</v>
      </c>
      <c r="CS19" s="56">
        <v>103</v>
      </c>
      <c r="CT19" s="50">
        <f t="shared" si="9"/>
        <v>0.46017699115044247</v>
      </c>
      <c r="CU19" s="78">
        <v>107932</v>
      </c>
      <c r="CV19" s="82">
        <f t="shared" si="10"/>
        <v>2075.6153846153848</v>
      </c>
      <c r="CW19" s="102">
        <f t="shared" si="11"/>
        <v>1047.8834951456311</v>
      </c>
      <c r="CX19" s="85">
        <v>55</v>
      </c>
      <c r="CY19" s="78">
        <v>91</v>
      </c>
      <c r="CZ19" s="131">
        <f t="shared" si="12"/>
        <v>0.48672566371681414</v>
      </c>
      <c r="DA19" s="56">
        <v>358402</v>
      </c>
      <c r="DB19" s="82">
        <f t="shared" si="13"/>
        <v>6516.4</v>
      </c>
      <c r="DC19" s="134">
        <f t="shared" si="14"/>
        <v>3938.4835164835163</v>
      </c>
      <c r="DD19" s="56">
        <v>24</v>
      </c>
      <c r="DE19" s="78">
        <v>31</v>
      </c>
      <c r="DF19" s="105">
        <f t="shared" si="15"/>
        <v>0.21238938053097345</v>
      </c>
      <c r="DG19" s="78">
        <v>23879</v>
      </c>
      <c r="DH19" s="82">
        <f t="shared" si="16"/>
        <v>994.95833333333337</v>
      </c>
      <c r="DI19" s="134">
        <f t="shared" si="17"/>
        <v>770.29032258064512</v>
      </c>
      <c r="DJ19" s="129">
        <v>63</v>
      </c>
      <c r="DK19" s="56">
        <v>75</v>
      </c>
      <c r="DL19" s="131">
        <f t="shared" si="18"/>
        <v>0.55752212389380529</v>
      </c>
      <c r="DM19" s="56">
        <v>73706</v>
      </c>
      <c r="DN19" s="82">
        <f t="shared" si="38"/>
        <v>1169.936507936508</v>
      </c>
      <c r="DO19" s="134">
        <f t="shared" si="19"/>
        <v>982.74666666666667</v>
      </c>
      <c r="DP19" s="56">
        <v>15</v>
      </c>
      <c r="DQ19" s="78">
        <v>23</v>
      </c>
      <c r="DR19" s="50">
        <f t="shared" si="20"/>
        <v>0.13274336283185842</v>
      </c>
      <c r="DS19" s="85">
        <v>20313</v>
      </c>
      <c r="DT19" s="82">
        <f t="shared" si="21"/>
        <v>1354.2</v>
      </c>
      <c r="DU19" s="134">
        <f t="shared" si="22"/>
        <v>883.17391304347825</v>
      </c>
      <c r="DV19" s="78">
        <v>45</v>
      </c>
      <c r="DW19" s="78">
        <v>82</v>
      </c>
      <c r="DX19" s="50">
        <f t="shared" si="23"/>
        <v>0.39823008849557523</v>
      </c>
      <c r="DY19" s="78">
        <v>130731</v>
      </c>
      <c r="DZ19" s="82">
        <f t="shared" si="24"/>
        <v>2905.1333333333332</v>
      </c>
      <c r="EA19" s="102">
        <f t="shared" si="25"/>
        <v>1594.280487804878</v>
      </c>
      <c r="EB19" s="55">
        <v>56</v>
      </c>
      <c r="EC19" s="85">
        <v>18</v>
      </c>
      <c r="ED19" s="131">
        <f t="shared" si="39"/>
        <v>0.32142857142857145</v>
      </c>
      <c r="EE19" s="130">
        <v>749.55555555555554</v>
      </c>
      <c r="EF19" s="78">
        <v>27</v>
      </c>
      <c r="EG19" s="85">
        <v>6</v>
      </c>
      <c r="EH19" s="131">
        <f t="shared" si="40"/>
        <v>0.22222222222222221</v>
      </c>
      <c r="EI19" s="177">
        <v>1563.8333333333333</v>
      </c>
      <c r="EJ19" s="64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ht="12.75" x14ac:dyDescent="0.2">
      <c r="A20" s="10"/>
      <c r="B20" s="95" t="s">
        <v>206</v>
      </c>
      <c r="C20" s="109">
        <v>65</v>
      </c>
      <c r="D20" s="105">
        <f t="shared" si="26"/>
        <v>9.6381969157769871E-3</v>
      </c>
      <c r="E20" s="121">
        <v>1235.5846153846153</v>
      </c>
      <c r="F20" s="107">
        <v>12.153846153846153</v>
      </c>
      <c r="G20" s="121">
        <v>974708</v>
      </c>
      <c r="H20" s="122">
        <v>61</v>
      </c>
      <c r="I20" s="107">
        <f t="shared" si="27"/>
        <v>15978.819672131147</v>
      </c>
      <c r="J20" s="56">
        <v>18</v>
      </c>
      <c r="K20" s="54">
        <v>17</v>
      </c>
      <c r="L20" s="123">
        <v>0.40351677662205793</v>
      </c>
      <c r="M20" s="27">
        <v>18</v>
      </c>
      <c r="N20" s="122">
        <v>8</v>
      </c>
      <c r="O20" s="122">
        <v>7</v>
      </c>
      <c r="P20" s="20">
        <v>7</v>
      </c>
      <c r="Q20" s="124">
        <v>7</v>
      </c>
      <c r="R20" s="25">
        <v>18</v>
      </c>
      <c r="S20" s="122">
        <v>65</v>
      </c>
      <c r="T20" s="19">
        <f t="shared" si="28"/>
        <v>0.27692307692307694</v>
      </c>
      <c r="U20" s="105">
        <f t="shared" si="0"/>
        <v>0.12307692307692308</v>
      </c>
      <c r="V20" s="105">
        <f t="shared" si="0"/>
        <v>0.1076923076923077</v>
      </c>
      <c r="W20" s="19">
        <f t="shared" si="0"/>
        <v>0.1076923076923077</v>
      </c>
      <c r="X20" s="125">
        <f t="shared" si="0"/>
        <v>0.1076923076923077</v>
      </c>
      <c r="Y20" s="126">
        <f t="shared" si="0"/>
        <v>0.27692307692307694</v>
      </c>
      <c r="Z20" s="74">
        <v>6</v>
      </c>
      <c r="AA20" s="108">
        <v>17</v>
      </c>
      <c r="AB20" s="108">
        <v>31</v>
      </c>
      <c r="AC20" s="108">
        <v>11</v>
      </c>
      <c r="AD20" s="105">
        <f t="shared" si="29"/>
        <v>9.2307692307692313E-2</v>
      </c>
      <c r="AE20" s="105">
        <f t="shared" si="1"/>
        <v>0.26153846153846155</v>
      </c>
      <c r="AF20" s="105">
        <f t="shared" si="1"/>
        <v>0.47692307692307695</v>
      </c>
      <c r="AG20" s="105">
        <f t="shared" si="1"/>
        <v>0.16923076923076924</v>
      </c>
      <c r="AH20" s="179">
        <v>1736.4</v>
      </c>
      <c r="AI20" s="47">
        <v>11547.375</v>
      </c>
      <c r="AJ20" s="47">
        <v>21535.967741935485</v>
      </c>
      <c r="AK20" s="107">
        <v>12628.111111111111</v>
      </c>
      <c r="AL20" s="74">
        <v>27</v>
      </c>
      <c r="AM20" s="108">
        <v>36</v>
      </c>
      <c r="AN20" s="105">
        <f t="shared" si="30"/>
        <v>0.42857142857142855</v>
      </c>
      <c r="AO20" s="19">
        <f t="shared" si="31"/>
        <v>0.5714285714285714</v>
      </c>
      <c r="AP20" s="47">
        <v>10892.961538461539</v>
      </c>
      <c r="AQ20" s="107">
        <v>20703.18181818182</v>
      </c>
      <c r="AR20" s="28">
        <v>35</v>
      </c>
      <c r="AS20" s="108">
        <v>7</v>
      </c>
      <c r="AT20" s="108">
        <v>4</v>
      </c>
      <c r="AU20" s="127">
        <v>2</v>
      </c>
      <c r="AV20" s="128">
        <v>6</v>
      </c>
      <c r="AW20" s="128">
        <v>11</v>
      </c>
      <c r="AX20" s="99">
        <f t="shared" si="2"/>
        <v>0.53846153846153844</v>
      </c>
      <c r="AY20" s="105">
        <f t="shared" si="2"/>
        <v>0.1076923076923077</v>
      </c>
      <c r="AZ20" s="19">
        <f t="shared" si="2"/>
        <v>6.1538461538461542E-2</v>
      </c>
      <c r="BA20" s="99">
        <f t="shared" si="2"/>
        <v>3.0769230769230771E-2</v>
      </c>
      <c r="BB20" s="19">
        <f t="shared" si="2"/>
        <v>9.2307692307692313E-2</v>
      </c>
      <c r="BC20" s="99">
        <f t="shared" si="2"/>
        <v>0.16923076923076924</v>
      </c>
      <c r="BD20" s="179">
        <v>21455.81818181818</v>
      </c>
      <c r="BE20" s="47">
        <v>13442.833333333334</v>
      </c>
      <c r="BF20" s="47">
        <v>2760.25</v>
      </c>
      <c r="BG20" s="47">
        <v>7089.5</v>
      </c>
      <c r="BH20" s="47">
        <v>19101.599999999999</v>
      </c>
      <c r="BI20" s="107">
        <v>5934.636363636364</v>
      </c>
      <c r="BJ20" s="28">
        <v>27</v>
      </c>
      <c r="BK20" s="105">
        <f t="shared" si="32"/>
        <v>0.41538461538461541</v>
      </c>
      <c r="BL20" s="179">
        <v>21758.16</v>
      </c>
      <c r="BM20" s="108">
        <v>38</v>
      </c>
      <c r="BN20" s="19">
        <f t="shared" si="33"/>
        <v>0.58461538461538465</v>
      </c>
      <c r="BO20" s="186">
        <v>11965.388888888889</v>
      </c>
      <c r="BP20" s="56">
        <v>44</v>
      </c>
      <c r="BQ20" s="78">
        <v>3</v>
      </c>
      <c r="BR20" s="50">
        <f t="shared" si="41"/>
        <v>6.8181818181818177E-2</v>
      </c>
      <c r="BS20" s="77">
        <v>351</v>
      </c>
      <c r="BT20" s="132">
        <v>22</v>
      </c>
      <c r="BU20" s="78"/>
      <c r="BV20" s="131">
        <f t="shared" si="34"/>
        <v>0</v>
      </c>
      <c r="BW20" s="130"/>
      <c r="BX20" s="129">
        <v>41</v>
      </c>
      <c r="BY20" s="129">
        <v>10</v>
      </c>
      <c r="BZ20" s="101">
        <f t="shared" si="35"/>
        <v>0.24390243902439024</v>
      </c>
      <c r="CA20" s="77">
        <v>1607.4</v>
      </c>
      <c r="CB20" s="28">
        <v>16</v>
      </c>
      <c r="CC20" s="19">
        <f t="shared" si="3"/>
        <v>0.24615384615384617</v>
      </c>
      <c r="CD20" s="184">
        <v>36566</v>
      </c>
      <c r="CE20" s="186">
        <f t="shared" si="36"/>
        <v>2285.375</v>
      </c>
      <c r="CF20" s="73">
        <v>7</v>
      </c>
      <c r="CG20" s="122">
        <v>17</v>
      </c>
      <c r="CH20" s="105">
        <f t="shared" si="4"/>
        <v>0.1076923076923077</v>
      </c>
      <c r="CI20" s="127">
        <v>5228</v>
      </c>
      <c r="CJ20" s="82">
        <f t="shared" si="37"/>
        <v>746.85714285714289</v>
      </c>
      <c r="CK20" s="102">
        <f t="shared" si="42"/>
        <v>307.52941176470586</v>
      </c>
      <c r="CL20" s="127">
        <v>44</v>
      </c>
      <c r="CM20" s="78">
        <v>132</v>
      </c>
      <c r="CN20" s="50">
        <f t="shared" si="6"/>
        <v>0.67692307692307696</v>
      </c>
      <c r="CO20" s="85">
        <v>545594</v>
      </c>
      <c r="CP20" s="82">
        <f t="shared" si="7"/>
        <v>12399.863636363636</v>
      </c>
      <c r="CQ20" s="134">
        <f t="shared" si="8"/>
        <v>4133.287878787879</v>
      </c>
      <c r="CR20" s="129">
        <v>13</v>
      </c>
      <c r="CS20" s="56">
        <v>21</v>
      </c>
      <c r="CT20" s="50">
        <f t="shared" si="9"/>
        <v>0.2</v>
      </c>
      <c r="CU20" s="78">
        <v>13586</v>
      </c>
      <c r="CV20" s="82">
        <f t="shared" si="10"/>
        <v>1045.0769230769231</v>
      </c>
      <c r="CW20" s="102">
        <f t="shared" si="11"/>
        <v>646.95238095238096</v>
      </c>
      <c r="CX20" s="85">
        <v>25</v>
      </c>
      <c r="CY20" s="78">
        <v>36</v>
      </c>
      <c r="CZ20" s="131">
        <f t="shared" si="12"/>
        <v>0.38461538461538464</v>
      </c>
      <c r="DA20" s="56">
        <v>237017</v>
      </c>
      <c r="DB20" s="82">
        <f t="shared" si="13"/>
        <v>9480.68</v>
      </c>
      <c r="DC20" s="134">
        <f t="shared" si="14"/>
        <v>6583.8055555555557</v>
      </c>
      <c r="DD20" s="56">
        <v>9</v>
      </c>
      <c r="DE20" s="78">
        <v>10</v>
      </c>
      <c r="DF20" s="105">
        <f t="shared" si="15"/>
        <v>0.13846153846153847</v>
      </c>
      <c r="DG20" s="78">
        <v>5315</v>
      </c>
      <c r="DH20" s="82">
        <f t="shared" si="16"/>
        <v>590.55555555555554</v>
      </c>
      <c r="DI20" s="134">
        <f t="shared" si="17"/>
        <v>531.5</v>
      </c>
      <c r="DJ20" s="129">
        <v>34</v>
      </c>
      <c r="DK20" s="56">
        <v>44</v>
      </c>
      <c r="DL20" s="131">
        <f t="shared" si="18"/>
        <v>0.52307692307692311</v>
      </c>
      <c r="DM20" s="56">
        <v>59610</v>
      </c>
      <c r="DN20" s="82">
        <f t="shared" si="38"/>
        <v>1753.2352941176471</v>
      </c>
      <c r="DO20" s="134">
        <f t="shared" si="19"/>
        <v>1354.7727272727273</v>
      </c>
      <c r="DP20" s="56">
        <v>4</v>
      </c>
      <c r="DQ20" s="78">
        <v>6</v>
      </c>
      <c r="DR20" s="50">
        <f t="shared" si="20"/>
        <v>6.1538461538461542E-2</v>
      </c>
      <c r="DS20" s="85">
        <v>5150</v>
      </c>
      <c r="DT20" s="82">
        <f t="shared" si="21"/>
        <v>1287.5</v>
      </c>
      <c r="DU20" s="134">
        <f t="shared" si="22"/>
        <v>858.33333333333337</v>
      </c>
      <c r="DV20" s="78">
        <v>18</v>
      </c>
      <c r="DW20" s="78">
        <v>29</v>
      </c>
      <c r="DX20" s="50">
        <f t="shared" si="23"/>
        <v>0.27692307692307694</v>
      </c>
      <c r="DY20" s="78">
        <v>103208</v>
      </c>
      <c r="DZ20" s="82">
        <f t="shared" si="24"/>
        <v>5733.7777777777774</v>
      </c>
      <c r="EA20" s="102">
        <f t="shared" si="25"/>
        <v>3558.8965517241381</v>
      </c>
      <c r="EB20" s="55">
        <v>10</v>
      </c>
      <c r="EC20" s="85">
        <v>1</v>
      </c>
      <c r="ED20" s="131">
        <f t="shared" si="39"/>
        <v>0.1</v>
      </c>
      <c r="EE20" s="130">
        <v>164</v>
      </c>
      <c r="EF20" s="78">
        <v>28</v>
      </c>
      <c r="EG20" s="85">
        <v>3</v>
      </c>
      <c r="EH20" s="131">
        <f t="shared" si="40"/>
        <v>0.10714285714285714</v>
      </c>
      <c r="EI20" s="177">
        <v>5839</v>
      </c>
      <c r="EJ20" s="64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ht="12.75" x14ac:dyDescent="0.2">
      <c r="A21" s="10"/>
      <c r="B21" s="95" t="s">
        <v>207</v>
      </c>
      <c r="C21" s="109">
        <v>525</v>
      </c>
      <c r="D21" s="105">
        <f t="shared" si="26"/>
        <v>7.7846975088967971E-2</v>
      </c>
      <c r="E21" s="121">
        <v>1186.8816793893129</v>
      </c>
      <c r="F21" s="107">
        <v>-2.1507633587786259</v>
      </c>
      <c r="G21" s="121">
        <v>5536279</v>
      </c>
      <c r="H21" s="122">
        <v>506</v>
      </c>
      <c r="I21" s="107">
        <f t="shared" si="27"/>
        <v>10941.262845849802</v>
      </c>
      <c r="J21" s="56">
        <v>206</v>
      </c>
      <c r="K21" s="54">
        <v>124</v>
      </c>
      <c r="L21" s="123">
        <v>0.53544521287934732</v>
      </c>
      <c r="M21" s="27">
        <v>106</v>
      </c>
      <c r="N21" s="122">
        <v>93</v>
      </c>
      <c r="O21" s="122">
        <v>71</v>
      </c>
      <c r="P21" s="20">
        <v>50</v>
      </c>
      <c r="Q21" s="124">
        <v>81</v>
      </c>
      <c r="R21" s="25">
        <v>124</v>
      </c>
      <c r="S21" s="122">
        <v>525</v>
      </c>
      <c r="T21" s="19">
        <f t="shared" si="28"/>
        <v>0.20190476190476189</v>
      </c>
      <c r="U21" s="105">
        <f t="shared" si="0"/>
        <v>0.17714285714285713</v>
      </c>
      <c r="V21" s="105">
        <f t="shared" si="0"/>
        <v>0.13523809523809524</v>
      </c>
      <c r="W21" s="19">
        <f t="shared" si="0"/>
        <v>9.5238095238095233E-2</v>
      </c>
      <c r="X21" s="125">
        <f t="shared" si="0"/>
        <v>0.15428571428571428</v>
      </c>
      <c r="Y21" s="126">
        <f t="shared" si="0"/>
        <v>0.2361904761904762</v>
      </c>
      <c r="Z21" s="74">
        <v>58</v>
      </c>
      <c r="AA21" s="108">
        <v>197</v>
      </c>
      <c r="AB21" s="108">
        <v>229</v>
      </c>
      <c r="AC21" s="108">
        <v>41</v>
      </c>
      <c r="AD21" s="105">
        <f t="shared" si="29"/>
        <v>0.11047619047619048</v>
      </c>
      <c r="AE21" s="105">
        <f t="shared" si="1"/>
        <v>0.37523809523809526</v>
      </c>
      <c r="AF21" s="105">
        <f t="shared" si="1"/>
        <v>0.43619047619047618</v>
      </c>
      <c r="AG21" s="105">
        <f t="shared" si="1"/>
        <v>7.8095238095238093E-2</v>
      </c>
      <c r="AH21" s="179">
        <v>4148.5090909090914</v>
      </c>
      <c r="AI21" s="47">
        <v>9699.5206185567004</v>
      </c>
      <c r="AJ21" s="47">
        <v>13483.246575342466</v>
      </c>
      <c r="AK21" s="107">
        <v>12462.447368421053</v>
      </c>
      <c r="AL21" s="74">
        <v>236</v>
      </c>
      <c r="AM21" s="108">
        <v>283</v>
      </c>
      <c r="AN21" s="105">
        <f t="shared" si="30"/>
        <v>0.45472061657032753</v>
      </c>
      <c r="AO21" s="19">
        <f t="shared" si="31"/>
        <v>0.54527938342967253</v>
      </c>
      <c r="AP21" s="47">
        <v>12647.166666666666</v>
      </c>
      <c r="AQ21" s="107">
        <v>9635.0073529411766</v>
      </c>
      <c r="AR21" s="28">
        <v>133</v>
      </c>
      <c r="AS21" s="108">
        <v>15</v>
      </c>
      <c r="AT21" s="108">
        <v>60</v>
      </c>
      <c r="AU21" s="127">
        <v>58</v>
      </c>
      <c r="AV21" s="128">
        <v>189</v>
      </c>
      <c r="AW21" s="128">
        <v>70</v>
      </c>
      <c r="AX21" s="99">
        <f t="shared" si="2"/>
        <v>0.25333333333333335</v>
      </c>
      <c r="AY21" s="105">
        <f t="shared" si="2"/>
        <v>2.8571428571428571E-2</v>
      </c>
      <c r="AZ21" s="19">
        <f t="shared" si="2"/>
        <v>0.11428571428571428</v>
      </c>
      <c r="BA21" s="99">
        <f t="shared" si="2"/>
        <v>0.11047619047619048</v>
      </c>
      <c r="BB21" s="19">
        <f t="shared" si="2"/>
        <v>0.36</v>
      </c>
      <c r="BC21" s="99">
        <f t="shared" si="2"/>
        <v>0.13333333333333333</v>
      </c>
      <c r="BD21" s="179">
        <v>17351.703125</v>
      </c>
      <c r="BE21" s="47">
        <v>13348.857142857143</v>
      </c>
      <c r="BF21" s="47">
        <v>7164</v>
      </c>
      <c r="BG21" s="47">
        <v>8059.7037037037035</v>
      </c>
      <c r="BH21" s="47">
        <v>9415.2054054054061</v>
      </c>
      <c r="BI21" s="107">
        <v>7973.275362318841</v>
      </c>
      <c r="BJ21" s="28">
        <v>177</v>
      </c>
      <c r="BK21" s="105">
        <f t="shared" si="32"/>
        <v>0.33714285714285713</v>
      </c>
      <c r="BL21" s="179">
        <v>12945.21387283237</v>
      </c>
      <c r="BM21" s="108">
        <v>348</v>
      </c>
      <c r="BN21" s="19">
        <f t="shared" si="33"/>
        <v>0.66285714285714281</v>
      </c>
      <c r="BO21" s="186">
        <v>9900.1711711711705</v>
      </c>
      <c r="BP21" s="56">
        <v>417</v>
      </c>
      <c r="BQ21" s="78">
        <v>51</v>
      </c>
      <c r="BR21" s="50">
        <f t="shared" si="41"/>
        <v>0.1223021582733813</v>
      </c>
      <c r="BS21" s="77">
        <v>748.41176470588232</v>
      </c>
      <c r="BT21" s="132">
        <v>235</v>
      </c>
      <c r="BU21" s="78">
        <v>29</v>
      </c>
      <c r="BV21" s="131">
        <f t="shared" si="34"/>
        <v>0.12340425531914893</v>
      </c>
      <c r="BW21" s="130">
        <v>378.58620689655174</v>
      </c>
      <c r="BX21" s="129">
        <v>370</v>
      </c>
      <c r="BY21" s="129">
        <v>144</v>
      </c>
      <c r="BZ21" s="101">
        <f t="shared" si="35"/>
        <v>0.38918918918918921</v>
      </c>
      <c r="CA21" s="77">
        <v>1945.5555555555557</v>
      </c>
      <c r="CB21" s="28">
        <v>238</v>
      </c>
      <c r="CC21" s="19">
        <f t="shared" si="3"/>
        <v>0.45333333333333331</v>
      </c>
      <c r="CD21" s="184">
        <v>590548</v>
      </c>
      <c r="CE21" s="186">
        <f t="shared" si="36"/>
        <v>2481.294117647059</v>
      </c>
      <c r="CF21" s="73">
        <v>60</v>
      </c>
      <c r="CG21" s="122">
        <v>157</v>
      </c>
      <c r="CH21" s="105">
        <f t="shared" si="4"/>
        <v>0.11428571428571428</v>
      </c>
      <c r="CI21" s="127">
        <v>72684</v>
      </c>
      <c r="CJ21" s="82">
        <f t="shared" si="37"/>
        <v>1211.4000000000001</v>
      </c>
      <c r="CK21" s="102">
        <f t="shared" si="42"/>
        <v>462.95541401273886</v>
      </c>
      <c r="CL21" s="127">
        <v>334</v>
      </c>
      <c r="CM21" s="78">
        <v>819</v>
      </c>
      <c r="CN21" s="50">
        <f t="shared" si="6"/>
        <v>0.6361904761904762</v>
      </c>
      <c r="CO21" s="85">
        <v>2334401</v>
      </c>
      <c r="CP21" s="82">
        <f t="shared" si="7"/>
        <v>6989.2245508982032</v>
      </c>
      <c r="CQ21" s="134">
        <f t="shared" si="8"/>
        <v>2850.3064713064714</v>
      </c>
      <c r="CR21" s="129">
        <v>152</v>
      </c>
      <c r="CS21" s="56">
        <v>267</v>
      </c>
      <c r="CT21" s="50">
        <f t="shared" si="9"/>
        <v>0.28952380952380952</v>
      </c>
      <c r="CU21" s="78">
        <v>263392</v>
      </c>
      <c r="CV21" s="82">
        <f t="shared" si="10"/>
        <v>1732.8421052631579</v>
      </c>
      <c r="CW21" s="102">
        <f t="shared" si="11"/>
        <v>986.48689138576776</v>
      </c>
      <c r="CX21" s="85">
        <v>240</v>
      </c>
      <c r="CY21" s="78">
        <v>378</v>
      </c>
      <c r="CZ21" s="131">
        <f t="shared" si="12"/>
        <v>0.45714285714285713</v>
      </c>
      <c r="DA21" s="56">
        <v>1651092</v>
      </c>
      <c r="DB21" s="82">
        <f t="shared" si="13"/>
        <v>6879.55</v>
      </c>
      <c r="DC21" s="134">
        <f t="shared" si="14"/>
        <v>4367.9682539682535</v>
      </c>
      <c r="DD21" s="56">
        <v>49</v>
      </c>
      <c r="DE21" s="78">
        <v>63</v>
      </c>
      <c r="DF21" s="105">
        <f t="shared" si="15"/>
        <v>9.3333333333333338E-2</v>
      </c>
      <c r="DG21" s="78">
        <v>50296</v>
      </c>
      <c r="DH21" s="82">
        <f t="shared" si="16"/>
        <v>1026.4489795918366</v>
      </c>
      <c r="DI21" s="134">
        <f t="shared" si="17"/>
        <v>798.34920634920638</v>
      </c>
      <c r="DJ21" s="129">
        <v>311</v>
      </c>
      <c r="DK21" s="56">
        <v>406</v>
      </c>
      <c r="DL21" s="131">
        <f t="shared" si="18"/>
        <v>0.59238095238095234</v>
      </c>
      <c r="DM21" s="56">
        <v>470380</v>
      </c>
      <c r="DN21" s="82">
        <f t="shared" si="38"/>
        <v>1512.475884244373</v>
      </c>
      <c r="DO21" s="134">
        <f t="shared" si="19"/>
        <v>1158.5714285714287</v>
      </c>
      <c r="DP21" s="56">
        <v>34</v>
      </c>
      <c r="DQ21" s="78">
        <v>43</v>
      </c>
      <c r="DR21" s="50">
        <f t="shared" si="20"/>
        <v>6.4761904761904757E-2</v>
      </c>
      <c r="DS21" s="85">
        <v>42640</v>
      </c>
      <c r="DT21" s="82">
        <f t="shared" si="21"/>
        <v>1254.1176470588234</v>
      </c>
      <c r="DU21" s="134">
        <f t="shared" si="22"/>
        <v>991.62790697674416</v>
      </c>
      <c r="DV21" s="78">
        <v>199</v>
      </c>
      <c r="DW21" s="78">
        <v>419</v>
      </c>
      <c r="DX21" s="50">
        <f t="shared" si="23"/>
        <v>0.37904761904761902</v>
      </c>
      <c r="DY21" s="78">
        <v>651394</v>
      </c>
      <c r="DZ21" s="82">
        <f t="shared" si="24"/>
        <v>3273.3366834170856</v>
      </c>
      <c r="EA21" s="102">
        <f t="shared" si="25"/>
        <v>1554.6396181384248</v>
      </c>
      <c r="EB21" s="55">
        <v>244</v>
      </c>
      <c r="EC21" s="85">
        <v>64</v>
      </c>
      <c r="ED21" s="131">
        <f t="shared" si="39"/>
        <v>0.26229508196721313</v>
      </c>
      <c r="EE21" s="130">
        <v>1162.90625</v>
      </c>
      <c r="EF21" s="78">
        <v>119</v>
      </c>
      <c r="EG21" s="85">
        <v>33</v>
      </c>
      <c r="EH21" s="131">
        <f t="shared" si="40"/>
        <v>0.27731092436974791</v>
      </c>
      <c r="EI21" s="177">
        <v>2270.939393939394</v>
      </c>
      <c r="EJ21" s="64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ht="12.75" x14ac:dyDescent="0.2">
      <c r="A22" s="10"/>
      <c r="B22" s="95" t="s">
        <v>208</v>
      </c>
      <c r="C22" s="109">
        <v>26</v>
      </c>
      <c r="D22" s="105">
        <f t="shared" si="26"/>
        <v>3.8552787663107949E-3</v>
      </c>
      <c r="E22" s="121">
        <v>983.96153846153845</v>
      </c>
      <c r="F22" s="107">
        <v>-127.5</v>
      </c>
      <c r="G22" s="121">
        <v>283994</v>
      </c>
      <c r="H22" s="122">
        <v>25</v>
      </c>
      <c r="I22" s="107">
        <f t="shared" si="27"/>
        <v>11359.76</v>
      </c>
      <c r="J22" s="56">
        <v>9</v>
      </c>
      <c r="K22" s="54">
        <v>4</v>
      </c>
      <c r="L22" s="123">
        <v>0.52720514729046031</v>
      </c>
      <c r="M22" s="27">
        <v>10</v>
      </c>
      <c r="N22" s="122">
        <v>1</v>
      </c>
      <c r="O22" s="122">
        <v>1</v>
      </c>
      <c r="P22" s="20">
        <v>1</v>
      </c>
      <c r="Q22" s="124">
        <v>6</v>
      </c>
      <c r="R22" s="25">
        <v>7</v>
      </c>
      <c r="S22" s="122">
        <v>26</v>
      </c>
      <c r="T22" s="19">
        <f t="shared" si="28"/>
        <v>0.38461538461538464</v>
      </c>
      <c r="U22" s="105">
        <f t="shared" si="0"/>
        <v>3.8461538461538464E-2</v>
      </c>
      <c r="V22" s="105">
        <f t="shared" si="0"/>
        <v>3.8461538461538464E-2</v>
      </c>
      <c r="W22" s="19">
        <f t="shared" si="0"/>
        <v>3.8461538461538464E-2</v>
      </c>
      <c r="X22" s="125">
        <f t="shared" si="0"/>
        <v>0.23076923076923078</v>
      </c>
      <c r="Y22" s="126">
        <f t="shared" si="0"/>
        <v>0.26923076923076922</v>
      </c>
      <c r="Z22" s="74">
        <v>2</v>
      </c>
      <c r="AA22" s="108">
        <v>6</v>
      </c>
      <c r="AB22" s="108">
        <v>13</v>
      </c>
      <c r="AC22" s="108">
        <v>5</v>
      </c>
      <c r="AD22" s="105">
        <f t="shared" si="29"/>
        <v>7.6923076923076927E-2</v>
      </c>
      <c r="AE22" s="105">
        <f t="shared" si="1"/>
        <v>0.23076923076923078</v>
      </c>
      <c r="AF22" s="105">
        <f t="shared" si="1"/>
        <v>0.5</v>
      </c>
      <c r="AG22" s="105">
        <f t="shared" si="1"/>
        <v>0.19230769230769232</v>
      </c>
      <c r="AH22" s="179">
        <v>14653</v>
      </c>
      <c r="AI22" s="47">
        <v>9609.5</v>
      </c>
      <c r="AJ22" s="47">
        <v>9376.5833333333339</v>
      </c>
      <c r="AK22" s="107">
        <v>16902.400000000001</v>
      </c>
      <c r="AL22" s="74">
        <v>11</v>
      </c>
      <c r="AM22" s="108">
        <v>15</v>
      </c>
      <c r="AN22" s="105">
        <f t="shared" si="30"/>
        <v>0.42307692307692307</v>
      </c>
      <c r="AO22" s="19">
        <f t="shared" si="31"/>
        <v>0.57692307692307687</v>
      </c>
      <c r="AP22" s="47">
        <v>14777.5</v>
      </c>
      <c r="AQ22" s="107">
        <v>9081.2666666666664</v>
      </c>
      <c r="AR22" s="28">
        <v>8</v>
      </c>
      <c r="AS22" s="108">
        <v>2</v>
      </c>
      <c r="AT22" s="108">
        <v>2</v>
      </c>
      <c r="AU22" s="127">
        <v>6</v>
      </c>
      <c r="AV22" s="128">
        <v>7</v>
      </c>
      <c r="AW22" s="128">
        <v>1</v>
      </c>
      <c r="AX22" s="99">
        <f t="shared" si="2"/>
        <v>0.30769230769230771</v>
      </c>
      <c r="AY22" s="105">
        <f t="shared" si="2"/>
        <v>7.6923076923076927E-2</v>
      </c>
      <c r="AZ22" s="19">
        <f t="shared" si="2"/>
        <v>7.6923076923076927E-2</v>
      </c>
      <c r="BA22" s="99">
        <f t="shared" si="2"/>
        <v>0.23076923076923078</v>
      </c>
      <c r="BB22" s="19">
        <f t="shared" si="2"/>
        <v>0.26923076923076922</v>
      </c>
      <c r="BC22" s="99">
        <f t="shared" si="2"/>
        <v>3.8461538461538464E-2</v>
      </c>
      <c r="BD22" s="179">
        <v>12519</v>
      </c>
      <c r="BE22" s="47">
        <v>7460.5</v>
      </c>
      <c r="BF22" s="47">
        <v>16468</v>
      </c>
      <c r="BG22" s="47">
        <v>5426.333333333333</v>
      </c>
      <c r="BH22" s="47">
        <v>11106.571428571429</v>
      </c>
      <c r="BI22" s="107">
        <v>38200</v>
      </c>
      <c r="BJ22" s="28">
        <v>12</v>
      </c>
      <c r="BK22" s="105">
        <f t="shared" si="32"/>
        <v>0.46153846153846156</v>
      </c>
      <c r="BL22" s="179">
        <v>10155.083333333334</v>
      </c>
      <c r="BM22" s="108">
        <v>14</v>
      </c>
      <c r="BN22" s="19">
        <f t="shared" si="33"/>
        <v>0.53846153846153844</v>
      </c>
      <c r="BO22" s="186">
        <v>12471.76923076923</v>
      </c>
      <c r="BP22" s="56">
        <v>20</v>
      </c>
      <c r="BQ22" s="78">
        <v>3</v>
      </c>
      <c r="BR22" s="50">
        <f t="shared" si="41"/>
        <v>0.15</v>
      </c>
      <c r="BS22" s="77">
        <v>594</v>
      </c>
      <c r="BT22" s="132">
        <v>5</v>
      </c>
      <c r="BU22" s="78"/>
      <c r="BV22" s="131">
        <f t="shared" si="34"/>
        <v>0</v>
      </c>
      <c r="BW22" s="130"/>
      <c r="BX22" s="129">
        <v>19</v>
      </c>
      <c r="BY22" s="129">
        <v>6</v>
      </c>
      <c r="BZ22" s="101">
        <f t="shared" si="35"/>
        <v>0.31578947368421051</v>
      </c>
      <c r="CA22" s="77">
        <v>603.83333333333337</v>
      </c>
      <c r="CB22" s="28">
        <v>10</v>
      </c>
      <c r="CC22" s="19">
        <f t="shared" si="3"/>
        <v>0.38461538461538464</v>
      </c>
      <c r="CD22" s="184">
        <v>10187</v>
      </c>
      <c r="CE22" s="186">
        <f t="shared" si="36"/>
        <v>1018.7</v>
      </c>
      <c r="CF22" s="73"/>
      <c r="CG22" s="122">
        <v>0</v>
      </c>
      <c r="CH22" s="105">
        <f t="shared" si="4"/>
        <v>0</v>
      </c>
      <c r="CI22" s="127"/>
      <c r="CJ22" s="82"/>
      <c r="CK22" s="102" t="str">
        <f t="shared" si="42"/>
        <v xml:space="preserve"> </v>
      </c>
      <c r="CL22" s="127">
        <v>15</v>
      </c>
      <c r="CM22" s="78">
        <v>36</v>
      </c>
      <c r="CN22" s="50">
        <f t="shared" si="6"/>
        <v>0.57692307692307687</v>
      </c>
      <c r="CO22" s="85">
        <v>79391</v>
      </c>
      <c r="CP22" s="82">
        <f t="shared" si="7"/>
        <v>5292.7333333333336</v>
      </c>
      <c r="CQ22" s="134">
        <f t="shared" si="8"/>
        <v>2205.3055555555557</v>
      </c>
      <c r="CR22" s="129">
        <v>13</v>
      </c>
      <c r="CS22" s="56">
        <v>39</v>
      </c>
      <c r="CT22" s="50">
        <f t="shared" si="9"/>
        <v>0.5</v>
      </c>
      <c r="CU22" s="78">
        <v>43073</v>
      </c>
      <c r="CV22" s="82">
        <f t="shared" si="10"/>
        <v>3313.3076923076924</v>
      </c>
      <c r="CW22" s="102">
        <f t="shared" si="11"/>
        <v>1104.4358974358975</v>
      </c>
      <c r="CX22" s="85">
        <v>9</v>
      </c>
      <c r="CY22" s="78">
        <v>15</v>
      </c>
      <c r="CZ22" s="131">
        <f t="shared" si="12"/>
        <v>0.34615384615384615</v>
      </c>
      <c r="DA22" s="56">
        <v>82158</v>
      </c>
      <c r="DB22" s="82">
        <f t="shared" si="13"/>
        <v>9128.6666666666661</v>
      </c>
      <c r="DC22" s="134">
        <f t="shared" si="14"/>
        <v>5477.2</v>
      </c>
      <c r="DD22" s="56">
        <v>4</v>
      </c>
      <c r="DE22" s="78">
        <v>5</v>
      </c>
      <c r="DF22" s="105">
        <f t="shared" si="15"/>
        <v>0.15384615384615385</v>
      </c>
      <c r="DG22" s="78">
        <v>2463</v>
      </c>
      <c r="DH22" s="82">
        <f t="shared" si="16"/>
        <v>615.75</v>
      </c>
      <c r="DI22" s="134">
        <f t="shared" si="17"/>
        <v>492.6</v>
      </c>
      <c r="DJ22" s="129">
        <v>14</v>
      </c>
      <c r="DK22" s="56">
        <v>16</v>
      </c>
      <c r="DL22" s="131">
        <f t="shared" si="18"/>
        <v>0.53846153846153844</v>
      </c>
      <c r="DM22" s="56">
        <v>25806</v>
      </c>
      <c r="DN22" s="82">
        <f t="shared" si="38"/>
        <v>1843.2857142857142</v>
      </c>
      <c r="DO22" s="134">
        <f t="shared" si="19"/>
        <v>1612.875</v>
      </c>
      <c r="DP22" s="56"/>
      <c r="DQ22" s="78">
        <v>0</v>
      </c>
      <c r="DR22" s="50">
        <f t="shared" si="20"/>
        <v>0</v>
      </c>
      <c r="DS22" s="85"/>
      <c r="DT22" s="82" t="str">
        <f t="shared" si="21"/>
        <v xml:space="preserve"> </v>
      </c>
      <c r="DU22" s="134" t="str">
        <f t="shared" si="22"/>
        <v xml:space="preserve"> </v>
      </c>
      <c r="DV22" s="78">
        <v>8</v>
      </c>
      <c r="DW22" s="78">
        <v>22</v>
      </c>
      <c r="DX22" s="50">
        <f t="shared" si="23"/>
        <v>0.30769230769230771</v>
      </c>
      <c r="DY22" s="78">
        <v>51103</v>
      </c>
      <c r="DZ22" s="82">
        <f t="shared" si="24"/>
        <v>6387.875</v>
      </c>
      <c r="EA22" s="102">
        <f t="shared" si="25"/>
        <v>2322.8636363636365</v>
      </c>
      <c r="EB22" s="55">
        <v>8</v>
      </c>
      <c r="EC22" s="85">
        <v>2</v>
      </c>
      <c r="ED22" s="131">
        <f t="shared" si="39"/>
        <v>0.25</v>
      </c>
      <c r="EE22" s="130">
        <v>943</v>
      </c>
      <c r="EF22" s="78">
        <v>8</v>
      </c>
      <c r="EG22" s="85">
        <v>2</v>
      </c>
      <c r="EH22" s="131">
        <f t="shared" si="40"/>
        <v>0.25</v>
      </c>
      <c r="EI22" s="177">
        <v>1402.5</v>
      </c>
      <c r="EJ22" s="64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ht="12.75" x14ac:dyDescent="0.2">
      <c r="A23" s="10"/>
      <c r="B23" s="95" t="s">
        <v>209</v>
      </c>
      <c r="C23" s="109">
        <v>209</v>
      </c>
      <c r="D23" s="105">
        <f t="shared" si="26"/>
        <v>3.0990510083036774E-2</v>
      </c>
      <c r="E23" s="121">
        <v>1210.1442307692307</v>
      </c>
      <c r="F23" s="107">
        <v>-9.4711538461538467</v>
      </c>
      <c r="G23" s="121">
        <v>2481392</v>
      </c>
      <c r="H23" s="122">
        <v>201</v>
      </c>
      <c r="I23" s="107">
        <f t="shared" si="27"/>
        <v>12345.233830845771</v>
      </c>
      <c r="J23" s="56">
        <v>76</v>
      </c>
      <c r="K23" s="54">
        <v>48</v>
      </c>
      <c r="L23" s="123">
        <v>0.47830330268757976</v>
      </c>
      <c r="M23" s="27">
        <v>42</v>
      </c>
      <c r="N23" s="122">
        <v>33</v>
      </c>
      <c r="O23" s="122">
        <v>38</v>
      </c>
      <c r="P23" s="20">
        <v>20</v>
      </c>
      <c r="Q23" s="124">
        <v>30</v>
      </c>
      <c r="R23" s="25">
        <v>46</v>
      </c>
      <c r="S23" s="122">
        <v>209</v>
      </c>
      <c r="T23" s="19">
        <f t="shared" si="28"/>
        <v>0.20095693779904306</v>
      </c>
      <c r="U23" s="105">
        <f t="shared" si="0"/>
        <v>0.15789473684210525</v>
      </c>
      <c r="V23" s="105">
        <f t="shared" si="0"/>
        <v>0.18181818181818182</v>
      </c>
      <c r="W23" s="19">
        <f t="shared" si="0"/>
        <v>9.569377990430622E-2</v>
      </c>
      <c r="X23" s="125">
        <f t="shared" si="0"/>
        <v>0.14354066985645933</v>
      </c>
      <c r="Y23" s="126">
        <f t="shared" si="0"/>
        <v>0.22009569377990432</v>
      </c>
      <c r="Z23" s="74">
        <v>25</v>
      </c>
      <c r="AA23" s="108">
        <v>71</v>
      </c>
      <c r="AB23" s="108">
        <v>94</v>
      </c>
      <c r="AC23" s="108">
        <v>19</v>
      </c>
      <c r="AD23" s="105">
        <f t="shared" si="29"/>
        <v>0.11961722488038277</v>
      </c>
      <c r="AE23" s="105">
        <f t="shared" si="1"/>
        <v>0.33971291866028708</v>
      </c>
      <c r="AF23" s="105">
        <f t="shared" si="1"/>
        <v>0.44976076555023925</v>
      </c>
      <c r="AG23" s="105">
        <f t="shared" si="1"/>
        <v>9.0909090909090912E-2</v>
      </c>
      <c r="AH23" s="179">
        <v>3998.8695652173915</v>
      </c>
      <c r="AI23" s="47">
        <v>12379.115942028986</v>
      </c>
      <c r="AJ23" s="47">
        <v>14221.23076923077</v>
      </c>
      <c r="AK23" s="107">
        <v>13395.944444444445</v>
      </c>
      <c r="AL23" s="74">
        <v>85</v>
      </c>
      <c r="AM23" s="108">
        <v>123</v>
      </c>
      <c r="AN23" s="105">
        <f t="shared" si="30"/>
        <v>0.40865384615384615</v>
      </c>
      <c r="AO23" s="19">
        <f t="shared" si="31"/>
        <v>0.59134615384615385</v>
      </c>
      <c r="AP23" s="47">
        <v>13931.691358024691</v>
      </c>
      <c r="AQ23" s="107">
        <v>11363.756302521009</v>
      </c>
      <c r="AR23" s="28">
        <v>63</v>
      </c>
      <c r="AS23" s="108">
        <v>7</v>
      </c>
      <c r="AT23" s="108">
        <v>17</v>
      </c>
      <c r="AU23" s="127">
        <v>56</v>
      </c>
      <c r="AV23" s="128">
        <v>46</v>
      </c>
      <c r="AW23" s="128">
        <v>20</v>
      </c>
      <c r="AX23" s="99">
        <f t="shared" si="2"/>
        <v>0.30143540669856461</v>
      </c>
      <c r="AY23" s="105">
        <f t="shared" si="2"/>
        <v>3.3492822966507178E-2</v>
      </c>
      <c r="AZ23" s="19">
        <f t="shared" si="2"/>
        <v>8.1339712918660281E-2</v>
      </c>
      <c r="BA23" s="99">
        <f t="shared" si="2"/>
        <v>0.26794258373205743</v>
      </c>
      <c r="BB23" s="19">
        <f t="shared" si="2"/>
        <v>0.22009569377990432</v>
      </c>
      <c r="BC23" s="99">
        <f t="shared" si="2"/>
        <v>9.569377990430622E-2</v>
      </c>
      <c r="BD23" s="179">
        <v>18503.459016393441</v>
      </c>
      <c r="BE23" s="47">
        <v>15764.166666666666</v>
      </c>
      <c r="BF23" s="47">
        <v>5636.1176470588234</v>
      </c>
      <c r="BG23" s="47">
        <v>6965.3269230769229</v>
      </c>
      <c r="BH23" s="47">
        <v>14707.733333333334</v>
      </c>
      <c r="BI23" s="107">
        <v>6911.85</v>
      </c>
      <c r="BJ23" s="28">
        <v>83</v>
      </c>
      <c r="BK23" s="105">
        <f t="shared" si="32"/>
        <v>0.39712918660287083</v>
      </c>
      <c r="BL23" s="179">
        <v>13942.7</v>
      </c>
      <c r="BM23" s="108">
        <v>126</v>
      </c>
      <c r="BN23" s="19">
        <f t="shared" si="33"/>
        <v>0.60287081339712922</v>
      </c>
      <c r="BO23" s="186">
        <v>11289.05785123967</v>
      </c>
      <c r="BP23" s="56">
        <v>173</v>
      </c>
      <c r="BQ23" s="78">
        <v>18</v>
      </c>
      <c r="BR23" s="50">
        <f t="shared" si="41"/>
        <v>0.10404624277456648</v>
      </c>
      <c r="BS23" s="77">
        <v>803.66666666666663</v>
      </c>
      <c r="BT23" s="132">
        <v>87</v>
      </c>
      <c r="BU23" s="78">
        <v>12</v>
      </c>
      <c r="BV23" s="131">
        <f t="shared" si="34"/>
        <v>0.13793103448275862</v>
      </c>
      <c r="BW23" s="130">
        <v>377.66666666666669</v>
      </c>
      <c r="BX23" s="129">
        <v>155</v>
      </c>
      <c r="BY23" s="129">
        <v>45</v>
      </c>
      <c r="BZ23" s="101">
        <f t="shared" si="35"/>
        <v>0.29032258064516131</v>
      </c>
      <c r="CA23" s="77">
        <v>832.02222222222224</v>
      </c>
      <c r="CB23" s="28">
        <v>82</v>
      </c>
      <c r="CC23" s="19">
        <f t="shared" si="3"/>
        <v>0.3923444976076555</v>
      </c>
      <c r="CD23" s="184">
        <v>136528</v>
      </c>
      <c r="CE23" s="186">
        <f t="shared" si="36"/>
        <v>1664.9756097560976</v>
      </c>
      <c r="CF23" s="73">
        <v>24</v>
      </c>
      <c r="CG23" s="122">
        <v>56</v>
      </c>
      <c r="CH23" s="105">
        <f t="shared" si="4"/>
        <v>0.11483253588516747</v>
      </c>
      <c r="CI23" s="127">
        <v>24758</v>
      </c>
      <c r="CJ23" s="82">
        <f t="shared" si="37"/>
        <v>1031.5833333333333</v>
      </c>
      <c r="CK23" s="102">
        <f t="shared" si="42"/>
        <v>442.10714285714283</v>
      </c>
      <c r="CL23" s="127">
        <v>137</v>
      </c>
      <c r="CM23" s="78">
        <v>317</v>
      </c>
      <c r="CN23" s="50">
        <f t="shared" si="6"/>
        <v>0.65550239234449759</v>
      </c>
      <c r="CO23" s="85">
        <v>921749</v>
      </c>
      <c r="CP23" s="82">
        <f t="shared" si="7"/>
        <v>6728.094890510949</v>
      </c>
      <c r="CQ23" s="134">
        <f t="shared" si="8"/>
        <v>2907.7255520504732</v>
      </c>
      <c r="CR23" s="129">
        <v>90</v>
      </c>
      <c r="CS23" s="56">
        <v>193</v>
      </c>
      <c r="CT23" s="50">
        <f t="shared" si="9"/>
        <v>0.43062200956937802</v>
      </c>
      <c r="CU23" s="78">
        <v>166995</v>
      </c>
      <c r="CV23" s="82">
        <f t="shared" si="10"/>
        <v>1855.5</v>
      </c>
      <c r="CW23" s="102">
        <f t="shared" si="11"/>
        <v>865.259067357513</v>
      </c>
      <c r="CX23" s="85">
        <v>97</v>
      </c>
      <c r="CY23" s="78">
        <v>160</v>
      </c>
      <c r="CZ23" s="131">
        <f t="shared" si="12"/>
        <v>0.46411483253588515</v>
      </c>
      <c r="DA23" s="56">
        <v>760446</v>
      </c>
      <c r="DB23" s="82">
        <f t="shared" si="13"/>
        <v>7839.6494845360821</v>
      </c>
      <c r="DC23" s="134">
        <f t="shared" si="14"/>
        <v>4752.7875000000004</v>
      </c>
      <c r="DD23" s="56">
        <v>25</v>
      </c>
      <c r="DE23" s="78">
        <v>33</v>
      </c>
      <c r="DF23" s="105">
        <f t="shared" si="15"/>
        <v>0.11961722488038277</v>
      </c>
      <c r="DG23" s="78">
        <v>20910</v>
      </c>
      <c r="DH23" s="82">
        <f t="shared" si="16"/>
        <v>836.4</v>
      </c>
      <c r="DI23" s="134">
        <f t="shared" si="17"/>
        <v>633.63636363636363</v>
      </c>
      <c r="DJ23" s="129">
        <v>130</v>
      </c>
      <c r="DK23" s="56">
        <v>157</v>
      </c>
      <c r="DL23" s="131">
        <f t="shared" si="18"/>
        <v>0.62200956937799046</v>
      </c>
      <c r="DM23" s="56">
        <v>178426</v>
      </c>
      <c r="DN23" s="82">
        <f t="shared" si="38"/>
        <v>1372.5076923076922</v>
      </c>
      <c r="DO23" s="134">
        <f t="shared" si="19"/>
        <v>1136.4713375796177</v>
      </c>
      <c r="DP23" s="56">
        <v>27</v>
      </c>
      <c r="DQ23" s="78">
        <v>34</v>
      </c>
      <c r="DR23" s="50">
        <f t="shared" si="20"/>
        <v>0.12918660287081341</v>
      </c>
      <c r="DS23" s="85">
        <v>26537</v>
      </c>
      <c r="DT23" s="82">
        <f t="shared" si="21"/>
        <v>982.85185185185185</v>
      </c>
      <c r="DU23" s="134">
        <f t="shared" si="22"/>
        <v>780.5</v>
      </c>
      <c r="DV23" s="78">
        <v>78</v>
      </c>
      <c r="DW23" s="78">
        <v>178</v>
      </c>
      <c r="DX23" s="50">
        <f t="shared" si="23"/>
        <v>0.37320574162679426</v>
      </c>
      <c r="DY23" s="78">
        <v>381571</v>
      </c>
      <c r="DZ23" s="82">
        <f t="shared" si="24"/>
        <v>4891.9358974358975</v>
      </c>
      <c r="EA23" s="102">
        <f t="shared" si="25"/>
        <v>2143.6573033707864</v>
      </c>
      <c r="EB23" s="55">
        <v>89</v>
      </c>
      <c r="EC23" s="85">
        <v>21</v>
      </c>
      <c r="ED23" s="131">
        <f t="shared" si="39"/>
        <v>0.23595505617977527</v>
      </c>
      <c r="EE23" s="130">
        <v>883.23809523809518</v>
      </c>
      <c r="EF23" s="78">
        <v>56</v>
      </c>
      <c r="EG23" s="85">
        <v>14</v>
      </c>
      <c r="EH23" s="131">
        <f t="shared" si="40"/>
        <v>0.25</v>
      </c>
      <c r="EI23" s="177">
        <v>3458.9285714285716</v>
      </c>
      <c r="EJ23" s="64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ht="12.75" x14ac:dyDescent="0.2">
      <c r="A24" s="10"/>
      <c r="B24" s="95" t="s">
        <v>210</v>
      </c>
      <c r="C24" s="109">
        <v>473</v>
      </c>
      <c r="D24" s="105">
        <f t="shared" si="26"/>
        <v>7.0136417556346378E-2</v>
      </c>
      <c r="E24" s="121">
        <v>1169.2489361702128</v>
      </c>
      <c r="F24" s="107">
        <v>-1.6170212765957446</v>
      </c>
      <c r="G24" s="121">
        <v>5086119</v>
      </c>
      <c r="H24" s="122">
        <v>461</v>
      </c>
      <c r="I24" s="107">
        <f t="shared" si="27"/>
        <v>11032.796095444686</v>
      </c>
      <c r="J24" s="56">
        <v>160</v>
      </c>
      <c r="K24" s="54">
        <v>127</v>
      </c>
      <c r="L24" s="123">
        <v>0.43679311327877807</v>
      </c>
      <c r="M24" s="27">
        <v>104</v>
      </c>
      <c r="N24" s="122">
        <v>77</v>
      </c>
      <c r="O24" s="122">
        <v>70</v>
      </c>
      <c r="P24" s="20">
        <v>50</v>
      </c>
      <c r="Q24" s="124">
        <v>73</v>
      </c>
      <c r="R24" s="25">
        <v>99</v>
      </c>
      <c r="S24" s="122">
        <v>473</v>
      </c>
      <c r="T24" s="19">
        <f t="shared" si="28"/>
        <v>0.21987315010570824</v>
      </c>
      <c r="U24" s="105">
        <f t="shared" si="0"/>
        <v>0.16279069767441862</v>
      </c>
      <c r="V24" s="105">
        <f t="shared" si="0"/>
        <v>0.14799154334038056</v>
      </c>
      <c r="W24" s="19">
        <f t="shared" si="0"/>
        <v>0.10570824524312897</v>
      </c>
      <c r="X24" s="125">
        <f t="shared" si="0"/>
        <v>0.15433403805496829</v>
      </c>
      <c r="Y24" s="126">
        <f t="shared" si="0"/>
        <v>0.20930232558139536</v>
      </c>
      <c r="Z24" s="74">
        <v>56</v>
      </c>
      <c r="AA24" s="108">
        <v>146</v>
      </c>
      <c r="AB24" s="108">
        <v>217</v>
      </c>
      <c r="AC24" s="108">
        <v>54</v>
      </c>
      <c r="AD24" s="105">
        <f t="shared" si="29"/>
        <v>0.11839323467230443</v>
      </c>
      <c r="AE24" s="105">
        <f t="shared" si="1"/>
        <v>0.30866807610993657</v>
      </c>
      <c r="AF24" s="105">
        <f t="shared" si="1"/>
        <v>0.45877378435517968</v>
      </c>
      <c r="AG24" s="105">
        <f t="shared" si="1"/>
        <v>0.11416490486257928</v>
      </c>
      <c r="AH24" s="179">
        <v>3951.1071428571427</v>
      </c>
      <c r="AI24" s="47">
        <v>9713.7714285714283</v>
      </c>
      <c r="AJ24" s="47">
        <v>13173.69014084507</v>
      </c>
      <c r="AK24" s="107">
        <v>13441.01923076923</v>
      </c>
      <c r="AL24" s="74">
        <v>191</v>
      </c>
      <c r="AM24" s="108">
        <v>281</v>
      </c>
      <c r="AN24" s="105">
        <f t="shared" si="30"/>
        <v>0.40466101694915252</v>
      </c>
      <c r="AO24" s="19">
        <f t="shared" si="31"/>
        <v>0.59533898305084754</v>
      </c>
      <c r="AP24" s="47">
        <v>12980.972972972973</v>
      </c>
      <c r="AQ24" s="107">
        <v>9739.8363636363629</v>
      </c>
      <c r="AR24" s="28">
        <v>131</v>
      </c>
      <c r="AS24" s="108">
        <v>14</v>
      </c>
      <c r="AT24" s="108">
        <v>39</v>
      </c>
      <c r="AU24" s="127">
        <v>112</v>
      </c>
      <c r="AV24" s="128">
        <v>124</v>
      </c>
      <c r="AW24" s="128">
        <v>53</v>
      </c>
      <c r="AX24" s="99">
        <f t="shared" si="2"/>
        <v>0.27695560253699791</v>
      </c>
      <c r="AY24" s="105">
        <f t="shared" si="2"/>
        <v>2.9598308668076109E-2</v>
      </c>
      <c r="AZ24" s="19">
        <f t="shared" si="2"/>
        <v>8.2452431289640596E-2</v>
      </c>
      <c r="BA24" s="99">
        <f t="shared" si="2"/>
        <v>0.23678646934460887</v>
      </c>
      <c r="BB24" s="19">
        <f t="shared" si="2"/>
        <v>0.26215644820295986</v>
      </c>
      <c r="BC24" s="99">
        <f t="shared" si="2"/>
        <v>0.11205073995771671</v>
      </c>
      <c r="BD24" s="179">
        <v>16825.0703125</v>
      </c>
      <c r="BE24" s="47">
        <v>16994.285714285714</v>
      </c>
      <c r="BF24" s="47">
        <v>6040</v>
      </c>
      <c r="BG24" s="47">
        <v>7292.2363636363634</v>
      </c>
      <c r="BH24" s="47">
        <v>10577.974789915967</v>
      </c>
      <c r="BI24" s="107">
        <v>7772.0192307692305</v>
      </c>
      <c r="BJ24" s="28">
        <v>177</v>
      </c>
      <c r="BK24" s="105">
        <f t="shared" si="32"/>
        <v>0.37420718816067655</v>
      </c>
      <c r="BL24" s="179">
        <v>11648.220930232557</v>
      </c>
      <c r="BM24" s="108">
        <v>296</v>
      </c>
      <c r="BN24" s="19">
        <f t="shared" si="33"/>
        <v>0.62579281183932345</v>
      </c>
      <c r="BO24" s="186">
        <v>10666.52249134948</v>
      </c>
      <c r="BP24" s="56">
        <v>369</v>
      </c>
      <c r="BQ24" s="78">
        <v>31</v>
      </c>
      <c r="BR24" s="50">
        <f t="shared" si="41"/>
        <v>8.4010840108401083E-2</v>
      </c>
      <c r="BS24" s="77">
        <v>595.09677419354841</v>
      </c>
      <c r="BT24" s="132">
        <v>230</v>
      </c>
      <c r="BU24" s="78">
        <v>24</v>
      </c>
      <c r="BV24" s="131">
        <f t="shared" si="34"/>
        <v>0.10434782608695652</v>
      </c>
      <c r="BW24" s="130">
        <v>592.375</v>
      </c>
      <c r="BX24" s="129">
        <v>352</v>
      </c>
      <c r="BY24" s="129">
        <v>105</v>
      </c>
      <c r="BZ24" s="101">
        <f t="shared" si="35"/>
        <v>0.29829545454545453</v>
      </c>
      <c r="CA24" s="77">
        <v>1604.8571428571429</v>
      </c>
      <c r="CB24" s="28">
        <v>196</v>
      </c>
      <c r="CC24" s="19">
        <f t="shared" si="3"/>
        <v>0.41437632135306551</v>
      </c>
      <c r="CD24" s="184">
        <v>421801</v>
      </c>
      <c r="CE24" s="186">
        <f t="shared" si="36"/>
        <v>2152.045918367347</v>
      </c>
      <c r="CF24" s="73">
        <v>47</v>
      </c>
      <c r="CG24" s="122">
        <v>95</v>
      </c>
      <c r="CH24" s="105">
        <f t="shared" si="4"/>
        <v>9.9365750528541227E-2</v>
      </c>
      <c r="CI24" s="127">
        <v>37676</v>
      </c>
      <c r="CJ24" s="82">
        <f t="shared" si="37"/>
        <v>801.61702127659578</v>
      </c>
      <c r="CK24" s="102">
        <f t="shared" si="42"/>
        <v>396.58947368421053</v>
      </c>
      <c r="CL24" s="127">
        <v>314</v>
      </c>
      <c r="CM24" s="78">
        <v>741</v>
      </c>
      <c r="CN24" s="50">
        <f t="shared" si="6"/>
        <v>0.66384778012684986</v>
      </c>
      <c r="CO24" s="85">
        <v>2062015</v>
      </c>
      <c r="CP24" s="82">
        <f t="shared" si="7"/>
        <v>6566.9267515923566</v>
      </c>
      <c r="CQ24" s="134">
        <f t="shared" si="8"/>
        <v>2782.7462887989204</v>
      </c>
      <c r="CR24" s="129">
        <v>193</v>
      </c>
      <c r="CS24" s="56">
        <v>352</v>
      </c>
      <c r="CT24" s="50">
        <f t="shared" si="9"/>
        <v>0.40803382663847781</v>
      </c>
      <c r="CU24" s="78">
        <v>347935</v>
      </c>
      <c r="CV24" s="82">
        <f t="shared" si="10"/>
        <v>1802.7720207253885</v>
      </c>
      <c r="CW24" s="102">
        <f t="shared" si="11"/>
        <v>988.4517045454545</v>
      </c>
      <c r="CX24" s="85">
        <v>233</v>
      </c>
      <c r="CY24" s="78">
        <v>341</v>
      </c>
      <c r="CZ24" s="131">
        <f t="shared" si="12"/>
        <v>0.492600422832981</v>
      </c>
      <c r="DA24" s="56">
        <v>1693894</v>
      </c>
      <c r="DB24" s="82">
        <f t="shared" si="13"/>
        <v>7269.9313304721027</v>
      </c>
      <c r="DC24" s="134">
        <f t="shared" si="14"/>
        <v>4967.4310850439879</v>
      </c>
      <c r="DD24" s="56">
        <v>70</v>
      </c>
      <c r="DE24" s="78">
        <v>89</v>
      </c>
      <c r="DF24" s="105">
        <f t="shared" si="15"/>
        <v>0.14799154334038056</v>
      </c>
      <c r="DG24" s="78">
        <v>63592</v>
      </c>
      <c r="DH24" s="82">
        <f t="shared" si="16"/>
        <v>908.45714285714291</v>
      </c>
      <c r="DI24" s="134">
        <f t="shared" si="17"/>
        <v>714.51685393258424</v>
      </c>
      <c r="DJ24" s="129">
        <v>282</v>
      </c>
      <c r="DK24" s="56">
        <v>364</v>
      </c>
      <c r="DL24" s="131">
        <f t="shared" si="18"/>
        <v>0.59619450317124734</v>
      </c>
      <c r="DM24" s="56">
        <v>402979</v>
      </c>
      <c r="DN24" s="82">
        <f t="shared" si="38"/>
        <v>1429.0035460992908</v>
      </c>
      <c r="DO24" s="134">
        <f t="shared" si="19"/>
        <v>1107.0851648351647</v>
      </c>
      <c r="DP24" s="56">
        <v>58</v>
      </c>
      <c r="DQ24" s="78">
        <v>106</v>
      </c>
      <c r="DR24" s="50">
        <f t="shared" si="20"/>
        <v>0.1226215644820296</v>
      </c>
      <c r="DS24" s="85">
        <v>91993</v>
      </c>
      <c r="DT24" s="82">
        <f t="shared" si="21"/>
        <v>1586.0862068965516</v>
      </c>
      <c r="DU24" s="134">
        <f t="shared" si="22"/>
        <v>867.85849056603774</v>
      </c>
      <c r="DV24" s="78">
        <v>174</v>
      </c>
      <c r="DW24" s="78">
        <v>351</v>
      </c>
      <c r="DX24" s="50">
        <f t="shared" si="23"/>
        <v>0.3678646934460888</v>
      </c>
      <c r="DY24" s="78">
        <v>386035</v>
      </c>
      <c r="DZ24" s="82">
        <f t="shared" si="24"/>
        <v>2218.5919540229884</v>
      </c>
      <c r="EA24" s="102">
        <f t="shared" si="25"/>
        <v>1099.8148148148148</v>
      </c>
      <c r="EB24" s="55">
        <v>199</v>
      </c>
      <c r="EC24" s="85">
        <v>58</v>
      </c>
      <c r="ED24" s="131">
        <f t="shared" si="39"/>
        <v>0.29145728643216079</v>
      </c>
      <c r="EE24" s="130">
        <v>917.86206896551721</v>
      </c>
      <c r="EF24" s="78">
        <v>114</v>
      </c>
      <c r="EG24" s="85">
        <v>44</v>
      </c>
      <c r="EH24" s="131">
        <f t="shared" si="40"/>
        <v>0.38596491228070173</v>
      </c>
      <c r="EI24" s="177">
        <v>2675.8636363636365</v>
      </c>
      <c r="EJ24" s="64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ht="12.75" x14ac:dyDescent="0.2">
      <c r="A25" s="10"/>
      <c r="B25" s="95" t="s">
        <v>211</v>
      </c>
      <c r="C25" s="109">
        <v>975</v>
      </c>
      <c r="D25" s="105">
        <f t="shared" si="26"/>
        <v>0.1445729537366548</v>
      </c>
      <c r="E25" s="121">
        <v>1073.8144329896907</v>
      </c>
      <c r="F25" s="107">
        <v>11.441237113402062</v>
      </c>
      <c r="G25" s="121">
        <v>9738631</v>
      </c>
      <c r="H25" s="122">
        <v>944</v>
      </c>
      <c r="I25" s="107">
        <f t="shared" si="27"/>
        <v>10316.346398305084</v>
      </c>
      <c r="J25" s="56">
        <v>378</v>
      </c>
      <c r="K25" s="54">
        <v>225</v>
      </c>
      <c r="L25" s="123">
        <v>0.46803744889117083</v>
      </c>
      <c r="M25" s="27">
        <v>215</v>
      </c>
      <c r="N25" s="122">
        <v>153</v>
      </c>
      <c r="O25" s="122">
        <v>172</v>
      </c>
      <c r="P25" s="20">
        <v>68</v>
      </c>
      <c r="Q25" s="124">
        <v>139</v>
      </c>
      <c r="R25" s="25">
        <v>228</v>
      </c>
      <c r="S25" s="122">
        <v>975</v>
      </c>
      <c r="T25" s="19">
        <f t="shared" si="28"/>
        <v>0.22051282051282051</v>
      </c>
      <c r="U25" s="105">
        <f t="shared" si="0"/>
        <v>0.15692307692307692</v>
      </c>
      <c r="V25" s="105">
        <f t="shared" si="0"/>
        <v>0.1764102564102564</v>
      </c>
      <c r="W25" s="19">
        <f t="shared" si="0"/>
        <v>6.974358974358974E-2</v>
      </c>
      <c r="X25" s="125">
        <f t="shared" si="0"/>
        <v>0.14256410256410257</v>
      </c>
      <c r="Y25" s="126">
        <f t="shared" si="0"/>
        <v>0.23384615384615384</v>
      </c>
      <c r="Z25" s="74">
        <v>87</v>
      </c>
      <c r="AA25" s="108">
        <v>341</v>
      </c>
      <c r="AB25" s="108">
        <v>432</v>
      </c>
      <c r="AC25" s="108">
        <v>115</v>
      </c>
      <c r="AD25" s="105">
        <f t="shared" si="29"/>
        <v>8.9230769230769225E-2</v>
      </c>
      <c r="AE25" s="105">
        <f t="shared" si="1"/>
        <v>0.34974358974358977</v>
      </c>
      <c r="AF25" s="105">
        <f t="shared" si="1"/>
        <v>0.44307692307692309</v>
      </c>
      <c r="AG25" s="105">
        <f t="shared" si="1"/>
        <v>0.11794871794871795</v>
      </c>
      <c r="AH25" s="179">
        <v>3643.3095238095239</v>
      </c>
      <c r="AI25" s="47">
        <v>10030.364457831325</v>
      </c>
      <c r="AJ25" s="47">
        <v>11714.066825775657</v>
      </c>
      <c r="AK25" s="107">
        <v>10957.045871559632</v>
      </c>
      <c r="AL25" s="74">
        <v>413</v>
      </c>
      <c r="AM25" s="108">
        <v>554</v>
      </c>
      <c r="AN25" s="105">
        <f t="shared" si="30"/>
        <v>0.42709410548086868</v>
      </c>
      <c r="AO25" s="19">
        <f t="shared" si="31"/>
        <v>0.57290589451913132</v>
      </c>
      <c r="AP25" s="47">
        <v>12078.748110831235</v>
      </c>
      <c r="AQ25" s="107">
        <v>8991.8794063079786</v>
      </c>
      <c r="AR25" s="28">
        <v>253</v>
      </c>
      <c r="AS25" s="108">
        <v>31</v>
      </c>
      <c r="AT25" s="108">
        <v>249</v>
      </c>
      <c r="AU25" s="127">
        <v>105</v>
      </c>
      <c r="AV25" s="128">
        <v>217</v>
      </c>
      <c r="AW25" s="128">
        <v>120</v>
      </c>
      <c r="AX25" s="99">
        <f t="shared" si="2"/>
        <v>0.25948717948717948</v>
      </c>
      <c r="AY25" s="105">
        <f t="shared" si="2"/>
        <v>3.1794871794871796E-2</v>
      </c>
      <c r="AZ25" s="19">
        <f t="shared" si="2"/>
        <v>0.25538461538461538</v>
      </c>
      <c r="BA25" s="99">
        <f t="shared" si="2"/>
        <v>0.1076923076923077</v>
      </c>
      <c r="BB25" s="19">
        <f t="shared" si="2"/>
        <v>0.22256410256410256</v>
      </c>
      <c r="BC25" s="99">
        <f t="shared" si="2"/>
        <v>0.12307692307692308</v>
      </c>
      <c r="BD25" s="179">
        <v>15677.302040816327</v>
      </c>
      <c r="BE25" s="47">
        <v>12563.2</v>
      </c>
      <c r="BF25" s="47">
        <v>6921.050209205021</v>
      </c>
      <c r="BG25" s="47">
        <v>6552.9900990099013</v>
      </c>
      <c r="BH25" s="47">
        <v>10244.252380952381</v>
      </c>
      <c r="BI25" s="107">
        <v>8853.1092436974795</v>
      </c>
      <c r="BJ25" s="28">
        <v>295</v>
      </c>
      <c r="BK25" s="105">
        <f t="shared" si="32"/>
        <v>0.30256410256410254</v>
      </c>
      <c r="BL25" s="179">
        <v>12186.746527777777</v>
      </c>
      <c r="BM25" s="108">
        <v>680</v>
      </c>
      <c r="BN25" s="19">
        <f t="shared" si="33"/>
        <v>0.6974358974358974</v>
      </c>
      <c r="BO25" s="186">
        <v>9495.1951219512193</v>
      </c>
      <c r="BP25" s="56">
        <v>782</v>
      </c>
      <c r="BQ25" s="78">
        <v>95</v>
      </c>
      <c r="BR25" s="50">
        <f t="shared" si="41"/>
        <v>0.12148337595907928</v>
      </c>
      <c r="BS25" s="77">
        <v>687.27368421052631</v>
      </c>
      <c r="BT25" s="132">
        <v>442</v>
      </c>
      <c r="BU25" s="78">
        <v>59</v>
      </c>
      <c r="BV25" s="131">
        <f t="shared" si="34"/>
        <v>0.1334841628959276</v>
      </c>
      <c r="BW25" s="130">
        <v>669.08474576271192</v>
      </c>
      <c r="BX25" s="129">
        <v>709</v>
      </c>
      <c r="BY25" s="129">
        <v>257</v>
      </c>
      <c r="BZ25" s="101">
        <f t="shared" si="35"/>
        <v>0.3624823695345557</v>
      </c>
      <c r="CA25" s="77">
        <v>1972.7782101167315</v>
      </c>
      <c r="CB25" s="28">
        <v>455</v>
      </c>
      <c r="CC25" s="19">
        <f t="shared" si="3"/>
        <v>0.46666666666666667</v>
      </c>
      <c r="CD25" s="184">
        <v>1053898</v>
      </c>
      <c r="CE25" s="186">
        <f t="shared" si="36"/>
        <v>2316.2593406593405</v>
      </c>
      <c r="CF25" s="73">
        <v>90</v>
      </c>
      <c r="CG25" s="122">
        <v>190</v>
      </c>
      <c r="CH25" s="105">
        <f t="shared" si="4"/>
        <v>9.2307692307692313E-2</v>
      </c>
      <c r="CI25" s="127">
        <v>91140</v>
      </c>
      <c r="CJ25" s="82">
        <f t="shared" si="37"/>
        <v>1012.6666666666666</v>
      </c>
      <c r="CK25" s="102">
        <f t="shared" si="42"/>
        <v>479.68421052631578</v>
      </c>
      <c r="CL25" s="127">
        <v>589</v>
      </c>
      <c r="CM25" s="78">
        <v>1335</v>
      </c>
      <c r="CN25" s="50">
        <f t="shared" si="6"/>
        <v>0.60410256410256413</v>
      </c>
      <c r="CO25" s="85">
        <v>3702293</v>
      </c>
      <c r="CP25" s="82">
        <f t="shared" si="7"/>
        <v>6285.7266553480476</v>
      </c>
      <c r="CQ25" s="134">
        <f t="shared" si="8"/>
        <v>2773.2531835205991</v>
      </c>
      <c r="CR25" s="129">
        <v>289</v>
      </c>
      <c r="CS25" s="56">
        <v>540</v>
      </c>
      <c r="CT25" s="50">
        <f t="shared" si="9"/>
        <v>0.29641025641025642</v>
      </c>
      <c r="CU25" s="78">
        <v>627180</v>
      </c>
      <c r="CV25" s="82">
        <f t="shared" si="10"/>
        <v>2170.1730103806231</v>
      </c>
      <c r="CW25" s="102">
        <f t="shared" si="11"/>
        <v>1161.4444444444443</v>
      </c>
      <c r="CX25" s="85">
        <v>443</v>
      </c>
      <c r="CY25" s="78">
        <v>665</v>
      </c>
      <c r="CZ25" s="131">
        <f t="shared" si="12"/>
        <v>0.45435897435897438</v>
      </c>
      <c r="DA25" s="56">
        <v>3091175</v>
      </c>
      <c r="DB25" s="82">
        <f t="shared" si="13"/>
        <v>6977.8216704288943</v>
      </c>
      <c r="DC25" s="134">
        <f t="shared" si="14"/>
        <v>4648.3834586466164</v>
      </c>
      <c r="DD25" s="56">
        <v>110</v>
      </c>
      <c r="DE25" s="78">
        <v>156</v>
      </c>
      <c r="DF25" s="105">
        <f t="shared" si="15"/>
        <v>0.11282051282051282</v>
      </c>
      <c r="DG25" s="78">
        <v>146238</v>
      </c>
      <c r="DH25" s="82">
        <f t="shared" si="16"/>
        <v>1329.4363636363637</v>
      </c>
      <c r="DI25" s="134">
        <f t="shared" si="17"/>
        <v>937.42307692307691</v>
      </c>
      <c r="DJ25" s="129">
        <v>540</v>
      </c>
      <c r="DK25" s="56">
        <v>636</v>
      </c>
      <c r="DL25" s="131">
        <f t="shared" si="18"/>
        <v>0.55384615384615388</v>
      </c>
      <c r="DM25" s="56">
        <v>686820</v>
      </c>
      <c r="DN25" s="82">
        <f t="shared" si="38"/>
        <v>1271.8888888888889</v>
      </c>
      <c r="DO25" s="134">
        <f t="shared" si="19"/>
        <v>1079.9056603773586</v>
      </c>
      <c r="DP25" s="56">
        <v>101</v>
      </c>
      <c r="DQ25" s="78">
        <v>219</v>
      </c>
      <c r="DR25" s="50">
        <f t="shared" si="20"/>
        <v>0.10358974358974359</v>
      </c>
      <c r="DS25" s="85">
        <v>224097</v>
      </c>
      <c r="DT25" s="82">
        <f t="shared" si="21"/>
        <v>2218.7821782178216</v>
      </c>
      <c r="DU25" s="134">
        <f t="shared" si="22"/>
        <v>1023.2739726027397</v>
      </c>
      <c r="DV25" s="78">
        <v>353</v>
      </c>
      <c r="DW25" s="78">
        <v>762</v>
      </c>
      <c r="DX25" s="50">
        <f t="shared" si="23"/>
        <v>0.36205128205128206</v>
      </c>
      <c r="DY25" s="78">
        <v>1169688</v>
      </c>
      <c r="DZ25" s="82">
        <f t="shared" si="24"/>
        <v>3313.5637393767706</v>
      </c>
      <c r="EA25" s="102">
        <f t="shared" si="25"/>
        <v>1535.0236220472441</v>
      </c>
      <c r="EB25" s="55">
        <v>399</v>
      </c>
      <c r="EC25" s="85">
        <v>126</v>
      </c>
      <c r="ED25" s="131">
        <f t="shared" si="39"/>
        <v>0.31578947368421051</v>
      </c>
      <c r="EE25" s="130">
        <v>750.92063492063494</v>
      </c>
      <c r="EF25" s="78">
        <v>225</v>
      </c>
      <c r="EG25" s="85">
        <v>69</v>
      </c>
      <c r="EH25" s="131">
        <f t="shared" si="40"/>
        <v>0.30666666666666664</v>
      </c>
      <c r="EI25" s="177">
        <v>2785.0434782608695</v>
      </c>
      <c r="EJ25" s="64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ht="12.75" x14ac:dyDescent="0.2">
      <c r="A26" s="10"/>
      <c r="B26" s="95" t="s">
        <v>212</v>
      </c>
      <c r="C26" s="109">
        <v>260</v>
      </c>
      <c r="D26" s="105">
        <f t="shared" si="26"/>
        <v>3.8552787663107949E-2</v>
      </c>
      <c r="E26" s="121">
        <v>1231.9653846153847</v>
      </c>
      <c r="F26" s="107">
        <v>-0.26538461538461539</v>
      </c>
      <c r="G26" s="121">
        <v>3356106</v>
      </c>
      <c r="H26" s="122">
        <v>254</v>
      </c>
      <c r="I26" s="107">
        <f t="shared" si="27"/>
        <v>13213.015748031496</v>
      </c>
      <c r="J26" s="56">
        <v>102</v>
      </c>
      <c r="K26" s="54">
        <v>64</v>
      </c>
      <c r="L26" s="123">
        <v>0.49389175619148479</v>
      </c>
      <c r="M26" s="27">
        <v>48</v>
      </c>
      <c r="N26" s="122">
        <v>33</v>
      </c>
      <c r="O26" s="122">
        <v>44</v>
      </c>
      <c r="P26" s="20">
        <v>32</v>
      </c>
      <c r="Q26" s="124">
        <v>43</v>
      </c>
      <c r="R26" s="25">
        <v>60</v>
      </c>
      <c r="S26" s="122">
        <v>260</v>
      </c>
      <c r="T26" s="19">
        <f t="shared" si="28"/>
        <v>0.18461538461538463</v>
      </c>
      <c r="U26" s="105">
        <f t="shared" si="28"/>
        <v>0.12692307692307692</v>
      </c>
      <c r="V26" s="105">
        <f t="shared" si="28"/>
        <v>0.16923076923076924</v>
      </c>
      <c r="W26" s="19">
        <f t="shared" si="28"/>
        <v>0.12307692307692308</v>
      </c>
      <c r="X26" s="125">
        <f t="shared" si="28"/>
        <v>0.16538461538461538</v>
      </c>
      <c r="Y26" s="126">
        <f t="shared" si="28"/>
        <v>0.23076923076923078</v>
      </c>
      <c r="Z26" s="74">
        <v>23</v>
      </c>
      <c r="AA26" s="108">
        <v>104</v>
      </c>
      <c r="AB26" s="108">
        <v>99</v>
      </c>
      <c r="AC26" s="108">
        <v>34</v>
      </c>
      <c r="AD26" s="105">
        <f t="shared" si="29"/>
        <v>8.8461538461538466E-2</v>
      </c>
      <c r="AE26" s="105">
        <f t="shared" si="29"/>
        <v>0.4</v>
      </c>
      <c r="AF26" s="105">
        <f t="shared" si="29"/>
        <v>0.38076923076923075</v>
      </c>
      <c r="AG26" s="105">
        <f t="shared" si="29"/>
        <v>0.13076923076923078</v>
      </c>
      <c r="AH26" s="179">
        <v>3134.0434782608695</v>
      </c>
      <c r="AI26" s="47">
        <v>13110.441176470587</v>
      </c>
      <c r="AJ26" s="47">
        <v>15641.645833333334</v>
      </c>
      <c r="AK26" s="107">
        <v>13489.69696969697</v>
      </c>
      <c r="AL26" s="74">
        <v>97</v>
      </c>
      <c r="AM26" s="108">
        <v>161</v>
      </c>
      <c r="AN26" s="105">
        <f t="shared" si="30"/>
        <v>0.37596899224806202</v>
      </c>
      <c r="AO26" s="19">
        <f t="shared" si="31"/>
        <v>0.62403100775193798</v>
      </c>
      <c r="AP26" s="47">
        <v>18069.978723404256</v>
      </c>
      <c r="AQ26" s="107">
        <v>10177.56329113924</v>
      </c>
      <c r="AR26" s="28">
        <v>69</v>
      </c>
      <c r="AS26" s="108">
        <v>10</v>
      </c>
      <c r="AT26" s="108">
        <v>36</v>
      </c>
      <c r="AU26" s="127">
        <v>58</v>
      </c>
      <c r="AV26" s="128">
        <v>61</v>
      </c>
      <c r="AW26" s="128">
        <v>26</v>
      </c>
      <c r="AX26" s="99">
        <f t="shared" ref="AX26:BC42" si="43">AR26/$C26</f>
        <v>0.26538461538461539</v>
      </c>
      <c r="AY26" s="105">
        <f t="shared" si="43"/>
        <v>3.8461538461538464E-2</v>
      </c>
      <c r="AZ26" s="19">
        <f t="shared" si="43"/>
        <v>0.13846153846153847</v>
      </c>
      <c r="BA26" s="99">
        <f t="shared" si="43"/>
        <v>0.22307692307692309</v>
      </c>
      <c r="BB26" s="19">
        <f t="shared" si="43"/>
        <v>0.23461538461538461</v>
      </c>
      <c r="BC26" s="99">
        <f t="shared" si="43"/>
        <v>0.1</v>
      </c>
      <c r="BD26" s="179">
        <v>23227.969696969696</v>
      </c>
      <c r="BE26" s="47">
        <v>17669.5</v>
      </c>
      <c r="BF26" s="47">
        <v>5144.1764705882351</v>
      </c>
      <c r="BG26" s="47">
        <v>5423.6379310344828</v>
      </c>
      <c r="BH26" s="47">
        <v>15419.683333333332</v>
      </c>
      <c r="BI26" s="107">
        <v>8911.961538461539</v>
      </c>
      <c r="BJ26" s="28">
        <v>100</v>
      </c>
      <c r="BK26" s="105">
        <f t="shared" si="32"/>
        <v>0.38461538461538464</v>
      </c>
      <c r="BL26" s="179">
        <v>11292.693877551021</v>
      </c>
      <c r="BM26" s="108">
        <v>160</v>
      </c>
      <c r="BN26" s="19">
        <f t="shared" si="33"/>
        <v>0.61538461538461542</v>
      </c>
      <c r="BO26" s="186">
        <v>14419.371794871795</v>
      </c>
      <c r="BP26" s="56">
        <v>209</v>
      </c>
      <c r="BQ26" s="78">
        <v>18</v>
      </c>
      <c r="BR26" s="50">
        <f t="shared" si="41"/>
        <v>8.6124401913875603E-2</v>
      </c>
      <c r="BS26" s="77">
        <v>689.72222222222217</v>
      </c>
      <c r="BT26" s="132">
        <v>60</v>
      </c>
      <c r="BU26" s="78">
        <v>3</v>
      </c>
      <c r="BV26" s="131">
        <f t="shared" si="34"/>
        <v>0.05</v>
      </c>
      <c r="BW26" s="130">
        <v>930</v>
      </c>
      <c r="BX26" s="129">
        <v>189</v>
      </c>
      <c r="BY26" s="129">
        <v>63</v>
      </c>
      <c r="BZ26" s="101">
        <f t="shared" si="35"/>
        <v>0.33333333333333331</v>
      </c>
      <c r="CA26" s="77">
        <v>1263.9206349206349</v>
      </c>
      <c r="CB26" s="28">
        <v>107</v>
      </c>
      <c r="CC26" s="19">
        <f t="shared" si="3"/>
        <v>0.41153846153846152</v>
      </c>
      <c r="CD26" s="184">
        <v>238402</v>
      </c>
      <c r="CE26" s="186">
        <f t="shared" si="36"/>
        <v>2228.0560747663553</v>
      </c>
      <c r="CF26" s="73">
        <v>28</v>
      </c>
      <c r="CG26" s="122">
        <v>76</v>
      </c>
      <c r="CH26" s="105">
        <f t="shared" si="4"/>
        <v>0.1076923076923077</v>
      </c>
      <c r="CI26" s="127">
        <v>34047</v>
      </c>
      <c r="CJ26" s="82">
        <f t="shared" si="37"/>
        <v>1215.9642857142858</v>
      </c>
      <c r="CK26" s="102">
        <f t="shared" si="42"/>
        <v>447.98684210526318</v>
      </c>
      <c r="CL26" s="127">
        <v>162</v>
      </c>
      <c r="CM26" s="78">
        <v>410</v>
      </c>
      <c r="CN26" s="50">
        <f t="shared" si="6"/>
        <v>0.62307692307692308</v>
      </c>
      <c r="CO26" s="85">
        <v>1267524</v>
      </c>
      <c r="CP26" s="82">
        <f t="shared" si="7"/>
        <v>7824.2222222222226</v>
      </c>
      <c r="CQ26" s="134">
        <f t="shared" si="8"/>
        <v>3091.5219512195122</v>
      </c>
      <c r="CR26" s="129">
        <v>103</v>
      </c>
      <c r="CS26" s="56">
        <v>191</v>
      </c>
      <c r="CT26" s="50">
        <f t="shared" si="9"/>
        <v>0.39615384615384613</v>
      </c>
      <c r="CU26" s="78">
        <v>153643</v>
      </c>
      <c r="CV26" s="82">
        <f t="shared" si="10"/>
        <v>1491.6796116504854</v>
      </c>
      <c r="CW26" s="102">
        <f t="shared" si="11"/>
        <v>804.41361256544508</v>
      </c>
      <c r="CX26" s="85">
        <v>113</v>
      </c>
      <c r="CY26" s="78">
        <v>158</v>
      </c>
      <c r="CZ26" s="131">
        <f t="shared" si="12"/>
        <v>0.43461538461538463</v>
      </c>
      <c r="DA26" s="56">
        <v>817957</v>
      </c>
      <c r="DB26" s="82">
        <f t="shared" si="13"/>
        <v>7238.5575221238942</v>
      </c>
      <c r="DC26" s="134">
        <f t="shared" si="14"/>
        <v>5176.9430379746836</v>
      </c>
      <c r="DD26" s="56">
        <v>36</v>
      </c>
      <c r="DE26" s="78">
        <v>37</v>
      </c>
      <c r="DF26" s="105">
        <f t="shared" si="15"/>
        <v>0.13846153846153847</v>
      </c>
      <c r="DG26" s="78">
        <v>21687</v>
      </c>
      <c r="DH26" s="82">
        <f t="shared" si="16"/>
        <v>602.41666666666663</v>
      </c>
      <c r="DI26" s="134">
        <f t="shared" si="17"/>
        <v>586.1351351351351</v>
      </c>
      <c r="DJ26" s="129">
        <v>150</v>
      </c>
      <c r="DK26" s="56">
        <v>201</v>
      </c>
      <c r="DL26" s="131">
        <f t="shared" si="18"/>
        <v>0.57692307692307687</v>
      </c>
      <c r="DM26" s="56">
        <v>253846</v>
      </c>
      <c r="DN26" s="82">
        <f t="shared" si="38"/>
        <v>1692.3066666666666</v>
      </c>
      <c r="DO26" s="134">
        <f t="shared" si="19"/>
        <v>1262.9154228855721</v>
      </c>
      <c r="DP26" s="56">
        <v>20</v>
      </c>
      <c r="DQ26" s="78">
        <v>30</v>
      </c>
      <c r="DR26" s="50">
        <f t="shared" si="20"/>
        <v>7.6923076923076927E-2</v>
      </c>
      <c r="DS26" s="85">
        <v>17899</v>
      </c>
      <c r="DT26" s="82">
        <f t="shared" si="21"/>
        <v>894.95</v>
      </c>
      <c r="DU26" s="134">
        <f t="shared" si="22"/>
        <v>596.63333333333333</v>
      </c>
      <c r="DV26" s="78">
        <v>100</v>
      </c>
      <c r="DW26" s="78">
        <v>242</v>
      </c>
      <c r="DX26" s="50">
        <f t="shared" si="23"/>
        <v>0.38461538461538464</v>
      </c>
      <c r="DY26" s="78">
        <v>789503</v>
      </c>
      <c r="DZ26" s="82">
        <f t="shared" si="24"/>
        <v>7895.03</v>
      </c>
      <c r="EA26" s="102">
        <f t="shared" si="25"/>
        <v>3262.409090909091</v>
      </c>
      <c r="EB26" s="55">
        <v>112</v>
      </c>
      <c r="EC26" s="85">
        <v>34</v>
      </c>
      <c r="ED26" s="131">
        <f t="shared" si="39"/>
        <v>0.30357142857142855</v>
      </c>
      <c r="EE26" s="130">
        <v>600.08823529411768</v>
      </c>
      <c r="EF26" s="78">
        <v>60</v>
      </c>
      <c r="EG26" s="85">
        <v>13</v>
      </c>
      <c r="EH26" s="131">
        <f t="shared" si="40"/>
        <v>0.21666666666666667</v>
      </c>
      <c r="EI26" s="177">
        <v>5217.0769230769229</v>
      </c>
      <c r="EJ26" s="64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ht="12.75" x14ac:dyDescent="0.2">
      <c r="A27" s="10"/>
      <c r="B27" s="95" t="s">
        <v>213</v>
      </c>
      <c r="C27" s="109">
        <v>108</v>
      </c>
      <c r="D27" s="105">
        <f t="shared" si="26"/>
        <v>1.601423487544484E-2</v>
      </c>
      <c r="E27" s="121">
        <v>1160.3333333333333</v>
      </c>
      <c r="F27" s="107">
        <v>-20.62037037037037</v>
      </c>
      <c r="G27" s="121">
        <v>1243026</v>
      </c>
      <c r="H27" s="122">
        <v>104</v>
      </c>
      <c r="I27" s="107">
        <f t="shared" si="27"/>
        <v>11952.173076923076</v>
      </c>
      <c r="J27" s="56">
        <v>46</v>
      </c>
      <c r="K27" s="54">
        <v>24</v>
      </c>
      <c r="L27" s="123">
        <v>0.50164339590537033</v>
      </c>
      <c r="M27" s="27">
        <v>26</v>
      </c>
      <c r="N27" s="122">
        <v>21</v>
      </c>
      <c r="O27" s="122">
        <v>15</v>
      </c>
      <c r="P27" s="20">
        <v>14</v>
      </c>
      <c r="Q27" s="124">
        <v>14</v>
      </c>
      <c r="R27" s="25">
        <v>18</v>
      </c>
      <c r="S27" s="122">
        <v>108</v>
      </c>
      <c r="T27" s="19">
        <f t="shared" ref="T27:Y42" si="44">M27/$S27</f>
        <v>0.24074074074074073</v>
      </c>
      <c r="U27" s="105">
        <f t="shared" si="44"/>
        <v>0.19444444444444445</v>
      </c>
      <c r="V27" s="105">
        <f t="shared" si="44"/>
        <v>0.1388888888888889</v>
      </c>
      <c r="W27" s="19">
        <f t="shared" si="44"/>
        <v>0.12962962962962962</v>
      </c>
      <c r="X27" s="125">
        <f t="shared" si="44"/>
        <v>0.12962962962962962</v>
      </c>
      <c r="Y27" s="126">
        <f t="shared" si="44"/>
        <v>0.16666666666666666</v>
      </c>
      <c r="Z27" s="74">
        <v>15</v>
      </c>
      <c r="AA27" s="108">
        <v>25</v>
      </c>
      <c r="AB27" s="108">
        <v>53</v>
      </c>
      <c r="AC27" s="108">
        <v>15</v>
      </c>
      <c r="AD27" s="105">
        <f t="shared" si="29"/>
        <v>0.1388888888888889</v>
      </c>
      <c r="AE27" s="105">
        <f t="shared" si="29"/>
        <v>0.23148148148148148</v>
      </c>
      <c r="AF27" s="105">
        <f t="shared" si="29"/>
        <v>0.49074074074074076</v>
      </c>
      <c r="AG27" s="105">
        <f t="shared" si="29"/>
        <v>0.1388888888888889</v>
      </c>
      <c r="AH27" s="179">
        <v>2535.9333333333334</v>
      </c>
      <c r="AI27" s="47">
        <v>14595</v>
      </c>
      <c r="AJ27" s="47">
        <v>13218.98</v>
      </c>
      <c r="AK27" s="107">
        <v>12797.357142857143</v>
      </c>
      <c r="AL27" s="74">
        <v>36</v>
      </c>
      <c r="AM27" s="108">
        <v>71</v>
      </c>
      <c r="AN27" s="105">
        <f t="shared" si="30"/>
        <v>0.3364485981308411</v>
      </c>
      <c r="AO27" s="19">
        <f t="shared" si="31"/>
        <v>0.66355140186915884</v>
      </c>
      <c r="AP27" s="47">
        <v>16844.361111111109</v>
      </c>
      <c r="AQ27" s="107">
        <v>9351.8358208955233</v>
      </c>
      <c r="AR27" s="28">
        <v>23</v>
      </c>
      <c r="AS27" s="108"/>
      <c r="AT27" s="108">
        <v>28</v>
      </c>
      <c r="AU27" s="127">
        <v>18</v>
      </c>
      <c r="AV27" s="128">
        <v>28</v>
      </c>
      <c r="AW27" s="128">
        <v>11</v>
      </c>
      <c r="AX27" s="99">
        <f t="shared" si="43"/>
        <v>0.21296296296296297</v>
      </c>
      <c r="AY27" s="105">
        <f t="shared" si="43"/>
        <v>0</v>
      </c>
      <c r="AZ27" s="19">
        <f t="shared" si="43"/>
        <v>0.25925925925925924</v>
      </c>
      <c r="BA27" s="99">
        <f t="shared" si="43"/>
        <v>0.16666666666666666</v>
      </c>
      <c r="BB27" s="19">
        <f t="shared" si="43"/>
        <v>0.25925925925925924</v>
      </c>
      <c r="BC27" s="99">
        <f t="shared" si="43"/>
        <v>0.10185185185185185</v>
      </c>
      <c r="BD27" s="179">
        <v>24595.590909090908</v>
      </c>
      <c r="BE27" s="47"/>
      <c r="BF27" s="47">
        <v>4295.8076923076924</v>
      </c>
      <c r="BG27" s="47">
        <v>3965.7647058823532</v>
      </c>
      <c r="BH27" s="47">
        <v>15163.464285714286</v>
      </c>
      <c r="BI27" s="107">
        <v>8930.636363636364</v>
      </c>
      <c r="BJ27" s="28">
        <v>33</v>
      </c>
      <c r="BK27" s="105">
        <f t="shared" si="32"/>
        <v>0.30555555555555558</v>
      </c>
      <c r="BL27" s="179">
        <v>10457.030303030304</v>
      </c>
      <c r="BM27" s="108">
        <v>75</v>
      </c>
      <c r="BN27" s="19">
        <f t="shared" si="33"/>
        <v>0.69444444444444442</v>
      </c>
      <c r="BO27" s="186">
        <v>12647.098591549297</v>
      </c>
      <c r="BP27" s="56">
        <v>96</v>
      </c>
      <c r="BQ27" s="78">
        <v>10</v>
      </c>
      <c r="BR27" s="50">
        <f t="shared" si="41"/>
        <v>0.10416666666666667</v>
      </c>
      <c r="BS27" s="77">
        <v>231</v>
      </c>
      <c r="BT27" s="132">
        <v>59</v>
      </c>
      <c r="BU27" s="78">
        <v>11</v>
      </c>
      <c r="BV27" s="131">
        <f t="shared" si="34"/>
        <v>0.1864406779661017</v>
      </c>
      <c r="BW27" s="130">
        <v>442.27272727272725</v>
      </c>
      <c r="BX27" s="129">
        <v>91</v>
      </c>
      <c r="BY27" s="129">
        <v>29</v>
      </c>
      <c r="BZ27" s="101">
        <f t="shared" si="35"/>
        <v>0.31868131868131866</v>
      </c>
      <c r="CA27" s="77">
        <v>1339.1724137931035</v>
      </c>
      <c r="CB27" s="28">
        <v>58</v>
      </c>
      <c r="CC27" s="19">
        <f t="shared" si="3"/>
        <v>0.53703703703703709</v>
      </c>
      <c r="CD27" s="184">
        <v>118420</v>
      </c>
      <c r="CE27" s="186">
        <f t="shared" si="36"/>
        <v>2041.7241379310344</v>
      </c>
      <c r="CF27" s="73">
        <v>7</v>
      </c>
      <c r="CG27" s="122">
        <v>19</v>
      </c>
      <c r="CH27" s="105">
        <f t="shared" si="4"/>
        <v>6.4814814814814811E-2</v>
      </c>
      <c r="CI27" s="127">
        <v>8756</v>
      </c>
      <c r="CJ27" s="82">
        <f t="shared" si="37"/>
        <v>1250.8571428571429</v>
      </c>
      <c r="CK27" s="102">
        <f t="shared" si="42"/>
        <v>460.84210526315792</v>
      </c>
      <c r="CL27" s="127">
        <v>60</v>
      </c>
      <c r="CM27" s="78">
        <v>106</v>
      </c>
      <c r="CN27" s="50">
        <f t="shared" si="6"/>
        <v>0.55555555555555558</v>
      </c>
      <c r="CO27" s="85">
        <v>316262</v>
      </c>
      <c r="CP27" s="82">
        <f t="shared" si="7"/>
        <v>5271.0333333333338</v>
      </c>
      <c r="CQ27" s="134">
        <f t="shared" si="8"/>
        <v>2983.6037735849059</v>
      </c>
      <c r="CR27" s="129">
        <v>45</v>
      </c>
      <c r="CS27" s="56">
        <v>74</v>
      </c>
      <c r="CT27" s="50">
        <f t="shared" si="9"/>
        <v>0.41666666666666669</v>
      </c>
      <c r="CU27" s="78">
        <v>60649</v>
      </c>
      <c r="CV27" s="82">
        <f t="shared" si="10"/>
        <v>1347.7555555555555</v>
      </c>
      <c r="CW27" s="102">
        <f t="shared" si="11"/>
        <v>819.58108108108104</v>
      </c>
      <c r="CX27" s="85">
        <v>57</v>
      </c>
      <c r="CY27" s="78">
        <v>92</v>
      </c>
      <c r="CZ27" s="131">
        <f t="shared" si="12"/>
        <v>0.52777777777777779</v>
      </c>
      <c r="DA27" s="56">
        <v>558970</v>
      </c>
      <c r="DB27" s="82">
        <f t="shared" si="13"/>
        <v>9806.4912280701756</v>
      </c>
      <c r="DC27" s="134">
        <f t="shared" si="14"/>
        <v>6075.760869565217</v>
      </c>
      <c r="DD27" s="56">
        <v>10</v>
      </c>
      <c r="DE27" s="78">
        <v>13</v>
      </c>
      <c r="DF27" s="105">
        <f t="shared" si="15"/>
        <v>9.2592592592592587E-2</v>
      </c>
      <c r="DG27" s="78">
        <v>9023</v>
      </c>
      <c r="DH27" s="82">
        <f t="shared" si="16"/>
        <v>902.3</v>
      </c>
      <c r="DI27" s="134">
        <f t="shared" si="17"/>
        <v>694.07692307692309</v>
      </c>
      <c r="DJ27" s="129">
        <v>63</v>
      </c>
      <c r="DK27" s="56">
        <v>80</v>
      </c>
      <c r="DL27" s="131">
        <f t="shared" si="18"/>
        <v>0.58333333333333337</v>
      </c>
      <c r="DM27" s="56">
        <v>77080</v>
      </c>
      <c r="DN27" s="82">
        <f t="shared" si="38"/>
        <v>1223.4920634920634</v>
      </c>
      <c r="DO27" s="134">
        <f t="shared" si="19"/>
        <v>963.5</v>
      </c>
      <c r="DP27" s="56">
        <v>18</v>
      </c>
      <c r="DQ27" s="78">
        <v>23</v>
      </c>
      <c r="DR27" s="50">
        <f t="shared" si="20"/>
        <v>0.16666666666666666</v>
      </c>
      <c r="DS27" s="85">
        <v>24277</v>
      </c>
      <c r="DT27" s="82">
        <f t="shared" si="21"/>
        <v>1348.7222222222222</v>
      </c>
      <c r="DU27" s="134">
        <f t="shared" si="22"/>
        <v>1055.5217391304348</v>
      </c>
      <c r="DV27" s="78">
        <v>38</v>
      </c>
      <c r="DW27" s="78">
        <v>52</v>
      </c>
      <c r="DX27" s="50">
        <f t="shared" si="23"/>
        <v>0.35185185185185186</v>
      </c>
      <c r="DY27" s="78">
        <v>188009</v>
      </c>
      <c r="DZ27" s="82">
        <f t="shared" si="24"/>
        <v>4947.605263157895</v>
      </c>
      <c r="EA27" s="102">
        <f t="shared" si="25"/>
        <v>3615.5576923076924</v>
      </c>
      <c r="EB27" s="55">
        <v>54</v>
      </c>
      <c r="EC27" s="85">
        <v>17</v>
      </c>
      <c r="ED27" s="131">
        <f t="shared" si="39"/>
        <v>0.31481481481481483</v>
      </c>
      <c r="EE27" s="130">
        <v>726.41176470588232</v>
      </c>
      <c r="EF27" s="78">
        <v>22</v>
      </c>
      <c r="EG27" s="85">
        <v>5</v>
      </c>
      <c r="EH27" s="131">
        <f t="shared" si="40"/>
        <v>0.22727272727272727</v>
      </c>
      <c r="EI27" s="177">
        <v>1309.4000000000001</v>
      </c>
      <c r="EJ27" s="64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ht="12.75" x14ac:dyDescent="0.2">
      <c r="A28" s="10"/>
      <c r="B28" s="95" t="s">
        <v>214</v>
      </c>
      <c r="C28" s="109">
        <v>116</v>
      </c>
      <c r="D28" s="105">
        <f t="shared" si="26"/>
        <v>1.7200474495848161E-2</v>
      </c>
      <c r="E28" s="121">
        <v>1241.1652173913044</v>
      </c>
      <c r="F28" s="107">
        <v>38.904347826086955</v>
      </c>
      <c r="G28" s="121">
        <v>1043590</v>
      </c>
      <c r="H28" s="122">
        <v>111</v>
      </c>
      <c r="I28" s="107">
        <f t="shared" si="27"/>
        <v>9401.7117117117123</v>
      </c>
      <c r="J28" s="56">
        <v>38</v>
      </c>
      <c r="K28" s="54">
        <v>42</v>
      </c>
      <c r="L28" s="123">
        <v>0.49359047900307157</v>
      </c>
      <c r="M28" s="27">
        <v>30</v>
      </c>
      <c r="N28" s="122">
        <v>18</v>
      </c>
      <c r="O28" s="122">
        <v>18</v>
      </c>
      <c r="P28" s="20">
        <v>9</v>
      </c>
      <c r="Q28" s="124">
        <v>15</v>
      </c>
      <c r="R28" s="25">
        <v>26</v>
      </c>
      <c r="S28" s="122">
        <v>116</v>
      </c>
      <c r="T28" s="19">
        <f t="shared" si="44"/>
        <v>0.25862068965517243</v>
      </c>
      <c r="U28" s="105">
        <f t="shared" si="44"/>
        <v>0.15517241379310345</v>
      </c>
      <c r="V28" s="105">
        <f t="shared" si="44"/>
        <v>0.15517241379310345</v>
      </c>
      <c r="W28" s="19">
        <f t="shared" si="44"/>
        <v>7.7586206896551727E-2</v>
      </c>
      <c r="X28" s="125">
        <f t="shared" si="44"/>
        <v>0.12931034482758622</v>
      </c>
      <c r="Y28" s="126">
        <f t="shared" si="44"/>
        <v>0.22413793103448276</v>
      </c>
      <c r="Z28" s="74">
        <v>12</v>
      </c>
      <c r="AA28" s="108">
        <v>40</v>
      </c>
      <c r="AB28" s="108">
        <v>54</v>
      </c>
      <c r="AC28" s="108">
        <v>10</v>
      </c>
      <c r="AD28" s="105">
        <f t="shared" si="29"/>
        <v>0.10344827586206896</v>
      </c>
      <c r="AE28" s="105">
        <f t="shared" si="29"/>
        <v>0.34482758620689657</v>
      </c>
      <c r="AF28" s="105">
        <f t="shared" si="29"/>
        <v>0.46551724137931033</v>
      </c>
      <c r="AG28" s="105">
        <f t="shared" si="29"/>
        <v>8.6206896551724144E-2</v>
      </c>
      <c r="AH28" s="179">
        <v>3519</v>
      </c>
      <c r="AI28" s="47">
        <v>7705.3076923076924</v>
      </c>
      <c r="AJ28" s="47">
        <v>11325.461538461539</v>
      </c>
      <c r="AK28" s="107">
        <v>12827.777777777777</v>
      </c>
      <c r="AL28" s="74">
        <v>40</v>
      </c>
      <c r="AM28" s="108">
        <v>74</v>
      </c>
      <c r="AN28" s="105">
        <f t="shared" si="30"/>
        <v>0.35087719298245612</v>
      </c>
      <c r="AO28" s="19">
        <f t="shared" si="31"/>
        <v>0.64912280701754388</v>
      </c>
      <c r="AP28" s="47">
        <v>8938.6842105263149</v>
      </c>
      <c r="AQ28" s="107">
        <v>9439.2253521126768</v>
      </c>
      <c r="AR28" s="28">
        <v>33</v>
      </c>
      <c r="AS28" s="108">
        <v>5</v>
      </c>
      <c r="AT28" s="108">
        <v>15</v>
      </c>
      <c r="AU28" s="127">
        <v>25</v>
      </c>
      <c r="AV28" s="128">
        <v>25</v>
      </c>
      <c r="AW28" s="128">
        <v>13</v>
      </c>
      <c r="AX28" s="99">
        <f t="shared" si="43"/>
        <v>0.28448275862068967</v>
      </c>
      <c r="AY28" s="105">
        <f t="shared" si="43"/>
        <v>4.3103448275862072E-2</v>
      </c>
      <c r="AZ28" s="19">
        <f t="shared" si="43"/>
        <v>0.12931034482758622</v>
      </c>
      <c r="BA28" s="99">
        <f t="shared" si="43"/>
        <v>0.21551724137931033</v>
      </c>
      <c r="BB28" s="19">
        <f t="shared" si="43"/>
        <v>0.21551724137931033</v>
      </c>
      <c r="BC28" s="99">
        <f t="shared" si="43"/>
        <v>0.11206896551724138</v>
      </c>
      <c r="BD28" s="179">
        <v>13392.181818181818</v>
      </c>
      <c r="BE28" s="47">
        <v>11737</v>
      </c>
      <c r="BF28" s="47">
        <v>6662.9285714285716</v>
      </c>
      <c r="BG28" s="47">
        <v>7076</v>
      </c>
      <c r="BH28" s="47">
        <v>9550.4583333333339</v>
      </c>
      <c r="BI28" s="107">
        <v>4984.5384615384619</v>
      </c>
      <c r="BJ28" s="28">
        <v>49</v>
      </c>
      <c r="BK28" s="105">
        <f t="shared" si="32"/>
        <v>0.42241379310344829</v>
      </c>
      <c r="BL28" s="179">
        <v>9972.0416666666661</v>
      </c>
      <c r="BM28" s="108">
        <v>67</v>
      </c>
      <c r="BN28" s="19">
        <f t="shared" si="33"/>
        <v>0.57758620689655171</v>
      </c>
      <c r="BO28" s="186">
        <v>8967.1746031746025</v>
      </c>
      <c r="BP28" s="56">
        <v>93</v>
      </c>
      <c r="BQ28" s="78">
        <v>6</v>
      </c>
      <c r="BR28" s="50">
        <f t="shared" si="41"/>
        <v>6.4516129032258063E-2</v>
      </c>
      <c r="BS28" s="77">
        <v>565.33333333333337</v>
      </c>
      <c r="BT28" s="132">
        <v>63</v>
      </c>
      <c r="BU28" s="78">
        <v>4</v>
      </c>
      <c r="BV28" s="131">
        <f t="shared" si="34"/>
        <v>6.3492063492063489E-2</v>
      </c>
      <c r="BW28" s="130">
        <v>377.5</v>
      </c>
      <c r="BX28" s="129">
        <v>84</v>
      </c>
      <c r="BY28" s="129">
        <v>28</v>
      </c>
      <c r="BZ28" s="101">
        <f t="shared" si="35"/>
        <v>0.33333333333333331</v>
      </c>
      <c r="CA28" s="77">
        <v>3001.8214285714284</v>
      </c>
      <c r="CB28" s="28">
        <v>49</v>
      </c>
      <c r="CC28" s="19">
        <f t="shared" si="3"/>
        <v>0.42241379310344829</v>
      </c>
      <c r="CD28" s="184">
        <v>119421</v>
      </c>
      <c r="CE28" s="186">
        <f t="shared" si="36"/>
        <v>2437.1632653061224</v>
      </c>
      <c r="CF28" s="73">
        <v>11</v>
      </c>
      <c r="CG28" s="122">
        <v>28</v>
      </c>
      <c r="CH28" s="105">
        <f t="shared" si="4"/>
        <v>9.4827586206896547E-2</v>
      </c>
      <c r="CI28" s="127">
        <v>12497</v>
      </c>
      <c r="CJ28" s="82">
        <f t="shared" si="37"/>
        <v>1136.090909090909</v>
      </c>
      <c r="CK28" s="102">
        <f t="shared" si="42"/>
        <v>446.32142857142856</v>
      </c>
      <c r="CL28" s="127">
        <v>67</v>
      </c>
      <c r="CM28" s="78">
        <v>170</v>
      </c>
      <c r="CN28" s="50">
        <f t="shared" si="6"/>
        <v>0.57758620689655171</v>
      </c>
      <c r="CO28" s="85">
        <v>381645</v>
      </c>
      <c r="CP28" s="82">
        <f t="shared" si="7"/>
        <v>5696.1940298507461</v>
      </c>
      <c r="CQ28" s="134">
        <f t="shared" si="8"/>
        <v>2244.9705882352941</v>
      </c>
      <c r="CR28" s="129">
        <v>54</v>
      </c>
      <c r="CS28" s="56">
        <v>132</v>
      </c>
      <c r="CT28" s="50">
        <f t="shared" si="9"/>
        <v>0.46551724137931033</v>
      </c>
      <c r="CU28" s="78">
        <v>111562</v>
      </c>
      <c r="CV28" s="82">
        <f t="shared" si="10"/>
        <v>2065.962962962963</v>
      </c>
      <c r="CW28" s="102">
        <f t="shared" si="11"/>
        <v>845.16666666666663</v>
      </c>
      <c r="CX28" s="85">
        <v>50</v>
      </c>
      <c r="CY28" s="78">
        <v>72</v>
      </c>
      <c r="CZ28" s="131">
        <f t="shared" si="12"/>
        <v>0.43103448275862066</v>
      </c>
      <c r="DA28" s="56">
        <v>312354</v>
      </c>
      <c r="DB28" s="82">
        <f t="shared" si="13"/>
        <v>6247.08</v>
      </c>
      <c r="DC28" s="134">
        <f t="shared" si="14"/>
        <v>4338.25</v>
      </c>
      <c r="DD28" s="56">
        <v>10</v>
      </c>
      <c r="DE28" s="78">
        <v>14</v>
      </c>
      <c r="DF28" s="105">
        <f t="shared" si="15"/>
        <v>8.6206896551724144E-2</v>
      </c>
      <c r="DG28" s="78">
        <v>7063</v>
      </c>
      <c r="DH28" s="82">
        <f t="shared" si="16"/>
        <v>706.3</v>
      </c>
      <c r="DI28" s="134">
        <f t="shared" si="17"/>
        <v>504.5</v>
      </c>
      <c r="DJ28" s="129">
        <v>73</v>
      </c>
      <c r="DK28" s="56">
        <v>95</v>
      </c>
      <c r="DL28" s="131">
        <f t="shared" si="18"/>
        <v>0.62931034482758619</v>
      </c>
      <c r="DM28" s="56">
        <v>91752</v>
      </c>
      <c r="DN28" s="82">
        <f t="shared" si="38"/>
        <v>1256.8767123287671</v>
      </c>
      <c r="DO28" s="134">
        <f t="shared" si="19"/>
        <v>965.8105263157895</v>
      </c>
      <c r="DP28" s="56">
        <v>25</v>
      </c>
      <c r="DQ28" s="78">
        <v>40</v>
      </c>
      <c r="DR28" s="50">
        <f t="shared" si="20"/>
        <v>0.21551724137931033</v>
      </c>
      <c r="DS28" s="85">
        <v>34647</v>
      </c>
      <c r="DT28" s="82">
        <f t="shared" si="21"/>
        <v>1385.88</v>
      </c>
      <c r="DU28" s="134">
        <f t="shared" si="22"/>
        <v>866.17499999999995</v>
      </c>
      <c r="DV28" s="78">
        <v>40</v>
      </c>
      <c r="DW28" s="78">
        <v>82</v>
      </c>
      <c r="DX28" s="50">
        <f t="shared" si="23"/>
        <v>0.34482758620689657</v>
      </c>
      <c r="DY28" s="78">
        <v>92070</v>
      </c>
      <c r="DZ28" s="82">
        <f t="shared" si="24"/>
        <v>2301.75</v>
      </c>
      <c r="EA28" s="102">
        <f t="shared" si="25"/>
        <v>1122.8048780487804</v>
      </c>
      <c r="EB28" s="55">
        <v>50</v>
      </c>
      <c r="EC28" s="85">
        <v>19</v>
      </c>
      <c r="ED28" s="131">
        <f t="shared" si="39"/>
        <v>0.38</v>
      </c>
      <c r="EE28" s="130">
        <v>913.0526315789474</v>
      </c>
      <c r="EF28" s="78">
        <v>30</v>
      </c>
      <c r="EG28" s="85">
        <v>6</v>
      </c>
      <c r="EH28" s="131">
        <f t="shared" si="40"/>
        <v>0.2</v>
      </c>
      <c r="EI28" s="177">
        <v>1648.1666666666667</v>
      </c>
      <c r="EJ28" s="64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ht="12.75" x14ac:dyDescent="0.2">
      <c r="A29" s="10"/>
      <c r="B29" s="95" t="s">
        <v>215</v>
      </c>
      <c r="C29" s="109">
        <v>99</v>
      </c>
      <c r="D29" s="105">
        <f t="shared" si="26"/>
        <v>1.4679715302491103E-2</v>
      </c>
      <c r="E29" s="121">
        <v>1309.0707070707072</v>
      </c>
      <c r="F29" s="107">
        <v>46.141414141414138</v>
      </c>
      <c r="G29" s="121">
        <v>1839127</v>
      </c>
      <c r="H29" s="122">
        <v>97</v>
      </c>
      <c r="I29" s="107">
        <f t="shared" si="27"/>
        <v>18960.072164948455</v>
      </c>
      <c r="J29" s="56">
        <v>30</v>
      </c>
      <c r="K29" s="54">
        <v>23</v>
      </c>
      <c r="L29" s="123">
        <v>0.48316487834240196</v>
      </c>
      <c r="M29" s="27">
        <v>23</v>
      </c>
      <c r="N29" s="122">
        <v>22</v>
      </c>
      <c r="O29" s="122">
        <v>16</v>
      </c>
      <c r="P29" s="20">
        <v>9</v>
      </c>
      <c r="Q29" s="124">
        <v>9</v>
      </c>
      <c r="R29" s="25">
        <v>20</v>
      </c>
      <c r="S29" s="122">
        <v>99</v>
      </c>
      <c r="T29" s="19">
        <f t="shared" si="44"/>
        <v>0.23232323232323232</v>
      </c>
      <c r="U29" s="105">
        <f t="shared" si="44"/>
        <v>0.22222222222222221</v>
      </c>
      <c r="V29" s="105">
        <f t="shared" si="44"/>
        <v>0.16161616161616163</v>
      </c>
      <c r="W29" s="19">
        <f t="shared" si="44"/>
        <v>9.0909090909090912E-2</v>
      </c>
      <c r="X29" s="125">
        <f t="shared" si="44"/>
        <v>9.0909090909090912E-2</v>
      </c>
      <c r="Y29" s="126">
        <f t="shared" si="44"/>
        <v>0.20202020202020202</v>
      </c>
      <c r="Z29" s="74">
        <v>6</v>
      </c>
      <c r="AA29" s="108">
        <v>37</v>
      </c>
      <c r="AB29" s="108">
        <v>45</v>
      </c>
      <c r="AC29" s="108">
        <v>11</v>
      </c>
      <c r="AD29" s="105">
        <f t="shared" si="29"/>
        <v>6.0606060606060608E-2</v>
      </c>
      <c r="AE29" s="105">
        <f t="shared" si="29"/>
        <v>0.37373737373737376</v>
      </c>
      <c r="AF29" s="105">
        <f t="shared" si="29"/>
        <v>0.45454545454545453</v>
      </c>
      <c r="AG29" s="105">
        <f t="shared" si="29"/>
        <v>0.1111111111111111</v>
      </c>
      <c r="AH29" s="179">
        <v>8148.166666666667</v>
      </c>
      <c r="AI29" s="47">
        <v>10809.405405405405</v>
      </c>
      <c r="AJ29" s="47">
        <v>28968.023255813954</v>
      </c>
      <c r="AK29" s="107">
        <v>13151.363636363636</v>
      </c>
      <c r="AL29" s="74">
        <v>41</v>
      </c>
      <c r="AM29" s="108">
        <v>56</v>
      </c>
      <c r="AN29" s="105">
        <f t="shared" si="30"/>
        <v>0.42268041237113402</v>
      </c>
      <c r="AO29" s="19">
        <f t="shared" si="31"/>
        <v>0.57731958762886593</v>
      </c>
      <c r="AP29" s="47">
        <v>29305.474999999999</v>
      </c>
      <c r="AQ29" s="107">
        <v>11781.036363636364</v>
      </c>
      <c r="AR29" s="28">
        <v>25</v>
      </c>
      <c r="AS29" s="108">
        <v>6</v>
      </c>
      <c r="AT29" s="108">
        <v>7</v>
      </c>
      <c r="AU29" s="127">
        <v>22</v>
      </c>
      <c r="AV29" s="128">
        <v>33</v>
      </c>
      <c r="AW29" s="128">
        <v>6</v>
      </c>
      <c r="AX29" s="99">
        <f t="shared" si="43"/>
        <v>0.25252525252525254</v>
      </c>
      <c r="AY29" s="105">
        <f t="shared" si="43"/>
        <v>6.0606060606060608E-2</v>
      </c>
      <c r="AZ29" s="19">
        <f t="shared" si="43"/>
        <v>7.0707070707070704E-2</v>
      </c>
      <c r="BA29" s="99">
        <f t="shared" si="43"/>
        <v>0.22222222222222221</v>
      </c>
      <c r="BB29" s="19">
        <f t="shared" si="43"/>
        <v>0.33333333333333331</v>
      </c>
      <c r="BC29" s="99">
        <f t="shared" si="43"/>
        <v>6.0606060606060608E-2</v>
      </c>
      <c r="BD29" s="179">
        <v>24512.44</v>
      </c>
      <c r="BE29" s="47">
        <v>16746.333333333332</v>
      </c>
      <c r="BF29" s="47">
        <v>13327.142857142857</v>
      </c>
      <c r="BG29" s="47">
        <v>7444.7619047619046</v>
      </c>
      <c r="BH29" s="47">
        <v>26404.28125</v>
      </c>
      <c r="BI29" s="107">
        <v>5211.833333333333</v>
      </c>
      <c r="BJ29" s="28">
        <v>49</v>
      </c>
      <c r="BK29" s="105">
        <f t="shared" si="32"/>
        <v>0.49494949494949497</v>
      </c>
      <c r="BL29" s="179">
        <v>16000.208333333334</v>
      </c>
      <c r="BM29" s="108">
        <v>50</v>
      </c>
      <c r="BN29" s="19">
        <f t="shared" si="33"/>
        <v>0.50505050505050508</v>
      </c>
      <c r="BO29" s="186">
        <v>21859.530612244896</v>
      </c>
      <c r="BP29" s="56">
        <v>78</v>
      </c>
      <c r="BQ29" s="78">
        <v>9</v>
      </c>
      <c r="BR29" s="50">
        <f t="shared" si="41"/>
        <v>0.11538461538461539</v>
      </c>
      <c r="BS29" s="77">
        <v>558</v>
      </c>
      <c r="BT29" s="132">
        <v>37</v>
      </c>
      <c r="BU29" s="78">
        <v>2</v>
      </c>
      <c r="BV29" s="131">
        <f t="shared" si="34"/>
        <v>5.4054054054054057E-2</v>
      </c>
      <c r="BW29" s="130">
        <v>525</v>
      </c>
      <c r="BX29" s="129">
        <v>78</v>
      </c>
      <c r="BY29" s="129">
        <v>26</v>
      </c>
      <c r="BZ29" s="101">
        <f t="shared" si="35"/>
        <v>0.33333333333333331</v>
      </c>
      <c r="CA29" s="77">
        <v>1070.3846153846155</v>
      </c>
      <c r="CB29" s="28">
        <v>37</v>
      </c>
      <c r="CC29" s="19">
        <f t="shared" si="3"/>
        <v>0.37373737373737376</v>
      </c>
      <c r="CD29" s="184">
        <v>56637</v>
      </c>
      <c r="CE29" s="186">
        <f t="shared" si="36"/>
        <v>1530.7297297297298</v>
      </c>
      <c r="CF29" s="73">
        <v>11</v>
      </c>
      <c r="CG29" s="122">
        <v>31</v>
      </c>
      <c r="CH29" s="105">
        <f t="shared" si="4"/>
        <v>0.1111111111111111</v>
      </c>
      <c r="CI29" s="127">
        <v>12255</v>
      </c>
      <c r="CJ29" s="82">
        <f t="shared" si="37"/>
        <v>1114.090909090909</v>
      </c>
      <c r="CK29" s="102">
        <f t="shared" si="42"/>
        <v>395.32258064516128</v>
      </c>
      <c r="CL29" s="127">
        <v>73</v>
      </c>
      <c r="CM29" s="78">
        <v>191</v>
      </c>
      <c r="CN29" s="50">
        <f t="shared" si="6"/>
        <v>0.73737373737373735</v>
      </c>
      <c r="CO29" s="85">
        <v>613102</v>
      </c>
      <c r="CP29" s="82">
        <f t="shared" si="7"/>
        <v>8398.6575342465749</v>
      </c>
      <c r="CQ29" s="134">
        <f t="shared" si="8"/>
        <v>3209.9581151832463</v>
      </c>
      <c r="CR29" s="129">
        <v>34</v>
      </c>
      <c r="CS29" s="56">
        <v>53</v>
      </c>
      <c r="CT29" s="50">
        <f t="shared" si="9"/>
        <v>0.34343434343434343</v>
      </c>
      <c r="CU29" s="78">
        <v>57736</v>
      </c>
      <c r="CV29" s="82">
        <f t="shared" si="10"/>
        <v>1698.1176470588234</v>
      </c>
      <c r="CW29" s="102">
        <f t="shared" si="11"/>
        <v>1089.3584905660377</v>
      </c>
      <c r="CX29" s="85">
        <v>52</v>
      </c>
      <c r="CY29" s="78">
        <v>86</v>
      </c>
      <c r="CZ29" s="131">
        <f t="shared" si="12"/>
        <v>0.5252525252525253</v>
      </c>
      <c r="DA29" s="56">
        <v>904883</v>
      </c>
      <c r="DB29" s="82">
        <f t="shared" si="13"/>
        <v>17401.596153846152</v>
      </c>
      <c r="DC29" s="134">
        <f t="shared" si="14"/>
        <v>10521.89534883721</v>
      </c>
      <c r="DD29" s="56">
        <v>17</v>
      </c>
      <c r="DE29" s="78">
        <v>19</v>
      </c>
      <c r="DF29" s="105">
        <f t="shared" si="15"/>
        <v>0.17171717171717171</v>
      </c>
      <c r="DG29" s="78">
        <v>12197</v>
      </c>
      <c r="DH29" s="82">
        <f t="shared" si="16"/>
        <v>717.47058823529414</v>
      </c>
      <c r="DI29" s="134">
        <f t="shared" si="17"/>
        <v>641.9473684210526</v>
      </c>
      <c r="DJ29" s="129">
        <v>62</v>
      </c>
      <c r="DK29" s="56">
        <v>80</v>
      </c>
      <c r="DL29" s="131">
        <f t="shared" si="18"/>
        <v>0.6262626262626263</v>
      </c>
      <c r="DM29" s="56">
        <v>80775</v>
      </c>
      <c r="DN29" s="82">
        <f t="shared" si="38"/>
        <v>1302.8225806451612</v>
      </c>
      <c r="DO29" s="134">
        <f t="shared" si="19"/>
        <v>1009.6875</v>
      </c>
      <c r="DP29" s="56">
        <v>10</v>
      </c>
      <c r="DQ29" s="78">
        <v>15</v>
      </c>
      <c r="DR29" s="50">
        <f t="shared" si="20"/>
        <v>0.10101010101010101</v>
      </c>
      <c r="DS29" s="85">
        <v>29879</v>
      </c>
      <c r="DT29" s="82">
        <f t="shared" si="21"/>
        <v>2987.9</v>
      </c>
      <c r="DU29" s="134">
        <f t="shared" si="22"/>
        <v>1991.9333333333334</v>
      </c>
      <c r="DV29" s="78">
        <v>36</v>
      </c>
      <c r="DW29" s="78">
        <v>71</v>
      </c>
      <c r="DX29" s="50">
        <f t="shared" si="23"/>
        <v>0.36363636363636365</v>
      </c>
      <c r="DY29" s="78">
        <v>128300</v>
      </c>
      <c r="DZ29" s="82">
        <f t="shared" si="24"/>
        <v>3563.8888888888887</v>
      </c>
      <c r="EA29" s="102">
        <f t="shared" si="25"/>
        <v>1807.0422535211267</v>
      </c>
      <c r="EB29" s="55">
        <v>43</v>
      </c>
      <c r="EC29" s="85">
        <v>8</v>
      </c>
      <c r="ED29" s="131">
        <f t="shared" si="39"/>
        <v>0.18604651162790697</v>
      </c>
      <c r="EE29" s="130">
        <v>877.375</v>
      </c>
      <c r="EF29" s="78">
        <v>23</v>
      </c>
      <c r="EG29" s="85">
        <v>10</v>
      </c>
      <c r="EH29" s="131">
        <f t="shared" si="40"/>
        <v>0.43478260869565216</v>
      </c>
      <c r="EI29" s="177">
        <v>1490.3</v>
      </c>
      <c r="EJ29" s="64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ht="12.75" x14ac:dyDescent="0.2">
      <c r="A30" s="10"/>
      <c r="B30" s="95" t="s">
        <v>216</v>
      </c>
      <c r="C30" s="109">
        <v>222</v>
      </c>
      <c r="D30" s="105">
        <f t="shared" si="26"/>
        <v>3.2918149466192169E-2</v>
      </c>
      <c r="E30" s="121">
        <v>1127.7077625570776</v>
      </c>
      <c r="F30" s="107">
        <v>-24.123287671232877</v>
      </c>
      <c r="G30" s="121">
        <v>2900307</v>
      </c>
      <c r="H30" s="122">
        <v>211</v>
      </c>
      <c r="I30" s="107">
        <f t="shared" si="27"/>
        <v>13745.530805687204</v>
      </c>
      <c r="J30" s="56">
        <v>55</v>
      </c>
      <c r="K30" s="54">
        <v>66</v>
      </c>
      <c r="L30" s="123">
        <v>0.49404454083050142</v>
      </c>
      <c r="M30" s="27">
        <v>52</v>
      </c>
      <c r="N30" s="122">
        <v>36</v>
      </c>
      <c r="O30" s="122">
        <v>31</v>
      </c>
      <c r="P30" s="20">
        <v>21</v>
      </c>
      <c r="Q30" s="124">
        <v>36</v>
      </c>
      <c r="R30" s="25">
        <v>46</v>
      </c>
      <c r="S30" s="122">
        <v>222</v>
      </c>
      <c r="T30" s="19">
        <f t="shared" si="44"/>
        <v>0.23423423423423423</v>
      </c>
      <c r="U30" s="105">
        <f t="shared" si="44"/>
        <v>0.16216216216216217</v>
      </c>
      <c r="V30" s="105">
        <f t="shared" si="44"/>
        <v>0.13963963963963963</v>
      </c>
      <c r="W30" s="19">
        <f t="shared" si="44"/>
        <v>9.45945945945946E-2</v>
      </c>
      <c r="X30" s="125">
        <f t="shared" si="44"/>
        <v>0.16216216216216217</v>
      </c>
      <c r="Y30" s="126">
        <f t="shared" si="44"/>
        <v>0.2072072072072072</v>
      </c>
      <c r="Z30" s="74">
        <v>22</v>
      </c>
      <c r="AA30" s="108">
        <v>62</v>
      </c>
      <c r="AB30" s="108">
        <v>110</v>
      </c>
      <c r="AC30" s="108">
        <v>28</v>
      </c>
      <c r="AD30" s="105">
        <f t="shared" si="29"/>
        <v>9.90990990990991E-2</v>
      </c>
      <c r="AE30" s="105">
        <f t="shared" si="29"/>
        <v>0.27927927927927926</v>
      </c>
      <c r="AF30" s="105">
        <f t="shared" si="29"/>
        <v>0.49549549549549549</v>
      </c>
      <c r="AG30" s="105">
        <f t="shared" si="29"/>
        <v>0.12612612612612611</v>
      </c>
      <c r="AH30" s="179">
        <v>4974.863636363636</v>
      </c>
      <c r="AI30" s="47">
        <v>13320.862068965518</v>
      </c>
      <c r="AJ30" s="47">
        <v>15174.504761904762</v>
      </c>
      <c r="AK30" s="107">
        <v>16343.346153846154</v>
      </c>
      <c r="AL30" s="74">
        <v>106</v>
      </c>
      <c r="AM30" s="108">
        <v>113</v>
      </c>
      <c r="AN30" s="105">
        <f t="shared" si="30"/>
        <v>0.48401826484018262</v>
      </c>
      <c r="AO30" s="19">
        <f t="shared" si="31"/>
        <v>0.51598173515981738</v>
      </c>
      <c r="AP30" s="47">
        <v>15224.826530612245</v>
      </c>
      <c r="AQ30" s="107">
        <v>12152.727272727272</v>
      </c>
      <c r="AR30" s="28">
        <v>84</v>
      </c>
      <c r="AS30" s="108">
        <v>11</v>
      </c>
      <c r="AT30" s="108">
        <v>14</v>
      </c>
      <c r="AU30" s="127">
        <v>43</v>
      </c>
      <c r="AV30" s="128">
        <v>39</v>
      </c>
      <c r="AW30" s="128">
        <v>31</v>
      </c>
      <c r="AX30" s="99">
        <f t="shared" si="43"/>
        <v>0.3783783783783784</v>
      </c>
      <c r="AY30" s="105">
        <f t="shared" si="43"/>
        <v>4.954954954954955E-2</v>
      </c>
      <c r="AZ30" s="19">
        <f t="shared" si="43"/>
        <v>6.3063063063063057E-2</v>
      </c>
      <c r="BA30" s="99">
        <f t="shared" si="43"/>
        <v>0.19369369369369369</v>
      </c>
      <c r="BB30" s="19">
        <f t="shared" si="43"/>
        <v>0.17567567567567569</v>
      </c>
      <c r="BC30" s="99">
        <f t="shared" si="43"/>
        <v>0.13963963963963963</v>
      </c>
      <c r="BD30" s="179">
        <v>17744.166666666668</v>
      </c>
      <c r="BE30" s="47">
        <v>21421.7</v>
      </c>
      <c r="BF30" s="47">
        <v>8056.1538461538457</v>
      </c>
      <c r="BG30" s="47">
        <v>10721.634146341463</v>
      </c>
      <c r="BH30" s="47">
        <v>12938.410256410256</v>
      </c>
      <c r="BI30" s="107">
        <v>8437.6666666666661</v>
      </c>
      <c r="BJ30" s="28">
        <v>73</v>
      </c>
      <c r="BK30" s="105">
        <f t="shared" si="32"/>
        <v>0.32882882882882886</v>
      </c>
      <c r="BL30" s="179">
        <v>16138.565217391304</v>
      </c>
      <c r="BM30" s="108">
        <v>149</v>
      </c>
      <c r="BN30" s="19">
        <f t="shared" si="33"/>
        <v>0.6711711711711712</v>
      </c>
      <c r="BO30" s="186">
        <v>12582.718309859154</v>
      </c>
      <c r="BP30" s="56">
        <v>171</v>
      </c>
      <c r="BQ30" s="78">
        <v>14</v>
      </c>
      <c r="BR30" s="50">
        <f t="shared" si="41"/>
        <v>8.1871345029239762E-2</v>
      </c>
      <c r="BS30" s="77">
        <v>934.92857142857144</v>
      </c>
      <c r="BT30" s="132">
        <v>101</v>
      </c>
      <c r="BU30" s="78">
        <v>8</v>
      </c>
      <c r="BV30" s="131">
        <f t="shared" si="34"/>
        <v>7.9207920792079209E-2</v>
      </c>
      <c r="BW30" s="130">
        <v>323.375</v>
      </c>
      <c r="BX30" s="129">
        <v>162</v>
      </c>
      <c r="BY30" s="129">
        <v>52</v>
      </c>
      <c r="BZ30" s="101">
        <f t="shared" si="35"/>
        <v>0.32098765432098764</v>
      </c>
      <c r="CA30" s="77">
        <v>1451.1538461538462</v>
      </c>
      <c r="CB30" s="28">
        <v>99</v>
      </c>
      <c r="CC30" s="19">
        <f t="shared" si="3"/>
        <v>0.44594594594594594</v>
      </c>
      <c r="CD30" s="184">
        <v>179526</v>
      </c>
      <c r="CE30" s="186">
        <f t="shared" si="36"/>
        <v>1813.3939393939395</v>
      </c>
      <c r="CF30" s="73">
        <v>25</v>
      </c>
      <c r="CG30" s="122">
        <v>73</v>
      </c>
      <c r="CH30" s="105">
        <f t="shared" si="4"/>
        <v>0.11261261261261261</v>
      </c>
      <c r="CI30" s="127">
        <v>33070</v>
      </c>
      <c r="CJ30" s="82">
        <f t="shared" si="37"/>
        <v>1322.8</v>
      </c>
      <c r="CK30" s="102">
        <f t="shared" si="42"/>
        <v>453.01369863013701</v>
      </c>
      <c r="CL30" s="127">
        <v>140</v>
      </c>
      <c r="CM30" s="78">
        <v>365</v>
      </c>
      <c r="CN30" s="50">
        <f t="shared" si="6"/>
        <v>0.63063063063063063</v>
      </c>
      <c r="CO30" s="85">
        <v>1110152</v>
      </c>
      <c r="CP30" s="82">
        <f t="shared" si="7"/>
        <v>7929.6571428571433</v>
      </c>
      <c r="CQ30" s="134">
        <f t="shared" si="8"/>
        <v>3041.5123287671231</v>
      </c>
      <c r="CR30" s="129">
        <v>103</v>
      </c>
      <c r="CS30" s="56">
        <v>200</v>
      </c>
      <c r="CT30" s="50">
        <f t="shared" si="9"/>
        <v>0.46396396396396394</v>
      </c>
      <c r="CU30" s="78">
        <v>196838</v>
      </c>
      <c r="CV30" s="82">
        <f t="shared" si="10"/>
        <v>1911.0485436893205</v>
      </c>
      <c r="CW30" s="102">
        <f t="shared" si="11"/>
        <v>984.19</v>
      </c>
      <c r="CX30" s="85">
        <v>106</v>
      </c>
      <c r="CY30" s="78">
        <v>166</v>
      </c>
      <c r="CZ30" s="131">
        <f t="shared" si="12"/>
        <v>0.47747747747747749</v>
      </c>
      <c r="DA30" s="56">
        <v>955756</v>
      </c>
      <c r="DB30" s="82">
        <f t="shared" si="13"/>
        <v>9016.566037735849</v>
      </c>
      <c r="DC30" s="134">
        <f t="shared" si="14"/>
        <v>5757.5662650602408</v>
      </c>
      <c r="DD30" s="56">
        <v>23</v>
      </c>
      <c r="DE30" s="78">
        <v>25</v>
      </c>
      <c r="DF30" s="105">
        <f t="shared" si="15"/>
        <v>0.1036036036036036</v>
      </c>
      <c r="DG30" s="78">
        <v>18010</v>
      </c>
      <c r="DH30" s="82">
        <f t="shared" si="16"/>
        <v>783.04347826086962</v>
      </c>
      <c r="DI30" s="134">
        <f t="shared" si="17"/>
        <v>720.4</v>
      </c>
      <c r="DJ30" s="129">
        <v>131</v>
      </c>
      <c r="DK30" s="56">
        <v>162</v>
      </c>
      <c r="DL30" s="131">
        <f t="shared" si="18"/>
        <v>0.59009009009009006</v>
      </c>
      <c r="DM30" s="56">
        <v>179082</v>
      </c>
      <c r="DN30" s="82">
        <f t="shared" si="38"/>
        <v>1367.0381679389313</v>
      </c>
      <c r="DO30" s="134">
        <f t="shared" si="19"/>
        <v>1105.4444444444443</v>
      </c>
      <c r="DP30" s="56">
        <v>25</v>
      </c>
      <c r="DQ30" s="78">
        <v>61</v>
      </c>
      <c r="DR30" s="50">
        <f t="shared" si="20"/>
        <v>0.11261261261261261</v>
      </c>
      <c r="DS30" s="85">
        <v>54962</v>
      </c>
      <c r="DT30" s="82">
        <f t="shared" si="21"/>
        <v>2198.48</v>
      </c>
      <c r="DU30" s="134">
        <f t="shared" si="22"/>
        <v>901.01639344262298</v>
      </c>
      <c r="DV30" s="78">
        <v>68</v>
      </c>
      <c r="DW30" s="78">
        <v>187</v>
      </c>
      <c r="DX30" s="50">
        <f t="shared" si="23"/>
        <v>0.30630630630630629</v>
      </c>
      <c r="DY30" s="78">
        <v>352437</v>
      </c>
      <c r="DZ30" s="82">
        <f t="shared" si="24"/>
        <v>5182.8970588235297</v>
      </c>
      <c r="EA30" s="102">
        <f t="shared" si="25"/>
        <v>1884.6898395721926</v>
      </c>
      <c r="EB30" s="55">
        <v>66</v>
      </c>
      <c r="EC30" s="85">
        <v>20</v>
      </c>
      <c r="ED30" s="131">
        <f t="shared" si="39"/>
        <v>0.30303030303030304</v>
      </c>
      <c r="EE30" s="130">
        <v>369.8</v>
      </c>
      <c r="EF30" s="78">
        <v>77</v>
      </c>
      <c r="EG30" s="85">
        <v>19</v>
      </c>
      <c r="EH30" s="131">
        <f t="shared" si="40"/>
        <v>0.24675324675324675</v>
      </c>
      <c r="EI30" s="177">
        <v>2080.4210526315787</v>
      </c>
      <c r="EJ30" s="64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ht="12.75" x14ac:dyDescent="0.2">
      <c r="A31" s="10"/>
      <c r="B31" s="95" t="s">
        <v>217</v>
      </c>
      <c r="C31" s="109">
        <v>465</v>
      </c>
      <c r="D31" s="105">
        <f t="shared" si="26"/>
        <v>6.8950177935943061E-2</v>
      </c>
      <c r="E31" s="121">
        <v>1236.0087145969499</v>
      </c>
      <c r="F31" s="107">
        <v>32.089324618736384</v>
      </c>
      <c r="G31" s="121">
        <v>4909885</v>
      </c>
      <c r="H31" s="122">
        <v>454</v>
      </c>
      <c r="I31" s="107">
        <f t="shared" si="27"/>
        <v>10814.724669603524</v>
      </c>
      <c r="J31" s="56">
        <v>166</v>
      </c>
      <c r="K31" s="54">
        <v>116</v>
      </c>
      <c r="L31" s="123">
        <v>0.44243645086419475</v>
      </c>
      <c r="M31" s="27">
        <v>94</v>
      </c>
      <c r="N31" s="122">
        <v>79</v>
      </c>
      <c r="O31" s="122">
        <v>77</v>
      </c>
      <c r="P31" s="20">
        <v>43</v>
      </c>
      <c r="Q31" s="124">
        <v>72</v>
      </c>
      <c r="R31" s="25">
        <v>100</v>
      </c>
      <c r="S31" s="122">
        <v>465</v>
      </c>
      <c r="T31" s="19">
        <f t="shared" si="44"/>
        <v>0.2021505376344086</v>
      </c>
      <c r="U31" s="105">
        <f t="shared" si="44"/>
        <v>0.16989247311827957</v>
      </c>
      <c r="V31" s="105">
        <f t="shared" si="44"/>
        <v>0.16559139784946236</v>
      </c>
      <c r="W31" s="19">
        <f t="shared" si="44"/>
        <v>9.2473118279569888E-2</v>
      </c>
      <c r="X31" s="125">
        <f t="shared" si="44"/>
        <v>0.15483870967741936</v>
      </c>
      <c r="Y31" s="126">
        <f t="shared" si="44"/>
        <v>0.21505376344086022</v>
      </c>
      <c r="Z31" s="74">
        <v>44</v>
      </c>
      <c r="AA31" s="108">
        <v>163</v>
      </c>
      <c r="AB31" s="108">
        <v>197</v>
      </c>
      <c r="AC31" s="108">
        <v>61</v>
      </c>
      <c r="AD31" s="105">
        <f t="shared" si="29"/>
        <v>9.4623655913978491E-2</v>
      </c>
      <c r="AE31" s="105">
        <f t="shared" si="29"/>
        <v>0.35053763440860214</v>
      </c>
      <c r="AF31" s="105">
        <f t="shared" si="29"/>
        <v>0.42365591397849461</v>
      </c>
      <c r="AG31" s="105">
        <f t="shared" si="29"/>
        <v>0.13118279569892474</v>
      </c>
      <c r="AH31" s="179">
        <v>4512.113636363636</v>
      </c>
      <c r="AI31" s="47">
        <v>9176.4</v>
      </c>
      <c r="AJ31" s="47">
        <v>13532.214659685864</v>
      </c>
      <c r="AK31" s="107">
        <v>11160.593220338984</v>
      </c>
      <c r="AL31" s="74">
        <v>192</v>
      </c>
      <c r="AM31" s="108">
        <v>266</v>
      </c>
      <c r="AN31" s="105">
        <f t="shared" si="30"/>
        <v>0.41921397379912662</v>
      </c>
      <c r="AO31" s="19">
        <f t="shared" si="31"/>
        <v>0.58078602620087338</v>
      </c>
      <c r="AP31" s="47">
        <v>12250.978609625668</v>
      </c>
      <c r="AQ31" s="107">
        <v>9883.3076923076915</v>
      </c>
      <c r="AR31" s="28">
        <v>174</v>
      </c>
      <c r="AS31" s="108">
        <v>14</v>
      </c>
      <c r="AT31" s="108">
        <v>27</v>
      </c>
      <c r="AU31" s="127">
        <v>127</v>
      </c>
      <c r="AV31" s="128">
        <v>60</v>
      </c>
      <c r="AW31" s="128">
        <v>63</v>
      </c>
      <c r="AX31" s="99">
        <f t="shared" si="43"/>
        <v>0.37419354838709679</v>
      </c>
      <c r="AY31" s="105">
        <f t="shared" si="43"/>
        <v>3.0107526881720432E-2</v>
      </c>
      <c r="AZ31" s="19">
        <f t="shared" si="43"/>
        <v>5.8064516129032261E-2</v>
      </c>
      <c r="BA31" s="99">
        <f t="shared" si="43"/>
        <v>0.27311827956989249</v>
      </c>
      <c r="BB31" s="19">
        <f t="shared" si="43"/>
        <v>0.12903225806451613</v>
      </c>
      <c r="BC31" s="99">
        <f t="shared" si="43"/>
        <v>0.13548387096774195</v>
      </c>
      <c r="BD31" s="179">
        <v>16968.280701754386</v>
      </c>
      <c r="BE31" s="47">
        <v>8907.7857142857138</v>
      </c>
      <c r="BF31" s="47">
        <v>6548.5925925925922</v>
      </c>
      <c r="BG31" s="47">
        <v>5462.6583333333338</v>
      </c>
      <c r="BH31" s="47">
        <v>9738.6271186440681</v>
      </c>
      <c r="BI31" s="107">
        <v>7566.5079365079364</v>
      </c>
      <c r="BJ31" s="28">
        <v>176</v>
      </c>
      <c r="BK31" s="105">
        <f t="shared" si="32"/>
        <v>0.37849462365591396</v>
      </c>
      <c r="BL31" s="179">
        <v>11119.235632183909</v>
      </c>
      <c r="BM31" s="108">
        <v>289</v>
      </c>
      <c r="BN31" s="19">
        <f t="shared" si="33"/>
        <v>0.62150537634408598</v>
      </c>
      <c r="BO31" s="186">
        <v>10625.492857142857</v>
      </c>
      <c r="BP31" s="56">
        <v>369</v>
      </c>
      <c r="BQ31" s="78">
        <v>39</v>
      </c>
      <c r="BR31" s="50">
        <f t="shared" si="41"/>
        <v>0.10569105691056911</v>
      </c>
      <c r="BS31" s="77">
        <v>627.02564102564099</v>
      </c>
      <c r="BT31" s="132">
        <v>246</v>
      </c>
      <c r="BU31" s="78">
        <v>28</v>
      </c>
      <c r="BV31" s="131">
        <f t="shared" si="34"/>
        <v>0.11382113821138211</v>
      </c>
      <c r="BW31" s="130">
        <v>688.46428571428567</v>
      </c>
      <c r="BX31" s="129">
        <v>349</v>
      </c>
      <c r="BY31" s="129">
        <v>120</v>
      </c>
      <c r="BZ31" s="101">
        <f t="shared" si="35"/>
        <v>0.34383954154727792</v>
      </c>
      <c r="CA31" s="77">
        <v>1231.4416666666666</v>
      </c>
      <c r="CB31" s="28">
        <v>206</v>
      </c>
      <c r="CC31" s="19">
        <f t="shared" si="3"/>
        <v>0.44301075268817203</v>
      </c>
      <c r="CD31" s="184">
        <v>384763</v>
      </c>
      <c r="CE31" s="186">
        <f t="shared" si="36"/>
        <v>1867.7815533980583</v>
      </c>
      <c r="CF31" s="73">
        <v>65</v>
      </c>
      <c r="CG31" s="122">
        <v>205</v>
      </c>
      <c r="CH31" s="105">
        <f t="shared" si="4"/>
        <v>0.13978494623655913</v>
      </c>
      <c r="CI31" s="127">
        <v>82380</v>
      </c>
      <c r="CJ31" s="82">
        <f t="shared" si="37"/>
        <v>1267.3846153846155</v>
      </c>
      <c r="CK31" s="102">
        <f t="shared" si="42"/>
        <v>401.85365853658539</v>
      </c>
      <c r="CL31" s="127">
        <v>297</v>
      </c>
      <c r="CM31" s="78">
        <v>687</v>
      </c>
      <c r="CN31" s="50">
        <f t="shared" si="6"/>
        <v>0.6387096774193548</v>
      </c>
      <c r="CO31" s="85">
        <v>1990532</v>
      </c>
      <c r="CP31" s="82">
        <f t="shared" si="7"/>
        <v>6702.1279461279464</v>
      </c>
      <c r="CQ31" s="134">
        <f t="shared" si="8"/>
        <v>2897.4264919941775</v>
      </c>
      <c r="CR31" s="129">
        <v>189</v>
      </c>
      <c r="CS31" s="56">
        <v>330</v>
      </c>
      <c r="CT31" s="50">
        <f t="shared" si="9"/>
        <v>0.40645161290322579</v>
      </c>
      <c r="CU31" s="78">
        <v>344440</v>
      </c>
      <c r="CV31" s="82">
        <f t="shared" si="10"/>
        <v>1822.4338624338625</v>
      </c>
      <c r="CW31" s="102">
        <f t="shared" si="11"/>
        <v>1043.7575757575758</v>
      </c>
      <c r="CX31" s="85">
        <v>232</v>
      </c>
      <c r="CY31" s="78">
        <v>358</v>
      </c>
      <c r="CZ31" s="131">
        <f t="shared" si="12"/>
        <v>0.49892473118279568</v>
      </c>
      <c r="DA31" s="56">
        <v>1518628</v>
      </c>
      <c r="DB31" s="82">
        <f t="shared" si="13"/>
        <v>6545.8103448275861</v>
      </c>
      <c r="DC31" s="134">
        <f t="shared" si="14"/>
        <v>4241.9776536312847</v>
      </c>
      <c r="DD31" s="56">
        <v>61</v>
      </c>
      <c r="DE31" s="78">
        <v>79</v>
      </c>
      <c r="DF31" s="105">
        <f t="shared" si="15"/>
        <v>0.13118279569892474</v>
      </c>
      <c r="DG31" s="78">
        <v>64993</v>
      </c>
      <c r="DH31" s="82">
        <f t="shared" si="16"/>
        <v>1065.4590163934427</v>
      </c>
      <c r="DI31" s="134">
        <f t="shared" si="17"/>
        <v>822.69620253164555</v>
      </c>
      <c r="DJ31" s="129">
        <v>245</v>
      </c>
      <c r="DK31" s="56">
        <v>298</v>
      </c>
      <c r="DL31" s="131">
        <f t="shared" si="18"/>
        <v>0.5268817204301075</v>
      </c>
      <c r="DM31" s="56">
        <v>277928</v>
      </c>
      <c r="DN31" s="82">
        <f t="shared" si="38"/>
        <v>1134.4000000000001</v>
      </c>
      <c r="DO31" s="134">
        <f t="shared" si="19"/>
        <v>932.64429530201346</v>
      </c>
      <c r="DP31" s="56">
        <v>60</v>
      </c>
      <c r="DQ31" s="78">
        <v>94</v>
      </c>
      <c r="DR31" s="50">
        <f t="shared" si="20"/>
        <v>0.12903225806451613</v>
      </c>
      <c r="DS31" s="85">
        <v>82083</v>
      </c>
      <c r="DT31" s="82">
        <f t="shared" si="21"/>
        <v>1368.05</v>
      </c>
      <c r="DU31" s="134">
        <f t="shared" si="22"/>
        <v>873.22340425531911</v>
      </c>
      <c r="DV31" s="78">
        <v>175</v>
      </c>
      <c r="DW31" s="78">
        <v>350</v>
      </c>
      <c r="DX31" s="50">
        <f t="shared" si="23"/>
        <v>0.37634408602150538</v>
      </c>
      <c r="DY31" s="78">
        <v>548901</v>
      </c>
      <c r="DZ31" s="82">
        <f t="shared" si="24"/>
        <v>3136.5771428571429</v>
      </c>
      <c r="EA31" s="102">
        <f t="shared" si="25"/>
        <v>1568.2885714285715</v>
      </c>
      <c r="EB31" s="55">
        <v>150</v>
      </c>
      <c r="EC31" s="85">
        <v>54</v>
      </c>
      <c r="ED31" s="131">
        <f t="shared" si="39"/>
        <v>0.36</v>
      </c>
      <c r="EE31" s="130">
        <v>863.44444444444446</v>
      </c>
      <c r="EF31" s="78">
        <v>151</v>
      </c>
      <c r="EG31" s="85">
        <v>44</v>
      </c>
      <c r="EH31" s="131">
        <f t="shared" si="40"/>
        <v>0.29139072847682118</v>
      </c>
      <c r="EI31" s="177">
        <v>1575.5</v>
      </c>
      <c r="EJ31" s="64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ht="12.75" x14ac:dyDescent="0.2">
      <c r="A32" s="10"/>
      <c r="B32" s="95" t="s">
        <v>218</v>
      </c>
      <c r="C32" s="109">
        <v>20</v>
      </c>
      <c r="D32" s="105">
        <f t="shared" si="26"/>
        <v>2.9655990510083037E-3</v>
      </c>
      <c r="E32" s="121">
        <v>1308.4736842105262</v>
      </c>
      <c r="F32" s="107">
        <v>-81.315789473684205</v>
      </c>
      <c r="G32" s="121">
        <v>265325</v>
      </c>
      <c r="H32" s="122">
        <v>20</v>
      </c>
      <c r="I32" s="107">
        <f t="shared" si="27"/>
        <v>13266.25</v>
      </c>
      <c r="J32" s="56">
        <v>7</v>
      </c>
      <c r="K32" s="54">
        <v>4</v>
      </c>
      <c r="L32" s="123">
        <v>0.41458842185137479</v>
      </c>
      <c r="M32" s="27">
        <v>3</v>
      </c>
      <c r="N32" s="122">
        <v>4</v>
      </c>
      <c r="O32" s="122">
        <v>3</v>
      </c>
      <c r="P32" s="20">
        <v>3</v>
      </c>
      <c r="Q32" s="124">
        <v>2</v>
      </c>
      <c r="R32" s="25">
        <v>5</v>
      </c>
      <c r="S32" s="122">
        <v>20</v>
      </c>
      <c r="T32" s="19">
        <f t="shared" si="44"/>
        <v>0.15</v>
      </c>
      <c r="U32" s="105">
        <f t="shared" si="44"/>
        <v>0.2</v>
      </c>
      <c r="V32" s="105">
        <f t="shared" si="44"/>
        <v>0.15</v>
      </c>
      <c r="W32" s="19">
        <f t="shared" si="44"/>
        <v>0.15</v>
      </c>
      <c r="X32" s="125">
        <f t="shared" si="44"/>
        <v>0.1</v>
      </c>
      <c r="Y32" s="126">
        <f t="shared" si="44"/>
        <v>0.25</v>
      </c>
      <c r="Z32" s="74">
        <v>1</v>
      </c>
      <c r="AA32" s="108">
        <v>7</v>
      </c>
      <c r="AB32" s="108">
        <v>7</v>
      </c>
      <c r="AC32" s="108">
        <v>5</v>
      </c>
      <c r="AD32" s="105">
        <f t="shared" si="29"/>
        <v>0.05</v>
      </c>
      <c r="AE32" s="105">
        <f t="shared" si="29"/>
        <v>0.35</v>
      </c>
      <c r="AF32" s="105">
        <f t="shared" si="29"/>
        <v>0.35</v>
      </c>
      <c r="AG32" s="105">
        <f t="shared" si="29"/>
        <v>0.25</v>
      </c>
      <c r="AH32" s="179">
        <v>3014</v>
      </c>
      <c r="AI32" s="47">
        <v>8374.5714285714294</v>
      </c>
      <c r="AJ32" s="47">
        <v>10017.571428571429</v>
      </c>
      <c r="AK32" s="107">
        <v>26713.200000000001</v>
      </c>
      <c r="AL32" s="74">
        <v>9</v>
      </c>
      <c r="AM32" s="108">
        <v>10</v>
      </c>
      <c r="AN32" s="105">
        <f t="shared" si="30"/>
        <v>0.47368421052631576</v>
      </c>
      <c r="AO32" s="19">
        <f t="shared" si="31"/>
        <v>0.52631578947368429</v>
      </c>
      <c r="AP32" s="47">
        <v>16249.111111111111</v>
      </c>
      <c r="AQ32" s="107">
        <v>11221.2</v>
      </c>
      <c r="AR32" s="28">
        <v>6</v>
      </c>
      <c r="AS32" s="108">
        <v>1</v>
      </c>
      <c r="AT32" s="108">
        <v>3</v>
      </c>
      <c r="AU32" s="127">
        <v>7</v>
      </c>
      <c r="AV32" s="128">
        <v>3</v>
      </c>
      <c r="AW32" s="128"/>
      <c r="AX32" s="99">
        <f t="shared" si="43"/>
        <v>0.3</v>
      </c>
      <c r="AY32" s="105">
        <f t="shared" si="43"/>
        <v>0.05</v>
      </c>
      <c r="AZ32" s="19">
        <f t="shared" si="43"/>
        <v>0.15</v>
      </c>
      <c r="BA32" s="99">
        <f t="shared" si="43"/>
        <v>0.35</v>
      </c>
      <c r="BB32" s="19">
        <f t="shared" si="43"/>
        <v>0.15</v>
      </c>
      <c r="BC32" s="99">
        <f t="shared" si="43"/>
        <v>0</v>
      </c>
      <c r="BD32" s="179">
        <v>14829.666666666666</v>
      </c>
      <c r="BE32" s="47">
        <v>10671</v>
      </c>
      <c r="BF32" s="47">
        <v>6170.666666666667</v>
      </c>
      <c r="BG32" s="47">
        <v>16632.714285714286</v>
      </c>
      <c r="BH32" s="47">
        <v>10245</v>
      </c>
      <c r="BI32" s="107"/>
      <c r="BJ32" s="28">
        <v>7</v>
      </c>
      <c r="BK32" s="105">
        <f t="shared" si="32"/>
        <v>0.35</v>
      </c>
      <c r="BL32" s="179">
        <v>7666.5714285714284</v>
      </c>
      <c r="BM32" s="108">
        <v>13</v>
      </c>
      <c r="BN32" s="19">
        <f t="shared" si="33"/>
        <v>0.65</v>
      </c>
      <c r="BO32" s="186">
        <v>16281.461538461539</v>
      </c>
      <c r="BP32" s="56">
        <v>18</v>
      </c>
      <c r="BQ32" s="78"/>
      <c r="BR32" s="50">
        <f t="shared" si="41"/>
        <v>0</v>
      </c>
      <c r="BS32" s="77"/>
      <c r="BT32" s="132"/>
      <c r="BU32" s="78"/>
      <c r="BV32" s="131"/>
      <c r="BW32" s="130"/>
      <c r="BX32" s="129">
        <v>19</v>
      </c>
      <c r="BY32" s="129">
        <v>6</v>
      </c>
      <c r="BZ32" s="101">
        <f t="shared" si="35"/>
        <v>0.31578947368421051</v>
      </c>
      <c r="CA32" s="77">
        <v>665</v>
      </c>
      <c r="CB32" s="28">
        <v>8</v>
      </c>
      <c r="CC32" s="19">
        <f t="shared" si="3"/>
        <v>0.4</v>
      </c>
      <c r="CD32" s="184">
        <v>10134</v>
      </c>
      <c r="CE32" s="186">
        <f t="shared" si="36"/>
        <v>1266.75</v>
      </c>
      <c r="CF32" s="73">
        <v>1</v>
      </c>
      <c r="CG32" s="122">
        <v>1</v>
      </c>
      <c r="CH32" s="105">
        <f t="shared" si="4"/>
        <v>0.05</v>
      </c>
      <c r="CI32" s="127">
        <v>140</v>
      </c>
      <c r="CJ32" s="82">
        <f t="shared" si="37"/>
        <v>140</v>
      </c>
      <c r="CK32" s="102">
        <f t="shared" si="42"/>
        <v>140</v>
      </c>
      <c r="CL32" s="127">
        <v>19</v>
      </c>
      <c r="CM32" s="78">
        <v>56</v>
      </c>
      <c r="CN32" s="50">
        <f t="shared" si="6"/>
        <v>0.95</v>
      </c>
      <c r="CO32" s="85">
        <v>155307</v>
      </c>
      <c r="CP32" s="82">
        <f t="shared" si="7"/>
        <v>8174.0526315789475</v>
      </c>
      <c r="CQ32" s="134">
        <f t="shared" si="8"/>
        <v>2773.3392857142858</v>
      </c>
      <c r="CR32" s="129">
        <v>12</v>
      </c>
      <c r="CS32" s="56">
        <v>40</v>
      </c>
      <c r="CT32" s="50">
        <f t="shared" si="9"/>
        <v>0.6</v>
      </c>
      <c r="CU32" s="78">
        <v>31245</v>
      </c>
      <c r="CV32" s="82">
        <f t="shared" si="10"/>
        <v>2603.75</v>
      </c>
      <c r="CW32" s="102">
        <f t="shared" si="11"/>
        <v>781.125</v>
      </c>
      <c r="CX32" s="85">
        <v>8</v>
      </c>
      <c r="CY32" s="78">
        <v>9</v>
      </c>
      <c r="CZ32" s="131">
        <f t="shared" si="12"/>
        <v>0.4</v>
      </c>
      <c r="DA32" s="56">
        <v>25780</v>
      </c>
      <c r="DB32" s="82">
        <f t="shared" si="13"/>
        <v>3222.5</v>
      </c>
      <c r="DC32" s="134">
        <f t="shared" si="14"/>
        <v>2864.4444444444443</v>
      </c>
      <c r="DD32" s="56">
        <v>3</v>
      </c>
      <c r="DE32" s="78">
        <v>3</v>
      </c>
      <c r="DF32" s="105">
        <f t="shared" si="15"/>
        <v>0.15</v>
      </c>
      <c r="DG32" s="78">
        <v>1324</v>
      </c>
      <c r="DH32" s="82">
        <f t="shared" si="16"/>
        <v>441.33333333333331</v>
      </c>
      <c r="DI32" s="134">
        <f t="shared" si="17"/>
        <v>441.33333333333331</v>
      </c>
      <c r="DJ32" s="129">
        <v>14</v>
      </c>
      <c r="DK32" s="56">
        <v>21</v>
      </c>
      <c r="DL32" s="131">
        <f t="shared" si="18"/>
        <v>0.7</v>
      </c>
      <c r="DM32" s="56">
        <v>27701</v>
      </c>
      <c r="DN32" s="82">
        <f t="shared" si="38"/>
        <v>1978.6428571428571</v>
      </c>
      <c r="DO32" s="134">
        <f t="shared" si="19"/>
        <v>1319.0952380952381</v>
      </c>
      <c r="DP32" s="56"/>
      <c r="DQ32" s="78">
        <v>0</v>
      </c>
      <c r="DR32" s="50">
        <f t="shared" si="20"/>
        <v>0</v>
      </c>
      <c r="DS32" s="85"/>
      <c r="DT32" s="82" t="str">
        <f t="shared" si="21"/>
        <v xml:space="preserve"> </v>
      </c>
      <c r="DU32" s="134" t="str">
        <f t="shared" si="22"/>
        <v xml:space="preserve"> </v>
      </c>
      <c r="DV32" s="78">
        <v>11</v>
      </c>
      <c r="DW32" s="78">
        <v>30</v>
      </c>
      <c r="DX32" s="50">
        <f t="shared" si="23"/>
        <v>0.55000000000000004</v>
      </c>
      <c r="DY32" s="78">
        <v>23828</v>
      </c>
      <c r="DZ32" s="82">
        <f t="shared" si="24"/>
        <v>2166.181818181818</v>
      </c>
      <c r="EA32" s="102">
        <f t="shared" si="25"/>
        <v>794.26666666666665</v>
      </c>
      <c r="EB32" s="55">
        <v>10</v>
      </c>
      <c r="EC32" s="85">
        <v>4</v>
      </c>
      <c r="ED32" s="131">
        <f t="shared" si="39"/>
        <v>0.4</v>
      </c>
      <c r="EE32" s="130">
        <v>851.5</v>
      </c>
      <c r="EF32" s="78">
        <v>6</v>
      </c>
      <c r="EG32" s="85">
        <v>2</v>
      </c>
      <c r="EH32" s="131">
        <f t="shared" si="40"/>
        <v>0.33333333333333331</v>
      </c>
      <c r="EI32" s="177">
        <v>1350</v>
      </c>
      <c r="EJ32" s="64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ht="12.75" x14ac:dyDescent="0.2">
      <c r="A33" s="10"/>
      <c r="B33" s="95" t="s">
        <v>219</v>
      </c>
      <c r="C33" s="109">
        <v>160</v>
      </c>
      <c r="D33" s="105">
        <f t="shared" si="26"/>
        <v>2.3724792408066429E-2</v>
      </c>
      <c r="E33" s="121">
        <v>1263.198717948718</v>
      </c>
      <c r="F33" s="107">
        <v>47.429487179487182</v>
      </c>
      <c r="G33" s="121">
        <v>2205986</v>
      </c>
      <c r="H33" s="122">
        <v>152</v>
      </c>
      <c r="I33" s="107">
        <f t="shared" si="27"/>
        <v>14513.065789473685</v>
      </c>
      <c r="J33" s="56">
        <v>44</v>
      </c>
      <c r="K33" s="54">
        <v>43</v>
      </c>
      <c r="L33" s="123">
        <v>0.44430333487408635</v>
      </c>
      <c r="M33" s="27">
        <v>42</v>
      </c>
      <c r="N33" s="122">
        <v>34</v>
      </c>
      <c r="O33" s="122">
        <v>19</v>
      </c>
      <c r="P33" s="20">
        <v>10</v>
      </c>
      <c r="Q33" s="124">
        <v>24</v>
      </c>
      <c r="R33" s="25">
        <v>31</v>
      </c>
      <c r="S33" s="122">
        <v>160</v>
      </c>
      <c r="T33" s="19">
        <f t="shared" si="44"/>
        <v>0.26250000000000001</v>
      </c>
      <c r="U33" s="105">
        <f t="shared" si="44"/>
        <v>0.21249999999999999</v>
      </c>
      <c r="V33" s="105">
        <f t="shared" si="44"/>
        <v>0.11874999999999999</v>
      </c>
      <c r="W33" s="19">
        <f t="shared" si="44"/>
        <v>6.25E-2</v>
      </c>
      <c r="X33" s="125">
        <f t="shared" si="44"/>
        <v>0.15</v>
      </c>
      <c r="Y33" s="126">
        <f t="shared" si="44"/>
        <v>0.19375000000000001</v>
      </c>
      <c r="Z33" s="74">
        <v>14</v>
      </c>
      <c r="AA33" s="108">
        <v>52</v>
      </c>
      <c r="AB33" s="108">
        <v>73</v>
      </c>
      <c r="AC33" s="108">
        <v>21</v>
      </c>
      <c r="AD33" s="105">
        <f t="shared" si="29"/>
        <v>8.7499999999999994E-2</v>
      </c>
      <c r="AE33" s="105">
        <f t="shared" si="29"/>
        <v>0.32500000000000001</v>
      </c>
      <c r="AF33" s="105">
        <f t="shared" si="29"/>
        <v>0.45624999999999999</v>
      </c>
      <c r="AG33" s="105">
        <f t="shared" si="29"/>
        <v>0.13125000000000001</v>
      </c>
      <c r="AH33" s="179">
        <v>2699.5</v>
      </c>
      <c r="AI33" s="47">
        <v>15327.980392156862</v>
      </c>
      <c r="AJ33" s="47">
        <v>16641.701492537315</v>
      </c>
      <c r="AK33" s="107">
        <v>13573.6</v>
      </c>
      <c r="AL33" s="74">
        <v>69</v>
      </c>
      <c r="AM33" s="108">
        <v>86</v>
      </c>
      <c r="AN33" s="105">
        <f t="shared" si="30"/>
        <v>0.44516129032258067</v>
      </c>
      <c r="AO33" s="19">
        <f t="shared" si="31"/>
        <v>0.55483870967741933</v>
      </c>
      <c r="AP33" s="47">
        <v>13575.09090909091</v>
      </c>
      <c r="AQ33" s="107">
        <v>15401.573170731708</v>
      </c>
      <c r="AR33" s="28">
        <v>46</v>
      </c>
      <c r="AS33" s="108">
        <v>3</v>
      </c>
      <c r="AT33" s="108">
        <v>13</v>
      </c>
      <c r="AU33" s="127">
        <v>34</v>
      </c>
      <c r="AV33" s="128">
        <v>41</v>
      </c>
      <c r="AW33" s="128">
        <v>23</v>
      </c>
      <c r="AX33" s="99">
        <f t="shared" si="43"/>
        <v>0.28749999999999998</v>
      </c>
      <c r="AY33" s="105">
        <f t="shared" si="43"/>
        <v>1.8749999999999999E-2</v>
      </c>
      <c r="AZ33" s="19">
        <f t="shared" si="43"/>
        <v>8.1250000000000003E-2</v>
      </c>
      <c r="BA33" s="99">
        <f t="shared" si="43"/>
        <v>0.21249999999999999</v>
      </c>
      <c r="BB33" s="19">
        <f t="shared" si="43"/>
        <v>0.25624999999999998</v>
      </c>
      <c r="BC33" s="99">
        <f t="shared" si="43"/>
        <v>0.14374999999999999</v>
      </c>
      <c r="BD33" s="179">
        <v>24726.441860465115</v>
      </c>
      <c r="BE33" s="47">
        <v>10143.666666666666</v>
      </c>
      <c r="BF33" s="47">
        <v>9744.0909090909099</v>
      </c>
      <c r="BG33" s="47">
        <v>8343.6666666666661</v>
      </c>
      <c r="BH33" s="47">
        <v>14391.384615384615</v>
      </c>
      <c r="BI33" s="107">
        <v>7327.304347826087</v>
      </c>
      <c r="BJ33" s="28">
        <v>55</v>
      </c>
      <c r="BK33" s="105">
        <f t="shared" si="32"/>
        <v>0.34375</v>
      </c>
      <c r="BL33" s="179">
        <v>19397.98076923077</v>
      </c>
      <c r="BM33" s="108">
        <v>105</v>
      </c>
      <c r="BN33" s="19">
        <f t="shared" si="33"/>
        <v>0.65625</v>
      </c>
      <c r="BO33" s="186">
        <v>11972.91</v>
      </c>
      <c r="BP33" s="56">
        <v>122</v>
      </c>
      <c r="BQ33" s="78">
        <v>14</v>
      </c>
      <c r="BR33" s="50">
        <f t="shared" si="41"/>
        <v>0.11475409836065574</v>
      </c>
      <c r="BS33" s="77">
        <v>533.64285714285711</v>
      </c>
      <c r="BT33" s="132">
        <v>59</v>
      </c>
      <c r="BU33" s="78">
        <v>5</v>
      </c>
      <c r="BV33" s="131">
        <f t="shared" si="34"/>
        <v>8.4745762711864403E-2</v>
      </c>
      <c r="BW33" s="130">
        <v>485</v>
      </c>
      <c r="BX33" s="129">
        <v>116</v>
      </c>
      <c r="BY33" s="129">
        <v>33</v>
      </c>
      <c r="BZ33" s="101">
        <f t="shared" si="35"/>
        <v>0.28448275862068967</v>
      </c>
      <c r="CA33" s="77">
        <v>1707.6666666666667</v>
      </c>
      <c r="CB33" s="28">
        <v>60</v>
      </c>
      <c r="CC33" s="19">
        <f t="shared" si="3"/>
        <v>0.375</v>
      </c>
      <c r="CD33" s="184">
        <v>135752</v>
      </c>
      <c r="CE33" s="186">
        <f t="shared" si="36"/>
        <v>2262.5333333333333</v>
      </c>
      <c r="CF33" s="73">
        <v>18</v>
      </c>
      <c r="CG33" s="122">
        <v>56</v>
      </c>
      <c r="CH33" s="105">
        <f t="shared" si="4"/>
        <v>0.1125</v>
      </c>
      <c r="CI33" s="127">
        <v>24299</v>
      </c>
      <c r="CJ33" s="82">
        <f t="shared" si="37"/>
        <v>1349.9444444444443</v>
      </c>
      <c r="CK33" s="102">
        <f t="shared" si="42"/>
        <v>433.91071428571428</v>
      </c>
      <c r="CL33" s="127">
        <v>98</v>
      </c>
      <c r="CM33" s="78">
        <v>250</v>
      </c>
      <c r="CN33" s="50">
        <f t="shared" si="6"/>
        <v>0.61250000000000004</v>
      </c>
      <c r="CO33" s="85">
        <v>889670</v>
      </c>
      <c r="CP33" s="82">
        <f t="shared" si="7"/>
        <v>9078.2653061224482</v>
      </c>
      <c r="CQ33" s="134">
        <f t="shared" si="8"/>
        <v>3558.68</v>
      </c>
      <c r="CR33" s="129">
        <v>54</v>
      </c>
      <c r="CS33" s="56">
        <v>96</v>
      </c>
      <c r="CT33" s="50">
        <f t="shared" si="9"/>
        <v>0.33750000000000002</v>
      </c>
      <c r="CU33" s="78">
        <v>120535</v>
      </c>
      <c r="CV33" s="82">
        <f t="shared" si="10"/>
        <v>2232.1296296296296</v>
      </c>
      <c r="CW33" s="102">
        <f t="shared" si="11"/>
        <v>1255.5729166666667</v>
      </c>
      <c r="CX33" s="85">
        <v>79</v>
      </c>
      <c r="CY33" s="78">
        <v>119</v>
      </c>
      <c r="CZ33" s="131">
        <f t="shared" si="12"/>
        <v>0.49375000000000002</v>
      </c>
      <c r="DA33" s="56">
        <v>740360</v>
      </c>
      <c r="DB33" s="82">
        <f t="shared" si="13"/>
        <v>9371.6455696202538</v>
      </c>
      <c r="DC33" s="134">
        <f t="shared" si="14"/>
        <v>6221.5126050420167</v>
      </c>
      <c r="DD33" s="56">
        <v>14</v>
      </c>
      <c r="DE33" s="78">
        <v>20</v>
      </c>
      <c r="DF33" s="105">
        <f t="shared" si="15"/>
        <v>8.7499999999999994E-2</v>
      </c>
      <c r="DG33" s="78">
        <v>14900</v>
      </c>
      <c r="DH33" s="82">
        <f t="shared" si="16"/>
        <v>1064.2857142857142</v>
      </c>
      <c r="DI33" s="134">
        <f t="shared" si="17"/>
        <v>745</v>
      </c>
      <c r="DJ33" s="129">
        <v>100</v>
      </c>
      <c r="DK33" s="56">
        <v>123</v>
      </c>
      <c r="DL33" s="131">
        <f t="shared" si="18"/>
        <v>0.625</v>
      </c>
      <c r="DM33" s="56">
        <v>131955</v>
      </c>
      <c r="DN33" s="82">
        <f t="shared" si="38"/>
        <v>1319.55</v>
      </c>
      <c r="DO33" s="134">
        <f t="shared" si="19"/>
        <v>1072.8048780487804</v>
      </c>
      <c r="DP33" s="56">
        <v>11</v>
      </c>
      <c r="DQ33" s="78">
        <v>19</v>
      </c>
      <c r="DR33" s="50">
        <f t="shared" si="20"/>
        <v>6.8750000000000006E-2</v>
      </c>
      <c r="DS33" s="85">
        <v>18988</v>
      </c>
      <c r="DT33" s="82">
        <f t="shared" si="21"/>
        <v>1726.1818181818182</v>
      </c>
      <c r="DU33" s="134">
        <f t="shared" si="22"/>
        <v>999.36842105263156</v>
      </c>
      <c r="DV33" s="78">
        <v>62</v>
      </c>
      <c r="DW33" s="78">
        <v>135</v>
      </c>
      <c r="DX33" s="50">
        <f t="shared" si="23"/>
        <v>0.38750000000000001</v>
      </c>
      <c r="DY33" s="78">
        <v>265279</v>
      </c>
      <c r="DZ33" s="82">
        <f t="shared" si="24"/>
        <v>4278.6935483870966</v>
      </c>
      <c r="EA33" s="102">
        <f t="shared" si="25"/>
        <v>1965.0296296296297</v>
      </c>
      <c r="EB33" s="55">
        <v>65</v>
      </c>
      <c r="EC33" s="85">
        <v>17</v>
      </c>
      <c r="ED33" s="131">
        <f t="shared" si="39"/>
        <v>0.26153846153846155</v>
      </c>
      <c r="EE33" s="130">
        <v>1165.7058823529412</v>
      </c>
      <c r="EF33" s="78">
        <v>41</v>
      </c>
      <c r="EG33" s="85">
        <v>11</v>
      </c>
      <c r="EH33" s="131">
        <f t="shared" si="40"/>
        <v>0.26829268292682928</v>
      </c>
      <c r="EI33" s="177">
        <v>3207.3636363636365</v>
      </c>
      <c r="EJ33" s="64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ht="12.75" x14ac:dyDescent="0.2">
      <c r="A34" s="10"/>
      <c r="B34" s="95" t="s">
        <v>220</v>
      </c>
      <c r="C34" s="109">
        <v>213</v>
      </c>
      <c r="D34" s="105">
        <f t="shared" si="26"/>
        <v>3.1583629893238437E-2</v>
      </c>
      <c r="E34" s="121">
        <v>1256.6291079812206</v>
      </c>
      <c r="F34" s="107">
        <v>-26.300469483568076</v>
      </c>
      <c r="G34" s="121">
        <v>2489016</v>
      </c>
      <c r="H34" s="122">
        <v>210</v>
      </c>
      <c r="I34" s="107">
        <f t="shared" si="27"/>
        <v>11852.457142857143</v>
      </c>
      <c r="J34" s="56">
        <v>90</v>
      </c>
      <c r="K34" s="54">
        <v>44</v>
      </c>
      <c r="L34" s="123">
        <v>0.48330703027002453</v>
      </c>
      <c r="M34" s="27">
        <v>56</v>
      </c>
      <c r="N34" s="122">
        <v>32</v>
      </c>
      <c r="O34" s="122">
        <v>45</v>
      </c>
      <c r="P34" s="20">
        <v>15</v>
      </c>
      <c r="Q34" s="124">
        <v>28</v>
      </c>
      <c r="R34" s="25">
        <v>37</v>
      </c>
      <c r="S34" s="122">
        <v>213</v>
      </c>
      <c r="T34" s="19">
        <f t="shared" si="44"/>
        <v>0.26291079812206575</v>
      </c>
      <c r="U34" s="105">
        <f t="shared" si="44"/>
        <v>0.15023474178403756</v>
      </c>
      <c r="V34" s="105">
        <f t="shared" si="44"/>
        <v>0.21126760563380281</v>
      </c>
      <c r="W34" s="19">
        <f t="shared" si="44"/>
        <v>7.0422535211267609E-2</v>
      </c>
      <c r="X34" s="125">
        <f t="shared" si="44"/>
        <v>0.13145539906103287</v>
      </c>
      <c r="Y34" s="126">
        <f t="shared" si="44"/>
        <v>0.17370892018779344</v>
      </c>
      <c r="Z34" s="74">
        <v>19</v>
      </c>
      <c r="AA34" s="108">
        <v>74</v>
      </c>
      <c r="AB34" s="108">
        <v>92</v>
      </c>
      <c r="AC34" s="108">
        <v>28</v>
      </c>
      <c r="AD34" s="105">
        <f t="shared" si="29"/>
        <v>8.9201877934272297E-2</v>
      </c>
      <c r="AE34" s="105">
        <f t="shared" si="29"/>
        <v>0.34741784037558687</v>
      </c>
      <c r="AF34" s="105">
        <f t="shared" si="29"/>
        <v>0.431924882629108</v>
      </c>
      <c r="AG34" s="105">
        <f t="shared" si="29"/>
        <v>0.13145539906103287</v>
      </c>
      <c r="AH34" s="179">
        <v>4023.9473684210525</v>
      </c>
      <c r="AI34" s="47">
        <v>10852.225352112677</v>
      </c>
      <c r="AJ34" s="47">
        <v>13888.304347826086</v>
      </c>
      <c r="AK34" s="107">
        <v>13011.75</v>
      </c>
      <c r="AL34" s="74">
        <v>92</v>
      </c>
      <c r="AM34" s="108">
        <v>120</v>
      </c>
      <c r="AN34" s="105">
        <f t="shared" si="30"/>
        <v>0.43396226415094341</v>
      </c>
      <c r="AO34" s="19">
        <f t="shared" si="31"/>
        <v>0.56603773584905659</v>
      </c>
      <c r="AP34" s="47">
        <v>13887.615384615385</v>
      </c>
      <c r="AQ34" s="107">
        <v>10191.576271186441</v>
      </c>
      <c r="AR34" s="28">
        <v>87</v>
      </c>
      <c r="AS34" s="108">
        <v>4</v>
      </c>
      <c r="AT34" s="108">
        <v>28</v>
      </c>
      <c r="AU34" s="127">
        <v>31</v>
      </c>
      <c r="AV34" s="128">
        <v>40</v>
      </c>
      <c r="AW34" s="128">
        <v>23</v>
      </c>
      <c r="AX34" s="99">
        <f t="shared" si="43"/>
        <v>0.40845070422535212</v>
      </c>
      <c r="AY34" s="105">
        <f t="shared" si="43"/>
        <v>1.8779342723004695E-2</v>
      </c>
      <c r="AZ34" s="19">
        <f t="shared" si="43"/>
        <v>0.13145539906103287</v>
      </c>
      <c r="BA34" s="99">
        <f t="shared" si="43"/>
        <v>0.14553990610328638</v>
      </c>
      <c r="BB34" s="19">
        <f t="shared" si="43"/>
        <v>0.18779342723004694</v>
      </c>
      <c r="BC34" s="99">
        <f t="shared" si="43"/>
        <v>0.107981220657277</v>
      </c>
      <c r="BD34" s="179">
        <v>19609.712643678162</v>
      </c>
      <c r="BE34" s="47">
        <v>16164.5</v>
      </c>
      <c r="BF34" s="47">
        <v>5599.1071428571431</v>
      </c>
      <c r="BG34" s="47">
        <v>5368.4193548387093</v>
      </c>
      <c r="BH34" s="47">
        <v>6113.3684210526317</v>
      </c>
      <c r="BI34" s="107">
        <v>7400.409090909091</v>
      </c>
      <c r="BJ34" s="28">
        <v>73</v>
      </c>
      <c r="BK34" s="105">
        <f t="shared" si="32"/>
        <v>0.34272300469483569</v>
      </c>
      <c r="BL34" s="179">
        <v>11711.424657534246</v>
      </c>
      <c r="BM34" s="108">
        <v>140</v>
      </c>
      <c r="BN34" s="19">
        <f t="shared" si="33"/>
        <v>0.65727699530516437</v>
      </c>
      <c r="BO34" s="186">
        <v>11927.605839416059</v>
      </c>
      <c r="BP34" s="56">
        <v>181</v>
      </c>
      <c r="BQ34" s="78">
        <v>12</v>
      </c>
      <c r="BR34" s="50">
        <f t="shared" si="41"/>
        <v>6.6298342541436461E-2</v>
      </c>
      <c r="BS34" s="77">
        <v>543.33333333333337</v>
      </c>
      <c r="BT34" s="132">
        <v>112</v>
      </c>
      <c r="BU34" s="78">
        <v>10</v>
      </c>
      <c r="BV34" s="131">
        <f t="shared" si="34"/>
        <v>8.9285714285714288E-2</v>
      </c>
      <c r="BW34" s="130">
        <v>376.1</v>
      </c>
      <c r="BX34" s="129">
        <v>169</v>
      </c>
      <c r="BY34" s="129">
        <v>62</v>
      </c>
      <c r="BZ34" s="101">
        <f t="shared" si="35"/>
        <v>0.36686390532544377</v>
      </c>
      <c r="CA34" s="77">
        <v>2010.241935483871</v>
      </c>
      <c r="CB34" s="28">
        <v>104</v>
      </c>
      <c r="CC34" s="19">
        <f t="shared" si="3"/>
        <v>0.48826291079812206</v>
      </c>
      <c r="CD34" s="184">
        <v>214746</v>
      </c>
      <c r="CE34" s="186">
        <f t="shared" si="36"/>
        <v>2064.8653846153848</v>
      </c>
      <c r="CF34" s="73">
        <v>20</v>
      </c>
      <c r="CG34" s="122">
        <v>70</v>
      </c>
      <c r="CH34" s="105">
        <f t="shared" si="4"/>
        <v>9.3896713615023469E-2</v>
      </c>
      <c r="CI34" s="127">
        <v>27562</v>
      </c>
      <c r="CJ34" s="82">
        <f t="shared" si="37"/>
        <v>1378.1</v>
      </c>
      <c r="CK34" s="102">
        <f t="shared" si="42"/>
        <v>393.74285714285713</v>
      </c>
      <c r="CL34" s="127">
        <v>138</v>
      </c>
      <c r="CM34" s="78">
        <v>339</v>
      </c>
      <c r="CN34" s="50">
        <f t="shared" si="6"/>
        <v>0.647887323943662</v>
      </c>
      <c r="CO34" s="85">
        <v>1065873</v>
      </c>
      <c r="CP34" s="82">
        <f t="shared" si="7"/>
        <v>7723.717391304348</v>
      </c>
      <c r="CQ34" s="134">
        <f t="shared" si="8"/>
        <v>3144.1681415929202</v>
      </c>
      <c r="CR34" s="129">
        <v>83</v>
      </c>
      <c r="CS34" s="56">
        <v>146</v>
      </c>
      <c r="CT34" s="50">
        <f t="shared" si="9"/>
        <v>0.38967136150234744</v>
      </c>
      <c r="CU34" s="78">
        <v>140188</v>
      </c>
      <c r="CV34" s="82">
        <f t="shared" si="10"/>
        <v>1689.0120481927711</v>
      </c>
      <c r="CW34" s="102">
        <f t="shared" si="11"/>
        <v>960.19178082191786</v>
      </c>
      <c r="CX34" s="85">
        <v>110</v>
      </c>
      <c r="CY34" s="78">
        <v>171</v>
      </c>
      <c r="CZ34" s="131">
        <f t="shared" si="12"/>
        <v>0.51643192488262912</v>
      </c>
      <c r="DA34" s="56">
        <v>747563</v>
      </c>
      <c r="DB34" s="82">
        <f t="shared" si="13"/>
        <v>6796.0272727272732</v>
      </c>
      <c r="DC34" s="134">
        <f t="shared" si="14"/>
        <v>4371.7134502923973</v>
      </c>
      <c r="DD34" s="56">
        <v>22</v>
      </c>
      <c r="DE34" s="78">
        <v>27</v>
      </c>
      <c r="DF34" s="105">
        <f t="shared" si="15"/>
        <v>0.10328638497652583</v>
      </c>
      <c r="DG34" s="78">
        <v>28221</v>
      </c>
      <c r="DH34" s="82">
        <f t="shared" si="16"/>
        <v>1282.7727272727273</v>
      </c>
      <c r="DI34" s="134">
        <f t="shared" si="17"/>
        <v>1045.2222222222222</v>
      </c>
      <c r="DJ34" s="129">
        <v>121</v>
      </c>
      <c r="DK34" s="56">
        <v>156</v>
      </c>
      <c r="DL34" s="131">
        <f t="shared" si="18"/>
        <v>0.568075117370892</v>
      </c>
      <c r="DM34" s="56">
        <v>218158</v>
      </c>
      <c r="DN34" s="82">
        <f t="shared" si="38"/>
        <v>1802.9586776859503</v>
      </c>
      <c r="DO34" s="134">
        <f t="shared" si="19"/>
        <v>1398.448717948718</v>
      </c>
      <c r="DP34" s="56">
        <v>22</v>
      </c>
      <c r="DQ34" s="78">
        <v>38</v>
      </c>
      <c r="DR34" s="50">
        <f t="shared" si="20"/>
        <v>0.10328638497652583</v>
      </c>
      <c r="DS34" s="85">
        <v>30037</v>
      </c>
      <c r="DT34" s="82">
        <f t="shared" si="21"/>
        <v>1365.3181818181818</v>
      </c>
      <c r="DU34" s="134">
        <f t="shared" si="22"/>
        <v>790.4473684210526</v>
      </c>
      <c r="DV34" s="78">
        <v>78</v>
      </c>
      <c r="DW34" s="78">
        <v>157</v>
      </c>
      <c r="DX34" s="50">
        <f t="shared" si="23"/>
        <v>0.36619718309859156</v>
      </c>
      <c r="DY34" s="78">
        <v>231414</v>
      </c>
      <c r="DZ34" s="82">
        <f t="shared" si="24"/>
        <v>2966.8461538461538</v>
      </c>
      <c r="EA34" s="102">
        <f t="shared" si="25"/>
        <v>1473.9745222929937</v>
      </c>
      <c r="EB34" s="55">
        <v>84</v>
      </c>
      <c r="EC34" s="85">
        <v>32</v>
      </c>
      <c r="ED34" s="131">
        <f t="shared" si="39"/>
        <v>0.38095238095238093</v>
      </c>
      <c r="EE34" s="130">
        <v>571.75</v>
      </c>
      <c r="EF34" s="78">
        <v>81</v>
      </c>
      <c r="EG34" s="85">
        <v>21</v>
      </c>
      <c r="EH34" s="131">
        <f t="shared" si="40"/>
        <v>0.25925925925925924</v>
      </c>
      <c r="EI34" s="177">
        <v>1732.3809523809523</v>
      </c>
      <c r="EJ34" s="64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ht="12.75" x14ac:dyDescent="0.2">
      <c r="A35" s="10"/>
      <c r="B35" s="95" t="s">
        <v>221</v>
      </c>
      <c r="C35" s="109">
        <v>136</v>
      </c>
      <c r="D35" s="105">
        <f t="shared" si="26"/>
        <v>2.0166073546856466E-2</v>
      </c>
      <c r="E35" s="121">
        <v>1256.1176470588234</v>
      </c>
      <c r="F35" s="107">
        <v>-8.367647058823529</v>
      </c>
      <c r="G35" s="121">
        <v>2271254</v>
      </c>
      <c r="H35" s="122">
        <v>135</v>
      </c>
      <c r="I35" s="107">
        <f t="shared" si="27"/>
        <v>16824.103703703702</v>
      </c>
      <c r="J35" s="56">
        <v>43</v>
      </c>
      <c r="K35" s="54">
        <v>44</v>
      </c>
      <c r="L35" s="123">
        <v>0.5085667413568018</v>
      </c>
      <c r="M35" s="27">
        <v>24</v>
      </c>
      <c r="N35" s="122">
        <v>23</v>
      </c>
      <c r="O35" s="122">
        <v>19</v>
      </c>
      <c r="P35" s="20">
        <v>15</v>
      </c>
      <c r="Q35" s="124">
        <v>20</v>
      </c>
      <c r="R35" s="25">
        <v>35</v>
      </c>
      <c r="S35" s="122">
        <v>136</v>
      </c>
      <c r="T35" s="19">
        <f t="shared" si="44"/>
        <v>0.17647058823529413</v>
      </c>
      <c r="U35" s="105">
        <f t="shared" si="44"/>
        <v>0.16911764705882354</v>
      </c>
      <c r="V35" s="105">
        <f t="shared" si="44"/>
        <v>0.13970588235294118</v>
      </c>
      <c r="W35" s="19">
        <f t="shared" si="44"/>
        <v>0.11029411764705882</v>
      </c>
      <c r="X35" s="125">
        <f t="shared" si="44"/>
        <v>0.14705882352941177</v>
      </c>
      <c r="Y35" s="126">
        <f t="shared" si="44"/>
        <v>0.25735294117647056</v>
      </c>
      <c r="Z35" s="74">
        <v>11</v>
      </c>
      <c r="AA35" s="108">
        <v>32</v>
      </c>
      <c r="AB35" s="108">
        <v>63</v>
      </c>
      <c r="AC35" s="108">
        <v>30</v>
      </c>
      <c r="AD35" s="105">
        <f t="shared" si="29"/>
        <v>8.0882352941176475E-2</v>
      </c>
      <c r="AE35" s="105">
        <f t="shared" si="29"/>
        <v>0.23529411764705882</v>
      </c>
      <c r="AF35" s="105">
        <f t="shared" si="29"/>
        <v>0.46323529411764708</v>
      </c>
      <c r="AG35" s="105">
        <f t="shared" si="29"/>
        <v>0.22058823529411764</v>
      </c>
      <c r="AH35" s="179">
        <v>3950.818181818182</v>
      </c>
      <c r="AI35" s="47">
        <v>12507.21875</v>
      </c>
      <c r="AJ35" s="47">
        <v>21306.435483870966</v>
      </c>
      <c r="AK35" s="107">
        <v>16885.5</v>
      </c>
      <c r="AL35" s="74">
        <v>66</v>
      </c>
      <c r="AM35" s="108">
        <v>70</v>
      </c>
      <c r="AN35" s="105">
        <f t="shared" si="30"/>
        <v>0.48529411764705882</v>
      </c>
      <c r="AO35" s="19">
        <f t="shared" si="31"/>
        <v>0.51470588235294112</v>
      </c>
      <c r="AP35" s="47">
        <v>20557.984615384616</v>
      </c>
      <c r="AQ35" s="107">
        <v>13356.928571428571</v>
      </c>
      <c r="AR35" s="28">
        <v>38</v>
      </c>
      <c r="AS35" s="108">
        <v>5</v>
      </c>
      <c r="AT35" s="108">
        <v>35</v>
      </c>
      <c r="AU35" s="127">
        <v>8</v>
      </c>
      <c r="AV35" s="128">
        <v>39</v>
      </c>
      <c r="AW35" s="128">
        <v>11</v>
      </c>
      <c r="AX35" s="99">
        <f t="shared" si="43"/>
        <v>0.27941176470588236</v>
      </c>
      <c r="AY35" s="105">
        <f t="shared" si="43"/>
        <v>3.6764705882352942E-2</v>
      </c>
      <c r="AZ35" s="19">
        <f t="shared" si="43"/>
        <v>0.25735294117647056</v>
      </c>
      <c r="BA35" s="99">
        <f t="shared" si="43"/>
        <v>5.8823529411764705E-2</v>
      </c>
      <c r="BB35" s="19">
        <f t="shared" si="43"/>
        <v>0.28676470588235292</v>
      </c>
      <c r="BC35" s="99">
        <f t="shared" si="43"/>
        <v>8.0882352941176475E-2</v>
      </c>
      <c r="BD35" s="179">
        <v>26739.947368421053</v>
      </c>
      <c r="BE35" s="47">
        <v>11255.4</v>
      </c>
      <c r="BF35" s="47">
        <v>7728.5</v>
      </c>
      <c r="BG35" s="47">
        <v>11356.75</v>
      </c>
      <c r="BH35" s="47">
        <v>16325</v>
      </c>
      <c r="BI35" s="107">
        <v>18960.090909090908</v>
      </c>
      <c r="BJ35" s="28">
        <v>50</v>
      </c>
      <c r="BK35" s="105">
        <f t="shared" si="32"/>
        <v>0.36764705882352944</v>
      </c>
      <c r="BL35" s="179">
        <v>18640.54</v>
      </c>
      <c r="BM35" s="108">
        <v>86</v>
      </c>
      <c r="BN35" s="19">
        <f t="shared" si="33"/>
        <v>0.63235294117647056</v>
      </c>
      <c r="BO35" s="186">
        <v>15755.611764705882</v>
      </c>
      <c r="BP35" s="56">
        <v>121</v>
      </c>
      <c r="BQ35" s="78">
        <v>12</v>
      </c>
      <c r="BR35" s="50">
        <f t="shared" si="41"/>
        <v>9.9173553719008267E-2</v>
      </c>
      <c r="BS35" s="77">
        <v>639.25</v>
      </c>
      <c r="BT35" s="132">
        <v>40</v>
      </c>
      <c r="BU35" s="78">
        <v>3</v>
      </c>
      <c r="BV35" s="131">
        <f t="shared" si="34"/>
        <v>7.4999999999999997E-2</v>
      </c>
      <c r="BW35" s="130">
        <v>169</v>
      </c>
      <c r="BX35" s="129">
        <v>113</v>
      </c>
      <c r="BY35" s="129">
        <v>29</v>
      </c>
      <c r="BZ35" s="101">
        <f t="shared" si="35"/>
        <v>0.25663716814159293</v>
      </c>
      <c r="CA35" s="77">
        <v>614.17241379310349</v>
      </c>
      <c r="CB35" s="28">
        <v>51</v>
      </c>
      <c r="CC35" s="19">
        <f t="shared" si="3"/>
        <v>0.375</v>
      </c>
      <c r="CD35" s="184">
        <v>65980</v>
      </c>
      <c r="CE35" s="186">
        <f t="shared" si="36"/>
        <v>1293.7254901960785</v>
      </c>
      <c r="CF35" s="73">
        <v>11</v>
      </c>
      <c r="CG35" s="122">
        <v>25</v>
      </c>
      <c r="CH35" s="105">
        <f t="shared" si="4"/>
        <v>8.0882352941176475E-2</v>
      </c>
      <c r="CI35" s="127">
        <v>11880</v>
      </c>
      <c r="CJ35" s="82">
        <f t="shared" si="37"/>
        <v>1080</v>
      </c>
      <c r="CK35" s="102">
        <f t="shared" si="42"/>
        <v>475.2</v>
      </c>
      <c r="CL35" s="127">
        <v>100</v>
      </c>
      <c r="CM35" s="78">
        <v>281</v>
      </c>
      <c r="CN35" s="50">
        <f t="shared" si="6"/>
        <v>0.73529411764705888</v>
      </c>
      <c r="CO35" s="85">
        <v>958637</v>
      </c>
      <c r="CP35" s="82">
        <f t="shared" si="7"/>
        <v>9586.3700000000008</v>
      </c>
      <c r="CQ35" s="134">
        <f t="shared" si="8"/>
        <v>3411.5195729537368</v>
      </c>
      <c r="CR35" s="129">
        <v>48</v>
      </c>
      <c r="CS35" s="56">
        <v>99</v>
      </c>
      <c r="CT35" s="50">
        <f t="shared" si="9"/>
        <v>0.35294117647058826</v>
      </c>
      <c r="CU35" s="78">
        <v>82720</v>
      </c>
      <c r="CV35" s="82">
        <f t="shared" si="10"/>
        <v>1723.3333333333333</v>
      </c>
      <c r="CW35" s="102">
        <f t="shared" si="11"/>
        <v>835.55555555555554</v>
      </c>
      <c r="CX35" s="85">
        <v>67</v>
      </c>
      <c r="CY35" s="78">
        <v>98</v>
      </c>
      <c r="CZ35" s="131">
        <f t="shared" si="12"/>
        <v>0.49264705882352944</v>
      </c>
      <c r="DA35" s="56">
        <v>713340</v>
      </c>
      <c r="DB35" s="82">
        <f t="shared" si="13"/>
        <v>10646.865671641792</v>
      </c>
      <c r="DC35" s="134">
        <f t="shared" si="14"/>
        <v>7278.9795918367345</v>
      </c>
      <c r="DD35" s="56">
        <v>25</v>
      </c>
      <c r="DE35" s="78">
        <v>33</v>
      </c>
      <c r="DF35" s="105">
        <f t="shared" si="15"/>
        <v>0.18382352941176472</v>
      </c>
      <c r="DG35" s="78">
        <v>29381</v>
      </c>
      <c r="DH35" s="82">
        <f t="shared" si="16"/>
        <v>1175.24</v>
      </c>
      <c r="DI35" s="134">
        <f t="shared" si="17"/>
        <v>890.33333333333337</v>
      </c>
      <c r="DJ35" s="129">
        <v>95</v>
      </c>
      <c r="DK35" s="56">
        <v>125</v>
      </c>
      <c r="DL35" s="131">
        <f t="shared" si="18"/>
        <v>0.69852941176470584</v>
      </c>
      <c r="DM35" s="56">
        <v>203964</v>
      </c>
      <c r="DN35" s="82">
        <f t="shared" si="38"/>
        <v>2146.9894736842107</v>
      </c>
      <c r="DO35" s="134">
        <f t="shared" si="19"/>
        <v>1631.712</v>
      </c>
      <c r="DP35" s="56">
        <v>12</v>
      </c>
      <c r="DQ35" s="78">
        <v>13</v>
      </c>
      <c r="DR35" s="50">
        <f t="shared" si="20"/>
        <v>8.8235294117647065E-2</v>
      </c>
      <c r="DS35" s="85">
        <v>10859</v>
      </c>
      <c r="DT35" s="82">
        <f t="shared" si="21"/>
        <v>904.91666666666663</v>
      </c>
      <c r="DU35" s="134">
        <f t="shared" si="22"/>
        <v>835.30769230769226</v>
      </c>
      <c r="DV35" s="78">
        <v>48</v>
      </c>
      <c r="DW35" s="78">
        <v>105</v>
      </c>
      <c r="DX35" s="50">
        <f t="shared" si="23"/>
        <v>0.35294117647058826</v>
      </c>
      <c r="DY35" s="78">
        <v>260473</v>
      </c>
      <c r="DZ35" s="82">
        <f t="shared" si="24"/>
        <v>5426.520833333333</v>
      </c>
      <c r="EA35" s="102">
        <f t="shared" si="25"/>
        <v>2480.695238095238</v>
      </c>
      <c r="EB35" s="55">
        <v>63</v>
      </c>
      <c r="EC35" s="85">
        <v>15</v>
      </c>
      <c r="ED35" s="131">
        <f t="shared" si="39"/>
        <v>0.23809523809523808</v>
      </c>
      <c r="EE35" s="130">
        <v>383.4</v>
      </c>
      <c r="EF35" s="78">
        <v>34</v>
      </c>
      <c r="EG35" s="85">
        <v>10</v>
      </c>
      <c r="EH35" s="131">
        <f t="shared" si="40"/>
        <v>0.29411764705882354</v>
      </c>
      <c r="EI35" s="177">
        <v>2399.1</v>
      </c>
      <c r="EJ35" s="64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ht="12.75" x14ac:dyDescent="0.2">
      <c r="A36" s="10"/>
      <c r="B36" s="95" t="s">
        <v>222</v>
      </c>
      <c r="C36" s="109">
        <v>13</v>
      </c>
      <c r="D36" s="105">
        <f t="shared" si="26"/>
        <v>1.9276393831553975E-3</v>
      </c>
      <c r="E36" s="121">
        <v>997.38461538461536</v>
      </c>
      <c r="F36" s="107">
        <v>5.384615384615385</v>
      </c>
      <c r="G36" s="121">
        <v>209611</v>
      </c>
      <c r="H36" s="122">
        <v>13</v>
      </c>
      <c r="I36" s="107">
        <f t="shared" si="27"/>
        <v>16123.923076923076</v>
      </c>
      <c r="J36" s="56">
        <v>2</v>
      </c>
      <c r="K36" s="54">
        <v>6</v>
      </c>
      <c r="L36" s="123">
        <v>0.41878946980009463</v>
      </c>
      <c r="M36" s="27">
        <v>5</v>
      </c>
      <c r="N36" s="122">
        <v>1</v>
      </c>
      <c r="O36" s="122">
        <v>1</v>
      </c>
      <c r="P36" s="20">
        <v>1</v>
      </c>
      <c r="Q36" s="124">
        <v>2</v>
      </c>
      <c r="R36" s="25">
        <v>3</v>
      </c>
      <c r="S36" s="122">
        <v>13</v>
      </c>
      <c r="T36" s="19">
        <f t="shared" si="44"/>
        <v>0.38461538461538464</v>
      </c>
      <c r="U36" s="105">
        <f t="shared" si="44"/>
        <v>7.6923076923076927E-2</v>
      </c>
      <c r="V36" s="105">
        <f t="shared" si="44"/>
        <v>7.6923076923076927E-2</v>
      </c>
      <c r="W36" s="19">
        <f t="shared" si="44"/>
        <v>7.6923076923076927E-2</v>
      </c>
      <c r="X36" s="125">
        <f t="shared" si="44"/>
        <v>0.15384615384615385</v>
      </c>
      <c r="Y36" s="126">
        <f t="shared" si="44"/>
        <v>0.23076923076923078</v>
      </c>
      <c r="Z36" s="74">
        <v>3</v>
      </c>
      <c r="AA36" s="108">
        <v>2</v>
      </c>
      <c r="AB36" s="108">
        <v>7</v>
      </c>
      <c r="AC36" s="108">
        <v>1</v>
      </c>
      <c r="AD36" s="105">
        <f t="shared" si="29"/>
        <v>0.23076923076923078</v>
      </c>
      <c r="AE36" s="105">
        <f t="shared" si="29"/>
        <v>0.15384615384615385</v>
      </c>
      <c r="AF36" s="105">
        <f t="shared" si="29"/>
        <v>0.53846153846153844</v>
      </c>
      <c r="AG36" s="105">
        <f t="shared" si="29"/>
        <v>7.6923076923076927E-2</v>
      </c>
      <c r="AH36" s="179">
        <v>5192.666666666667</v>
      </c>
      <c r="AI36" s="47">
        <v>13404.5</v>
      </c>
      <c r="AJ36" s="47">
        <v>20568.428571428572</v>
      </c>
      <c r="AK36" s="107">
        <v>23245</v>
      </c>
      <c r="AL36" s="74">
        <v>7</v>
      </c>
      <c r="AM36" s="108">
        <v>6</v>
      </c>
      <c r="AN36" s="105">
        <f t="shared" si="30"/>
        <v>0.53846153846153844</v>
      </c>
      <c r="AO36" s="19">
        <f t="shared" si="31"/>
        <v>0.46153846153846156</v>
      </c>
      <c r="AP36" s="47">
        <v>21728.857142857141</v>
      </c>
      <c r="AQ36" s="107">
        <v>9584.8333333333339</v>
      </c>
      <c r="AR36" s="28">
        <v>1</v>
      </c>
      <c r="AS36" s="108">
        <v>1</v>
      </c>
      <c r="AT36" s="108">
        <v>2</v>
      </c>
      <c r="AU36" s="127">
        <v>6</v>
      </c>
      <c r="AV36" s="128">
        <v>2</v>
      </c>
      <c r="AW36" s="128">
        <v>1</v>
      </c>
      <c r="AX36" s="99">
        <f t="shared" si="43"/>
        <v>7.6923076923076927E-2</v>
      </c>
      <c r="AY36" s="105">
        <f t="shared" si="43"/>
        <v>7.6923076923076927E-2</v>
      </c>
      <c r="AZ36" s="19">
        <f t="shared" si="43"/>
        <v>0.15384615384615385</v>
      </c>
      <c r="BA36" s="99">
        <f t="shared" si="43"/>
        <v>0.46153846153846156</v>
      </c>
      <c r="BB36" s="19">
        <f t="shared" si="43"/>
        <v>0.15384615384615385</v>
      </c>
      <c r="BC36" s="99">
        <f t="shared" si="43"/>
        <v>7.6923076923076927E-2</v>
      </c>
      <c r="BD36" s="179">
        <v>1939</v>
      </c>
      <c r="BE36" s="47">
        <v>34364</v>
      </c>
      <c r="BF36" s="47">
        <v>5964</v>
      </c>
      <c r="BG36" s="47">
        <v>11636.333333333334</v>
      </c>
      <c r="BH36" s="47">
        <v>43956</v>
      </c>
      <c r="BI36" s="107">
        <v>3650</v>
      </c>
      <c r="BJ36" s="28">
        <v>7</v>
      </c>
      <c r="BK36" s="105">
        <f t="shared" si="32"/>
        <v>0.53846153846153844</v>
      </c>
      <c r="BL36" s="179">
        <v>18924.714285714286</v>
      </c>
      <c r="BM36" s="108">
        <v>6</v>
      </c>
      <c r="BN36" s="19">
        <f t="shared" si="33"/>
        <v>0.46153846153846156</v>
      </c>
      <c r="BO36" s="186">
        <v>12856.333333333334</v>
      </c>
      <c r="BP36" s="56">
        <v>10</v>
      </c>
      <c r="BQ36" s="78"/>
      <c r="BR36" s="50">
        <f t="shared" si="41"/>
        <v>0</v>
      </c>
      <c r="BS36" s="77"/>
      <c r="BT36" s="132">
        <v>1</v>
      </c>
      <c r="BU36" s="78"/>
      <c r="BV36" s="131">
        <f t="shared" si="34"/>
        <v>0</v>
      </c>
      <c r="BW36" s="130"/>
      <c r="BX36" s="129">
        <v>8</v>
      </c>
      <c r="BY36" s="129">
        <v>3</v>
      </c>
      <c r="BZ36" s="101">
        <f t="shared" si="35"/>
        <v>0.375</v>
      </c>
      <c r="CA36" s="77">
        <v>2019</v>
      </c>
      <c r="CB36" s="28">
        <v>5</v>
      </c>
      <c r="CC36" s="19">
        <f t="shared" si="3"/>
        <v>0.38461538461538464</v>
      </c>
      <c r="CD36" s="184">
        <v>10849</v>
      </c>
      <c r="CE36" s="186">
        <f t="shared" si="36"/>
        <v>2169.8000000000002</v>
      </c>
      <c r="CF36" s="73">
        <v>2</v>
      </c>
      <c r="CG36" s="122">
        <v>2</v>
      </c>
      <c r="CH36" s="105">
        <f t="shared" si="4"/>
        <v>0.15384615384615385</v>
      </c>
      <c r="CI36" s="127">
        <v>356</v>
      </c>
      <c r="CJ36" s="82">
        <f t="shared" si="37"/>
        <v>178</v>
      </c>
      <c r="CK36" s="102">
        <f t="shared" si="42"/>
        <v>178</v>
      </c>
      <c r="CL36" s="127">
        <v>7</v>
      </c>
      <c r="CM36" s="78">
        <v>14</v>
      </c>
      <c r="CN36" s="50">
        <f t="shared" si="6"/>
        <v>0.53846153846153844</v>
      </c>
      <c r="CO36" s="85">
        <v>37733</v>
      </c>
      <c r="CP36" s="82">
        <f t="shared" si="7"/>
        <v>5390.4285714285716</v>
      </c>
      <c r="CQ36" s="134">
        <f t="shared" si="8"/>
        <v>2695.2142857142858</v>
      </c>
      <c r="CR36" s="129">
        <v>8</v>
      </c>
      <c r="CS36" s="56">
        <v>26</v>
      </c>
      <c r="CT36" s="50">
        <f t="shared" si="9"/>
        <v>0.61538461538461542</v>
      </c>
      <c r="CU36" s="78">
        <v>25759</v>
      </c>
      <c r="CV36" s="82">
        <f t="shared" si="10"/>
        <v>3219.875</v>
      </c>
      <c r="CW36" s="102">
        <f t="shared" si="11"/>
        <v>990.73076923076928</v>
      </c>
      <c r="CX36" s="85">
        <v>6</v>
      </c>
      <c r="CY36" s="78">
        <v>12</v>
      </c>
      <c r="CZ36" s="131">
        <f t="shared" si="12"/>
        <v>0.46153846153846156</v>
      </c>
      <c r="DA36" s="56">
        <v>37907</v>
      </c>
      <c r="DB36" s="82">
        <f t="shared" si="13"/>
        <v>6317.833333333333</v>
      </c>
      <c r="DC36" s="134">
        <f t="shared" si="14"/>
        <v>3158.9166666666665</v>
      </c>
      <c r="DD36" s="56"/>
      <c r="DE36" s="78">
        <v>0</v>
      </c>
      <c r="DF36" s="105">
        <f t="shared" si="15"/>
        <v>0</v>
      </c>
      <c r="DG36" s="78"/>
      <c r="DH36" s="82" t="str">
        <f t="shared" si="16"/>
        <v xml:space="preserve"> </v>
      </c>
      <c r="DI36" s="134" t="str">
        <f t="shared" si="17"/>
        <v xml:space="preserve"> </v>
      </c>
      <c r="DJ36" s="129">
        <v>8</v>
      </c>
      <c r="DK36" s="56">
        <v>10</v>
      </c>
      <c r="DL36" s="131">
        <f t="shared" si="18"/>
        <v>0.61538461538461542</v>
      </c>
      <c r="DM36" s="56">
        <v>9853</v>
      </c>
      <c r="DN36" s="82">
        <f t="shared" si="38"/>
        <v>1231.625</v>
      </c>
      <c r="DO36" s="134">
        <f t="shared" si="19"/>
        <v>985.3</v>
      </c>
      <c r="DP36" s="56"/>
      <c r="DQ36" s="78">
        <v>0</v>
      </c>
      <c r="DR36" s="50">
        <f t="shared" si="20"/>
        <v>0</v>
      </c>
      <c r="DS36" s="85"/>
      <c r="DT36" s="82" t="str">
        <f t="shared" si="21"/>
        <v xml:space="preserve"> </v>
      </c>
      <c r="DU36" s="134" t="str">
        <f t="shared" si="22"/>
        <v xml:space="preserve"> </v>
      </c>
      <c r="DV36" s="78">
        <v>8</v>
      </c>
      <c r="DW36" s="78">
        <v>15</v>
      </c>
      <c r="DX36" s="50">
        <f t="shared" si="23"/>
        <v>0.61538461538461542</v>
      </c>
      <c r="DY36" s="78">
        <v>98003</v>
      </c>
      <c r="DZ36" s="82">
        <f t="shared" si="24"/>
        <v>12250.375</v>
      </c>
      <c r="EA36" s="102">
        <f t="shared" si="25"/>
        <v>6533.5333333333338</v>
      </c>
      <c r="EB36" s="55">
        <v>6</v>
      </c>
      <c r="EC36" s="85">
        <v>3</v>
      </c>
      <c r="ED36" s="131">
        <f t="shared" si="39"/>
        <v>0.5</v>
      </c>
      <c r="EE36" s="130">
        <v>1317</v>
      </c>
      <c r="EF36" s="78">
        <v>1</v>
      </c>
      <c r="EG36" s="85">
        <v>1</v>
      </c>
      <c r="EH36" s="131">
        <f t="shared" si="40"/>
        <v>1</v>
      </c>
      <c r="EI36" s="177">
        <v>756</v>
      </c>
      <c r="EJ36" s="64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ht="12.75" x14ac:dyDescent="0.2">
      <c r="A37" s="10"/>
      <c r="B37" s="95" t="s">
        <v>223</v>
      </c>
      <c r="C37" s="109">
        <v>185</v>
      </c>
      <c r="D37" s="105">
        <f t="shared" si="26"/>
        <v>2.7431791221826807E-2</v>
      </c>
      <c r="E37" s="121">
        <v>1184.0216216216215</v>
      </c>
      <c r="F37" s="107">
        <v>-34.767567567567568</v>
      </c>
      <c r="G37" s="121">
        <v>2253677</v>
      </c>
      <c r="H37" s="122">
        <v>182</v>
      </c>
      <c r="I37" s="107">
        <f t="shared" si="27"/>
        <v>12382.84065934066</v>
      </c>
      <c r="J37" s="56">
        <v>68</v>
      </c>
      <c r="K37" s="54">
        <v>51</v>
      </c>
      <c r="L37" s="123">
        <v>0.47247834522532473</v>
      </c>
      <c r="M37" s="27">
        <v>57</v>
      </c>
      <c r="N37" s="122">
        <v>28</v>
      </c>
      <c r="O37" s="122">
        <v>28</v>
      </c>
      <c r="P37" s="20">
        <v>21</v>
      </c>
      <c r="Q37" s="124">
        <v>20</v>
      </c>
      <c r="R37" s="25">
        <v>31</v>
      </c>
      <c r="S37" s="122">
        <v>185</v>
      </c>
      <c r="T37" s="19">
        <f t="shared" si="44"/>
        <v>0.30810810810810813</v>
      </c>
      <c r="U37" s="105">
        <f t="shared" si="44"/>
        <v>0.15135135135135136</v>
      </c>
      <c r="V37" s="105">
        <f t="shared" si="44"/>
        <v>0.15135135135135136</v>
      </c>
      <c r="W37" s="19">
        <f t="shared" si="44"/>
        <v>0.11351351351351352</v>
      </c>
      <c r="X37" s="125">
        <f t="shared" si="44"/>
        <v>0.10810810810810811</v>
      </c>
      <c r="Y37" s="126">
        <f t="shared" si="44"/>
        <v>0.16756756756756758</v>
      </c>
      <c r="Z37" s="74">
        <v>12</v>
      </c>
      <c r="AA37" s="108">
        <v>45</v>
      </c>
      <c r="AB37" s="108">
        <v>102</v>
      </c>
      <c r="AC37" s="108">
        <v>26</v>
      </c>
      <c r="AD37" s="105">
        <f t="shared" si="29"/>
        <v>6.4864864864864868E-2</v>
      </c>
      <c r="AE37" s="105">
        <f t="shared" si="29"/>
        <v>0.24324324324324326</v>
      </c>
      <c r="AF37" s="105">
        <f t="shared" si="29"/>
        <v>0.55135135135135138</v>
      </c>
      <c r="AG37" s="105">
        <f t="shared" si="29"/>
        <v>0.14054054054054055</v>
      </c>
      <c r="AH37" s="179">
        <v>2618.5833333333335</v>
      </c>
      <c r="AI37" s="47">
        <v>9771.9090909090901</v>
      </c>
      <c r="AJ37" s="47">
        <v>14542</v>
      </c>
      <c r="AK37" s="107">
        <v>13003.461538461539</v>
      </c>
      <c r="AL37" s="74">
        <v>80</v>
      </c>
      <c r="AM37" s="108">
        <v>104</v>
      </c>
      <c r="AN37" s="105">
        <f t="shared" si="30"/>
        <v>0.43478260869565216</v>
      </c>
      <c r="AO37" s="19">
        <f t="shared" si="31"/>
        <v>0.56521739130434789</v>
      </c>
      <c r="AP37" s="47">
        <v>15178.74358974359</v>
      </c>
      <c r="AQ37" s="107">
        <v>10014.14563106796</v>
      </c>
      <c r="AR37" s="28">
        <v>65</v>
      </c>
      <c r="AS37" s="108">
        <v>9</v>
      </c>
      <c r="AT37" s="108">
        <v>14</v>
      </c>
      <c r="AU37" s="127">
        <v>42</v>
      </c>
      <c r="AV37" s="128">
        <v>31</v>
      </c>
      <c r="AW37" s="128">
        <v>24</v>
      </c>
      <c r="AX37" s="99">
        <f t="shared" si="43"/>
        <v>0.35135135135135137</v>
      </c>
      <c r="AY37" s="105">
        <f t="shared" si="43"/>
        <v>4.8648648648648651E-2</v>
      </c>
      <c r="AZ37" s="19">
        <f t="shared" si="43"/>
        <v>7.567567567567568E-2</v>
      </c>
      <c r="BA37" s="99">
        <f t="shared" si="43"/>
        <v>0.22702702702702704</v>
      </c>
      <c r="BB37" s="19">
        <f t="shared" si="43"/>
        <v>0.16756756756756758</v>
      </c>
      <c r="BC37" s="99">
        <f t="shared" si="43"/>
        <v>0.12972972972972974</v>
      </c>
      <c r="BD37" s="179">
        <v>17726.875</v>
      </c>
      <c r="BE37" s="47">
        <v>23500</v>
      </c>
      <c r="BF37" s="47">
        <v>8213.2142857142862</v>
      </c>
      <c r="BG37" s="47">
        <v>6099.6341463414637</v>
      </c>
      <c r="BH37" s="47">
        <v>12917.354838709678</v>
      </c>
      <c r="BI37" s="107">
        <v>6902.041666666667</v>
      </c>
      <c r="BJ37" s="28">
        <v>62</v>
      </c>
      <c r="BK37" s="105">
        <f t="shared" si="32"/>
        <v>0.33513513513513515</v>
      </c>
      <c r="BL37" s="179">
        <v>12393.131147540984</v>
      </c>
      <c r="BM37" s="108">
        <v>123</v>
      </c>
      <c r="BN37" s="19">
        <f t="shared" si="33"/>
        <v>0.66486486486486485</v>
      </c>
      <c r="BO37" s="186">
        <v>12377.652892561984</v>
      </c>
      <c r="BP37" s="56">
        <v>146</v>
      </c>
      <c r="BQ37" s="78">
        <v>14</v>
      </c>
      <c r="BR37" s="50">
        <f t="shared" si="41"/>
        <v>9.5890410958904104E-2</v>
      </c>
      <c r="BS37" s="77">
        <v>517.92857142857144</v>
      </c>
      <c r="BT37" s="132">
        <v>85</v>
      </c>
      <c r="BU37" s="78">
        <v>10</v>
      </c>
      <c r="BV37" s="131">
        <f t="shared" si="34"/>
        <v>0.11764705882352941</v>
      </c>
      <c r="BW37" s="130">
        <v>796.2</v>
      </c>
      <c r="BX37" s="129">
        <v>141</v>
      </c>
      <c r="BY37" s="129">
        <v>43</v>
      </c>
      <c r="BZ37" s="101">
        <f t="shared" si="35"/>
        <v>0.30496453900709219</v>
      </c>
      <c r="CA37" s="77">
        <v>2217.5581395348836</v>
      </c>
      <c r="CB37" s="28">
        <v>76</v>
      </c>
      <c r="CC37" s="19">
        <f t="shared" si="3"/>
        <v>0.41081081081081083</v>
      </c>
      <c r="CD37" s="184">
        <v>244840</v>
      </c>
      <c r="CE37" s="186">
        <f t="shared" si="36"/>
        <v>3221.5789473684213</v>
      </c>
      <c r="CF37" s="73">
        <v>14</v>
      </c>
      <c r="CG37" s="122">
        <v>24</v>
      </c>
      <c r="CH37" s="105">
        <f t="shared" si="4"/>
        <v>7.567567567567568E-2</v>
      </c>
      <c r="CI37" s="127">
        <v>13529</v>
      </c>
      <c r="CJ37" s="82">
        <f t="shared" si="37"/>
        <v>966.35714285714289</v>
      </c>
      <c r="CK37" s="102">
        <f t="shared" si="42"/>
        <v>563.70833333333337</v>
      </c>
      <c r="CL37" s="127">
        <v>130</v>
      </c>
      <c r="CM37" s="78">
        <v>350</v>
      </c>
      <c r="CN37" s="50">
        <f t="shared" si="6"/>
        <v>0.70270270270270274</v>
      </c>
      <c r="CO37" s="85">
        <v>1094030</v>
      </c>
      <c r="CP37" s="82">
        <f t="shared" si="7"/>
        <v>8415.6153846153848</v>
      </c>
      <c r="CQ37" s="134">
        <f t="shared" si="8"/>
        <v>3125.8</v>
      </c>
      <c r="CR37" s="129">
        <v>64</v>
      </c>
      <c r="CS37" s="56">
        <v>126</v>
      </c>
      <c r="CT37" s="50">
        <f t="shared" si="9"/>
        <v>0.34594594594594597</v>
      </c>
      <c r="CU37" s="78">
        <v>122410</v>
      </c>
      <c r="CV37" s="82">
        <f t="shared" si="10"/>
        <v>1912.65625</v>
      </c>
      <c r="CW37" s="102">
        <f t="shared" si="11"/>
        <v>971.50793650793651</v>
      </c>
      <c r="CX37" s="85">
        <v>76</v>
      </c>
      <c r="CY37" s="78">
        <v>127</v>
      </c>
      <c r="CZ37" s="131">
        <f t="shared" si="12"/>
        <v>0.41081081081081083</v>
      </c>
      <c r="DA37" s="56">
        <v>627709</v>
      </c>
      <c r="DB37" s="82">
        <f t="shared" si="13"/>
        <v>8259.3289473684217</v>
      </c>
      <c r="DC37" s="134">
        <f t="shared" si="14"/>
        <v>4942.5905511811025</v>
      </c>
      <c r="DD37" s="56">
        <v>25</v>
      </c>
      <c r="DE37" s="78">
        <v>33</v>
      </c>
      <c r="DF37" s="105">
        <f t="shared" si="15"/>
        <v>0.13513513513513514</v>
      </c>
      <c r="DG37" s="78">
        <v>39920</v>
      </c>
      <c r="DH37" s="82">
        <f t="shared" si="16"/>
        <v>1596.8</v>
      </c>
      <c r="DI37" s="134">
        <f t="shared" si="17"/>
        <v>1209.6969696969697</v>
      </c>
      <c r="DJ37" s="129">
        <v>111</v>
      </c>
      <c r="DK37" s="56">
        <v>131</v>
      </c>
      <c r="DL37" s="131">
        <f t="shared" si="18"/>
        <v>0.6</v>
      </c>
      <c r="DM37" s="56">
        <v>147362</v>
      </c>
      <c r="DN37" s="82">
        <f t="shared" si="38"/>
        <v>1327.5855855855855</v>
      </c>
      <c r="DO37" s="134">
        <f t="shared" si="19"/>
        <v>1124.9007633587787</v>
      </c>
      <c r="DP37" s="56">
        <v>24</v>
      </c>
      <c r="DQ37" s="78">
        <v>46</v>
      </c>
      <c r="DR37" s="50">
        <f t="shared" si="20"/>
        <v>0.12972972972972974</v>
      </c>
      <c r="DS37" s="85">
        <v>39027</v>
      </c>
      <c r="DT37" s="82">
        <f t="shared" si="21"/>
        <v>1626.125</v>
      </c>
      <c r="DU37" s="134">
        <f t="shared" si="22"/>
        <v>848.41304347826087</v>
      </c>
      <c r="DV37" s="78">
        <v>66</v>
      </c>
      <c r="DW37" s="78">
        <v>136</v>
      </c>
      <c r="DX37" s="50">
        <f t="shared" si="23"/>
        <v>0.35675675675675678</v>
      </c>
      <c r="DY37" s="78">
        <v>169690</v>
      </c>
      <c r="DZ37" s="82">
        <f t="shared" si="24"/>
        <v>2571.060606060606</v>
      </c>
      <c r="EA37" s="102">
        <f t="shared" si="25"/>
        <v>1247.7205882352941</v>
      </c>
      <c r="EB37" s="55">
        <v>65</v>
      </c>
      <c r="EC37" s="85">
        <v>17</v>
      </c>
      <c r="ED37" s="131">
        <f t="shared" si="39"/>
        <v>0.26153846153846155</v>
      </c>
      <c r="EE37" s="130">
        <v>615.11764705882354</v>
      </c>
      <c r="EF37" s="78">
        <v>59</v>
      </c>
      <c r="EG37" s="85">
        <v>18</v>
      </c>
      <c r="EH37" s="131">
        <f t="shared" si="40"/>
        <v>0.30508474576271188</v>
      </c>
      <c r="EI37" s="177">
        <v>3071.8333333333335</v>
      </c>
      <c r="EJ37" s="64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ht="12.75" x14ac:dyDescent="0.2">
      <c r="A38" s="10"/>
      <c r="B38" s="95" t="s">
        <v>224</v>
      </c>
      <c r="C38" s="109">
        <v>435</v>
      </c>
      <c r="D38" s="105">
        <f t="shared" si="26"/>
        <v>6.4501779359430605E-2</v>
      </c>
      <c r="E38" s="121">
        <v>1238.5473441108545</v>
      </c>
      <c r="F38" s="107">
        <v>17.660508083140879</v>
      </c>
      <c r="G38" s="121">
        <v>5745820</v>
      </c>
      <c r="H38" s="122">
        <v>418</v>
      </c>
      <c r="I38" s="107">
        <f t="shared" si="27"/>
        <v>13745.980861244019</v>
      </c>
      <c r="J38" s="56">
        <v>143</v>
      </c>
      <c r="K38" s="54">
        <v>111</v>
      </c>
      <c r="L38" s="123">
        <v>0.53062061875868483</v>
      </c>
      <c r="M38" s="27">
        <v>90</v>
      </c>
      <c r="N38" s="122">
        <v>75</v>
      </c>
      <c r="O38" s="122">
        <v>68</v>
      </c>
      <c r="P38" s="20">
        <v>52</v>
      </c>
      <c r="Q38" s="124">
        <v>59</v>
      </c>
      <c r="R38" s="25">
        <v>91</v>
      </c>
      <c r="S38" s="122">
        <v>435</v>
      </c>
      <c r="T38" s="19">
        <f t="shared" si="44"/>
        <v>0.20689655172413793</v>
      </c>
      <c r="U38" s="105">
        <f t="shared" si="44"/>
        <v>0.17241379310344829</v>
      </c>
      <c r="V38" s="105">
        <f t="shared" si="44"/>
        <v>0.15632183908045977</v>
      </c>
      <c r="W38" s="19">
        <f t="shared" si="44"/>
        <v>0.11954022988505747</v>
      </c>
      <c r="X38" s="125">
        <f t="shared" si="44"/>
        <v>0.13563218390804599</v>
      </c>
      <c r="Y38" s="126">
        <f t="shared" si="44"/>
        <v>0.20919540229885059</v>
      </c>
      <c r="Z38" s="74">
        <v>33</v>
      </c>
      <c r="AA38" s="108">
        <v>155</v>
      </c>
      <c r="AB38" s="108">
        <v>202</v>
      </c>
      <c r="AC38" s="108">
        <v>45</v>
      </c>
      <c r="AD38" s="105">
        <f t="shared" si="29"/>
        <v>7.586206896551724E-2</v>
      </c>
      <c r="AE38" s="105">
        <f t="shared" si="29"/>
        <v>0.35632183908045978</v>
      </c>
      <c r="AF38" s="105">
        <f t="shared" si="29"/>
        <v>0.46436781609195404</v>
      </c>
      <c r="AG38" s="105">
        <f t="shared" si="29"/>
        <v>0.10344827586206896</v>
      </c>
      <c r="AH38" s="179">
        <v>4317.375</v>
      </c>
      <c r="AI38" s="47">
        <v>12674.594594594595</v>
      </c>
      <c r="AJ38" s="47">
        <v>15915.943877551021</v>
      </c>
      <c r="AK38" s="107">
        <v>14578.547619047618</v>
      </c>
      <c r="AL38" s="74">
        <v>177</v>
      </c>
      <c r="AM38" s="108">
        <v>257</v>
      </c>
      <c r="AN38" s="105">
        <f t="shared" si="30"/>
        <v>0.40783410138248849</v>
      </c>
      <c r="AO38" s="19">
        <f t="shared" si="31"/>
        <v>0.59216589861751157</v>
      </c>
      <c r="AP38" s="47">
        <v>13802.347305389221</v>
      </c>
      <c r="AQ38" s="107">
        <v>13704.824000000001</v>
      </c>
      <c r="AR38" s="28">
        <v>179</v>
      </c>
      <c r="AS38" s="108">
        <v>14</v>
      </c>
      <c r="AT38" s="108">
        <v>21</v>
      </c>
      <c r="AU38" s="127">
        <v>73</v>
      </c>
      <c r="AV38" s="128">
        <v>83</v>
      </c>
      <c r="AW38" s="128">
        <v>65</v>
      </c>
      <c r="AX38" s="99">
        <f t="shared" si="43"/>
        <v>0.41149425287356323</v>
      </c>
      <c r="AY38" s="105">
        <f t="shared" si="43"/>
        <v>3.2183908045977011E-2</v>
      </c>
      <c r="AZ38" s="19">
        <f t="shared" si="43"/>
        <v>4.8275862068965517E-2</v>
      </c>
      <c r="BA38" s="99">
        <f t="shared" si="43"/>
        <v>0.167816091954023</v>
      </c>
      <c r="BB38" s="19">
        <f t="shared" si="43"/>
        <v>0.19080459770114944</v>
      </c>
      <c r="BC38" s="99">
        <f t="shared" si="43"/>
        <v>0.14942528735632185</v>
      </c>
      <c r="BD38" s="179">
        <v>18886.17142857143</v>
      </c>
      <c r="BE38" s="47">
        <v>8201.2142857142862</v>
      </c>
      <c r="BF38" s="47">
        <v>6980.7</v>
      </c>
      <c r="BG38" s="47">
        <v>9905.9705882352937</v>
      </c>
      <c r="BH38" s="47">
        <v>11665.397435897436</v>
      </c>
      <c r="BI38" s="107">
        <v>9568.2857142857138</v>
      </c>
      <c r="BJ38" s="28">
        <v>151</v>
      </c>
      <c r="BK38" s="105">
        <f t="shared" si="32"/>
        <v>0.3471264367816092</v>
      </c>
      <c r="BL38" s="179">
        <v>17483.979452054795</v>
      </c>
      <c r="BM38" s="108">
        <v>284</v>
      </c>
      <c r="BN38" s="19">
        <f t="shared" si="33"/>
        <v>0.65287356321839085</v>
      </c>
      <c r="BO38" s="186">
        <v>11739.555147058823</v>
      </c>
      <c r="BP38" s="56">
        <v>343</v>
      </c>
      <c r="BQ38" s="78">
        <v>37</v>
      </c>
      <c r="BR38" s="50">
        <f t="shared" si="41"/>
        <v>0.10787172011661808</v>
      </c>
      <c r="BS38" s="77">
        <v>1158.8108108108108</v>
      </c>
      <c r="BT38" s="132">
        <v>173</v>
      </c>
      <c r="BU38" s="78">
        <v>15</v>
      </c>
      <c r="BV38" s="131">
        <f t="shared" si="34"/>
        <v>8.6705202312138727E-2</v>
      </c>
      <c r="BW38" s="130">
        <v>316</v>
      </c>
      <c r="BX38" s="129">
        <v>327</v>
      </c>
      <c r="BY38" s="129">
        <v>96</v>
      </c>
      <c r="BZ38" s="101">
        <f t="shared" si="35"/>
        <v>0.29357798165137616</v>
      </c>
      <c r="CA38" s="77">
        <v>1324.6979166666667</v>
      </c>
      <c r="CB38" s="28">
        <v>160</v>
      </c>
      <c r="CC38" s="19">
        <f t="shared" si="3"/>
        <v>0.36781609195402298</v>
      </c>
      <c r="CD38" s="184">
        <v>358583</v>
      </c>
      <c r="CE38" s="186">
        <f t="shared" si="36"/>
        <v>2241.1437500000002</v>
      </c>
      <c r="CF38" s="73">
        <v>61</v>
      </c>
      <c r="CG38" s="122">
        <v>152</v>
      </c>
      <c r="CH38" s="105">
        <f t="shared" si="4"/>
        <v>0.14022988505747128</v>
      </c>
      <c r="CI38" s="127">
        <v>61268</v>
      </c>
      <c r="CJ38" s="82">
        <f t="shared" si="37"/>
        <v>1004.3934426229508</v>
      </c>
      <c r="CK38" s="102">
        <f t="shared" si="42"/>
        <v>403.07894736842104</v>
      </c>
      <c r="CL38" s="127">
        <v>297</v>
      </c>
      <c r="CM38" s="78">
        <v>747</v>
      </c>
      <c r="CN38" s="50">
        <f t="shared" si="6"/>
        <v>0.6827586206896552</v>
      </c>
      <c r="CO38" s="85">
        <v>2089666</v>
      </c>
      <c r="CP38" s="82">
        <f t="shared" si="7"/>
        <v>7035.9124579124582</v>
      </c>
      <c r="CQ38" s="134">
        <f t="shared" si="8"/>
        <v>2797.4109772423026</v>
      </c>
      <c r="CR38" s="129">
        <v>173</v>
      </c>
      <c r="CS38" s="56">
        <v>305</v>
      </c>
      <c r="CT38" s="50">
        <f t="shared" si="9"/>
        <v>0.39770114942528734</v>
      </c>
      <c r="CU38" s="78">
        <v>290223</v>
      </c>
      <c r="CV38" s="82">
        <f t="shared" si="10"/>
        <v>1677.5895953757226</v>
      </c>
      <c r="CW38" s="102">
        <f t="shared" si="11"/>
        <v>951.55081967213118</v>
      </c>
      <c r="CX38" s="85">
        <v>223</v>
      </c>
      <c r="CY38" s="78">
        <v>349</v>
      </c>
      <c r="CZ38" s="131">
        <f t="shared" si="12"/>
        <v>0.51264367816091949</v>
      </c>
      <c r="DA38" s="56">
        <v>1973770</v>
      </c>
      <c r="DB38" s="82">
        <f t="shared" si="13"/>
        <v>8850.9865470852019</v>
      </c>
      <c r="DC38" s="134">
        <f t="shared" si="14"/>
        <v>5655.5014326647561</v>
      </c>
      <c r="DD38" s="56">
        <v>72</v>
      </c>
      <c r="DE38" s="78">
        <v>90</v>
      </c>
      <c r="DF38" s="105">
        <f t="shared" si="15"/>
        <v>0.16551724137931034</v>
      </c>
      <c r="DG38" s="78">
        <v>82028</v>
      </c>
      <c r="DH38" s="82">
        <f t="shared" si="16"/>
        <v>1139.2777777777778</v>
      </c>
      <c r="DI38" s="134">
        <f t="shared" si="17"/>
        <v>911.42222222222222</v>
      </c>
      <c r="DJ38" s="129">
        <v>269</v>
      </c>
      <c r="DK38" s="56">
        <v>331</v>
      </c>
      <c r="DL38" s="131">
        <f t="shared" si="18"/>
        <v>0.61839080459770113</v>
      </c>
      <c r="DM38" s="56">
        <v>459786</v>
      </c>
      <c r="DN38" s="82">
        <f t="shared" si="38"/>
        <v>1709.2416356877322</v>
      </c>
      <c r="DO38" s="134">
        <f t="shared" si="19"/>
        <v>1389.0815709969788</v>
      </c>
      <c r="DP38" s="56">
        <v>40</v>
      </c>
      <c r="DQ38" s="78">
        <v>65</v>
      </c>
      <c r="DR38" s="50">
        <f t="shared" si="20"/>
        <v>9.1954022988505746E-2</v>
      </c>
      <c r="DS38" s="85">
        <v>48915</v>
      </c>
      <c r="DT38" s="82">
        <f t="shared" si="21"/>
        <v>1222.875</v>
      </c>
      <c r="DU38" s="134">
        <f t="shared" si="22"/>
        <v>752.53846153846155</v>
      </c>
      <c r="DV38" s="78">
        <v>148</v>
      </c>
      <c r="DW38" s="78">
        <v>318</v>
      </c>
      <c r="DX38" s="50">
        <f t="shared" si="23"/>
        <v>0.34022988505747126</v>
      </c>
      <c r="DY38" s="78">
        <v>740164</v>
      </c>
      <c r="DZ38" s="82">
        <f t="shared" si="24"/>
        <v>5001.1081081081084</v>
      </c>
      <c r="EA38" s="102">
        <f t="shared" si="25"/>
        <v>2327.5597484276727</v>
      </c>
      <c r="EB38" s="55">
        <v>138</v>
      </c>
      <c r="EC38" s="85">
        <v>26</v>
      </c>
      <c r="ED38" s="131">
        <f t="shared" si="39"/>
        <v>0.18840579710144928</v>
      </c>
      <c r="EE38" s="130">
        <v>967.03846153846155</v>
      </c>
      <c r="EF38" s="78">
        <v>161</v>
      </c>
      <c r="EG38" s="85">
        <v>44</v>
      </c>
      <c r="EH38" s="131">
        <f t="shared" si="40"/>
        <v>0.27329192546583853</v>
      </c>
      <c r="EI38" s="177">
        <v>2135.25</v>
      </c>
      <c r="EJ38" s="64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ht="12.75" x14ac:dyDescent="0.2">
      <c r="A39" s="10"/>
      <c r="B39" s="95" t="s">
        <v>225</v>
      </c>
      <c r="C39" s="109">
        <v>91</v>
      </c>
      <c r="D39" s="105">
        <f t="shared" si="26"/>
        <v>1.3493475682087782E-2</v>
      </c>
      <c r="E39" s="121">
        <v>1401.934065934066</v>
      </c>
      <c r="F39" s="107">
        <v>-58.780219780219781</v>
      </c>
      <c r="G39" s="121">
        <v>1595222</v>
      </c>
      <c r="H39" s="122">
        <v>89</v>
      </c>
      <c r="I39" s="107">
        <f t="shared" si="27"/>
        <v>17923.842696629214</v>
      </c>
      <c r="J39" s="56">
        <v>24</v>
      </c>
      <c r="K39" s="54">
        <v>23</v>
      </c>
      <c r="L39" s="123">
        <v>0.51983290509783819</v>
      </c>
      <c r="M39" s="27">
        <v>24</v>
      </c>
      <c r="N39" s="122">
        <v>18</v>
      </c>
      <c r="O39" s="122">
        <v>14</v>
      </c>
      <c r="P39" s="20">
        <v>8</v>
      </c>
      <c r="Q39" s="124">
        <v>12</v>
      </c>
      <c r="R39" s="25">
        <v>15</v>
      </c>
      <c r="S39" s="122">
        <v>91</v>
      </c>
      <c r="T39" s="19">
        <f t="shared" si="44"/>
        <v>0.26373626373626374</v>
      </c>
      <c r="U39" s="105">
        <f t="shared" si="44"/>
        <v>0.19780219780219779</v>
      </c>
      <c r="V39" s="105">
        <f t="shared" si="44"/>
        <v>0.15384615384615385</v>
      </c>
      <c r="W39" s="19">
        <f t="shared" si="44"/>
        <v>8.7912087912087919E-2</v>
      </c>
      <c r="X39" s="125">
        <f t="shared" si="44"/>
        <v>0.13186813186813187</v>
      </c>
      <c r="Y39" s="126">
        <f t="shared" si="44"/>
        <v>0.16483516483516483</v>
      </c>
      <c r="Z39" s="74">
        <v>8</v>
      </c>
      <c r="AA39" s="108">
        <v>19</v>
      </c>
      <c r="AB39" s="108">
        <v>50</v>
      </c>
      <c r="AC39" s="108">
        <v>14</v>
      </c>
      <c r="AD39" s="105">
        <f t="shared" si="29"/>
        <v>8.7912087912087919E-2</v>
      </c>
      <c r="AE39" s="105">
        <f t="shared" si="29"/>
        <v>0.2087912087912088</v>
      </c>
      <c r="AF39" s="105">
        <f t="shared" si="29"/>
        <v>0.5494505494505495</v>
      </c>
      <c r="AG39" s="105">
        <f t="shared" si="29"/>
        <v>0.15384615384615385</v>
      </c>
      <c r="AH39" s="179">
        <v>3202</v>
      </c>
      <c r="AI39" s="47">
        <v>10455.315789473685</v>
      </c>
      <c r="AJ39" s="47">
        <v>22910.125</v>
      </c>
      <c r="AK39" s="107">
        <v>19376.357142857141</v>
      </c>
      <c r="AL39" s="74">
        <v>42</v>
      </c>
      <c r="AM39" s="108">
        <v>49</v>
      </c>
      <c r="AN39" s="105">
        <f t="shared" si="30"/>
        <v>0.46153846153846156</v>
      </c>
      <c r="AO39" s="19">
        <f t="shared" si="31"/>
        <v>0.53846153846153844</v>
      </c>
      <c r="AP39" s="47">
        <v>16808.5</v>
      </c>
      <c r="AQ39" s="107">
        <v>18834.326530612245</v>
      </c>
      <c r="AR39" s="28">
        <v>35</v>
      </c>
      <c r="AS39" s="108">
        <v>3</v>
      </c>
      <c r="AT39" s="108">
        <v>4</v>
      </c>
      <c r="AU39" s="127">
        <v>16</v>
      </c>
      <c r="AV39" s="128">
        <v>22</v>
      </c>
      <c r="AW39" s="128">
        <v>11</v>
      </c>
      <c r="AX39" s="99">
        <f t="shared" si="43"/>
        <v>0.38461538461538464</v>
      </c>
      <c r="AY39" s="105">
        <f t="shared" si="43"/>
        <v>3.2967032967032968E-2</v>
      </c>
      <c r="AZ39" s="19">
        <f t="shared" si="43"/>
        <v>4.3956043956043959E-2</v>
      </c>
      <c r="BA39" s="99">
        <f t="shared" si="43"/>
        <v>0.17582417582417584</v>
      </c>
      <c r="BB39" s="19">
        <f t="shared" si="43"/>
        <v>0.24175824175824176</v>
      </c>
      <c r="BC39" s="99">
        <f t="shared" si="43"/>
        <v>0.12087912087912088</v>
      </c>
      <c r="BD39" s="179">
        <v>23003.264705882353</v>
      </c>
      <c r="BE39" s="47">
        <v>11238.333333333334</v>
      </c>
      <c r="BF39" s="47">
        <v>10314</v>
      </c>
      <c r="BG39" s="47">
        <v>23711.599999999999</v>
      </c>
      <c r="BH39" s="47">
        <v>11651.636363636364</v>
      </c>
      <c r="BI39" s="107">
        <v>11466.363636363636</v>
      </c>
      <c r="BJ39" s="28">
        <v>37</v>
      </c>
      <c r="BK39" s="105">
        <f t="shared" si="32"/>
        <v>0.40659340659340659</v>
      </c>
      <c r="BL39" s="179">
        <v>23600.2</v>
      </c>
      <c r="BM39" s="108">
        <v>54</v>
      </c>
      <c r="BN39" s="19">
        <f t="shared" si="33"/>
        <v>0.59340659340659341</v>
      </c>
      <c r="BO39" s="186">
        <v>14244.722222222223</v>
      </c>
      <c r="BP39" s="56">
        <v>69</v>
      </c>
      <c r="BQ39" s="78">
        <v>11</v>
      </c>
      <c r="BR39" s="50">
        <f t="shared" si="41"/>
        <v>0.15942028985507245</v>
      </c>
      <c r="BS39" s="77">
        <v>896.18181818181813</v>
      </c>
      <c r="BT39" s="132">
        <v>37</v>
      </c>
      <c r="BU39" s="78">
        <v>4</v>
      </c>
      <c r="BV39" s="131">
        <f t="shared" si="34"/>
        <v>0.10810810810810811</v>
      </c>
      <c r="BW39" s="130">
        <v>447</v>
      </c>
      <c r="BX39" s="129">
        <v>70</v>
      </c>
      <c r="BY39" s="129">
        <v>16</v>
      </c>
      <c r="BZ39" s="101">
        <f t="shared" si="35"/>
        <v>0.22857142857142856</v>
      </c>
      <c r="CA39" s="77">
        <v>690.5</v>
      </c>
      <c r="CB39" s="28">
        <v>40</v>
      </c>
      <c r="CC39" s="19">
        <f t="shared" si="3"/>
        <v>0.43956043956043955</v>
      </c>
      <c r="CD39" s="184">
        <v>85437</v>
      </c>
      <c r="CE39" s="186">
        <f t="shared" si="36"/>
        <v>2135.9250000000002</v>
      </c>
      <c r="CF39" s="73">
        <v>11</v>
      </c>
      <c r="CG39" s="122">
        <v>23</v>
      </c>
      <c r="CH39" s="105">
        <f t="shared" si="4"/>
        <v>0.12087912087912088</v>
      </c>
      <c r="CI39" s="127">
        <v>11052</v>
      </c>
      <c r="CJ39" s="82">
        <f t="shared" si="37"/>
        <v>1004.7272727272727</v>
      </c>
      <c r="CK39" s="102">
        <f t="shared" si="42"/>
        <v>480.52173913043481</v>
      </c>
      <c r="CL39" s="127">
        <v>64</v>
      </c>
      <c r="CM39" s="78">
        <v>183</v>
      </c>
      <c r="CN39" s="50">
        <f t="shared" si="6"/>
        <v>0.70329670329670335</v>
      </c>
      <c r="CO39" s="85">
        <v>671533</v>
      </c>
      <c r="CP39" s="82">
        <f t="shared" si="7"/>
        <v>10492.703125</v>
      </c>
      <c r="CQ39" s="134">
        <f t="shared" si="8"/>
        <v>3669.5792349726776</v>
      </c>
      <c r="CR39" s="129">
        <v>30</v>
      </c>
      <c r="CS39" s="56">
        <v>48</v>
      </c>
      <c r="CT39" s="50">
        <f t="shared" si="9"/>
        <v>0.32967032967032966</v>
      </c>
      <c r="CU39" s="78">
        <v>45210</v>
      </c>
      <c r="CV39" s="82">
        <f t="shared" si="10"/>
        <v>1507</v>
      </c>
      <c r="CW39" s="102">
        <f t="shared" si="11"/>
        <v>941.875</v>
      </c>
      <c r="CX39" s="85">
        <v>46</v>
      </c>
      <c r="CY39" s="78">
        <v>74</v>
      </c>
      <c r="CZ39" s="131">
        <f t="shared" si="12"/>
        <v>0.50549450549450547</v>
      </c>
      <c r="DA39" s="56">
        <v>352523</v>
      </c>
      <c r="DB39" s="82">
        <f t="shared" si="13"/>
        <v>7663.54347826087</v>
      </c>
      <c r="DC39" s="134">
        <f t="shared" si="14"/>
        <v>4763.8243243243242</v>
      </c>
      <c r="DD39" s="56">
        <v>13</v>
      </c>
      <c r="DE39" s="78">
        <v>19</v>
      </c>
      <c r="DF39" s="105">
        <f t="shared" si="15"/>
        <v>0.14285714285714285</v>
      </c>
      <c r="DG39" s="78">
        <v>23438</v>
      </c>
      <c r="DH39" s="82">
        <f t="shared" si="16"/>
        <v>1802.9230769230769</v>
      </c>
      <c r="DI39" s="134">
        <f t="shared" si="17"/>
        <v>1233.578947368421</v>
      </c>
      <c r="DJ39" s="129">
        <v>59</v>
      </c>
      <c r="DK39" s="56">
        <v>74</v>
      </c>
      <c r="DL39" s="131">
        <f t="shared" si="18"/>
        <v>0.64835164835164838</v>
      </c>
      <c r="DM39" s="56">
        <v>113916</v>
      </c>
      <c r="DN39" s="82">
        <f t="shared" si="38"/>
        <v>1930.7796610169491</v>
      </c>
      <c r="DO39" s="134">
        <f t="shared" si="19"/>
        <v>1539.4054054054054</v>
      </c>
      <c r="DP39" s="56">
        <v>8</v>
      </c>
      <c r="DQ39" s="78">
        <v>16</v>
      </c>
      <c r="DR39" s="50">
        <f t="shared" si="20"/>
        <v>8.7912087912087919E-2</v>
      </c>
      <c r="DS39" s="85">
        <v>18702</v>
      </c>
      <c r="DT39" s="82">
        <f t="shared" si="21"/>
        <v>2337.75</v>
      </c>
      <c r="DU39" s="134">
        <f t="shared" si="22"/>
        <v>1168.875</v>
      </c>
      <c r="DV39" s="78">
        <v>36</v>
      </c>
      <c r="DW39" s="78">
        <v>94</v>
      </c>
      <c r="DX39" s="50">
        <f t="shared" si="23"/>
        <v>0.39560439560439559</v>
      </c>
      <c r="DY39" s="78">
        <v>358848</v>
      </c>
      <c r="DZ39" s="82">
        <f t="shared" si="24"/>
        <v>9968</v>
      </c>
      <c r="EA39" s="102">
        <f t="shared" si="25"/>
        <v>3817.5319148936169</v>
      </c>
      <c r="EB39" s="55">
        <v>34</v>
      </c>
      <c r="EC39" s="85">
        <v>10</v>
      </c>
      <c r="ED39" s="131">
        <f t="shared" si="39"/>
        <v>0.29411764705882354</v>
      </c>
      <c r="EE39" s="130">
        <v>2551.1</v>
      </c>
      <c r="EF39" s="78">
        <v>31</v>
      </c>
      <c r="EG39" s="85">
        <v>14</v>
      </c>
      <c r="EH39" s="131">
        <f t="shared" si="40"/>
        <v>0.45161290322580644</v>
      </c>
      <c r="EI39" s="177">
        <v>1451.4285714285713</v>
      </c>
      <c r="EJ39" s="64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ht="12.75" x14ac:dyDescent="0.2">
      <c r="A40" s="10"/>
      <c r="B40" s="95" t="s">
        <v>226</v>
      </c>
      <c r="C40" s="109">
        <v>113</v>
      </c>
      <c r="D40" s="105">
        <f t="shared" si="26"/>
        <v>1.6755634638196917E-2</v>
      </c>
      <c r="E40" s="121">
        <v>1202.8053097345132</v>
      </c>
      <c r="F40" s="107">
        <v>29.539823008849556</v>
      </c>
      <c r="G40" s="121">
        <v>1568649</v>
      </c>
      <c r="H40" s="122">
        <v>110</v>
      </c>
      <c r="I40" s="107">
        <f t="shared" si="27"/>
        <v>14260.445454545454</v>
      </c>
      <c r="J40" s="56">
        <v>47</v>
      </c>
      <c r="K40" s="54">
        <v>28</v>
      </c>
      <c r="L40" s="123">
        <v>0.50616078073490089</v>
      </c>
      <c r="M40" s="27">
        <v>28</v>
      </c>
      <c r="N40" s="122">
        <v>27</v>
      </c>
      <c r="O40" s="122">
        <v>11</v>
      </c>
      <c r="P40" s="20">
        <v>10</v>
      </c>
      <c r="Q40" s="124">
        <v>11</v>
      </c>
      <c r="R40" s="25">
        <v>26</v>
      </c>
      <c r="S40" s="122">
        <v>113</v>
      </c>
      <c r="T40" s="19">
        <f t="shared" si="44"/>
        <v>0.24778761061946902</v>
      </c>
      <c r="U40" s="105">
        <f t="shared" si="44"/>
        <v>0.23893805309734514</v>
      </c>
      <c r="V40" s="105">
        <f t="shared" si="44"/>
        <v>9.7345132743362831E-2</v>
      </c>
      <c r="W40" s="19">
        <f t="shared" si="44"/>
        <v>8.8495575221238937E-2</v>
      </c>
      <c r="X40" s="125">
        <f t="shared" si="44"/>
        <v>9.7345132743362831E-2</v>
      </c>
      <c r="Y40" s="126">
        <f t="shared" si="44"/>
        <v>0.23008849557522124</v>
      </c>
      <c r="Z40" s="74">
        <v>10</v>
      </c>
      <c r="AA40" s="108">
        <v>34</v>
      </c>
      <c r="AB40" s="108">
        <v>54</v>
      </c>
      <c r="AC40" s="108">
        <v>15</v>
      </c>
      <c r="AD40" s="105">
        <f t="shared" si="29"/>
        <v>8.8495575221238937E-2</v>
      </c>
      <c r="AE40" s="105">
        <f t="shared" si="29"/>
        <v>0.30088495575221241</v>
      </c>
      <c r="AF40" s="105">
        <f t="shared" si="29"/>
        <v>0.47787610619469029</v>
      </c>
      <c r="AG40" s="105">
        <f t="shared" si="29"/>
        <v>0.13274336283185842</v>
      </c>
      <c r="AH40" s="179">
        <v>3238.5555555555557</v>
      </c>
      <c r="AI40" s="47">
        <v>11507.529411764706</v>
      </c>
      <c r="AJ40" s="47">
        <v>19009.653846153848</v>
      </c>
      <c r="AK40" s="107">
        <v>10649.6</v>
      </c>
      <c r="AL40" s="74">
        <v>48</v>
      </c>
      <c r="AM40" s="108">
        <v>65</v>
      </c>
      <c r="AN40" s="105">
        <f t="shared" si="30"/>
        <v>0.4247787610619469</v>
      </c>
      <c r="AO40" s="19">
        <f t="shared" si="31"/>
        <v>0.5752212389380531</v>
      </c>
      <c r="AP40" s="47">
        <v>14215.872340425532</v>
      </c>
      <c r="AQ40" s="107">
        <v>14293.698412698413</v>
      </c>
      <c r="AR40" s="28">
        <v>44</v>
      </c>
      <c r="AS40" s="108">
        <v>7</v>
      </c>
      <c r="AT40" s="108">
        <v>14</v>
      </c>
      <c r="AU40" s="127">
        <v>20</v>
      </c>
      <c r="AV40" s="128">
        <v>20</v>
      </c>
      <c r="AW40" s="128">
        <v>8</v>
      </c>
      <c r="AX40" s="99">
        <f t="shared" si="43"/>
        <v>0.38938053097345132</v>
      </c>
      <c r="AY40" s="105">
        <f t="shared" si="43"/>
        <v>6.1946902654867256E-2</v>
      </c>
      <c r="AZ40" s="19">
        <f t="shared" si="43"/>
        <v>0.12389380530973451</v>
      </c>
      <c r="BA40" s="99">
        <f t="shared" si="43"/>
        <v>0.17699115044247787</v>
      </c>
      <c r="BB40" s="19">
        <f t="shared" si="43"/>
        <v>0.17699115044247787</v>
      </c>
      <c r="BC40" s="99">
        <f t="shared" si="43"/>
        <v>7.0796460176991149E-2</v>
      </c>
      <c r="BD40" s="179">
        <v>16940.159090909092</v>
      </c>
      <c r="BE40" s="47">
        <v>26126.285714285714</v>
      </c>
      <c r="BF40" s="47">
        <v>12293.571428571429</v>
      </c>
      <c r="BG40" s="47">
        <v>5705.7894736842109</v>
      </c>
      <c r="BH40" s="47">
        <v>16645</v>
      </c>
      <c r="BI40" s="107">
        <v>7533.5</v>
      </c>
      <c r="BJ40" s="28">
        <v>37</v>
      </c>
      <c r="BK40" s="105">
        <f t="shared" si="32"/>
        <v>0.32743362831858408</v>
      </c>
      <c r="BL40" s="179">
        <v>15026</v>
      </c>
      <c r="BM40" s="108">
        <v>76</v>
      </c>
      <c r="BN40" s="19">
        <f t="shared" si="33"/>
        <v>0.67256637168141598</v>
      </c>
      <c r="BO40" s="186">
        <v>13888.013513513513</v>
      </c>
      <c r="BP40" s="56">
        <v>98</v>
      </c>
      <c r="BQ40" s="78">
        <v>14</v>
      </c>
      <c r="BR40" s="50">
        <f t="shared" si="41"/>
        <v>0.14285714285714285</v>
      </c>
      <c r="BS40" s="77">
        <v>409.78571428571428</v>
      </c>
      <c r="BT40" s="132">
        <v>65</v>
      </c>
      <c r="BU40" s="78">
        <v>7</v>
      </c>
      <c r="BV40" s="131">
        <f t="shared" si="34"/>
        <v>0.1076923076923077</v>
      </c>
      <c r="BW40" s="130">
        <v>491.57142857142856</v>
      </c>
      <c r="BX40" s="129">
        <v>90</v>
      </c>
      <c r="BY40" s="129">
        <v>39</v>
      </c>
      <c r="BZ40" s="101">
        <f t="shared" si="35"/>
        <v>0.43333333333333335</v>
      </c>
      <c r="CA40" s="77">
        <v>1938.0769230769231</v>
      </c>
      <c r="CB40" s="28">
        <v>64</v>
      </c>
      <c r="CC40" s="19">
        <f t="shared" si="3"/>
        <v>0.5663716814159292</v>
      </c>
      <c r="CD40" s="184">
        <v>123831</v>
      </c>
      <c r="CE40" s="186">
        <f t="shared" si="36"/>
        <v>1934.859375</v>
      </c>
      <c r="CF40" s="73">
        <v>12</v>
      </c>
      <c r="CG40" s="122">
        <v>30</v>
      </c>
      <c r="CH40" s="105">
        <f t="shared" si="4"/>
        <v>0.10619469026548672</v>
      </c>
      <c r="CI40" s="127">
        <v>9668</v>
      </c>
      <c r="CJ40" s="82">
        <f t="shared" si="37"/>
        <v>805.66666666666663</v>
      </c>
      <c r="CK40" s="102">
        <f t="shared" si="42"/>
        <v>322.26666666666665</v>
      </c>
      <c r="CL40" s="127">
        <v>74</v>
      </c>
      <c r="CM40" s="78">
        <v>213</v>
      </c>
      <c r="CN40" s="50">
        <f t="shared" si="6"/>
        <v>0.65486725663716816</v>
      </c>
      <c r="CO40" s="85">
        <v>704534</v>
      </c>
      <c r="CP40" s="82">
        <f t="shared" si="7"/>
        <v>9520.72972972973</v>
      </c>
      <c r="CQ40" s="134">
        <f t="shared" si="8"/>
        <v>3307.6713615023473</v>
      </c>
      <c r="CR40" s="129">
        <v>48</v>
      </c>
      <c r="CS40" s="56">
        <v>83</v>
      </c>
      <c r="CT40" s="50">
        <f t="shared" si="9"/>
        <v>0.4247787610619469</v>
      </c>
      <c r="CU40" s="78">
        <v>80909</v>
      </c>
      <c r="CV40" s="82">
        <f t="shared" si="10"/>
        <v>1685.6041666666667</v>
      </c>
      <c r="CW40" s="102">
        <f t="shared" si="11"/>
        <v>974.80722891566268</v>
      </c>
      <c r="CX40" s="85">
        <v>55</v>
      </c>
      <c r="CY40" s="78">
        <v>83</v>
      </c>
      <c r="CZ40" s="131">
        <f t="shared" si="12"/>
        <v>0.48672566371681414</v>
      </c>
      <c r="DA40" s="56">
        <v>516987</v>
      </c>
      <c r="DB40" s="82">
        <f t="shared" si="13"/>
        <v>9399.7636363636357</v>
      </c>
      <c r="DC40" s="134">
        <f t="shared" si="14"/>
        <v>6228.7590361445782</v>
      </c>
      <c r="DD40" s="56">
        <v>21</v>
      </c>
      <c r="DE40" s="78">
        <v>25</v>
      </c>
      <c r="DF40" s="105">
        <f t="shared" si="15"/>
        <v>0.18584070796460178</v>
      </c>
      <c r="DG40" s="78">
        <v>21607</v>
      </c>
      <c r="DH40" s="82">
        <f t="shared" si="16"/>
        <v>1028.9047619047619</v>
      </c>
      <c r="DI40" s="134">
        <f t="shared" si="17"/>
        <v>864.28</v>
      </c>
      <c r="DJ40" s="129">
        <v>68</v>
      </c>
      <c r="DK40" s="56">
        <v>88</v>
      </c>
      <c r="DL40" s="131">
        <f t="shared" si="18"/>
        <v>0.60176991150442483</v>
      </c>
      <c r="DM40" s="56">
        <v>101845</v>
      </c>
      <c r="DN40" s="82">
        <f t="shared" si="38"/>
        <v>1497.7205882352941</v>
      </c>
      <c r="DO40" s="134">
        <f t="shared" si="19"/>
        <v>1157.3295454545455</v>
      </c>
      <c r="DP40" s="56">
        <v>15</v>
      </c>
      <c r="DQ40" s="78">
        <v>23</v>
      </c>
      <c r="DR40" s="50">
        <f t="shared" si="20"/>
        <v>0.13274336283185842</v>
      </c>
      <c r="DS40" s="85">
        <v>27462</v>
      </c>
      <c r="DT40" s="82">
        <f t="shared" si="21"/>
        <v>1830.8</v>
      </c>
      <c r="DU40" s="134">
        <f t="shared" si="22"/>
        <v>1194</v>
      </c>
      <c r="DV40" s="78">
        <v>34</v>
      </c>
      <c r="DW40" s="78">
        <v>71</v>
      </c>
      <c r="DX40" s="50">
        <f t="shared" si="23"/>
        <v>0.30088495575221241</v>
      </c>
      <c r="DY40" s="78">
        <v>105637</v>
      </c>
      <c r="DZ40" s="82">
        <f t="shared" si="24"/>
        <v>3106.9705882352941</v>
      </c>
      <c r="EA40" s="102">
        <f t="shared" si="25"/>
        <v>1487.8450704225352</v>
      </c>
      <c r="EB40" s="55">
        <v>46</v>
      </c>
      <c r="EC40" s="85">
        <v>14</v>
      </c>
      <c r="ED40" s="131">
        <f t="shared" si="39"/>
        <v>0.30434782608695654</v>
      </c>
      <c r="EE40" s="130">
        <v>408.71428571428572</v>
      </c>
      <c r="EF40" s="78">
        <v>34</v>
      </c>
      <c r="EG40" s="85">
        <v>11</v>
      </c>
      <c r="EH40" s="131">
        <f t="shared" si="40"/>
        <v>0.3235294117647059</v>
      </c>
      <c r="EI40" s="177">
        <v>1643.3636363636363</v>
      </c>
      <c r="EJ40" s="64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6" customFormat="1" ht="13.5" thickBot="1" x14ac:dyDescent="0.25">
      <c r="A41" s="10"/>
      <c r="B41" s="95" t="s">
        <v>227</v>
      </c>
      <c r="C41" s="26">
        <v>246</v>
      </c>
      <c r="D41" s="105">
        <f t="shared" si="26"/>
        <v>3.6476868327402136E-2</v>
      </c>
      <c r="E41" s="121">
        <v>1333.5655737704917</v>
      </c>
      <c r="F41" s="107">
        <v>77.491803278688522</v>
      </c>
      <c r="G41" s="121">
        <v>2813190</v>
      </c>
      <c r="H41" s="122">
        <v>232</v>
      </c>
      <c r="I41" s="107">
        <f t="shared" si="27"/>
        <v>12125.818965517241</v>
      </c>
      <c r="J41" s="56">
        <v>80</v>
      </c>
      <c r="K41" s="54">
        <v>68</v>
      </c>
      <c r="L41" s="123">
        <v>0.44199143812870134</v>
      </c>
      <c r="M41" s="27">
        <v>44</v>
      </c>
      <c r="N41" s="122">
        <v>42</v>
      </c>
      <c r="O41" s="122">
        <v>45</v>
      </c>
      <c r="P41" s="20">
        <v>24</v>
      </c>
      <c r="Q41" s="124">
        <v>40</v>
      </c>
      <c r="R41" s="25">
        <v>51</v>
      </c>
      <c r="S41" s="122">
        <v>246</v>
      </c>
      <c r="T41" s="19">
        <f t="shared" si="44"/>
        <v>0.17886178861788618</v>
      </c>
      <c r="U41" s="105">
        <f t="shared" si="44"/>
        <v>0.17073170731707318</v>
      </c>
      <c r="V41" s="105">
        <f t="shared" si="44"/>
        <v>0.18292682926829268</v>
      </c>
      <c r="W41" s="19">
        <f t="shared" si="44"/>
        <v>9.7560975609756101E-2</v>
      </c>
      <c r="X41" s="125">
        <f t="shared" si="44"/>
        <v>0.16260162601626016</v>
      </c>
      <c r="Y41" s="126">
        <f t="shared" si="44"/>
        <v>0.2073170731707317</v>
      </c>
      <c r="Z41" s="74">
        <v>27</v>
      </c>
      <c r="AA41" s="108">
        <v>70</v>
      </c>
      <c r="AB41" s="108">
        <v>119</v>
      </c>
      <c r="AC41" s="108">
        <v>30</v>
      </c>
      <c r="AD41" s="105">
        <f t="shared" si="29"/>
        <v>0.10975609756097561</v>
      </c>
      <c r="AE41" s="105">
        <f t="shared" si="29"/>
        <v>0.28455284552845528</v>
      </c>
      <c r="AF41" s="105">
        <f t="shared" si="29"/>
        <v>0.48373983739837401</v>
      </c>
      <c r="AG41" s="105">
        <f t="shared" si="29"/>
        <v>0.12195121951219512</v>
      </c>
      <c r="AH41" s="179">
        <v>5049.9230769230771</v>
      </c>
      <c r="AI41" s="47">
        <v>12097.642857142857</v>
      </c>
      <c r="AJ41" s="47">
        <v>13389.072072072073</v>
      </c>
      <c r="AK41" s="107">
        <v>13954.8</v>
      </c>
      <c r="AL41" s="74">
        <v>103</v>
      </c>
      <c r="AM41" s="108">
        <v>140</v>
      </c>
      <c r="AN41" s="206">
        <f t="shared" si="30"/>
        <v>0.42386831275720166</v>
      </c>
      <c r="AO41" s="207">
        <f t="shared" si="31"/>
        <v>0.5761316872427984</v>
      </c>
      <c r="AP41" s="47">
        <v>15420.515151515152</v>
      </c>
      <c r="AQ41" s="107">
        <v>9604.4692307692312</v>
      </c>
      <c r="AR41" s="28">
        <v>78</v>
      </c>
      <c r="AS41" s="108">
        <v>15</v>
      </c>
      <c r="AT41" s="108">
        <v>20</v>
      </c>
      <c r="AU41" s="127">
        <v>55</v>
      </c>
      <c r="AV41" s="128">
        <v>49</v>
      </c>
      <c r="AW41" s="128">
        <v>29</v>
      </c>
      <c r="AX41" s="99">
        <f t="shared" si="43"/>
        <v>0.31707317073170732</v>
      </c>
      <c r="AY41" s="105">
        <f t="shared" si="43"/>
        <v>6.097560975609756E-2</v>
      </c>
      <c r="AZ41" s="19">
        <f t="shared" si="43"/>
        <v>8.1300813008130079E-2</v>
      </c>
      <c r="BA41" s="99">
        <f t="shared" si="43"/>
        <v>0.22357723577235772</v>
      </c>
      <c r="BB41" s="19">
        <f t="shared" si="43"/>
        <v>0.1991869918699187</v>
      </c>
      <c r="BC41" s="99">
        <f t="shared" si="43"/>
        <v>0.11788617886178862</v>
      </c>
      <c r="BD41" s="179">
        <v>20132.169014084506</v>
      </c>
      <c r="BE41" s="47">
        <v>15468.615384615385</v>
      </c>
      <c r="BF41" s="47">
        <v>7479.1578947368425</v>
      </c>
      <c r="BG41" s="47">
        <v>7390.5094339622638</v>
      </c>
      <c r="BH41" s="47">
        <v>9841.5208333333339</v>
      </c>
      <c r="BI41" s="107">
        <v>6304.2857142857147</v>
      </c>
      <c r="BJ41" s="28">
        <v>92</v>
      </c>
      <c r="BK41" s="105">
        <f t="shared" si="32"/>
        <v>0.37398373983739835</v>
      </c>
      <c r="BL41" s="179">
        <v>14174.719101123595</v>
      </c>
      <c r="BM41" s="108">
        <v>154</v>
      </c>
      <c r="BN41" s="19">
        <f t="shared" si="33"/>
        <v>0.62601626016260159</v>
      </c>
      <c r="BO41" s="186">
        <v>10850.629370629371</v>
      </c>
      <c r="BP41" s="56">
        <v>196</v>
      </c>
      <c r="BQ41" s="78">
        <v>15</v>
      </c>
      <c r="BR41" s="50">
        <f t="shared" si="41"/>
        <v>7.6530612244897961E-2</v>
      </c>
      <c r="BS41" s="77">
        <v>635.26666666666665</v>
      </c>
      <c r="BT41" s="132">
        <v>112</v>
      </c>
      <c r="BU41" s="78">
        <v>9</v>
      </c>
      <c r="BV41" s="131">
        <f t="shared" si="34"/>
        <v>8.0357142857142863E-2</v>
      </c>
      <c r="BW41" s="130">
        <v>800.77777777777783</v>
      </c>
      <c r="BX41" s="129">
        <v>181</v>
      </c>
      <c r="BY41" s="129">
        <v>50</v>
      </c>
      <c r="BZ41" s="101">
        <f t="shared" si="35"/>
        <v>0.27624309392265195</v>
      </c>
      <c r="CA41" s="77">
        <v>1534.5</v>
      </c>
      <c r="CB41" s="28">
        <v>93</v>
      </c>
      <c r="CC41" s="19">
        <f t="shared" si="3"/>
        <v>0.37804878048780488</v>
      </c>
      <c r="CD41" s="184">
        <v>236655</v>
      </c>
      <c r="CE41" s="186">
        <f t="shared" si="36"/>
        <v>2544.6774193548385</v>
      </c>
      <c r="CF41" s="73">
        <v>24</v>
      </c>
      <c r="CG41" s="122">
        <v>81</v>
      </c>
      <c r="CH41" s="105">
        <f t="shared" si="4"/>
        <v>9.7560975609756101E-2</v>
      </c>
      <c r="CI41" s="127">
        <v>42362</v>
      </c>
      <c r="CJ41" s="82">
        <f t="shared" si="37"/>
        <v>1765.0833333333333</v>
      </c>
      <c r="CK41" s="102">
        <f t="shared" si="42"/>
        <v>522.98765432098764</v>
      </c>
      <c r="CL41" s="127">
        <v>152</v>
      </c>
      <c r="CM41" s="78">
        <v>379</v>
      </c>
      <c r="CN41" s="50">
        <f t="shared" si="6"/>
        <v>0.61788617886178865</v>
      </c>
      <c r="CO41" s="85">
        <v>1249724</v>
      </c>
      <c r="CP41" s="82">
        <f t="shared" si="7"/>
        <v>8221.8684210526317</v>
      </c>
      <c r="CQ41" s="134">
        <f t="shared" si="8"/>
        <v>3297.4248021108178</v>
      </c>
      <c r="CR41" s="129">
        <v>100</v>
      </c>
      <c r="CS41" s="56">
        <v>198</v>
      </c>
      <c r="CT41" s="50">
        <f t="shared" si="9"/>
        <v>0.4065040650406504</v>
      </c>
      <c r="CU41" s="78">
        <v>187155</v>
      </c>
      <c r="CV41" s="82">
        <f t="shared" si="10"/>
        <v>1871.55</v>
      </c>
      <c r="CW41" s="102">
        <f t="shared" si="11"/>
        <v>945.22727272727275</v>
      </c>
      <c r="CX41" s="85">
        <v>113</v>
      </c>
      <c r="CY41" s="78">
        <v>177</v>
      </c>
      <c r="CZ41" s="131">
        <f t="shared" si="12"/>
        <v>0.45934959349593496</v>
      </c>
      <c r="DA41" s="56">
        <v>783108</v>
      </c>
      <c r="DB41" s="82">
        <f t="shared" si="13"/>
        <v>6930.1592920353978</v>
      </c>
      <c r="DC41" s="134">
        <f t="shared" si="14"/>
        <v>4424.3389830508477</v>
      </c>
      <c r="DD41" s="56">
        <v>43</v>
      </c>
      <c r="DE41" s="78">
        <v>61</v>
      </c>
      <c r="DF41" s="105">
        <f t="shared" si="15"/>
        <v>0.17479674796747968</v>
      </c>
      <c r="DG41" s="78">
        <v>35917</v>
      </c>
      <c r="DH41" s="82">
        <f t="shared" si="16"/>
        <v>835.27906976744191</v>
      </c>
      <c r="DI41" s="134">
        <f t="shared" si="17"/>
        <v>588.80327868852464</v>
      </c>
      <c r="DJ41" s="129">
        <v>130</v>
      </c>
      <c r="DK41" s="56">
        <v>174</v>
      </c>
      <c r="DL41" s="131">
        <f t="shared" si="18"/>
        <v>0.52845528455284552</v>
      </c>
      <c r="DM41" s="56">
        <v>192839</v>
      </c>
      <c r="DN41" s="82">
        <f t="shared" si="38"/>
        <v>1483.376923076923</v>
      </c>
      <c r="DO41" s="134">
        <f t="shared" si="19"/>
        <v>1108.2701149425288</v>
      </c>
      <c r="DP41" s="56">
        <v>31</v>
      </c>
      <c r="DQ41" s="78">
        <v>53</v>
      </c>
      <c r="DR41" s="50">
        <f t="shared" si="20"/>
        <v>0.12601626016260162</v>
      </c>
      <c r="DS41" s="85">
        <v>48778</v>
      </c>
      <c r="DT41" s="82">
        <f t="shared" si="21"/>
        <v>1573.483870967742</v>
      </c>
      <c r="DU41" s="134">
        <f t="shared" si="22"/>
        <v>920.33962264150944</v>
      </c>
      <c r="DV41" s="78">
        <v>104</v>
      </c>
      <c r="DW41" s="78">
        <v>194</v>
      </c>
      <c r="DX41" s="50">
        <f t="shared" si="23"/>
        <v>0.42276422764227645</v>
      </c>
      <c r="DY41" s="78">
        <v>273307</v>
      </c>
      <c r="DZ41" s="82">
        <f t="shared" si="24"/>
        <v>2627.9519230769229</v>
      </c>
      <c r="EA41" s="102">
        <f t="shared" si="25"/>
        <v>1408.7989690721649</v>
      </c>
      <c r="EB41" s="55">
        <v>87</v>
      </c>
      <c r="EC41" s="85">
        <v>19</v>
      </c>
      <c r="ED41" s="131">
        <f t="shared" si="39"/>
        <v>0.21839080459770116</v>
      </c>
      <c r="EE41" s="130">
        <v>457.10526315789474</v>
      </c>
      <c r="EF41" s="78">
        <v>69</v>
      </c>
      <c r="EG41" s="85">
        <v>16</v>
      </c>
      <c r="EH41" s="131">
        <f t="shared" si="40"/>
        <v>0.2318840579710145</v>
      </c>
      <c r="EI41" s="177">
        <v>2173.75</v>
      </c>
      <c r="EJ41" s="64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</row>
    <row r="42" spans="1:182" s="171" customFormat="1" ht="15.75" thickBot="1" x14ac:dyDescent="0.3">
      <c r="A42" s="137"/>
      <c r="B42" s="135" t="s">
        <v>228</v>
      </c>
      <c r="C42" s="136">
        <v>6744</v>
      </c>
      <c r="D42" s="138"/>
      <c r="E42" s="140">
        <v>1198.3413906296628</v>
      </c>
      <c r="F42" s="200">
        <v>3.90540137272456</v>
      </c>
      <c r="G42" s="140">
        <v>80104621</v>
      </c>
      <c r="H42" s="141">
        <v>6536</v>
      </c>
      <c r="I42" s="142">
        <f t="shared" si="27"/>
        <v>12255.908965728275</v>
      </c>
      <c r="J42" s="143">
        <v>2347</v>
      </c>
      <c r="K42" s="144">
        <v>1715</v>
      </c>
      <c r="L42" s="145">
        <v>0.47796980495511349</v>
      </c>
      <c r="M42" s="174">
        <v>1477</v>
      </c>
      <c r="N42" s="141">
        <v>1122</v>
      </c>
      <c r="O42" s="141">
        <v>1067</v>
      </c>
      <c r="P42" s="147">
        <v>632</v>
      </c>
      <c r="Q42" s="148">
        <v>991</v>
      </c>
      <c r="R42" s="146">
        <v>1455</v>
      </c>
      <c r="S42" s="141">
        <v>6744</v>
      </c>
      <c r="T42" s="150">
        <f t="shared" si="44"/>
        <v>0.21900948991696323</v>
      </c>
      <c r="U42" s="138">
        <f t="shared" si="44"/>
        <v>0.16637010676156583</v>
      </c>
      <c r="V42" s="138">
        <f t="shared" si="44"/>
        <v>0.15821470937129301</v>
      </c>
      <c r="W42" s="150">
        <f t="shared" si="44"/>
        <v>9.37129300118624E-2</v>
      </c>
      <c r="X42" s="151">
        <f t="shared" si="44"/>
        <v>0.14694543297746146</v>
      </c>
      <c r="Y42" s="152">
        <f t="shared" si="44"/>
        <v>0.21574733096085411</v>
      </c>
      <c r="Z42" s="173">
        <v>649</v>
      </c>
      <c r="AA42" s="153">
        <v>2248</v>
      </c>
      <c r="AB42" s="153">
        <v>3037</v>
      </c>
      <c r="AC42" s="153">
        <v>810</v>
      </c>
      <c r="AD42" s="138">
        <f t="shared" si="29"/>
        <v>9.623368920521945E-2</v>
      </c>
      <c r="AE42" s="138">
        <f t="shared" si="29"/>
        <v>0.33333333333333331</v>
      </c>
      <c r="AF42" s="138">
        <f t="shared" si="29"/>
        <v>0.45032621589561089</v>
      </c>
      <c r="AG42" s="138">
        <f t="shared" si="29"/>
        <v>0.1201067615658363</v>
      </c>
      <c r="AH42" s="180">
        <v>3993.3728278041076</v>
      </c>
      <c r="AI42" s="139">
        <v>10849.458447488585</v>
      </c>
      <c r="AJ42" s="139">
        <v>14697.2885335148</v>
      </c>
      <c r="AK42" s="142">
        <v>13722.44315245478</v>
      </c>
      <c r="AL42" s="173">
        <v>2853</v>
      </c>
      <c r="AM42" s="153">
        <v>3827</v>
      </c>
      <c r="AN42" s="138">
        <f t="shared" si="30"/>
        <v>0.42709580838323352</v>
      </c>
      <c r="AO42" s="150">
        <f t="shared" si="31"/>
        <v>0.57290419161676653</v>
      </c>
      <c r="AP42" s="139">
        <v>14233.34773139746</v>
      </c>
      <c r="AQ42" s="142">
        <v>10778.482517482518</v>
      </c>
      <c r="AR42" s="173">
        <v>2064</v>
      </c>
      <c r="AS42" s="153">
        <v>250</v>
      </c>
      <c r="AT42" s="153">
        <v>814</v>
      </c>
      <c r="AU42" s="154">
        <v>1284</v>
      </c>
      <c r="AV42" s="155">
        <v>1544</v>
      </c>
      <c r="AW42" s="155">
        <v>787</v>
      </c>
      <c r="AX42" s="149">
        <f t="shared" si="43"/>
        <v>0.30604982206405695</v>
      </c>
      <c r="AY42" s="138">
        <f t="shared" si="43"/>
        <v>3.7069988137603795E-2</v>
      </c>
      <c r="AZ42" s="150">
        <f t="shared" si="43"/>
        <v>0.12069988137603796</v>
      </c>
      <c r="BA42" s="149">
        <f t="shared" si="43"/>
        <v>0.19039145907473309</v>
      </c>
      <c r="BB42" s="150">
        <f t="shared" si="43"/>
        <v>0.22894424673784106</v>
      </c>
      <c r="BC42" s="149">
        <f t="shared" si="43"/>
        <v>0.11669632265717675</v>
      </c>
      <c r="BD42" s="180">
        <v>19006.152694610777</v>
      </c>
      <c r="BE42" s="139">
        <v>15044.854771784232</v>
      </c>
      <c r="BF42" s="139">
        <v>6949.4276568501919</v>
      </c>
      <c r="BG42" s="139">
        <v>7231.1719383617192</v>
      </c>
      <c r="BH42" s="139">
        <v>11692.886</v>
      </c>
      <c r="BI42" s="142">
        <v>8375.3075933075925</v>
      </c>
      <c r="BJ42" s="173">
        <v>2425</v>
      </c>
      <c r="BK42" s="138">
        <f t="shared" si="32"/>
        <v>0.35957888493475682</v>
      </c>
      <c r="BL42" s="180">
        <v>13627.80720338983</v>
      </c>
      <c r="BM42" s="153">
        <v>4319</v>
      </c>
      <c r="BN42" s="182">
        <f t="shared" si="33"/>
        <v>0.64042111506524313</v>
      </c>
      <c r="BO42" s="187">
        <v>11480.602490421456</v>
      </c>
      <c r="BP42" s="143">
        <v>5402</v>
      </c>
      <c r="BQ42" s="156">
        <v>571</v>
      </c>
      <c r="BR42" s="157">
        <f t="shared" si="41"/>
        <v>0.10570159200296186</v>
      </c>
      <c r="BS42" s="158">
        <v>710.12959719789842</v>
      </c>
      <c r="BT42" s="159">
        <v>2964</v>
      </c>
      <c r="BU42" s="156">
        <v>317</v>
      </c>
      <c r="BV42" s="160">
        <f t="shared" si="34"/>
        <v>0.10695006747638326</v>
      </c>
      <c r="BW42" s="161">
        <v>535.02523659305996</v>
      </c>
      <c r="BX42" s="162">
        <v>5020</v>
      </c>
      <c r="BY42" s="162">
        <v>1680</v>
      </c>
      <c r="BZ42" s="163">
        <f t="shared" si="35"/>
        <v>0.33466135458167329</v>
      </c>
      <c r="CA42" s="158">
        <v>1595.9642857142858</v>
      </c>
      <c r="CB42" s="173">
        <v>2921</v>
      </c>
      <c r="CC42" s="150">
        <f t="shared" si="3"/>
        <v>0.43312574139976273</v>
      </c>
      <c r="CD42" s="185">
        <v>6235614</v>
      </c>
      <c r="CE42" s="187">
        <f t="shared" si="36"/>
        <v>2134.7531667237249</v>
      </c>
      <c r="CF42" s="164">
        <v>738</v>
      </c>
      <c r="CG42" s="141">
        <v>1913</v>
      </c>
      <c r="CH42" s="138">
        <f t="shared" si="4"/>
        <v>0.1094306049822064</v>
      </c>
      <c r="CI42" s="154">
        <v>845791</v>
      </c>
      <c r="CJ42" s="167">
        <f t="shared" si="37"/>
        <v>1146.0582655826558</v>
      </c>
      <c r="CK42" s="176">
        <f t="shared" si="42"/>
        <v>442.12807109252481</v>
      </c>
      <c r="CL42" s="154">
        <v>4349</v>
      </c>
      <c r="CM42" s="156">
        <v>10676</v>
      </c>
      <c r="CN42" s="157">
        <f t="shared" si="6"/>
        <v>0.6448695136417556</v>
      </c>
      <c r="CO42" s="166">
        <v>31877074</v>
      </c>
      <c r="CP42" s="167">
        <f t="shared" si="7"/>
        <v>7329.7479880432284</v>
      </c>
      <c r="CQ42" s="165">
        <f t="shared" si="8"/>
        <v>2985.8630573248406</v>
      </c>
      <c r="CR42" s="162">
        <v>2539</v>
      </c>
      <c r="CS42" s="143">
        <v>4769</v>
      </c>
      <c r="CT42" s="157">
        <f t="shared" si="9"/>
        <v>0.37648279952550417</v>
      </c>
      <c r="CU42" s="156">
        <v>4729729</v>
      </c>
      <c r="CV42" s="167">
        <f t="shared" si="10"/>
        <v>1862.831429696731</v>
      </c>
      <c r="CW42" s="176">
        <f t="shared" si="11"/>
        <v>991.76535961417483</v>
      </c>
      <c r="CX42" s="166">
        <v>3170</v>
      </c>
      <c r="CY42" s="156">
        <v>4906</v>
      </c>
      <c r="CZ42" s="160">
        <f t="shared" si="12"/>
        <v>0.47004744958481615</v>
      </c>
      <c r="DA42" s="143">
        <v>25216939</v>
      </c>
      <c r="DB42" s="167">
        <f t="shared" si="13"/>
        <v>7954.8703470031542</v>
      </c>
      <c r="DC42" s="165">
        <f t="shared" si="14"/>
        <v>5140.0201793721972</v>
      </c>
      <c r="DD42" s="143">
        <v>892</v>
      </c>
      <c r="DE42" s="156">
        <v>1146</v>
      </c>
      <c r="DF42" s="138">
        <f t="shared" si="15"/>
        <v>0.13226571767497033</v>
      </c>
      <c r="DG42" s="156">
        <v>972738</v>
      </c>
      <c r="DH42" s="167">
        <f t="shared" si="16"/>
        <v>1090.5134529147981</v>
      </c>
      <c r="DI42" s="165">
        <f t="shared" si="17"/>
        <v>848.81151832460728</v>
      </c>
      <c r="DJ42" s="162">
        <v>3903</v>
      </c>
      <c r="DK42" s="143">
        <v>4877</v>
      </c>
      <c r="DL42" s="160">
        <f t="shared" si="18"/>
        <v>0.5787366548042705</v>
      </c>
      <c r="DM42" s="143">
        <v>5783795</v>
      </c>
      <c r="DN42" s="167">
        <f t="shared" si="38"/>
        <v>1481.88444786062</v>
      </c>
      <c r="DO42" s="165">
        <f t="shared" si="19"/>
        <v>1185.9329505843757</v>
      </c>
      <c r="DP42" s="143">
        <v>726</v>
      </c>
      <c r="DQ42" s="156">
        <v>1234</v>
      </c>
      <c r="DR42" s="157">
        <f t="shared" si="20"/>
        <v>0.10765124555160142</v>
      </c>
      <c r="DS42" s="166">
        <v>1130868</v>
      </c>
      <c r="DT42" s="167">
        <f t="shared" si="21"/>
        <v>1557.6694214876034</v>
      </c>
      <c r="DU42" s="165">
        <f t="shared" si="22"/>
        <v>916.42463533225282</v>
      </c>
      <c r="DV42" s="156">
        <v>2485</v>
      </c>
      <c r="DW42" s="156">
        <v>5333</v>
      </c>
      <c r="DX42" s="157">
        <f t="shared" si="23"/>
        <v>0.36847568208778175</v>
      </c>
      <c r="DY42" s="156">
        <v>9547687</v>
      </c>
      <c r="DZ42" s="167">
        <f t="shared" si="24"/>
        <v>3842.127565392354</v>
      </c>
      <c r="EA42" s="176">
        <f t="shared" si="25"/>
        <v>1790.3032064504032</v>
      </c>
      <c r="EB42" s="178">
        <v>2674</v>
      </c>
      <c r="EC42" s="166">
        <v>795</v>
      </c>
      <c r="ED42" s="160">
        <f t="shared" si="39"/>
        <v>0.29730740463724759</v>
      </c>
      <c r="EE42" s="161">
        <v>799.55974842767296</v>
      </c>
      <c r="EF42" s="156">
        <v>1829</v>
      </c>
      <c r="EG42" s="166">
        <v>508</v>
      </c>
      <c r="EH42" s="160">
        <f t="shared" si="40"/>
        <v>0.277747402952433</v>
      </c>
      <c r="EI42" s="169">
        <v>2322.6456692913384</v>
      </c>
      <c r="EJ42" s="170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</row>
    <row r="43" spans="1:182" s="10" customFormat="1" ht="12.75" x14ac:dyDescent="0.2">
      <c r="B43" s="110"/>
      <c r="C43" s="62"/>
      <c r="D43" s="111"/>
      <c r="E43" s="112"/>
      <c r="F43" s="113"/>
      <c r="G43" s="112"/>
      <c r="H43" s="114"/>
      <c r="I43" s="113"/>
      <c r="J43" s="115"/>
      <c r="K43" s="116"/>
      <c r="L43" s="117"/>
      <c r="M43" s="114"/>
      <c r="N43" s="114"/>
      <c r="O43" s="114"/>
      <c r="P43" s="114"/>
      <c r="Q43" s="114"/>
      <c r="R43" s="114"/>
      <c r="S43" s="114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5"/>
      <c r="AS43" s="115"/>
      <c r="AT43" s="115"/>
      <c r="AU43" s="115"/>
      <c r="AV43" s="115"/>
      <c r="AW43" s="115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5"/>
      <c r="BQ43" s="115"/>
      <c r="BR43" s="111"/>
      <c r="BS43" s="113"/>
      <c r="BT43" s="118"/>
      <c r="BU43" s="115"/>
      <c r="BV43" s="111"/>
      <c r="BW43" s="113"/>
      <c r="BX43" s="115"/>
      <c r="BY43" s="115"/>
      <c r="BZ43" s="111"/>
      <c r="CA43" s="113"/>
      <c r="CB43" s="115"/>
      <c r="CC43" s="111"/>
      <c r="CD43" s="112"/>
      <c r="CE43" s="112"/>
      <c r="CF43" s="118"/>
      <c r="CG43" s="114"/>
      <c r="CH43" s="111"/>
      <c r="CI43" s="115"/>
      <c r="CJ43" s="119"/>
      <c r="CK43" s="119"/>
      <c r="CL43" s="115"/>
      <c r="CM43" s="115"/>
      <c r="CN43" s="111"/>
      <c r="CO43" s="115"/>
      <c r="CP43" s="119"/>
      <c r="CQ43" s="119"/>
      <c r="CR43" s="115"/>
      <c r="CS43" s="115"/>
      <c r="CT43" s="111"/>
      <c r="CU43" s="115"/>
      <c r="CV43" s="119"/>
      <c r="CW43" s="119"/>
      <c r="CX43" s="115"/>
      <c r="CY43" s="115"/>
      <c r="CZ43" s="111"/>
      <c r="DA43" s="115"/>
      <c r="DB43" s="119"/>
      <c r="DC43" s="119"/>
      <c r="DD43" s="115"/>
      <c r="DE43" s="115"/>
      <c r="DF43" s="111"/>
      <c r="DG43" s="115"/>
      <c r="DH43" s="119"/>
      <c r="DI43" s="119"/>
      <c r="DJ43" s="115"/>
      <c r="DK43" s="115"/>
      <c r="DL43" s="111"/>
      <c r="DM43" s="115"/>
      <c r="DN43" s="119"/>
      <c r="DO43" s="119"/>
      <c r="DP43" s="115"/>
      <c r="DQ43" s="115"/>
      <c r="DR43" s="111"/>
      <c r="DS43" s="115"/>
      <c r="DT43" s="119"/>
      <c r="DU43" s="119"/>
      <c r="DV43" s="115"/>
      <c r="DW43" s="115"/>
      <c r="DX43" s="111"/>
      <c r="DY43" s="115"/>
      <c r="DZ43" s="119"/>
      <c r="EA43" s="119"/>
      <c r="EB43" s="115"/>
      <c r="EC43" s="115"/>
      <c r="ED43" s="111"/>
      <c r="EE43" s="113"/>
      <c r="EF43" s="115"/>
      <c r="EG43" s="115"/>
      <c r="EH43" s="111"/>
      <c r="EI43" s="113"/>
      <c r="EJ43" s="64"/>
    </row>
    <row r="44" spans="1:182" s="2" customFormat="1" ht="15.75" x14ac:dyDescent="0.25">
      <c r="B44" s="86" t="s">
        <v>168</v>
      </c>
      <c r="C44" s="3"/>
      <c r="D44" s="5"/>
      <c r="E44" s="5"/>
      <c r="F44" s="5"/>
      <c r="G44" s="9"/>
      <c r="H44" s="3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8"/>
      <c r="CF44" s="57"/>
      <c r="CG44" s="57"/>
      <c r="CH44" s="57"/>
      <c r="CI44" s="57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9"/>
    </row>
    <row r="45" spans="1:182" s="2" customFormat="1" x14ac:dyDescent="0.25">
      <c r="B45" s="87" t="s">
        <v>169</v>
      </c>
      <c r="C45" s="3"/>
      <c r="D45" s="5"/>
      <c r="E45" s="5"/>
      <c r="F45" s="5"/>
      <c r="G45" s="9"/>
      <c r="H45" s="3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8"/>
      <c r="CF45" s="57"/>
      <c r="CG45" s="57"/>
      <c r="CH45" s="57"/>
      <c r="CI45" s="57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9"/>
    </row>
    <row r="46" spans="1:182" s="2" customFormat="1" x14ac:dyDescent="0.25">
      <c r="B46" s="88" t="s">
        <v>170</v>
      </c>
      <c r="C46" s="3"/>
      <c r="D46" s="5"/>
      <c r="E46" s="5"/>
      <c r="F46" s="5"/>
      <c r="G46" s="9"/>
      <c r="H46" s="3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8"/>
      <c r="CF46" s="57"/>
      <c r="CG46" s="57"/>
      <c r="CH46" s="57"/>
      <c r="CI46" s="57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9"/>
    </row>
    <row r="47" spans="1:182" s="2" customFormat="1" x14ac:dyDescent="0.25">
      <c r="B47" s="87" t="s">
        <v>171</v>
      </c>
      <c r="C47" s="3"/>
      <c r="D47" s="5"/>
      <c r="E47" s="5"/>
      <c r="F47" s="5"/>
      <c r="G47" s="9"/>
      <c r="H47" s="3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8"/>
      <c r="CF47" s="57"/>
      <c r="CG47" s="57"/>
      <c r="CH47" s="57"/>
      <c r="CI47" s="57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9"/>
    </row>
    <row r="48" spans="1:182" s="2" customFormat="1" x14ac:dyDescent="0.25">
      <c r="B48" s="89" t="s">
        <v>172</v>
      </c>
      <c r="C48" s="3"/>
      <c r="D48" s="5"/>
      <c r="E48" s="5"/>
      <c r="F48" s="5"/>
      <c r="G48" s="9"/>
      <c r="H48" s="3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8"/>
      <c r="CF48" s="57"/>
      <c r="CG48" s="57"/>
      <c r="CH48" s="57"/>
      <c r="CI48" s="57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9"/>
    </row>
    <row r="49" spans="2:140" s="2" customFormat="1" x14ac:dyDescent="0.25">
      <c r="B49" s="90" t="s">
        <v>173</v>
      </c>
      <c r="C49" s="3"/>
      <c r="D49" s="5"/>
      <c r="E49" s="5"/>
      <c r="F49" s="5"/>
      <c r="G49" s="9"/>
      <c r="H49" s="3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8"/>
      <c r="CF49" s="57"/>
      <c r="CG49" s="57"/>
      <c r="CH49" s="57"/>
      <c r="CI49" s="57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9"/>
    </row>
    <row r="50" spans="2:140" s="2" customFormat="1" x14ac:dyDescent="0.25">
      <c r="C50" s="3"/>
      <c r="D50" s="5"/>
      <c r="E50" s="5"/>
      <c r="F50" s="5"/>
      <c r="G50" s="9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8"/>
      <c r="CF50" s="57"/>
      <c r="CG50" s="57"/>
      <c r="CH50" s="57"/>
      <c r="CI50" s="57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9"/>
    </row>
    <row r="51" spans="2:140" s="2" customFormat="1" x14ac:dyDescent="0.25">
      <c r="C51" s="3"/>
      <c r="D51" s="5"/>
      <c r="E51" s="5"/>
      <c r="F51" s="5"/>
      <c r="G51" s="9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8"/>
      <c r="CF51" s="57"/>
      <c r="CG51" s="57"/>
      <c r="CH51" s="57"/>
      <c r="CI51" s="57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9"/>
    </row>
    <row r="52" spans="2:140" s="2" customFormat="1" x14ac:dyDescent="0.25">
      <c r="C52" s="3"/>
      <c r="D52" s="5"/>
      <c r="E52" s="5"/>
      <c r="F52" s="5"/>
      <c r="G52" s="9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8"/>
      <c r="CF52" s="57"/>
      <c r="CG52" s="57"/>
      <c r="CH52" s="57"/>
      <c r="CI52" s="57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9"/>
    </row>
    <row r="53" spans="2:140" s="2" customFormat="1" x14ac:dyDescent="0.25">
      <c r="C53" s="3"/>
      <c r="D53" s="5"/>
      <c r="E53" s="5"/>
      <c r="F53" s="5"/>
      <c r="G53" s="9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8"/>
      <c r="CF53" s="57"/>
      <c r="CG53" s="57"/>
      <c r="CH53" s="57"/>
      <c r="CI53" s="57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9"/>
    </row>
    <row r="54" spans="2:140" s="2" customFormat="1" x14ac:dyDescent="0.25">
      <c r="C54" s="3"/>
      <c r="D54" s="5"/>
      <c r="E54" s="5"/>
      <c r="F54" s="5"/>
      <c r="G54" s="9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8"/>
      <c r="CF54" s="57"/>
      <c r="CG54" s="57"/>
      <c r="CH54" s="57"/>
      <c r="CI54" s="57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9"/>
    </row>
    <row r="55" spans="2:140" s="2" customFormat="1" x14ac:dyDescent="0.25">
      <c r="C55" s="3"/>
      <c r="D55" s="5"/>
      <c r="E55" s="5"/>
      <c r="F55" s="5"/>
      <c r="G55" s="9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8"/>
      <c r="CF55" s="57"/>
      <c r="CG55" s="57"/>
      <c r="CH55" s="57"/>
      <c r="CI55" s="57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9"/>
    </row>
    <row r="56" spans="2:140" s="2" customFormat="1" x14ac:dyDescent="0.25">
      <c r="C56" s="3"/>
      <c r="D56" s="5"/>
      <c r="E56" s="5"/>
      <c r="F56" s="5"/>
      <c r="G56" s="9"/>
      <c r="H56" s="3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8"/>
      <c r="CF56" s="57"/>
      <c r="CG56" s="57"/>
      <c r="CH56" s="57"/>
      <c r="CI56" s="57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9"/>
    </row>
    <row r="57" spans="2:140" s="2" customFormat="1" x14ac:dyDescent="0.25">
      <c r="C57" s="3"/>
      <c r="D57" s="5"/>
      <c r="E57" s="5"/>
      <c r="F57" s="5"/>
      <c r="G57" s="9"/>
      <c r="H57" s="3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8"/>
      <c r="CF57" s="57"/>
      <c r="CG57" s="57"/>
      <c r="CH57" s="57"/>
      <c r="CI57" s="57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9"/>
    </row>
    <row r="58" spans="2:140" s="2" customFormat="1" x14ac:dyDescent="0.25">
      <c r="C58" s="3"/>
      <c r="D58" s="5"/>
      <c r="E58" s="5"/>
      <c r="F58" s="5"/>
      <c r="G58" s="9"/>
      <c r="H58" s="3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8"/>
      <c r="CF58" s="57"/>
      <c r="CG58" s="57"/>
      <c r="CH58" s="57"/>
      <c r="CI58" s="57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9"/>
    </row>
    <row r="59" spans="2:140" s="2" customFormat="1" x14ac:dyDescent="0.25">
      <c r="C59" s="3"/>
      <c r="D59" s="5"/>
      <c r="E59" s="5"/>
      <c r="F59" s="5"/>
      <c r="G59" s="9"/>
      <c r="H59" s="3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8"/>
      <c r="CF59" s="57"/>
      <c r="CG59" s="57"/>
      <c r="CH59" s="57"/>
      <c r="CI59" s="57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9"/>
    </row>
    <row r="60" spans="2:140" s="2" customFormat="1" x14ac:dyDescent="0.25">
      <c r="C60" s="3"/>
      <c r="D60" s="5"/>
      <c r="E60" s="5"/>
      <c r="F60" s="5"/>
      <c r="G60" s="9"/>
      <c r="H60" s="3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8"/>
      <c r="CF60" s="57"/>
      <c r="CG60" s="57"/>
      <c r="CH60" s="57"/>
      <c r="CI60" s="57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9"/>
    </row>
    <row r="61" spans="2:140" s="2" customFormat="1" x14ac:dyDescent="0.25">
      <c r="C61" s="3"/>
      <c r="D61" s="5"/>
      <c r="E61" s="5"/>
      <c r="F61" s="5"/>
      <c r="G61" s="9"/>
      <c r="H61" s="3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8"/>
      <c r="CF61" s="57"/>
      <c r="CG61" s="57"/>
      <c r="CH61" s="57"/>
      <c r="CI61" s="57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9"/>
    </row>
    <row r="62" spans="2:140" s="2" customFormat="1" x14ac:dyDescent="0.25">
      <c r="C62" s="3"/>
      <c r="D62" s="5"/>
      <c r="E62" s="5"/>
      <c r="F62" s="5"/>
      <c r="G62" s="9"/>
      <c r="H62" s="3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8"/>
      <c r="CF62" s="57"/>
      <c r="CG62" s="57"/>
      <c r="CH62" s="57"/>
      <c r="CI62" s="57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9"/>
    </row>
    <row r="63" spans="2:140" s="2" customFormat="1" x14ac:dyDescent="0.25">
      <c r="C63" s="3"/>
      <c r="D63" s="5"/>
      <c r="E63" s="5"/>
      <c r="F63" s="5"/>
      <c r="G63" s="9"/>
      <c r="H63" s="3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8"/>
      <c r="CF63" s="57"/>
      <c r="CG63" s="57"/>
      <c r="CH63" s="57"/>
      <c r="CI63" s="57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9"/>
    </row>
    <row r="64" spans="2:140" s="2" customFormat="1" x14ac:dyDescent="0.25">
      <c r="C64" s="3"/>
      <c r="D64" s="5"/>
      <c r="E64" s="5"/>
      <c r="F64" s="5"/>
      <c r="G64" s="9"/>
      <c r="H64" s="3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8"/>
      <c r="CF64" s="57"/>
      <c r="CG64" s="57"/>
      <c r="CH64" s="57"/>
      <c r="CI64" s="57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9"/>
    </row>
    <row r="65" spans="3:140" s="2" customFormat="1" x14ac:dyDescent="0.25">
      <c r="C65" s="3"/>
      <c r="D65" s="5"/>
      <c r="E65" s="5"/>
      <c r="F65" s="5"/>
      <c r="G65" s="9"/>
      <c r="H65" s="3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8"/>
      <c r="CF65" s="57"/>
      <c r="CG65" s="57"/>
      <c r="CH65" s="57"/>
      <c r="CI65" s="57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9"/>
    </row>
    <row r="66" spans="3:140" s="2" customFormat="1" x14ac:dyDescent="0.25">
      <c r="C66" s="3"/>
      <c r="D66" s="5"/>
      <c r="E66" s="5"/>
      <c r="F66" s="5"/>
      <c r="G66" s="9"/>
      <c r="H66" s="3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8"/>
      <c r="CF66" s="57"/>
      <c r="CG66" s="57"/>
      <c r="CH66" s="57"/>
      <c r="CI66" s="57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9"/>
    </row>
    <row r="67" spans="3:140" s="2" customFormat="1" x14ac:dyDescent="0.25">
      <c r="C67" s="3"/>
      <c r="D67" s="5"/>
      <c r="E67" s="5"/>
      <c r="F67" s="5"/>
      <c r="G67" s="9"/>
      <c r="H67" s="3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8"/>
      <c r="CF67" s="57"/>
      <c r="CG67" s="57"/>
      <c r="CH67" s="57"/>
      <c r="CI67" s="57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9"/>
    </row>
    <row r="68" spans="3:140" s="2" customFormat="1" x14ac:dyDescent="0.25">
      <c r="C68" s="3"/>
      <c r="D68" s="5"/>
      <c r="E68" s="5"/>
      <c r="F68" s="5"/>
      <c r="G68" s="9"/>
      <c r="H68" s="3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8"/>
      <c r="CF68" s="57"/>
      <c r="CG68" s="57"/>
      <c r="CH68" s="57"/>
      <c r="CI68" s="57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9"/>
    </row>
    <row r="69" spans="3:140" s="2" customFormat="1" x14ac:dyDescent="0.25">
      <c r="C69" s="3"/>
      <c r="D69" s="5"/>
      <c r="E69" s="5"/>
      <c r="F69" s="5"/>
      <c r="G69" s="9"/>
      <c r="H69" s="3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8"/>
      <c r="CF69" s="57"/>
      <c r="CG69" s="57"/>
      <c r="CH69" s="57"/>
      <c r="CI69" s="57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9"/>
    </row>
    <row r="70" spans="3:140" s="2" customFormat="1" x14ac:dyDescent="0.25">
      <c r="C70" s="3"/>
      <c r="D70" s="5"/>
      <c r="E70" s="5"/>
      <c r="F70" s="5"/>
      <c r="G70" s="9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8"/>
      <c r="CF70" s="57"/>
      <c r="CG70" s="57"/>
      <c r="CH70" s="57"/>
      <c r="CI70" s="57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9"/>
    </row>
    <row r="71" spans="3:140" s="2" customFormat="1" x14ac:dyDescent="0.25">
      <c r="C71" s="3"/>
      <c r="D71" s="5"/>
      <c r="E71" s="5"/>
      <c r="F71" s="5"/>
      <c r="G71" s="9"/>
      <c r="H71" s="3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8"/>
      <c r="CF71" s="57"/>
      <c r="CG71" s="57"/>
      <c r="CH71" s="57"/>
      <c r="CI71" s="57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9"/>
    </row>
    <row r="72" spans="3:140" s="2" customFormat="1" x14ac:dyDescent="0.25">
      <c r="C72" s="3"/>
      <c r="D72" s="5"/>
      <c r="E72" s="5"/>
      <c r="F72" s="5"/>
      <c r="G72" s="9"/>
      <c r="H72" s="3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8"/>
      <c r="CF72" s="57"/>
      <c r="CG72" s="57"/>
      <c r="CH72" s="57"/>
      <c r="CI72" s="57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9"/>
    </row>
    <row r="73" spans="3:140" s="2" customFormat="1" x14ac:dyDescent="0.25">
      <c r="C73" s="3"/>
      <c r="D73" s="5"/>
      <c r="E73" s="5"/>
      <c r="F73" s="5"/>
      <c r="G73" s="9"/>
      <c r="H73" s="3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8"/>
      <c r="CF73" s="57"/>
      <c r="CG73" s="57"/>
      <c r="CH73" s="57"/>
      <c r="CI73" s="57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9"/>
    </row>
    <row r="74" spans="3:140" s="2" customFormat="1" x14ac:dyDescent="0.25">
      <c r="C74" s="3"/>
      <c r="D74" s="5"/>
      <c r="E74" s="5"/>
      <c r="F74" s="5"/>
      <c r="G74" s="9"/>
      <c r="H74" s="3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8"/>
      <c r="CF74" s="57"/>
      <c r="CG74" s="57"/>
      <c r="CH74" s="57"/>
      <c r="CI74" s="57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9"/>
    </row>
    <row r="75" spans="3:140" s="2" customFormat="1" x14ac:dyDescent="0.25">
      <c r="C75" s="3"/>
      <c r="D75" s="5"/>
      <c r="E75" s="5"/>
      <c r="F75" s="5"/>
      <c r="G75" s="9"/>
      <c r="H75" s="3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8"/>
      <c r="CF75" s="57"/>
      <c r="CG75" s="57"/>
      <c r="CH75" s="57"/>
      <c r="CI75" s="57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9"/>
    </row>
    <row r="76" spans="3:140" s="2" customFormat="1" x14ac:dyDescent="0.25">
      <c r="C76" s="3"/>
      <c r="D76" s="5"/>
      <c r="E76" s="5"/>
      <c r="F76" s="5"/>
      <c r="G76" s="9"/>
      <c r="H76" s="3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8"/>
      <c r="CF76" s="57"/>
      <c r="CG76" s="57"/>
      <c r="CH76" s="57"/>
      <c r="CI76" s="57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9"/>
    </row>
    <row r="77" spans="3:140" s="2" customFormat="1" x14ac:dyDescent="0.25">
      <c r="C77" s="3"/>
      <c r="D77" s="5"/>
      <c r="E77" s="5"/>
      <c r="F77" s="5"/>
      <c r="G77" s="9"/>
      <c r="H77" s="3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8"/>
      <c r="CF77" s="57"/>
      <c r="CG77" s="57"/>
      <c r="CH77" s="57"/>
      <c r="CI77" s="57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9"/>
    </row>
    <row r="78" spans="3:140" s="2" customFormat="1" x14ac:dyDescent="0.25">
      <c r="C78" s="3"/>
      <c r="D78" s="5"/>
      <c r="E78" s="5"/>
      <c r="F78" s="5"/>
      <c r="G78" s="9"/>
      <c r="H78" s="3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8"/>
      <c r="CF78" s="57"/>
      <c r="CG78" s="57"/>
      <c r="CH78" s="57"/>
      <c r="CI78" s="57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9"/>
    </row>
    <row r="79" spans="3:140" s="2" customFormat="1" x14ac:dyDescent="0.25">
      <c r="C79" s="3"/>
      <c r="D79" s="5"/>
      <c r="E79" s="5"/>
      <c r="F79" s="5"/>
      <c r="G79" s="9"/>
      <c r="H79" s="3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8"/>
      <c r="CF79" s="57"/>
      <c r="CG79" s="57"/>
      <c r="CH79" s="57"/>
      <c r="CI79" s="57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9"/>
    </row>
    <row r="80" spans="3:140" s="2" customFormat="1" x14ac:dyDescent="0.25">
      <c r="C80" s="3"/>
      <c r="D80" s="5"/>
      <c r="E80" s="5"/>
      <c r="F80" s="5"/>
      <c r="G80" s="9"/>
      <c r="H80" s="3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8"/>
      <c r="CF80" s="57"/>
      <c r="CG80" s="57"/>
      <c r="CH80" s="57"/>
      <c r="CI80" s="57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9"/>
    </row>
    <row r="81" spans="3:140" s="2" customFormat="1" x14ac:dyDescent="0.25">
      <c r="C81" s="3"/>
      <c r="D81" s="5"/>
      <c r="E81" s="5"/>
      <c r="F81" s="5"/>
      <c r="G81" s="9"/>
      <c r="H81" s="3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8"/>
      <c r="CF81" s="57"/>
      <c r="CG81" s="57"/>
      <c r="CH81" s="57"/>
      <c r="CI81" s="57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9"/>
    </row>
    <row r="82" spans="3:140" s="2" customFormat="1" x14ac:dyDescent="0.25">
      <c r="C82" s="3"/>
      <c r="D82" s="5"/>
      <c r="E82" s="5"/>
      <c r="F82" s="5"/>
      <c r="G82" s="9"/>
      <c r="H82" s="3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8"/>
      <c r="CF82" s="57"/>
      <c r="CG82" s="57"/>
      <c r="CH82" s="57"/>
      <c r="CI82" s="57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9"/>
    </row>
    <row r="83" spans="3:140" s="2" customFormat="1" x14ac:dyDescent="0.25">
      <c r="C83" s="3"/>
      <c r="D83" s="5"/>
      <c r="E83" s="5"/>
      <c r="F83" s="5"/>
      <c r="G83" s="9"/>
      <c r="H83" s="3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8"/>
      <c r="CF83" s="57"/>
      <c r="CG83" s="57"/>
      <c r="CH83" s="57"/>
      <c r="CI83" s="57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9"/>
    </row>
    <row r="84" spans="3:140" s="2" customFormat="1" x14ac:dyDescent="0.25">
      <c r="C84" s="3"/>
      <c r="D84" s="5"/>
      <c r="E84" s="5"/>
      <c r="F84" s="5"/>
      <c r="G84" s="9"/>
      <c r="H84" s="3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8"/>
      <c r="CF84" s="57"/>
      <c r="CG84" s="57"/>
      <c r="CH84" s="57"/>
      <c r="CI84" s="57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9"/>
    </row>
    <row r="85" spans="3:140" s="2" customFormat="1" x14ac:dyDescent="0.25">
      <c r="C85" s="3"/>
      <c r="D85" s="5"/>
      <c r="E85" s="5"/>
      <c r="F85" s="5"/>
      <c r="G85" s="9"/>
      <c r="H85" s="3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8"/>
      <c r="CF85" s="57"/>
      <c r="CG85" s="57"/>
      <c r="CH85" s="57"/>
      <c r="CI85" s="57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9"/>
    </row>
    <row r="86" spans="3:140" s="2" customFormat="1" x14ac:dyDescent="0.25">
      <c r="C86" s="3"/>
      <c r="D86" s="5"/>
      <c r="E86" s="5"/>
      <c r="F86" s="5"/>
      <c r="G86" s="9"/>
      <c r="H86" s="3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8"/>
      <c r="CF86" s="57"/>
      <c r="CG86" s="57"/>
      <c r="CH86" s="57"/>
      <c r="CI86" s="57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9"/>
    </row>
  </sheetData>
  <mergeCells count="13">
    <mergeCell ref="Z8:AK8"/>
    <mergeCell ref="C8:D8"/>
    <mergeCell ref="E8:F8"/>
    <mergeCell ref="G8:I8"/>
    <mergeCell ref="J8:L8"/>
    <mergeCell ref="M8:Y8"/>
    <mergeCell ref="EB8:EI8"/>
    <mergeCell ref="AL8:AQ8"/>
    <mergeCell ref="AR8:BI8"/>
    <mergeCell ref="BJ8:BO8"/>
    <mergeCell ref="BP8:CA8"/>
    <mergeCell ref="CB8:CE8"/>
    <mergeCell ref="CF8:EA8"/>
  </mergeCells>
  <conditionalFormatting sqref="F9">
    <cfRule type="cellIs" dxfId="6" priority="2" operator="lessThan">
      <formula>0</formula>
    </cfRule>
  </conditionalFormatting>
  <conditionalFormatting sqref="F10:F43">
    <cfRule type="cellIs" dxfId="5" priority="1" operator="lessThan">
      <formula>0</formula>
    </cfRule>
  </conditionalFormatting>
  <conditionalFormatting sqref="CE10:CE43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I43">
    <cfRule type="colorScale" priority="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26"/>
  <sheetViews>
    <sheetView tabSelected="1" zoomScaleNormal="100" workbookViewId="0">
      <pane xSplit="2" ySplit="9" topLeftCell="C10" activePane="bottomRight" state="frozen"/>
      <selection activeCell="D14" sqref="D14"/>
      <selection pane="topRight" activeCell="D14" sqref="D14"/>
      <selection pane="bottomLeft" activeCell="D14" sqref="D14"/>
      <selection pane="bottomRight" activeCell="A11" sqref="A11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hidden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8" width="7.140625" style="1" customWidth="1"/>
    <col min="19" max="19" width="7.140625" style="1" hidden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28515625" style="1" customWidth="1"/>
    <col min="52" max="52" width="11.28515625" style="1" customWidth="1"/>
    <col min="53" max="53" width="11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42578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hidden="1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hidden="1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hidden="1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4" width="10.42578125" style="75" customWidth="1"/>
    <col min="85" max="85" width="10.42578125" style="75" hidden="1" customWidth="1"/>
    <col min="86" max="86" width="9.5703125" style="75" customWidth="1"/>
    <col min="87" max="87" width="10.140625" style="75" hidden="1" customWidth="1"/>
    <col min="88" max="89" width="11.85546875" style="76" customWidth="1"/>
    <col min="90" max="90" width="10.28515625" style="76" customWidth="1"/>
    <col min="91" max="91" width="8.140625" style="76" hidden="1" customWidth="1"/>
    <col min="92" max="92" width="11.85546875" style="76" customWidth="1"/>
    <col min="93" max="93" width="8.42578125" style="76" hidden="1" customWidth="1"/>
    <col min="94" max="95" width="11.85546875" style="76" customWidth="1"/>
    <col min="96" max="96" width="10.42578125" style="76" customWidth="1"/>
    <col min="97" max="97" width="7.42578125" style="76" hidden="1" customWidth="1"/>
    <col min="98" max="98" width="11.85546875" style="76" customWidth="1"/>
    <col min="99" max="99" width="8.7109375" style="76" hidden="1" customWidth="1"/>
    <col min="100" max="102" width="11.85546875" style="76" customWidth="1"/>
    <col min="103" max="103" width="6.7109375" style="76" hidden="1" customWidth="1"/>
    <col min="104" max="104" width="11.85546875" style="76" customWidth="1"/>
    <col min="105" max="105" width="6.7109375" style="76" hidden="1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hidden="1" customWidth="1"/>
    <col min="110" max="110" width="11.85546875" style="76" customWidth="1"/>
    <col min="111" max="111" width="6.85546875" style="76" hidden="1" customWidth="1"/>
    <col min="112" max="114" width="11.85546875" style="76" customWidth="1"/>
    <col min="115" max="115" width="6.85546875" style="76" hidden="1" customWidth="1"/>
    <col min="116" max="116" width="11.85546875" style="76" customWidth="1"/>
    <col min="117" max="117" width="6.5703125" style="76" hidden="1" customWidth="1"/>
    <col min="118" max="120" width="11.85546875" style="76" customWidth="1"/>
    <col min="121" max="121" width="6.42578125" style="76" hidden="1" customWidth="1"/>
    <col min="122" max="122" width="11.85546875" style="76" customWidth="1"/>
    <col min="123" max="123" width="5.7109375" style="76" hidden="1" customWidth="1"/>
    <col min="124" max="126" width="11.85546875" style="76" customWidth="1"/>
    <col min="127" max="127" width="6.85546875" style="76" hidden="1" customWidth="1"/>
    <col min="128" max="128" width="11.85546875" style="76" customWidth="1"/>
    <col min="129" max="129" width="6.42578125" style="76" hidden="1" customWidth="1"/>
    <col min="130" max="132" width="11.85546875" style="76" customWidth="1"/>
    <col min="133" max="133" width="7" style="76" hidden="1" customWidth="1"/>
    <col min="134" max="136" width="11.85546875" style="76" customWidth="1"/>
    <col min="137" max="137" width="6.5703125" style="76" hidden="1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A1" s="254"/>
      <c r="B1" s="254"/>
      <c r="C1" s="255"/>
      <c r="D1" s="257"/>
      <c r="E1" s="257"/>
      <c r="F1" s="257"/>
      <c r="G1" s="259"/>
      <c r="H1" s="255"/>
      <c r="I1" s="258"/>
      <c r="J1" s="258"/>
      <c r="K1" s="258"/>
      <c r="L1" s="258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361"/>
      <c r="AO1" s="362"/>
      <c r="AP1" s="361"/>
      <c r="AQ1" s="361"/>
      <c r="AR1" s="361"/>
      <c r="AS1" s="361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2"/>
      <c r="CG1" s="362"/>
      <c r="CH1" s="362"/>
      <c r="CI1" s="362"/>
      <c r="CJ1" s="362"/>
      <c r="CK1" s="362"/>
      <c r="CL1" s="362"/>
      <c r="CM1" s="362"/>
      <c r="CN1" s="362"/>
      <c r="CO1" s="362"/>
      <c r="CP1" s="362"/>
      <c r="CQ1" s="362"/>
      <c r="CR1" s="362"/>
      <c r="CS1" s="362"/>
      <c r="CT1" s="361"/>
      <c r="CU1" s="361"/>
      <c r="CV1" s="363"/>
      <c r="CW1" s="361"/>
      <c r="CX1" s="362"/>
      <c r="CY1" s="361"/>
      <c r="CZ1" s="361"/>
      <c r="DA1" s="363"/>
      <c r="DB1" s="361"/>
      <c r="DC1" s="362"/>
      <c r="DD1" s="361"/>
      <c r="DE1" s="361"/>
      <c r="DF1" s="361"/>
      <c r="DG1" s="361"/>
      <c r="DH1" s="361"/>
      <c r="DI1" s="361"/>
      <c r="DJ1" s="361"/>
      <c r="DK1" s="361"/>
      <c r="DL1" s="361"/>
      <c r="DM1" s="361"/>
      <c r="DN1" s="361"/>
      <c r="DO1" s="361"/>
      <c r="DP1" s="361"/>
      <c r="DQ1" s="361"/>
      <c r="DR1" s="361"/>
      <c r="DS1" s="361"/>
      <c r="DT1" s="361"/>
      <c r="DU1" s="362"/>
      <c r="DV1" s="362"/>
      <c r="DW1" s="362"/>
      <c r="DX1" s="362"/>
      <c r="DY1" s="36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</row>
    <row r="2" spans="1:182" s="2" customFormat="1" ht="26.25" x14ac:dyDescent="0.4">
      <c r="A2" s="254"/>
      <c r="B2" s="256" t="s">
        <v>293</v>
      </c>
      <c r="C2" s="255"/>
      <c r="D2" s="257"/>
      <c r="E2" s="257"/>
      <c r="F2" s="257"/>
      <c r="G2" s="259"/>
      <c r="H2" s="308"/>
      <c r="I2" s="258"/>
      <c r="J2" s="258"/>
      <c r="K2" s="258"/>
      <c r="L2" s="258"/>
      <c r="M2" s="255"/>
      <c r="N2" s="255"/>
      <c r="O2" s="255"/>
      <c r="P2" s="255"/>
      <c r="Q2" s="255"/>
      <c r="R2" s="255"/>
      <c r="S2" s="308"/>
      <c r="T2" s="255"/>
      <c r="U2" s="255"/>
      <c r="V2" s="255"/>
      <c r="W2" s="255"/>
      <c r="X2" s="255"/>
      <c r="Y2" s="255"/>
      <c r="Z2" s="255"/>
      <c r="AA2" s="365"/>
      <c r="AB2" s="361"/>
      <c r="AC2" s="361"/>
      <c r="AD2" s="361"/>
      <c r="AE2" s="365"/>
      <c r="AF2" s="361"/>
      <c r="AG2" s="361"/>
      <c r="AH2" s="361"/>
      <c r="AI2" s="365"/>
      <c r="AJ2" s="361"/>
      <c r="AK2" s="361"/>
      <c r="AL2" s="361"/>
      <c r="AM2" s="361"/>
      <c r="AN2" s="361"/>
      <c r="AO2" s="362"/>
      <c r="AP2" s="361"/>
      <c r="AQ2" s="365"/>
      <c r="AR2" s="361"/>
      <c r="AS2" s="365"/>
      <c r="AT2" s="362"/>
      <c r="AU2" s="362"/>
      <c r="AV2" s="362"/>
      <c r="AW2" s="365"/>
      <c r="AX2" s="362"/>
      <c r="AY2" s="365"/>
      <c r="AZ2" s="362"/>
      <c r="BA2" s="362"/>
      <c r="BB2" s="362"/>
      <c r="BC2" s="365"/>
      <c r="BD2" s="362"/>
      <c r="BE2" s="365"/>
      <c r="BF2" s="362"/>
      <c r="BG2" s="362"/>
      <c r="BH2" s="364"/>
      <c r="BI2" s="365"/>
      <c r="BJ2" s="362"/>
      <c r="BK2" s="365"/>
      <c r="BL2" s="362"/>
      <c r="BM2" s="362"/>
      <c r="BN2" s="362"/>
      <c r="BO2" s="365"/>
      <c r="BP2" s="362"/>
      <c r="BQ2" s="365"/>
      <c r="BR2" s="362"/>
      <c r="BS2" s="362"/>
      <c r="BT2" s="362"/>
      <c r="BU2" s="365"/>
      <c r="BV2" s="362"/>
      <c r="BW2" s="365"/>
      <c r="BX2" s="362"/>
      <c r="BY2" s="362"/>
      <c r="BZ2" s="362"/>
      <c r="CA2" s="365"/>
      <c r="CB2" s="362"/>
      <c r="CC2" s="365"/>
      <c r="CD2" s="362"/>
      <c r="CE2" s="362"/>
      <c r="CF2" s="362"/>
      <c r="CG2" s="365"/>
      <c r="CH2" s="362"/>
      <c r="CI2" s="365"/>
      <c r="CJ2" s="362"/>
      <c r="CK2" s="362"/>
      <c r="CL2" s="362"/>
      <c r="CM2" s="365"/>
      <c r="CN2" s="362"/>
      <c r="CO2" s="362"/>
      <c r="CP2" s="362"/>
      <c r="CQ2" s="365"/>
      <c r="CR2" s="362"/>
      <c r="CS2" s="362"/>
      <c r="CT2" s="361"/>
      <c r="CU2" s="361"/>
      <c r="CV2" s="363"/>
      <c r="CW2" s="361"/>
      <c r="CX2" s="362"/>
      <c r="CY2" s="361"/>
      <c r="CZ2" s="361"/>
      <c r="DA2" s="363"/>
      <c r="DB2" s="361"/>
      <c r="DC2" s="362"/>
      <c r="DD2" s="361"/>
      <c r="DE2" s="361"/>
      <c r="DF2" s="361"/>
      <c r="DG2" s="361"/>
      <c r="DH2" s="361"/>
      <c r="DI2" s="361"/>
      <c r="DJ2" s="361"/>
      <c r="DK2" s="361"/>
      <c r="DL2" s="361"/>
      <c r="DM2" s="361"/>
      <c r="DN2" s="361"/>
      <c r="DO2" s="361"/>
      <c r="DP2" s="361"/>
      <c r="DQ2" s="361"/>
      <c r="DR2" s="361"/>
      <c r="DS2" s="361"/>
      <c r="DT2" s="361"/>
      <c r="DU2" s="362"/>
      <c r="DV2" s="362"/>
      <c r="DW2" s="362"/>
      <c r="DX2" s="362"/>
      <c r="DY2" s="364"/>
      <c r="DZ2" s="254"/>
      <c r="EA2" s="254"/>
      <c r="EB2" s="254"/>
      <c r="EC2" s="254"/>
      <c r="ED2" s="254"/>
      <c r="EE2" s="254"/>
      <c r="EF2" s="254"/>
      <c r="EG2" s="254"/>
      <c r="EH2" s="254"/>
      <c r="EI2" s="254"/>
      <c r="EJ2" s="254"/>
      <c r="EK2" s="254"/>
      <c r="EL2" s="254"/>
      <c r="EM2" s="254"/>
      <c r="EN2" s="254"/>
      <c r="EO2" s="254"/>
      <c r="EP2" s="254"/>
      <c r="EQ2" s="254"/>
      <c r="ER2" s="254"/>
      <c r="ES2" s="254"/>
      <c r="ET2" s="254"/>
      <c r="EU2" s="254"/>
      <c r="EV2" s="254"/>
      <c r="EW2" s="254"/>
      <c r="EX2" s="254"/>
      <c r="EY2" s="254"/>
      <c r="EZ2" s="254"/>
      <c r="FA2" s="254"/>
      <c r="FB2" s="254"/>
      <c r="FC2" s="254"/>
      <c r="FD2" s="254"/>
      <c r="FE2" s="254"/>
      <c r="FF2" s="254"/>
      <c r="FG2" s="254"/>
      <c r="FH2" s="254"/>
      <c r="FI2" s="254"/>
      <c r="FJ2" s="254"/>
      <c r="FK2" s="254"/>
      <c r="FL2" s="254"/>
      <c r="FM2" s="254"/>
      <c r="FN2" s="254"/>
      <c r="FO2" s="254"/>
    </row>
    <row r="3" spans="1:182" s="2" customFormat="1" ht="15.75" x14ac:dyDescent="0.25">
      <c r="A3" s="254"/>
      <c r="B3" s="272" t="s">
        <v>25</v>
      </c>
      <c r="C3" s="255"/>
      <c r="D3" s="257"/>
      <c r="E3" s="257"/>
      <c r="F3" s="257"/>
      <c r="G3" s="259"/>
      <c r="H3" s="308"/>
      <c r="I3" s="258"/>
      <c r="J3" s="258"/>
      <c r="K3" s="258"/>
      <c r="L3" s="258"/>
      <c r="M3" s="255"/>
      <c r="N3" s="255"/>
      <c r="O3" s="255"/>
      <c r="P3" s="255"/>
      <c r="Q3" s="255"/>
      <c r="R3" s="255"/>
      <c r="S3" s="308"/>
      <c r="T3" s="255"/>
      <c r="U3" s="255"/>
      <c r="V3" s="255"/>
      <c r="W3" s="255"/>
      <c r="X3" s="255"/>
      <c r="Y3" s="255"/>
      <c r="Z3" s="255"/>
      <c r="AA3" s="365"/>
      <c r="AB3" s="361"/>
      <c r="AC3" s="361"/>
      <c r="AD3" s="361"/>
      <c r="AE3" s="365"/>
      <c r="AF3" s="361"/>
      <c r="AG3" s="361"/>
      <c r="AH3" s="361"/>
      <c r="AI3" s="365"/>
      <c r="AJ3" s="361"/>
      <c r="AK3" s="361"/>
      <c r="AL3" s="361"/>
      <c r="AM3" s="361"/>
      <c r="AN3" s="361"/>
      <c r="AO3" s="362"/>
      <c r="AP3" s="361"/>
      <c r="AQ3" s="365"/>
      <c r="AR3" s="361"/>
      <c r="AS3" s="365"/>
      <c r="AT3" s="362"/>
      <c r="AU3" s="362"/>
      <c r="AV3" s="362"/>
      <c r="AW3" s="365"/>
      <c r="AX3" s="362"/>
      <c r="AY3" s="365"/>
      <c r="AZ3" s="362"/>
      <c r="BA3" s="362"/>
      <c r="BB3" s="362"/>
      <c r="BC3" s="365"/>
      <c r="BD3" s="362"/>
      <c r="BE3" s="365"/>
      <c r="BF3" s="362"/>
      <c r="BG3" s="362"/>
      <c r="BH3" s="364"/>
      <c r="BI3" s="365"/>
      <c r="BJ3" s="362"/>
      <c r="BK3" s="365"/>
      <c r="BL3" s="362"/>
      <c r="BM3" s="362"/>
      <c r="BN3" s="362"/>
      <c r="BO3" s="365"/>
      <c r="BP3" s="362"/>
      <c r="BQ3" s="365"/>
      <c r="BR3" s="362"/>
      <c r="BS3" s="362"/>
      <c r="BT3" s="362"/>
      <c r="BU3" s="365"/>
      <c r="BV3" s="362"/>
      <c r="BW3" s="365"/>
      <c r="BX3" s="362"/>
      <c r="BY3" s="362"/>
      <c r="BZ3" s="362"/>
      <c r="CA3" s="365"/>
      <c r="CB3" s="362"/>
      <c r="CC3" s="365"/>
      <c r="CD3" s="362"/>
      <c r="CE3" s="362"/>
      <c r="CF3" s="362"/>
      <c r="CG3" s="365"/>
      <c r="CH3" s="362"/>
      <c r="CI3" s="365"/>
      <c r="CJ3" s="362"/>
      <c r="CK3" s="362"/>
      <c r="CL3" s="362"/>
      <c r="CM3" s="365"/>
      <c r="CN3" s="362"/>
      <c r="CO3" s="362"/>
      <c r="CP3" s="362"/>
      <c r="CQ3" s="366"/>
      <c r="CR3" s="362"/>
      <c r="CS3" s="362"/>
      <c r="CT3" s="361"/>
      <c r="CU3" s="361"/>
      <c r="CV3" s="363"/>
      <c r="CW3" s="361"/>
      <c r="CX3" s="362"/>
      <c r="CY3" s="361"/>
      <c r="CZ3" s="361"/>
      <c r="DA3" s="363"/>
      <c r="DB3" s="361"/>
      <c r="DC3" s="362"/>
      <c r="DD3" s="361"/>
      <c r="DE3" s="361"/>
      <c r="DF3" s="361"/>
      <c r="DG3" s="361"/>
      <c r="DH3" s="361"/>
      <c r="DI3" s="361"/>
      <c r="DJ3" s="361"/>
      <c r="DK3" s="361"/>
      <c r="DL3" s="361"/>
      <c r="DM3" s="361"/>
      <c r="DN3" s="361"/>
      <c r="DO3" s="361"/>
      <c r="DP3" s="361"/>
      <c r="DQ3" s="361"/>
      <c r="DR3" s="361"/>
      <c r="DS3" s="361"/>
      <c r="DT3" s="361"/>
      <c r="DU3" s="362"/>
      <c r="DV3" s="362"/>
      <c r="DW3" s="362"/>
      <c r="DX3" s="362"/>
      <c r="DY3" s="364"/>
      <c r="DZ3" s="254"/>
      <c r="EA3" s="254"/>
      <c r="EB3" s="254"/>
      <c r="EC3" s="254"/>
      <c r="ED3" s="254"/>
      <c r="EE3" s="254"/>
      <c r="EF3" s="254"/>
      <c r="EG3" s="254"/>
      <c r="EH3" s="254"/>
      <c r="EI3" s="254"/>
      <c r="EJ3" s="254"/>
      <c r="EK3" s="254"/>
      <c r="EL3" s="254"/>
      <c r="EM3" s="254"/>
      <c r="EN3" s="254"/>
      <c r="EO3" s="254"/>
      <c r="EP3" s="254"/>
      <c r="EQ3" s="254"/>
      <c r="ER3" s="254"/>
      <c r="ES3" s="254"/>
      <c r="ET3" s="254"/>
      <c r="EU3" s="254"/>
      <c r="EV3" s="254"/>
      <c r="EW3" s="254"/>
      <c r="EX3" s="254"/>
      <c r="EY3" s="254"/>
      <c r="EZ3" s="254"/>
      <c r="FA3" s="254"/>
      <c r="FB3" s="254"/>
      <c r="FC3" s="254"/>
      <c r="FD3" s="254"/>
      <c r="FE3" s="254"/>
      <c r="FF3" s="254"/>
      <c r="FG3" s="254"/>
      <c r="FH3" s="254"/>
      <c r="FI3" s="254"/>
      <c r="FJ3" s="254"/>
      <c r="FK3" s="254"/>
      <c r="FL3" s="254"/>
      <c r="FM3" s="254"/>
      <c r="FN3" s="254"/>
      <c r="FO3" s="254"/>
    </row>
    <row r="4" spans="1:182" s="2" customFormat="1" ht="7.5" customHeight="1" x14ac:dyDescent="0.25">
      <c r="A4" s="254"/>
      <c r="B4" s="254"/>
      <c r="C4" s="255"/>
      <c r="D4" s="257"/>
      <c r="E4" s="257"/>
      <c r="F4" s="257"/>
      <c r="G4" s="259"/>
      <c r="H4" s="308"/>
      <c r="I4" s="258"/>
      <c r="J4" s="258"/>
      <c r="K4" s="258"/>
      <c r="L4" s="258"/>
      <c r="M4" s="255"/>
      <c r="N4" s="255"/>
      <c r="O4" s="255"/>
      <c r="P4" s="255"/>
      <c r="Q4" s="255"/>
      <c r="R4" s="255"/>
      <c r="S4" s="308"/>
      <c r="T4" s="255"/>
      <c r="U4" s="255"/>
      <c r="V4" s="255"/>
      <c r="W4" s="255"/>
      <c r="X4" s="255"/>
      <c r="Y4" s="255"/>
      <c r="Z4" s="255"/>
      <c r="AA4" s="365"/>
      <c r="AB4" s="361"/>
      <c r="AC4" s="361"/>
      <c r="AD4" s="361"/>
      <c r="AE4" s="365"/>
      <c r="AF4" s="361"/>
      <c r="AG4" s="361"/>
      <c r="AH4" s="361"/>
      <c r="AI4" s="365"/>
      <c r="AJ4" s="361"/>
      <c r="AK4" s="361"/>
      <c r="AL4" s="361"/>
      <c r="AM4" s="361"/>
      <c r="AN4" s="361"/>
      <c r="AO4" s="362"/>
      <c r="AP4" s="361"/>
      <c r="AQ4" s="365"/>
      <c r="AR4" s="361"/>
      <c r="AS4" s="365"/>
      <c r="AT4" s="362"/>
      <c r="AU4" s="362"/>
      <c r="AV4" s="362"/>
      <c r="AW4" s="365"/>
      <c r="AX4" s="362"/>
      <c r="AY4" s="365"/>
      <c r="AZ4" s="362"/>
      <c r="BA4" s="362"/>
      <c r="BB4" s="362"/>
      <c r="BC4" s="365"/>
      <c r="BD4" s="362"/>
      <c r="BE4" s="365"/>
      <c r="BF4" s="362"/>
      <c r="BG4" s="362"/>
      <c r="BH4" s="364"/>
      <c r="BI4" s="365"/>
      <c r="BJ4" s="362"/>
      <c r="BK4" s="365"/>
      <c r="BL4" s="362"/>
      <c r="BM4" s="362"/>
      <c r="BN4" s="362"/>
      <c r="BO4" s="365"/>
      <c r="BP4" s="362"/>
      <c r="BQ4" s="365"/>
      <c r="BR4" s="362"/>
      <c r="BS4" s="362"/>
      <c r="BT4" s="362"/>
      <c r="BU4" s="365"/>
      <c r="BV4" s="362"/>
      <c r="BW4" s="365"/>
      <c r="BX4" s="362"/>
      <c r="BY4" s="362"/>
      <c r="BZ4" s="362"/>
      <c r="CA4" s="365"/>
      <c r="CB4" s="362"/>
      <c r="CC4" s="365"/>
      <c r="CD4" s="362"/>
      <c r="CE4" s="362"/>
      <c r="CF4" s="362"/>
      <c r="CG4" s="365"/>
      <c r="CH4" s="362"/>
      <c r="CI4" s="365"/>
      <c r="CJ4" s="362"/>
      <c r="CK4" s="362"/>
      <c r="CL4" s="362"/>
      <c r="CM4" s="365"/>
      <c r="CN4" s="362"/>
      <c r="CO4" s="362"/>
      <c r="CP4" s="362"/>
      <c r="CQ4" s="365"/>
      <c r="CR4" s="362"/>
      <c r="CS4" s="362"/>
      <c r="CT4" s="361"/>
      <c r="CU4" s="361"/>
      <c r="CV4" s="363"/>
      <c r="CW4" s="361"/>
      <c r="CX4" s="362"/>
      <c r="CY4" s="361"/>
      <c r="CZ4" s="361"/>
      <c r="DA4" s="363"/>
      <c r="DB4" s="361"/>
      <c r="DC4" s="362"/>
      <c r="DD4" s="361"/>
      <c r="DE4" s="361"/>
      <c r="DF4" s="361"/>
      <c r="DG4" s="361"/>
      <c r="DH4" s="361"/>
      <c r="DI4" s="361"/>
      <c r="DJ4" s="361"/>
      <c r="DK4" s="361"/>
      <c r="DL4" s="361"/>
      <c r="DM4" s="361"/>
      <c r="DN4" s="361"/>
      <c r="DO4" s="361"/>
      <c r="DP4" s="361"/>
      <c r="DQ4" s="361"/>
      <c r="DR4" s="361"/>
      <c r="DS4" s="361"/>
      <c r="DT4" s="361"/>
      <c r="DU4" s="362"/>
      <c r="DV4" s="362"/>
      <c r="DW4" s="362"/>
      <c r="DX4" s="362"/>
      <c r="DY4" s="364"/>
      <c r="DZ4" s="254"/>
      <c r="EA4" s="254"/>
      <c r="EB4" s="254"/>
      <c r="EC4" s="254"/>
      <c r="ED4" s="254"/>
      <c r="EE4" s="254"/>
      <c r="EF4" s="254"/>
      <c r="EG4" s="254"/>
      <c r="EH4" s="254"/>
      <c r="EI4" s="254"/>
      <c r="EJ4" s="254"/>
      <c r="EK4" s="254"/>
      <c r="EL4" s="254"/>
      <c r="EM4" s="254"/>
      <c r="EN4" s="254"/>
      <c r="EO4" s="254"/>
      <c r="EP4" s="254"/>
      <c r="EQ4" s="254"/>
      <c r="ER4" s="254"/>
      <c r="ES4" s="254"/>
      <c r="ET4" s="254"/>
      <c r="EU4" s="254"/>
      <c r="EV4" s="254"/>
      <c r="EW4" s="254"/>
      <c r="EX4" s="254"/>
      <c r="EY4" s="254"/>
      <c r="EZ4" s="254"/>
      <c r="FA4" s="254"/>
      <c r="FB4" s="254"/>
      <c r="FC4" s="254"/>
      <c r="FD4" s="254"/>
      <c r="FE4" s="254"/>
      <c r="FF4" s="254"/>
      <c r="FG4" s="254"/>
      <c r="FH4" s="254"/>
      <c r="FI4" s="254"/>
      <c r="FJ4" s="254"/>
      <c r="FK4" s="254"/>
      <c r="FL4" s="254"/>
      <c r="FM4" s="254"/>
      <c r="FN4" s="254"/>
      <c r="FO4" s="254"/>
    </row>
    <row r="5" spans="1:182" s="10" customFormat="1" ht="13.5" customHeight="1" x14ac:dyDescent="0.25">
      <c r="A5" s="261"/>
      <c r="B5" s="433"/>
      <c r="C5" s="434"/>
      <c r="D5" s="435"/>
      <c r="E5" s="261"/>
      <c r="F5" s="261"/>
      <c r="G5" s="261"/>
      <c r="H5" s="309"/>
      <c r="I5" s="261"/>
      <c r="J5" s="293" t="s">
        <v>28</v>
      </c>
      <c r="K5" s="296" t="s">
        <v>26</v>
      </c>
      <c r="L5" s="290"/>
      <c r="M5" s="337"/>
      <c r="N5" s="255"/>
      <c r="O5" s="261"/>
      <c r="P5" s="261"/>
      <c r="Q5" s="261"/>
      <c r="R5" s="261"/>
      <c r="S5" s="309"/>
      <c r="T5" s="262"/>
      <c r="U5" s="262"/>
      <c r="V5" s="266"/>
      <c r="W5" s="262"/>
      <c r="X5" s="265"/>
      <c r="Y5" s="262"/>
      <c r="Z5" s="262"/>
      <c r="AA5" s="366"/>
      <c r="AB5" s="367"/>
      <c r="AC5" s="367"/>
      <c r="AD5" s="367"/>
      <c r="AE5" s="366"/>
      <c r="AF5" s="367"/>
      <c r="AG5" s="367"/>
      <c r="AH5" s="367"/>
      <c r="AI5" s="366"/>
      <c r="AJ5" s="367"/>
      <c r="AK5" s="367"/>
      <c r="AL5" s="367"/>
      <c r="AM5" s="367"/>
      <c r="AN5" s="367"/>
      <c r="AO5" s="368"/>
      <c r="AP5" s="367"/>
      <c r="AQ5" s="366"/>
      <c r="AR5" s="369"/>
      <c r="AS5" s="366"/>
      <c r="AT5" s="369"/>
      <c r="AU5" s="369"/>
      <c r="AV5" s="369"/>
      <c r="AW5" s="366"/>
      <c r="AX5" s="369"/>
      <c r="AY5" s="366"/>
      <c r="AZ5" s="369"/>
      <c r="BA5" s="369"/>
      <c r="BB5" s="419"/>
      <c r="BC5" s="420"/>
      <c r="BD5" s="369"/>
      <c r="BE5" s="420"/>
      <c r="BF5" s="369"/>
      <c r="BG5" s="369"/>
      <c r="BH5" s="369"/>
      <c r="BI5" s="366"/>
      <c r="BJ5" s="369"/>
      <c r="BK5" s="366"/>
      <c r="BL5" s="369"/>
      <c r="BM5" s="369"/>
      <c r="BN5" s="419"/>
      <c r="BO5" s="420"/>
      <c r="BP5" s="369"/>
      <c r="BQ5" s="420"/>
      <c r="BR5" s="369"/>
      <c r="BS5" s="369"/>
      <c r="BT5" s="369"/>
      <c r="BU5" s="366"/>
      <c r="BV5" s="369"/>
      <c r="BW5" s="366"/>
      <c r="BX5" s="369"/>
      <c r="BY5" s="369"/>
      <c r="BZ5" s="369"/>
      <c r="CA5" s="366"/>
      <c r="CB5" s="369"/>
      <c r="CC5" s="366"/>
      <c r="CD5" s="369"/>
      <c r="CE5" s="369"/>
      <c r="CF5" s="369"/>
      <c r="CG5" s="366"/>
      <c r="CH5" s="369"/>
      <c r="CI5" s="366"/>
      <c r="CJ5" s="369"/>
      <c r="CK5" s="369"/>
      <c r="CL5" s="369"/>
      <c r="CM5" s="366"/>
      <c r="CN5" s="369"/>
      <c r="CO5" s="369"/>
      <c r="CP5" s="369"/>
      <c r="CQ5" s="366"/>
      <c r="CR5" s="369"/>
      <c r="CS5" s="369"/>
      <c r="CT5" s="369"/>
      <c r="CU5" s="369"/>
      <c r="CV5" s="369"/>
      <c r="CW5" s="369"/>
      <c r="CX5" s="369"/>
      <c r="CY5" s="367"/>
      <c r="CZ5" s="367"/>
      <c r="DA5" s="370"/>
      <c r="DB5" s="367"/>
      <c r="DC5" s="368"/>
      <c r="DD5" s="367"/>
      <c r="DE5" s="367"/>
      <c r="DF5" s="367"/>
      <c r="DG5" s="367"/>
      <c r="DH5" s="367"/>
      <c r="DI5" s="367"/>
      <c r="DJ5" s="367"/>
      <c r="DK5" s="367"/>
      <c r="DL5" s="367"/>
      <c r="DM5" s="367"/>
      <c r="DN5" s="367"/>
      <c r="DO5" s="367"/>
      <c r="DP5" s="367"/>
      <c r="DQ5" s="367"/>
      <c r="DR5" s="367"/>
      <c r="DS5" s="367"/>
      <c r="DT5" s="367"/>
      <c r="DU5" s="368"/>
      <c r="DV5" s="368"/>
      <c r="DW5" s="368"/>
      <c r="DX5" s="368"/>
      <c r="DY5" s="369"/>
      <c r="DZ5" s="261"/>
      <c r="EA5" s="261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</row>
    <row r="6" spans="1:182" s="10" customFormat="1" x14ac:dyDescent="0.25">
      <c r="A6" s="261"/>
      <c r="B6" s="283" t="s">
        <v>263</v>
      </c>
      <c r="C6" s="284"/>
      <c r="D6" s="282">
        <v>8287</v>
      </c>
      <c r="E6" s="261"/>
      <c r="F6" s="261"/>
      <c r="G6" s="261"/>
      <c r="H6" s="309"/>
      <c r="I6" s="261"/>
      <c r="J6" s="291"/>
      <c r="K6" s="297" t="s">
        <v>27</v>
      </c>
      <c r="L6" s="292"/>
      <c r="M6" s="338"/>
      <c r="N6" s="255"/>
      <c r="O6" s="261"/>
      <c r="P6" s="261"/>
      <c r="Q6" s="261"/>
      <c r="R6" s="261"/>
      <c r="S6" s="309"/>
      <c r="T6" s="262"/>
      <c r="U6" s="262"/>
      <c r="V6" s="266"/>
      <c r="W6" s="262"/>
      <c r="X6" s="265"/>
      <c r="Y6" s="262"/>
      <c r="Z6" s="262"/>
      <c r="AA6" s="366"/>
      <c r="AB6" s="367"/>
      <c r="AC6" s="367"/>
      <c r="AD6" s="367"/>
      <c r="AE6" s="366"/>
      <c r="AF6" s="367"/>
      <c r="AG6" s="367"/>
      <c r="AH6" s="367"/>
      <c r="AI6" s="366"/>
      <c r="AJ6" s="367"/>
      <c r="AK6" s="367"/>
      <c r="AL6" s="367"/>
      <c r="AM6" s="367"/>
      <c r="AN6" s="367"/>
      <c r="AO6" s="368"/>
      <c r="AP6" s="367"/>
      <c r="AQ6" s="366"/>
      <c r="AR6" s="369"/>
      <c r="AS6" s="366"/>
      <c r="AT6" s="369"/>
      <c r="AU6" s="369"/>
      <c r="AV6" s="369"/>
      <c r="AW6" s="366"/>
      <c r="AX6" s="369"/>
      <c r="AY6" s="366"/>
      <c r="AZ6" s="369"/>
      <c r="BA6" s="369"/>
      <c r="BB6" s="419"/>
      <c r="BC6" s="420"/>
      <c r="BD6" s="369"/>
      <c r="BE6" s="420"/>
      <c r="BF6" s="369"/>
      <c r="BG6" s="369"/>
      <c r="BH6" s="369"/>
      <c r="BI6" s="366"/>
      <c r="BJ6" s="369"/>
      <c r="BK6" s="366"/>
      <c r="BL6" s="369"/>
      <c r="BM6" s="369"/>
      <c r="BN6" s="419"/>
      <c r="BO6" s="420"/>
      <c r="BP6" s="369"/>
      <c r="BQ6" s="420"/>
      <c r="BR6" s="369"/>
      <c r="BS6" s="369"/>
      <c r="BT6" s="369"/>
      <c r="BU6" s="366"/>
      <c r="BV6" s="369"/>
      <c r="BW6" s="366"/>
      <c r="BX6" s="369"/>
      <c r="BY6" s="369"/>
      <c r="BZ6" s="369"/>
      <c r="CA6" s="366"/>
      <c r="CB6" s="369"/>
      <c r="CC6" s="366"/>
      <c r="CD6" s="369"/>
      <c r="CE6" s="369"/>
      <c r="CF6" s="369"/>
      <c r="CG6" s="366"/>
      <c r="CH6" s="369"/>
      <c r="CI6" s="366"/>
      <c r="CJ6" s="369"/>
      <c r="CK6" s="369"/>
      <c r="CL6" s="369"/>
      <c r="CM6" s="366"/>
      <c r="CN6" s="369"/>
      <c r="CO6" s="369"/>
      <c r="CP6" s="369"/>
      <c r="CQ6" s="366"/>
      <c r="CR6" s="369"/>
      <c r="CS6" s="369"/>
      <c r="CT6" s="369"/>
      <c r="CU6" s="369"/>
      <c r="CV6" s="369"/>
      <c r="CW6" s="369"/>
      <c r="CX6" s="369"/>
      <c r="CY6" s="367"/>
      <c r="CZ6" s="367"/>
      <c r="DA6" s="370"/>
      <c r="DB6" s="367"/>
      <c r="DC6" s="368"/>
      <c r="DD6" s="367"/>
      <c r="DE6" s="367"/>
      <c r="DF6" s="367"/>
      <c r="DG6" s="367"/>
      <c r="DH6" s="367"/>
      <c r="DI6" s="367"/>
      <c r="DJ6" s="367"/>
      <c r="DK6" s="367"/>
      <c r="DL6" s="367"/>
      <c r="DM6" s="367"/>
      <c r="DN6" s="367"/>
      <c r="DO6" s="367"/>
      <c r="DP6" s="367"/>
      <c r="DQ6" s="367"/>
      <c r="DR6" s="367"/>
      <c r="DS6" s="367"/>
      <c r="DT6" s="367"/>
      <c r="DU6" s="368"/>
      <c r="DV6" s="368"/>
      <c r="DW6" s="368"/>
      <c r="DX6" s="368"/>
      <c r="DY6" s="369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</row>
    <row r="7" spans="1:182" s="10" customFormat="1" ht="12" customHeight="1" thickBot="1" x14ac:dyDescent="0.25">
      <c r="A7" s="261"/>
      <c r="B7" s="261"/>
      <c r="C7" s="262"/>
      <c r="D7" s="263"/>
      <c r="E7" s="263"/>
      <c r="F7" s="263"/>
      <c r="G7" s="264"/>
      <c r="H7" s="310" t="s">
        <v>42</v>
      </c>
      <c r="I7" s="265"/>
      <c r="J7" s="265"/>
      <c r="K7" s="265"/>
      <c r="L7" s="265"/>
      <c r="M7" s="262"/>
      <c r="N7" s="262"/>
      <c r="O7" s="262"/>
      <c r="P7" s="262"/>
      <c r="Q7" s="262"/>
      <c r="R7" s="262"/>
      <c r="S7" s="310" t="s">
        <v>42</v>
      </c>
      <c r="T7" s="262"/>
      <c r="U7" s="262"/>
      <c r="V7" s="262"/>
      <c r="W7" s="262"/>
      <c r="X7" s="262"/>
      <c r="Y7" s="262"/>
      <c r="Z7" s="262"/>
      <c r="AA7" s="371" t="s">
        <v>42</v>
      </c>
      <c r="AB7" s="367"/>
      <c r="AC7" s="367"/>
      <c r="AD7" s="367"/>
      <c r="AE7" s="371" t="s">
        <v>42</v>
      </c>
      <c r="AF7" s="367"/>
      <c r="AG7" s="367"/>
      <c r="AH7" s="367"/>
      <c r="AI7" s="371" t="s">
        <v>42</v>
      </c>
      <c r="AJ7" s="367"/>
      <c r="AK7" s="367"/>
      <c r="AL7" s="367"/>
      <c r="AM7" s="367"/>
      <c r="AN7" s="367"/>
      <c r="AO7" s="368"/>
      <c r="AP7" s="367"/>
      <c r="AQ7" s="371" t="s">
        <v>42</v>
      </c>
      <c r="AR7" s="367"/>
      <c r="AS7" s="371" t="s">
        <v>42</v>
      </c>
      <c r="AT7" s="368"/>
      <c r="AU7" s="368"/>
      <c r="AV7" s="368"/>
      <c r="AW7" s="371" t="s">
        <v>42</v>
      </c>
      <c r="AX7" s="368"/>
      <c r="AY7" s="371" t="s">
        <v>42</v>
      </c>
      <c r="AZ7" s="368"/>
      <c r="BA7" s="368"/>
      <c r="BB7" s="368"/>
      <c r="BC7" s="371" t="s">
        <v>42</v>
      </c>
      <c r="BD7" s="368"/>
      <c r="BE7" s="371" t="s">
        <v>42</v>
      </c>
      <c r="BF7" s="368"/>
      <c r="BG7" s="368"/>
      <c r="BH7" s="369"/>
      <c r="BI7" s="371" t="s">
        <v>42</v>
      </c>
      <c r="BJ7" s="368"/>
      <c r="BK7" s="371" t="s">
        <v>42</v>
      </c>
      <c r="BL7" s="368"/>
      <c r="BM7" s="368"/>
      <c r="BN7" s="368"/>
      <c r="BO7" s="371" t="s">
        <v>42</v>
      </c>
      <c r="BP7" s="368"/>
      <c r="BQ7" s="371" t="s">
        <v>42</v>
      </c>
      <c r="BR7" s="368"/>
      <c r="BS7" s="368"/>
      <c r="BT7" s="368"/>
      <c r="BU7" s="371" t="s">
        <v>42</v>
      </c>
      <c r="BV7" s="368"/>
      <c r="BW7" s="371" t="s">
        <v>42</v>
      </c>
      <c r="BX7" s="368"/>
      <c r="BY7" s="368"/>
      <c r="BZ7" s="368"/>
      <c r="CA7" s="371" t="s">
        <v>42</v>
      </c>
      <c r="CB7" s="368"/>
      <c r="CC7" s="371" t="s">
        <v>42</v>
      </c>
      <c r="CD7" s="368"/>
      <c r="CE7" s="368"/>
      <c r="CF7" s="368"/>
      <c r="CG7" s="371" t="s">
        <v>42</v>
      </c>
      <c r="CH7" s="368"/>
      <c r="CI7" s="371" t="s">
        <v>42</v>
      </c>
      <c r="CJ7" s="368"/>
      <c r="CK7" s="368"/>
      <c r="CL7" s="368"/>
      <c r="CM7" s="371" t="s">
        <v>42</v>
      </c>
      <c r="CN7" s="368"/>
      <c r="CO7" s="368"/>
      <c r="CP7" s="368"/>
      <c r="CQ7" s="371" t="s">
        <v>42</v>
      </c>
      <c r="CR7" s="368"/>
      <c r="CS7" s="368"/>
      <c r="CT7" s="367"/>
      <c r="CU7" s="367"/>
      <c r="CV7" s="370"/>
      <c r="CW7" s="367"/>
      <c r="CX7" s="368"/>
      <c r="CY7" s="367"/>
      <c r="CZ7" s="367"/>
      <c r="DA7" s="370"/>
      <c r="DB7" s="367"/>
      <c r="DC7" s="368"/>
      <c r="DD7" s="367"/>
      <c r="DE7" s="367"/>
      <c r="DF7" s="367"/>
      <c r="DG7" s="367"/>
      <c r="DH7" s="367"/>
      <c r="DI7" s="367"/>
      <c r="DJ7" s="367"/>
      <c r="DK7" s="367"/>
      <c r="DL7" s="367"/>
      <c r="DM7" s="367"/>
      <c r="DN7" s="367"/>
      <c r="DO7" s="367"/>
      <c r="DP7" s="367"/>
      <c r="DQ7" s="367"/>
      <c r="DR7" s="367"/>
      <c r="DS7" s="367"/>
      <c r="DT7" s="367"/>
      <c r="DU7" s="368"/>
      <c r="DV7" s="368"/>
      <c r="DW7" s="368"/>
      <c r="DX7" s="368"/>
      <c r="DY7" s="369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</row>
    <row r="8" spans="1:182" s="22" customFormat="1" ht="15.75" thickBot="1" x14ac:dyDescent="0.3">
      <c r="A8" s="271"/>
      <c r="B8" s="273"/>
      <c r="C8" s="224" t="s">
        <v>0</v>
      </c>
      <c r="D8" s="226"/>
      <c r="E8" s="218" t="s">
        <v>98</v>
      </c>
      <c r="F8" s="220"/>
      <c r="G8" s="224" t="s">
        <v>24</v>
      </c>
      <c r="H8" s="225"/>
      <c r="I8" s="226"/>
      <c r="J8" s="218" t="s">
        <v>99</v>
      </c>
      <c r="K8" s="219"/>
      <c r="L8" s="220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56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21" t="s">
        <v>21</v>
      </c>
      <c r="AM8" s="222"/>
      <c r="AN8" s="222"/>
      <c r="AO8" s="223"/>
      <c r="AP8" s="213" t="s">
        <v>100</v>
      </c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4"/>
      <c r="CL8" s="212" t="s">
        <v>43</v>
      </c>
      <c r="CM8" s="213"/>
      <c r="CN8" s="213"/>
      <c r="CO8" s="213"/>
      <c r="CP8" s="213"/>
      <c r="CQ8" s="213"/>
      <c r="CR8" s="213"/>
      <c r="CS8" s="214"/>
      <c r="CT8" s="212" t="s">
        <v>244</v>
      </c>
      <c r="CU8" s="213"/>
      <c r="CV8" s="213"/>
      <c r="CW8" s="213"/>
      <c r="CX8" s="213"/>
      <c r="CY8" s="213"/>
      <c r="CZ8" s="213"/>
      <c r="DA8" s="213"/>
      <c r="DB8" s="213"/>
      <c r="DC8" s="214"/>
      <c r="DD8" s="221" t="s">
        <v>264</v>
      </c>
      <c r="DE8" s="222"/>
      <c r="DF8" s="222"/>
      <c r="DG8" s="222"/>
      <c r="DH8" s="222"/>
      <c r="DI8" s="222"/>
      <c r="DJ8" s="222"/>
      <c r="DK8" s="222"/>
      <c r="DL8" s="222"/>
      <c r="DM8" s="222"/>
      <c r="DN8" s="222"/>
      <c r="DO8" s="222"/>
      <c r="DP8" s="222"/>
      <c r="DQ8" s="222"/>
      <c r="DR8" s="222"/>
      <c r="DS8" s="222"/>
      <c r="DT8" s="222"/>
      <c r="DU8" s="222"/>
      <c r="DV8" s="222"/>
      <c r="DW8" s="222"/>
      <c r="DX8" s="223"/>
      <c r="DY8" s="218" t="s">
        <v>255</v>
      </c>
      <c r="DZ8" s="219"/>
      <c r="EA8" s="219"/>
      <c r="EB8" s="219"/>
      <c r="EC8" s="219"/>
      <c r="ED8" s="220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1"/>
      <c r="EQ8" s="271"/>
      <c r="ER8" s="271"/>
      <c r="ES8" s="271"/>
      <c r="ET8" s="271"/>
      <c r="EU8" s="271"/>
      <c r="EV8" s="271"/>
      <c r="EW8" s="271"/>
      <c r="EX8" s="271"/>
      <c r="EY8" s="271"/>
      <c r="EZ8" s="271"/>
      <c r="FA8" s="271"/>
      <c r="FB8" s="271"/>
      <c r="FC8" s="271"/>
      <c r="FD8" s="271"/>
      <c r="FE8" s="271"/>
      <c r="FF8" s="271"/>
      <c r="FG8" s="271"/>
      <c r="FH8" s="271"/>
      <c r="FI8" s="271"/>
      <c r="FJ8" s="271"/>
      <c r="FK8" s="271"/>
      <c r="FL8" s="271"/>
      <c r="FM8" s="271"/>
      <c r="FN8" s="271"/>
      <c r="FO8" s="27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268"/>
      <c r="B9" s="438" t="s">
        <v>265</v>
      </c>
      <c r="C9" s="306" t="s">
        <v>266</v>
      </c>
      <c r="D9" s="304" t="s">
        <v>267</v>
      </c>
      <c r="E9" s="313" t="s">
        <v>31</v>
      </c>
      <c r="F9" s="312" t="s">
        <v>32</v>
      </c>
      <c r="G9" s="305" t="s">
        <v>16</v>
      </c>
      <c r="H9" s="317" t="s">
        <v>1</v>
      </c>
      <c r="I9" s="349" t="s">
        <v>17</v>
      </c>
      <c r="J9" s="313" t="s">
        <v>33</v>
      </c>
      <c r="K9" s="311" t="s">
        <v>34</v>
      </c>
      <c r="L9" s="312" t="s">
        <v>35</v>
      </c>
      <c r="M9" s="303" t="s">
        <v>22</v>
      </c>
      <c r="N9" s="307" t="s">
        <v>11</v>
      </c>
      <c r="O9" s="306" t="s">
        <v>2</v>
      </c>
      <c r="P9" s="307" t="s">
        <v>3</v>
      </c>
      <c r="Q9" s="306" t="s">
        <v>10</v>
      </c>
      <c r="R9" s="307" t="s">
        <v>4</v>
      </c>
      <c r="S9" s="316" t="s">
        <v>108</v>
      </c>
      <c r="T9" s="303" t="s">
        <v>23</v>
      </c>
      <c r="U9" s="307" t="s">
        <v>12</v>
      </c>
      <c r="V9" s="306" t="s">
        <v>5</v>
      </c>
      <c r="W9" s="307" t="s">
        <v>6</v>
      </c>
      <c r="X9" s="306" t="s">
        <v>13</v>
      </c>
      <c r="Y9" s="304" t="s">
        <v>7</v>
      </c>
      <c r="Z9" s="352" t="s">
        <v>44</v>
      </c>
      <c r="AA9" s="318" t="s">
        <v>45</v>
      </c>
      <c r="AB9" s="372" t="s">
        <v>46</v>
      </c>
      <c r="AC9" s="373" t="s">
        <v>47</v>
      </c>
      <c r="AD9" s="372" t="s">
        <v>48</v>
      </c>
      <c r="AE9" s="374" t="s">
        <v>49</v>
      </c>
      <c r="AF9" s="372" t="s">
        <v>50</v>
      </c>
      <c r="AG9" s="373" t="s">
        <v>51</v>
      </c>
      <c r="AH9" s="372" t="s">
        <v>52</v>
      </c>
      <c r="AI9" s="374" t="s">
        <v>53</v>
      </c>
      <c r="AJ9" s="372" t="s">
        <v>54</v>
      </c>
      <c r="AK9" s="373" t="s">
        <v>55</v>
      </c>
      <c r="AL9" s="376" t="s">
        <v>14</v>
      </c>
      <c r="AM9" s="377" t="s">
        <v>29</v>
      </c>
      <c r="AN9" s="378" t="s">
        <v>30</v>
      </c>
      <c r="AO9" s="379" t="s">
        <v>20</v>
      </c>
      <c r="AP9" s="378" t="s">
        <v>8</v>
      </c>
      <c r="AQ9" s="380" t="s">
        <v>164</v>
      </c>
      <c r="AR9" s="377" t="s">
        <v>9</v>
      </c>
      <c r="AS9" s="382" t="s">
        <v>57</v>
      </c>
      <c r="AT9" s="377" t="s">
        <v>18</v>
      </c>
      <c r="AU9" s="379" t="s">
        <v>19</v>
      </c>
      <c r="AV9" s="376" t="s">
        <v>78</v>
      </c>
      <c r="AW9" s="318" t="s">
        <v>58</v>
      </c>
      <c r="AX9" s="372" t="s">
        <v>59</v>
      </c>
      <c r="AY9" s="318" t="s">
        <v>60</v>
      </c>
      <c r="AZ9" s="372" t="s">
        <v>61</v>
      </c>
      <c r="BA9" s="373" t="s">
        <v>62</v>
      </c>
      <c r="BB9" s="376" t="s">
        <v>79</v>
      </c>
      <c r="BC9" s="318" t="s">
        <v>63</v>
      </c>
      <c r="BD9" s="372" t="s">
        <v>64</v>
      </c>
      <c r="BE9" s="318" t="s">
        <v>65</v>
      </c>
      <c r="BF9" s="372" t="s">
        <v>66</v>
      </c>
      <c r="BG9" s="375" t="s">
        <v>67</v>
      </c>
      <c r="BH9" s="376" t="s">
        <v>80</v>
      </c>
      <c r="BI9" s="318" t="s">
        <v>68</v>
      </c>
      <c r="BJ9" s="372" t="s">
        <v>69</v>
      </c>
      <c r="BK9" s="318" t="s">
        <v>70</v>
      </c>
      <c r="BL9" s="372" t="s">
        <v>71</v>
      </c>
      <c r="BM9" s="375" t="s">
        <v>72</v>
      </c>
      <c r="BN9" s="376" t="s">
        <v>81</v>
      </c>
      <c r="BO9" s="421" t="s">
        <v>73</v>
      </c>
      <c r="BP9" s="372" t="s">
        <v>74</v>
      </c>
      <c r="BQ9" s="318" t="s">
        <v>75</v>
      </c>
      <c r="BR9" s="372" t="s">
        <v>76</v>
      </c>
      <c r="BS9" s="375" t="s">
        <v>77</v>
      </c>
      <c r="BT9" s="423" t="s">
        <v>95</v>
      </c>
      <c r="BU9" s="318" t="s">
        <v>166</v>
      </c>
      <c r="BV9" s="372" t="s">
        <v>165</v>
      </c>
      <c r="BW9" s="318" t="s">
        <v>82</v>
      </c>
      <c r="BX9" s="372" t="s">
        <v>83</v>
      </c>
      <c r="BY9" s="373" t="s">
        <v>84</v>
      </c>
      <c r="BZ9" s="376" t="s">
        <v>96</v>
      </c>
      <c r="CA9" s="318" t="s">
        <v>85</v>
      </c>
      <c r="CB9" s="372" t="s">
        <v>86</v>
      </c>
      <c r="CC9" s="318" t="s">
        <v>87</v>
      </c>
      <c r="CD9" s="372" t="s">
        <v>88</v>
      </c>
      <c r="CE9" s="375" t="s">
        <v>89</v>
      </c>
      <c r="CF9" s="423" t="s">
        <v>97</v>
      </c>
      <c r="CG9" s="318" t="s">
        <v>90</v>
      </c>
      <c r="CH9" s="372" t="s">
        <v>91</v>
      </c>
      <c r="CI9" s="318" t="s">
        <v>92</v>
      </c>
      <c r="CJ9" s="372" t="s">
        <v>93</v>
      </c>
      <c r="CK9" s="373" t="s">
        <v>94</v>
      </c>
      <c r="CL9" s="383" t="s">
        <v>268</v>
      </c>
      <c r="CM9" s="374" t="s">
        <v>36</v>
      </c>
      <c r="CN9" s="372" t="s">
        <v>37</v>
      </c>
      <c r="CO9" s="373" t="s">
        <v>38</v>
      </c>
      <c r="CP9" s="383" t="s">
        <v>269</v>
      </c>
      <c r="CQ9" s="374" t="s">
        <v>39</v>
      </c>
      <c r="CR9" s="372" t="s">
        <v>40</v>
      </c>
      <c r="CS9" s="375" t="s">
        <v>41</v>
      </c>
      <c r="CT9" s="376" t="s">
        <v>238</v>
      </c>
      <c r="CU9" s="377" t="s">
        <v>239</v>
      </c>
      <c r="CV9" s="381" t="s">
        <v>270</v>
      </c>
      <c r="CW9" s="384" t="s">
        <v>271</v>
      </c>
      <c r="CX9" s="377" t="s">
        <v>240</v>
      </c>
      <c r="CY9" s="377" t="s">
        <v>241</v>
      </c>
      <c r="CZ9" s="377" t="s">
        <v>242</v>
      </c>
      <c r="DA9" s="381" t="s">
        <v>272</v>
      </c>
      <c r="DB9" s="384" t="s">
        <v>273</v>
      </c>
      <c r="DC9" s="385" t="s">
        <v>243</v>
      </c>
      <c r="DD9" s="423" t="s">
        <v>229</v>
      </c>
      <c r="DE9" s="378" t="s">
        <v>230</v>
      </c>
      <c r="DF9" s="377" t="s">
        <v>231</v>
      </c>
      <c r="DG9" s="378" t="s">
        <v>274</v>
      </c>
      <c r="DH9" s="384" t="s">
        <v>275</v>
      </c>
      <c r="DI9" s="377" t="s">
        <v>233</v>
      </c>
      <c r="DJ9" s="377" t="s">
        <v>234</v>
      </c>
      <c r="DK9" s="378" t="s">
        <v>235</v>
      </c>
      <c r="DL9" s="377" t="s">
        <v>276</v>
      </c>
      <c r="DM9" s="381" t="s">
        <v>277</v>
      </c>
      <c r="DN9" s="381" t="s">
        <v>278</v>
      </c>
      <c r="DO9" s="381" t="s">
        <v>279</v>
      </c>
      <c r="DP9" s="381" t="s">
        <v>280</v>
      </c>
      <c r="DQ9" s="381" t="s">
        <v>281</v>
      </c>
      <c r="DR9" s="381" t="s">
        <v>282</v>
      </c>
      <c r="DS9" s="381" t="s">
        <v>283</v>
      </c>
      <c r="DT9" s="381" t="s">
        <v>284</v>
      </c>
      <c r="DU9" s="377" t="s">
        <v>285</v>
      </c>
      <c r="DV9" s="377" t="s">
        <v>286</v>
      </c>
      <c r="DW9" s="377" t="s">
        <v>287</v>
      </c>
      <c r="DX9" s="379" t="s">
        <v>288</v>
      </c>
      <c r="DY9" s="447" t="s">
        <v>249</v>
      </c>
      <c r="DZ9" s="448" t="s">
        <v>250</v>
      </c>
      <c r="EA9" s="449" t="s">
        <v>251</v>
      </c>
      <c r="EB9" s="450" t="s">
        <v>252</v>
      </c>
      <c r="EC9" s="468" t="s">
        <v>289</v>
      </c>
      <c r="ED9" s="467" t="s">
        <v>290</v>
      </c>
      <c r="EE9" s="268"/>
      <c r="EF9" s="268"/>
      <c r="EG9" s="268"/>
      <c r="EH9" s="268"/>
      <c r="EI9" s="268"/>
      <c r="EJ9" s="268"/>
      <c r="EK9" s="268"/>
      <c r="EL9" s="268"/>
      <c r="EM9" s="268"/>
      <c r="EN9" s="268"/>
      <c r="EO9" s="268"/>
      <c r="EP9" s="268"/>
      <c r="EQ9" s="268"/>
      <c r="ER9" s="268"/>
      <c r="ES9" s="268"/>
      <c r="ET9" s="268"/>
      <c r="EU9" s="268"/>
      <c r="EV9" s="268"/>
      <c r="EW9" s="268"/>
      <c r="EX9" s="268"/>
      <c r="EY9" s="268"/>
      <c r="EZ9" s="268"/>
      <c r="FA9" s="268"/>
      <c r="FB9" s="268"/>
      <c r="FC9" s="268"/>
      <c r="FD9" s="268"/>
      <c r="FE9" s="268"/>
      <c r="FF9" s="268"/>
      <c r="FG9" s="268"/>
      <c r="FH9" s="268"/>
      <c r="FI9" s="268"/>
      <c r="FJ9" s="268"/>
      <c r="FK9" s="268"/>
      <c r="FL9" s="268"/>
      <c r="FM9" s="268"/>
      <c r="FN9" s="268"/>
      <c r="FO9" s="268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x14ac:dyDescent="0.25">
      <c r="A10" s="261"/>
      <c r="B10" s="440" t="s">
        <v>196</v>
      </c>
      <c r="C10" s="391">
        <v>400</v>
      </c>
      <c r="D10" s="275">
        <v>4.8268372149149273E-2</v>
      </c>
      <c r="E10" s="339">
        <v>1239.867724867725</v>
      </c>
      <c r="F10" s="340">
        <v>-67.662468513853909</v>
      </c>
      <c r="G10" s="277">
        <v>4712818</v>
      </c>
      <c r="H10" s="274">
        <v>387</v>
      </c>
      <c r="I10" s="315">
        <v>12177.824289405684</v>
      </c>
      <c r="J10" s="350">
        <v>130</v>
      </c>
      <c r="K10" s="344">
        <v>103</v>
      </c>
      <c r="L10" s="346">
        <v>0.67342010045928424</v>
      </c>
      <c r="M10" s="278">
        <v>129</v>
      </c>
      <c r="N10" s="270">
        <v>60</v>
      </c>
      <c r="O10" s="274">
        <v>61</v>
      </c>
      <c r="P10" s="270">
        <v>25</v>
      </c>
      <c r="Q10" s="274">
        <v>52</v>
      </c>
      <c r="R10" s="270">
        <v>73</v>
      </c>
      <c r="S10" s="401">
        <v>400</v>
      </c>
      <c r="T10" s="355">
        <v>0.32250000000000001</v>
      </c>
      <c r="U10" s="269">
        <v>0.15</v>
      </c>
      <c r="V10" s="269">
        <v>0.1525</v>
      </c>
      <c r="W10" s="269">
        <v>6.25E-2</v>
      </c>
      <c r="X10" s="269">
        <v>0.13</v>
      </c>
      <c r="Y10" s="356">
        <v>0.1825</v>
      </c>
      <c r="Z10" s="359">
        <v>317</v>
      </c>
      <c r="AA10" s="406">
        <v>27</v>
      </c>
      <c r="AB10" s="335">
        <v>8.5173501577287064E-2</v>
      </c>
      <c r="AC10" s="403">
        <v>574.51851851851848</v>
      </c>
      <c r="AD10" s="392">
        <v>194</v>
      </c>
      <c r="AE10" s="406">
        <v>21</v>
      </c>
      <c r="AF10" s="335">
        <v>0.10824742268041238</v>
      </c>
      <c r="AG10" s="409">
        <v>589.66666666666663</v>
      </c>
      <c r="AH10" s="406">
        <v>282</v>
      </c>
      <c r="AI10" s="406">
        <v>135</v>
      </c>
      <c r="AJ10" s="335">
        <v>0.47872340425531917</v>
      </c>
      <c r="AK10" s="403">
        <v>1805.9925925925927</v>
      </c>
      <c r="AL10" s="280">
        <v>192</v>
      </c>
      <c r="AM10" s="269">
        <v>0.48</v>
      </c>
      <c r="AN10" s="281">
        <v>448408</v>
      </c>
      <c r="AO10" s="411">
        <v>2335.4583333333335</v>
      </c>
      <c r="AP10" s="276">
        <v>49</v>
      </c>
      <c r="AQ10" s="270">
        <v>138</v>
      </c>
      <c r="AR10" s="269">
        <v>0.1225</v>
      </c>
      <c r="AS10" s="393">
        <v>55003</v>
      </c>
      <c r="AT10" s="415">
        <v>1122.5102040816328</v>
      </c>
      <c r="AU10" s="416">
        <v>398.57246376811594</v>
      </c>
      <c r="AV10" s="393">
        <v>269</v>
      </c>
      <c r="AW10" s="406">
        <v>622</v>
      </c>
      <c r="AX10" s="335">
        <v>0.67249999999999999</v>
      </c>
      <c r="AY10" s="406">
        <v>2039146</v>
      </c>
      <c r="AZ10" s="415">
        <v>7580.468401486989</v>
      </c>
      <c r="BA10" s="416">
        <v>3278.369774919614</v>
      </c>
      <c r="BB10" s="350">
        <v>111</v>
      </c>
      <c r="BC10" s="406">
        <v>197</v>
      </c>
      <c r="BD10" s="335">
        <v>0.27750000000000002</v>
      </c>
      <c r="BE10" s="406">
        <v>199905</v>
      </c>
      <c r="BF10" s="415">
        <v>1800.9459459459461</v>
      </c>
      <c r="BG10" s="416">
        <v>1014.746192893401</v>
      </c>
      <c r="BH10" s="350">
        <v>210</v>
      </c>
      <c r="BI10" s="406">
        <v>341</v>
      </c>
      <c r="BJ10" s="335">
        <v>0.52500000000000002</v>
      </c>
      <c r="BK10" s="406">
        <v>1529108</v>
      </c>
      <c r="BL10" s="415">
        <v>7281.4666666666662</v>
      </c>
      <c r="BM10" s="416">
        <v>4484.1876832844573</v>
      </c>
      <c r="BN10" s="350">
        <v>40</v>
      </c>
      <c r="BO10" s="406">
        <v>49</v>
      </c>
      <c r="BP10" s="269">
        <v>0.1</v>
      </c>
      <c r="BQ10" s="406">
        <v>42615</v>
      </c>
      <c r="BR10" s="415">
        <v>1065.375</v>
      </c>
      <c r="BS10" s="416">
        <v>869.69387755102036</v>
      </c>
      <c r="BT10" s="359">
        <v>216</v>
      </c>
      <c r="BU10" s="406">
        <v>263</v>
      </c>
      <c r="BV10" s="335">
        <v>0.54</v>
      </c>
      <c r="BW10" s="406">
        <v>383077</v>
      </c>
      <c r="BX10" s="415">
        <v>1773.5046296296296</v>
      </c>
      <c r="BY10" s="416">
        <v>1456.5665399239545</v>
      </c>
      <c r="BZ10" s="350">
        <v>31</v>
      </c>
      <c r="CA10" s="406">
        <v>36</v>
      </c>
      <c r="CB10" s="335">
        <v>7.7499999999999999E-2</v>
      </c>
      <c r="CC10" s="406">
        <v>31068</v>
      </c>
      <c r="CD10" s="415">
        <v>1002.1935483870968</v>
      </c>
      <c r="CE10" s="416">
        <v>863</v>
      </c>
      <c r="CF10" s="359">
        <v>133</v>
      </c>
      <c r="CG10" s="424">
        <v>280</v>
      </c>
      <c r="CH10" s="335">
        <v>0.33250000000000002</v>
      </c>
      <c r="CI10" s="406">
        <v>432896</v>
      </c>
      <c r="CJ10" s="415">
        <v>3254.8571428571427</v>
      </c>
      <c r="CK10" s="416">
        <v>1546.0571428571429</v>
      </c>
      <c r="CL10" s="350">
        <v>189</v>
      </c>
      <c r="CM10" s="406">
        <v>58</v>
      </c>
      <c r="CN10" s="335">
        <v>0.30687830687830686</v>
      </c>
      <c r="CO10" s="425">
        <v>731.32758620689651</v>
      </c>
      <c r="CP10" s="359">
        <v>103</v>
      </c>
      <c r="CQ10" s="424">
        <v>35</v>
      </c>
      <c r="CR10" s="335">
        <v>0.33980582524271846</v>
      </c>
      <c r="CS10" s="425">
        <v>2785.7142857142858</v>
      </c>
      <c r="CT10" s="276">
        <v>145</v>
      </c>
      <c r="CU10" s="269">
        <v>0.36249999999999999</v>
      </c>
      <c r="CV10" s="279"/>
      <c r="CW10" s="458"/>
      <c r="CX10" s="459">
        <v>13879.212765957447</v>
      </c>
      <c r="CY10" s="460">
        <v>255</v>
      </c>
      <c r="CZ10" s="269">
        <v>0.63749999999999996</v>
      </c>
      <c r="DA10" s="279"/>
      <c r="DB10" s="394"/>
      <c r="DC10" s="300">
        <v>11202.638211382115</v>
      </c>
      <c r="DD10" s="395">
        <v>41</v>
      </c>
      <c r="DE10" s="391">
        <v>168</v>
      </c>
      <c r="DF10" s="392">
        <v>160</v>
      </c>
      <c r="DG10" s="391">
        <v>31</v>
      </c>
      <c r="DH10" s="392"/>
      <c r="DI10" s="269">
        <v>0.10249999999999999</v>
      </c>
      <c r="DJ10" s="269">
        <v>0.42</v>
      </c>
      <c r="DK10" s="269">
        <v>0.4</v>
      </c>
      <c r="DL10" s="269">
        <v>7.7499999999999999E-2</v>
      </c>
      <c r="DM10" s="279"/>
      <c r="DN10" s="279"/>
      <c r="DO10" s="279"/>
      <c r="DP10" s="279"/>
      <c r="DQ10" s="279"/>
      <c r="DR10" s="279"/>
      <c r="DS10" s="279"/>
      <c r="DT10" s="279"/>
      <c r="DU10" s="298">
        <v>4266.3589743589746</v>
      </c>
      <c r="DV10" s="298">
        <v>11538.351851851852</v>
      </c>
      <c r="DW10" s="301">
        <v>14436.077419354839</v>
      </c>
      <c r="DX10" s="294">
        <v>14181.451612903225</v>
      </c>
      <c r="DY10" s="276">
        <v>216</v>
      </c>
      <c r="DZ10" s="453">
        <v>184</v>
      </c>
      <c r="EA10" s="335">
        <v>0.54</v>
      </c>
      <c r="EB10" s="408">
        <v>0.45999999999999996</v>
      </c>
      <c r="EC10" s="463">
        <v>12439.451923076924</v>
      </c>
      <c r="ED10" s="465">
        <v>11873.810055865923</v>
      </c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x14ac:dyDescent="0.25">
      <c r="A11" s="261"/>
      <c r="B11" s="440" t="s">
        <v>197</v>
      </c>
      <c r="C11" s="391">
        <v>390</v>
      </c>
      <c r="D11" s="275">
        <v>4.7061662845420536E-2</v>
      </c>
      <c r="E11" s="339">
        <v>1435.7910052910054</v>
      </c>
      <c r="F11" s="340">
        <v>-103.95115681233933</v>
      </c>
      <c r="G11" s="277">
        <v>6612145</v>
      </c>
      <c r="H11" s="274">
        <v>381</v>
      </c>
      <c r="I11" s="315">
        <v>17354.711286089238</v>
      </c>
      <c r="J11" s="350">
        <v>130</v>
      </c>
      <c r="K11" s="344">
        <v>91</v>
      </c>
      <c r="L11" s="346">
        <v>0.73653706444679146</v>
      </c>
      <c r="M11" s="278">
        <v>114</v>
      </c>
      <c r="N11" s="270">
        <v>67</v>
      </c>
      <c r="O11" s="274">
        <v>44</v>
      </c>
      <c r="P11" s="270">
        <v>37</v>
      </c>
      <c r="Q11" s="274">
        <v>50</v>
      </c>
      <c r="R11" s="270">
        <v>78</v>
      </c>
      <c r="S11" s="401">
        <v>390</v>
      </c>
      <c r="T11" s="355">
        <v>0.29230769230769232</v>
      </c>
      <c r="U11" s="269">
        <v>0.1717948717948718</v>
      </c>
      <c r="V11" s="269">
        <v>0.11282051282051282</v>
      </c>
      <c r="W11" s="269">
        <v>9.4871794871794868E-2</v>
      </c>
      <c r="X11" s="269">
        <v>0.12820512820512819</v>
      </c>
      <c r="Y11" s="356">
        <v>0.2</v>
      </c>
      <c r="Z11" s="359">
        <v>306</v>
      </c>
      <c r="AA11" s="406">
        <v>42</v>
      </c>
      <c r="AB11" s="335">
        <v>0.13725490196078433</v>
      </c>
      <c r="AC11" s="403">
        <v>662.09523809523807</v>
      </c>
      <c r="AD11" s="392">
        <v>134</v>
      </c>
      <c r="AE11" s="406">
        <v>17</v>
      </c>
      <c r="AF11" s="335">
        <v>0.12686567164179105</v>
      </c>
      <c r="AG11" s="410">
        <v>836.11764705882354</v>
      </c>
      <c r="AH11" s="406">
        <v>283</v>
      </c>
      <c r="AI11" s="406">
        <v>128</v>
      </c>
      <c r="AJ11" s="335">
        <v>0.45229681978798586</v>
      </c>
      <c r="AK11" s="403">
        <v>1809.421875</v>
      </c>
      <c r="AL11" s="280">
        <v>187</v>
      </c>
      <c r="AM11" s="269">
        <v>0.4794871794871795</v>
      </c>
      <c r="AN11" s="281">
        <v>563314</v>
      </c>
      <c r="AO11" s="411">
        <v>3028.5698924731182</v>
      </c>
      <c r="AP11" s="276">
        <v>32</v>
      </c>
      <c r="AQ11" s="270">
        <v>84</v>
      </c>
      <c r="AR11" s="269">
        <v>8.2051282051282051E-2</v>
      </c>
      <c r="AS11" s="393">
        <v>33048</v>
      </c>
      <c r="AT11" s="415">
        <v>1032.75</v>
      </c>
      <c r="AU11" s="416">
        <v>393.42857142857144</v>
      </c>
      <c r="AV11" s="393">
        <v>289</v>
      </c>
      <c r="AW11" s="406">
        <v>764</v>
      </c>
      <c r="AX11" s="335">
        <v>0.74102564102564106</v>
      </c>
      <c r="AY11" s="406">
        <v>2797340</v>
      </c>
      <c r="AZ11" s="415">
        <v>9679.3771626297585</v>
      </c>
      <c r="BA11" s="416">
        <v>3661.439790575916</v>
      </c>
      <c r="BB11" s="350">
        <v>162</v>
      </c>
      <c r="BC11" s="406">
        <v>299</v>
      </c>
      <c r="BD11" s="335">
        <v>0.41538461538461541</v>
      </c>
      <c r="BE11" s="406">
        <v>322582</v>
      </c>
      <c r="BF11" s="415">
        <v>1991.2469135802469</v>
      </c>
      <c r="BG11" s="416">
        <v>1078.8695652173913</v>
      </c>
      <c r="BH11" s="350">
        <v>196</v>
      </c>
      <c r="BI11" s="406">
        <v>344</v>
      </c>
      <c r="BJ11" s="335">
        <v>0.50256410256410255</v>
      </c>
      <c r="BK11" s="406">
        <v>1931018</v>
      </c>
      <c r="BL11" s="415">
        <v>9852.1326530612241</v>
      </c>
      <c r="BM11" s="416">
        <v>5613.4244186046508</v>
      </c>
      <c r="BN11" s="350">
        <v>60</v>
      </c>
      <c r="BO11" s="406">
        <v>66</v>
      </c>
      <c r="BP11" s="269">
        <v>0.15384615384615385</v>
      </c>
      <c r="BQ11" s="406">
        <v>50013</v>
      </c>
      <c r="BR11" s="415">
        <v>833.55</v>
      </c>
      <c r="BS11" s="416">
        <v>757.77272727272725</v>
      </c>
      <c r="BT11" s="359">
        <v>236</v>
      </c>
      <c r="BU11" s="406">
        <v>298</v>
      </c>
      <c r="BV11" s="335">
        <v>0.60512820512820509</v>
      </c>
      <c r="BW11" s="406">
        <v>413209</v>
      </c>
      <c r="BX11" s="415">
        <v>1750.8855932203389</v>
      </c>
      <c r="BY11" s="416">
        <v>1386.6073825503356</v>
      </c>
      <c r="BZ11" s="350">
        <v>35</v>
      </c>
      <c r="CA11" s="406">
        <v>48</v>
      </c>
      <c r="CB11" s="335">
        <v>8.9743589743589744E-2</v>
      </c>
      <c r="CC11" s="406">
        <v>60106</v>
      </c>
      <c r="CD11" s="415">
        <v>1717.3142857142857</v>
      </c>
      <c r="CE11" s="416">
        <v>1252.2083333333333</v>
      </c>
      <c r="CF11" s="359">
        <v>153</v>
      </c>
      <c r="CG11" s="424">
        <v>335</v>
      </c>
      <c r="CH11" s="335">
        <v>0.3923076923076923</v>
      </c>
      <c r="CI11" s="406">
        <v>1071989</v>
      </c>
      <c r="CJ11" s="415">
        <v>7006.4640522875816</v>
      </c>
      <c r="CK11" s="416">
        <v>3199.9671641791047</v>
      </c>
      <c r="CL11" s="350">
        <v>140</v>
      </c>
      <c r="CM11" s="406">
        <v>50</v>
      </c>
      <c r="CN11" s="335">
        <v>0.35714285714285715</v>
      </c>
      <c r="CO11" s="425">
        <v>659.26</v>
      </c>
      <c r="CP11" s="359">
        <v>114</v>
      </c>
      <c r="CQ11" s="424">
        <v>46</v>
      </c>
      <c r="CR11" s="335">
        <v>0.40350877192982454</v>
      </c>
      <c r="CS11" s="425">
        <v>4159.217391304348</v>
      </c>
      <c r="CT11" s="276">
        <v>186</v>
      </c>
      <c r="CU11" s="269">
        <v>0.47692307692307695</v>
      </c>
      <c r="CV11" s="279"/>
      <c r="CW11" s="394"/>
      <c r="CX11" s="298">
        <v>20319.682795698925</v>
      </c>
      <c r="CY11" s="392">
        <v>204</v>
      </c>
      <c r="CZ11" s="269">
        <v>0.52307692307692299</v>
      </c>
      <c r="DA11" s="279"/>
      <c r="DB11" s="394"/>
      <c r="DC11" s="300">
        <v>14526.584615384616</v>
      </c>
      <c r="DD11" s="395">
        <v>31</v>
      </c>
      <c r="DE11" s="391">
        <v>129</v>
      </c>
      <c r="DF11" s="392">
        <v>187</v>
      </c>
      <c r="DG11" s="391">
        <v>43</v>
      </c>
      <c r="DH11" s="392"/>
      <c r="DI11" s="269">
        <v>7.9487179487179482E-2</v>
      </c>
      <c r="DJ11" s="269">
        <v>0.33076923076923076</v>
      </c>
      <c r="DK11" s="269">
        <v>0.4794871794871795</v>
      </c>
      <c r="DL11" s="269">
        <v>0.11025641025641025</v>
      </c>
      <c r="DM11" s="279"/>
      <c r="DN11" s="279"/>
      <c r="DO11" s="279"/>
      <c r="DP11" s="279"/>
      <c r="DQ11" s="279"/>
      <c r="DR11" s="279"/>
      <c r="DS11" s="279"/>
      <c r="DT11" s="279"/>
      <c r="DU11" s="298">
        <v>4633.9677419354839</v>
      </c>
      <c r="DV11" s="298">
        <v>13134.671875</v>
      </c>
      <c r="DW11" s="301">
        <v>22469.823204419888</v>
      </c>
      <c r="DX11" s="294">
        <v>17566.243902439026</v>
      </c>
      <c r="DY11" s="276">
        <v>184</v>
      </c>
      <c r="DZ11" s="453">
        <v>206</v>
      </c>
      <c r="EA11" s="335">
        <v>0.47179487179487178</v>
      </c>
      <c r="EB11" s="408">
        <v>0.52820512820512822</v>
      </c>
      <c r="EC11" s="463">
        <v>21329.505494505494</v>
      </c>
      <c r="ED11" s="465">
        <v>13719.472361809045</v>
      </c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x14ac:dyDescent="0.25">
      <c r="A12" s="261"/>
      <c r="B12" s="440" t="s">
        <v>198</v>
      </c>
      <c r="C12" s="391">
        <v>149</v>
      </c>
      <c r="D12" s="275">
        <v>1.7979968625558104E-2</v>
      </c>
      <c r="E12" s="339">
        <v>1242.3819444444443</v>
      </c>
      <c r="F12" s="340">
        <v>-80.651006711409394</v>
      </c>
      <c r="G12" s="277">
        <v>1885858</v>
      </c>
      <c r="H12" s="274">
        <v>146</v>
      </c>
      <c r="I12" s="315">
        <v>12916.835616438357</v>
      </c>
      <c r="J12" s="350">
        <v>54</v>
      </c>
      <c r="K12" s="344">
        <v>39</v>
      </c>
      <c r="L12" s="346">
        <v>0.88960495956801466</v>
      </c>
      <c r="M12" s="278">
        <v>36</v>
      </c>
      <c r="N12" s="270">
        <v>29</v>
      </c>
      <c r="O12" s="274">
        <v>34</v>
      </c>
      <c r="P12" s="270">
        <v>11</v>
      </c>
      <c r="Q12" s="274">
        <v>16</v>
      </c>
      <c r="R12" s="270">
        <v>23</v>
      </c>
      <c r="S12" s="401">
        <v>149</v>
      </c>
      <c r="T12" s="355">
        <v>0.24161073825503357</v>
      </c>
      <c r="U12" s="269">
        <v>0.19463087248322147</v>
      </c>
      <c r="V12" s="269">
        <v>0.22818791946308725</v>
      </c>
      <c r="W12" s="269">
        <v>7.3825503355704702E-2</v>
      </c>
      <c r="X12" s="269">
        <v>0.10738255033557047</v>
      </c>
      <c r="Y12" s="356">
        <v>0.15436241610738255</v>
      </c>
      <c r="Z12" s="359">
        <v>123</v>
      </c>
      <c r="AA12" s="406">
        <v>17</v>
      </c>
      <c r="AB12" s="335">
        <v>0.13821138211382114</v>
      </c>
      <c r="AC12" s="403">
        <v>1220.0588235294117</v>
      </c>
      <c r="AD12" s="392">
        <v>68</v>
      </c>
      <c r="AE12" s="406">
        <v>7</v>
      </c>
      <c r="AF12" s="335">
        <v>0.10294117647058823</v>
      </c>
      <c r="AG12" s="410">
        <v>597</v>
      </c>
      <c r="AH12" s="406">
        <v>117</v>
      </c>
      <c r="AI12" s="406">
        <v>30</v>
      </c>
      <c r="AJ12" s="335">
        <v>0.25641025641025639</v>
      </c>
      <c r="AK12" s="403">
        <v>953.2</v>
      </c>
      <c r="AL12" s="280">
        <v>60</v>
      </c>
      <c r="AM12" s="269">
        <v>0.40268456375838924</v>
      </c>
      <c r="AN12" s="281">
        <v>149866</v>
      </c>
      <c r="AO12" s="411">
        <v>2497.7666666666669</v>
      </c>
      <c r="AP12" s="276">
        <v>13</v>
      </c>
      <c r="AQ12" s="270">
        <v>58</v>
      </c>
      <c r="AR12" s="269">
        <v>8.7248322147651006E-2</v>
      </c>
      <c r="AS12" s="393">
        <v>30791</v>
      </c>
      <c r="AT12" s="415">
        <v>2368.5384615384614</v>
      </c>
      <c r="AU12" s="416">
        <v>530.87931034482756</v>
      </c>
      <c r="AV12" s="393">
        <v>95</v>
      </c>
      <c r="AW12" s="406">
        <v>259</v>
      </c>
      <c r="AX12" s="335">
        <v>0.63758389261744963</v>
      </c>
      <c r="AY12" s="406">
        <v>879749</v>
      </c>
      <c r="AZ12" s="415">
        <v>9260.515789473684</v>
      </c>
      <c r="BA12" s="416">
        <v>3396.7142857142858</v>
      </c>
      <c r="BB12" s="350">
        <v>62</v>
      </c>
      <c r="BC12" s="406">
        <v>115</v>
      </c>
      <c r="BD12" s="335">
        <v>0.41610738255033558</v>
      </c>
      <c r="BE12" s="406">
        <v>108952</v>
      </c>
      <c r="BF12" s="415">
        <v>1757.2903225806451</v>
      </c>
      <c r="BG12" s="416">
        <v>947.40869565217395</v>
      </c>
      <c r="BH12" s="350">
        <v>66</v>
      </c>
      <c r="BI12" s="406">
        <v>101</v>
      </c>
      <c r="BJ12" s="335">
        <v>0.44295302013422821</v>
      </c>
      <c r="BK12" s="406">
        <v>536783</v>
      </c>
      <c r="BL12" s="415">
        <v>8133.075757575758</v>
      </c>
      <c r="BM12" s="416">
        <v>5314.6831683168321</v>
      </c>
      <c r="BN12" s="350">
        <v>24</v>
      </c>
      <c r="BO12" s="406">
        <v>33</v>
      </c>
      <c r="BP12" s="269">
        <v>0.16107382550335569</v>
      </c>
      <c r="BQ12" s="406">
        <v>25805</v>
      </c>
      <c r="BR12" s="415">
        <v>1075.2083333333333</v>
      </c>
      <c r="BS12" s="416">
        <v>781.969696969697</v>
      </c>
      <c r="BT12" s="359">
        <v>82</v>
      </c>
      <c r="BU12" s="406">
        <v>97</v>
      </c>
      <c r="BV12" s="335">
        <v>0.55033557046979864</v>
      </c>
      <c r="BW12" s="406">
        <v>122240</v>
      </c>
      <c r="BX12" s="415">
        <v>1490.7317073170732</v>
      </c>
      <c r="BY12" s="416">
        <v>1260.2061855670104</v>
      </c>
      <c r="BZ12" s="350">
        <v>12</v>
      </c>
      <c r="CA12" s="406">
        <v>19</v>
      </c>
      <c r="CB12" s="335">
        <v>8.0536912751677847E-2</v>
      </c>
      <c r="CC12" s="406">
        <v>29605</v>
      </c>
      <c r="CD12" s="415">
        <v>2467.0833333333335</v>
      </c>
      <c r="CE12" s="416">
        <v>1558.1578947368421</v>
      </c>
      <c r="CF12" s="359">
        <v>60</v>
      </c>
      <c r="CG12" s="424">
        <v>127</v>
      </c>
      <c r="CH12" s="335">
        <v>0.40268456375838924</v>
      </c>
      <c r="CI12" s="406">
        <v>151933</v>
      </c>
      <c r="CJ12" s="415">
        <v>2532.2166666666667</v>
      </c>
      <c r="CK12" s="416">
        <v>1196.3228346456692</v>
      </c>
      <c r="CL12" s="350">
        <v>69</v>
      </c>
      <c r="CM12" s="406">
        <v>19</v>
      </c>
      <c r="CN12" s="335">
        <v>0.27536231884057971</v>
      </c>
      <c r="CO12" s="425">
        <v>386.68421052631578</v>
      </c>
      <c r="CP12" s="359">
        <v>41</v>
      </c>
      <c r="CQ12" s="424">
        <v>11</v>
      </c>
      <c r="CR12" s="335">
        <v>0.26829268292682928</v>
      </c>
      <c r="CS12" s="425">
        <v>4198.909090909091</v>
      </c>
      <c r="CT12" s="276">
        <v>58</v>
      </c>
      <c r="CU12" s="269">
        <v>0.38926174496644295</v>
      </c>
      <c r="CV12" s="279"/>
      <c r="CW12" s="394"/>
      <c r="CX12" s="298">
        <v>14396.965517241379</v>
      </c>
      <c r="CY12" s="392">
        <v>91</v>
      </c>
      <c r="CZ12" s="269">
        <v>0.61073825503355705</v>
      </c>
      <c r="DA12" s="279"/>
      <c r="DB12" s="394"/>
      <c r="DC12" s="300">
        <v>11941.295454545454</v>
      </c>
      <c r="DD12" s="395">
        <v>12</v>
      </c>
      <c r="DE12" s="391">
        <v>44</v>
      </c>
      <c r="DF12" s="392">
        <v>77</v>
      </c>
      <c r="DG12" s="391">
        <v>16</v>
      </c>
      <c r="DH12" s="392"/>
      <c r="DI12" s="269">
        <v>8.0536912751677847E-2</v>
      </c>
      <c r="DJ12" s="269">
        <v>0.29530201342281881</v>
      </c>
      <c r="DK12" s="269">
        <v>0.51677852348993292</v>
      </c>
      <c r="DL12" s="269">
        <v>0.10738255033557047</v>
      </c>
      <c r="DM12" s="279"/>
      <c r="DN12" s="279"/>
      <c r="DO12" s="279"/>
      <c r="DP12" s="279"/>
      <c r="DQ12" s="279"/>
      <c r="DR12" s="279"/>
      <c r="DS12" s="279"/>
      <c r="DT12" s="279"/>
      <c r="DU12" s="298">
        <v>4758.636363636364</v>
      </c>
      <c r="DV12" s="298">
        <v>10022.727272727272</v>
      </c>
      <c r="DW12" s="301">
        <v>14423.346666666666</v>
      </c>
      <c r="DX12" s="294">
        <v>19422.625</v>
      </c>
      <c r="DY12" s="276">
        <v>66</v>
      </c>
      <c r="DZ12" s="453">
        <v>83</v>
      </c>
      <c r="EA12" s="335">
        <v>0.44295302013422821</v>
      </c>
      <c r="EB12" s="408">
        <v>0.55704697986577179</v>
      </c>
      <c r="EC12" s="463">
        <v>15993.59090909091</v>
      </c>
      <c r="ED12" s="465">
        <v>10378.512500000001</v>
      </c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x14ac:dyDescent="0.25">
      <c r="A13" s="261"/>
      <c r="B13" s="440" t="s">
        <v>199</v>
      </c>
      <c r="C13" s="391">
        <v>135</v>
      </c>
      <c r="D13" s="275">
        <v>1.6290575600337878E-2</v>
      </c>
      <c r="E13" s="339">
        <v>1224.5426356589148</v>
      </c>
      <c r="F13" s="340">
        <v>5.3851851851851853</v>
      </c>
      <c r="G13" s="277">
        <v>2009924</v>
      </c>
      <c r="H13" s="274">
        <v>133</v>
      </c>
      <c r="I13" s="315">
        <v>15112.21052631579</v>
      </c>
      <c r="J13" s="350">
        <v>52</v>
      </c>
      <c r="K13" s="344">
        <v>33</v>
      </c>
      <c r="L13" s="346">
        <v>0.56283210945608142</v>
      </c>
      <c r="M13" s="278">
        <v>26</v>
      </c>
      <c r="N13" s="270">
        <v>19</v>
      </c>
      <c r="O13" s="274">
        <v>19</v>
      </c>
      <c r="P13" s="270">
        <v>13</v>
      </c>
      <c r="Q13" s="274">
        <v>28</v>
      </c>
      <c r="R13" s="270">
        <v>30</v>
      </c>
      <c r="S13" s="401">
        <v>135</v>
      </c>
      <c r="T13" s="355">
        <v>0.19259259259259259</v>
      </c>
      <c r="U13" s="269">
        <v>0.14074074074074075</v>
      </c>
      <c r="V13" s="269">
        <v>0.14074074074074075</v>
      </c>
      <c r="W13" s="269">
        <v>9.6296296296296297E-2</v>
      </c>
      <c r="X13" s="269">
        <v>0.2074074074074074</v>
      </c>
      <c r="Y13" s="356">
        <v>0.22222222222222221</v>
      </c>
      <c r="Z13" s="359">
        <v>109</v>
      </c>
      <c r="AA13" s="406">
        <v>10</v>
      </c>
      <c r="AB13" s="335">
        <v>9.1743119266055051E-2</v>
      </c>
      <c r="AC13" s="403">
        <v>1488.9</v>
      </c>
      <c r="AD13" s="392">
        <v>41</v>
      </c>
      <c r="AE13" s="406">
        <v>7</v>
      </c>
      <c r="AF13" s="335">
        <v>0.17073170731707318</v>
      </c>
      <c r="AG13" s="410">
        <v>873.42857142857144</v>
      </c>
      <c r="AH13" s="406">
        <v>93</v>
      </c>
      <c r="AI13" s="406">
        <v>37</v>
      </c>
      <c r="AJ13" s="335">
        <v>0.39784946236559138</v>
      </c>
      <c r="AK13" s="403">
        <v>2031</v>
      </c>
      <c r="AL13" s="280">
        <v>56</v>
      </c>
      <c r="AM13" s="269">
        <v>0.4148148148148148</v>
      </c>
      <c r="AN13" s="281">
        <v>120403</v>
      </c>
      <c r="AO13" s="411">
        <v>2150.0535714285716</v>
      </c>
      <c r="AP13" s="276">
        <v>10</v>
      </c>
      <c r="AQ13" s="270">
        <v>35</v>
      </c>
      <c r="AR13" s="269">
        <v>7.407407407407407E-2</v>
      </c>
      <c r="AS13" s="393">
        <v>11831</v>
      </c>
      <c r="AT13" s="415">
        <v>1183.0999999999999</v>
      </c>
      <c r="AU13" s="416">
        <v>338.02857142857141</v>
      </c>
      <c r="AV13" s="393">
        <v>89</v>
      </c>
      <c r="AW13" s="406">
        <v>235</v>
      </c>
      <c r="AX13" s="335">
        <v>0.65925925925925921</v>
      </c>
      <c r="AY13" s="406">
        <v>817627</v>
      </c>
      <c r="AZ13" s="415">
        <v>9186.8202247191002</v>
      </c>
      <c r="BA13" s="416">
        <v>3479.263829787234</v>
      </c>
      <c r="BB13" s="350">
        <v>56</v>
      </c>
      <c r="BC13" s="406">
        <v>113</v>
      </c>
      <c r="BD13" s="335">
        <v>0.4148148148148148</v>
      </c>
      <c r="BE13" s="406">
        <v>141284</v>
      </c>
      <c r="BF13" s="415">
        <v>2522.9285714285716</v>
      </c>
      <c r="BG13" s="416">
        <v>1250.3008849557523</v>
      </c>
      <c r="BH13" s="350">
        <v>66</v>
      </c>
      <c r="BI13" s="406">
        <v>109</v>
      </c>
      <c r="BJ13" s="335">
        <v>0.48888888888888887</v>
      </c>
      <c r="BK13" s="406">
        <v>583856</v>
      </c>
      <c r="BL13" s="415">
        <v>8846.30303030303</v>
      </c>
      <c r="BM13" s="416">
        <v>5356.4770642201838</v>
      </c>
      <c r="BN13" s="350">
        <v>16</v>
      </c>
      <c r="BO13" s="406">
        <v>17</v>
      </c>
      <c r="BP13" s="269">
        <v>0.11851851851851852</v>
      </c>
      <c r="BQ13" s="406">
        <v>27232</v>
      </c>
      <c r="BR13" s="415">
        <v>1702</v>
      </c>
      <c r="BS13" s="416">
        <v>1601.8823529411766</v>
      </c>
      <c r="BT13" s="359">
        <v>74</v>
      </c>
      <c r="BU13" s="406">
        <v>91</v>
      </c>
      <c r="BV13" s="335">
        <v>0.54814814814814816</v>
      </c>
      <c r="BW13" s="406">
        <v>176690</v>
      </c>
      <c r="BX13" s="415">
        <v>2387.7027027027025</v>
      </c>
      <c r="BY13" s="416">
        <v>1941.6483516483515</v>
      </c>
      <c r="BZ13" s="350">
        <v>6</v>
      </c>
      <c r="CA13" s="406">
        <v>8</v>
      </c>
      <c r="CB13" s="335">
        <v>4.4444444444444446E-2</v>
      </c>
      <c r="CC13" s="406">
        <v>6466</v>
      </c>
      <c r="CD13" s="415">
        <v>1077.6666666666667</v>
      </c>
      <c r="CE13" s="416">
        <v>808.25</v>
      </c>
      <c r="CF13" s="359">
        <v>58</v>
      </c>
      <c r="CG13" s="424">
        <v>126</v>
      </c>
      <c r="CH13" s="335">
        <v>0.42962962962962964</v>
      </c>
      <c r="CI13" s="406">
        <v>244938</v>
      </c>
      <c r="CJ13" s="415">
        <v>4223.0689655172409</v>
      </c>
      <c r="CK13" s="416">
        <v>1943.952380952381</v>
      </c>
      <c r="CL13" s="350">
        <v>69</v>
      </c>
      <c r="CM13" s="406">
        <v>16</v>
      </c>
      <c r="CN13" s="335">
        <v>0.2318840579710145</v>
      </c>
      <c r="CO13" s="425">
        <v>577.3125</v>
      </c>
      <c r="CP13" s="359">
        <v>23</v>
      </c>
      <c r="CQ13" s="424">
        <v>7</v>
      </c>
      <c r="CR13" s="335">
        <v>0.30434782608695654</v>
      </c>
      <c r="CS13" s="425">
        <v>1879.7142857142858</v>
      </c>
      <c r="CT13" s="276">
        <v>41</v>
      </c>
      <c r="CU13" s="269">
        <v>0.3037037037037037</v>
      </c>
      <c r="CV13" s="279"/>
      <c r="CW13" s="394"/>
      <c r="CX13" s="298">
        <v>14390.90243902439</v>
      </c>
      <c r="CY13" s="392">
        <v>94</v>
      </c>
      <c r="CZ13" s="269">
        <v>0.6962962962962963</v>
      </c>
      <c r="DA13" s="279"/>
      <c r="DB13" s="394"/>
      <c r="DC13" s="300">
        <v>15433.66304347826</v>
      </c>
      <c r="DD13" s="395">
        <v>12</v>
      </c>
      <c r="DE13" s="391">
        <v>44</v>
      </c>
      <c r="DF13" s="392">
        <v>56</v>
      </c>
      <c r="DG13" s="391">
        <v>23</v>
      </c>
      <c r="DH13" s="392"/>
      <c r="DI13" s="269">
        <v>8.8888888888888892E-2</v>
      </c>
      <c r="DJ13" s="269">
        <v>0.32592592592592595</v>
      </c>
      <c r="DK13" s="269">
        <v>0.4148148148148148</v>
      </c>
      <c r="DL13" s="269">
        <v>0.17037037037037037</v>
      </c>
      <c r="DM13" s="279"/>
      <c r="DN13" s="279"/>
      <c r="DO13" s="279"/>
      <c r="DP13" s="279"/>
      <c r="DQ13" s="279"/>
      <c r="DR13" s="279"/>
      <c r="DS13" s="279"/>
      <c r="DT13" s="279"/>
      <c r="DU13" s="298">
        <v>6196.5</v>
      </c>
      <c r="DV13" s="298">
        <v>10901.418604651162</v>
      </c>
      <c r="DW13" s="301">
        <v>19469.49090909091</v>
      </c>
      <c r="DX13" s="294">
        <v>17216.652173913044</v>
      </c>
      <c r="DY13" s="276">
        <v>63</v>
      </c>
      <c r="DZ13" s="453">
        <v>72</v>
      </c>
      <c r="EA13" s="335">
        <v>0.46666666666666667</v>
      </c>
      <c r="EB13" s="408">
        <v>0.53333333333333333</v>
      </c>
      <c r="EC13" s="463">
        <v>14901.483870967742</v>
      </c>
      <c r="ED13" s="465">
        <v>15296.225352112677</v>
      </c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x14ac:dyDescent="0.25">
      <c r="A14" s="261"/>
      <c r="B14" s="440" t="s">
        <v>200</v>
      </c>
      <c r="C14" s="391">
        <v>85</v>
      </c>
      <c r="D14" s="275">
        <v>1.025702908169422E-2</v>
      </c>
      <c r="E14" s="339">
        <v>1252.0357142857142</v>
      </c>
      <c r="F14" s="340">
        <v>78.035294117647055</v>
      </c>
      <c r="G14" s="277">
        <v>1085712</v>
      </c>
      <c r="H14" s="274">
        <v>84</v>
      </c>
      <c r="I14" s="315">
        <v>12925.142857142857</v>
      </c>
      <c r="J14" s="350">
        <v>33</v>
      </c>
      <c r="K14" s="344">
        <v>23</v>
      </c>
      <c r="L14" s="346">
        <v>0.51935556667894667</v>
      </c>
      <c r="M14" s="278">
        <v>18</v>
      </c>
      <c r="N14" s="270">
        <v>12</v>
      </c>
      <c r="O14" s="274">
        <v>12</v>
      </c>
      <c r="P14" s="270">
        <v>3</v>
      </c>
      <c r="Q14" s="274">
        <v>14</v>
      </c>
      <c r="R14" s="270">
        <v>26</v>
      </c>
      <c r="S14" s="401">
        <v>85</v>
      </c>
      <c r="T14" s="355">
        <v>0.21176470588235294</v>
      </c>
      <c r="U14" s="269">
        <v>0.14117647058823529</v>
      </c>
      <c r="V14" s="269">
        <v>0.14117647058823529</v>
      </c>
      <c r="W14" s="269">
        <v>3.5294117647058823E-2</v>
      </c>
      <c r="X14" s="269">
        <v>0.16470588235294117</v>
      </c>
      <c r="Y14" s="356">
        <v>0.30588235294117649</v>
      </c>
      <c r="Z14" s="359">
        <v>68</v>
      </c>
      <c r="AA14" s="406">
        <v>10</v>
      </c>
      <c r="AB14" s="335">
        <v>0.14705882352941177</v>
      </c>
      <c r="AC14" s="403">
        <v>362.5</v>
      </c>
      <c r="AD14" s="392">
        <v>37</v>
      </c>
      <c r="AE14" s="406">
        <v>5</v>
      </c>
      <c r="AF14" s="335">
        <v>0.13513513513513514</v>
      </c>
      <c r="AG14" s="410">
        <v>131</v>
      </c>
      <c r="AH14" s="406">
        <v>66</v>
      </c>
      <c r="AI14" s="406">
        <v>24</v>
      </c>
      <c r="AJ14" s="335">
        <v>0.36363636363636365</v>
      </c>
      <c r="AK14" s="403">
        <v>1610.2916666666667</v>
      </c>
      <c r="AL14" s="280">
        <v>39</v>
      </c>
      <c r="AM14" s="269">
        <v>0.45882352941176469</v>
      </c>
      <c r="AN14" s="281">
        <v>59499</v>
      </c>
      <c r="AO14" s="411">
        <v>1525.6153846153845</v>
      </c>
      <c r="AP14" s="276">
        <v>10</v>
      </c>
      <c r="AQ14" s="270">
        <v>19</v>
      </c>
      <c r="AR14" s="269">
        <v>0.11764705882352941</v>
      </c>
      <c r="AS14" s="393">
        <v>7816</v>
      </c>
      <c r="AT14" s="415">
        <v>781.6</v>
      </c>
      <c r="AU14" s="416">
        <v>411.36842105263156</v>
      </c>
      <c r="AV14" s="393">
        <v>48</v>
      </c>
      <c r="AW14" s="406">
        <v>140</v>
      </c>
      <c r="AX14" s="335">
        <v>0.56470588235294117</v>
      </c>
      <c r="AY14" s="406">
        <v>384911</v>
      </c>
      <c r="AZ14" s="415">
        <v>8018.979166666667</v>
      </c>
      <c r="BA14" s="416">
        <v>2749.3642857142859</v>
      </c>
      <c r="BB14" s="350">
        <v>36</v>
      </c>
      <c r="BC14" s="406">
        <v>66</v>
      </c>
      <c r="BD14" s="335">
        <v>0.42352941176470588</v>
      </c>
      <c r="BE14" s="406">
        <v>61498</v>
      </c>
      <c r="BF14" s="415">
        <v>1708.2777777777778</v>
      </c>
      <c r="BG14" s="416">
        <v>931.78787878787875</v>
      </c>
      <c r="BH14" s="350">
        <v>45</v>
      </c>
      <c r="BI14" s="406">
        <v>72</v>
      </c>
      <c r="BJ14" s="335">
        <v>0.52941176470588236</v>
      </c>
      <c r="BK14" s="406">
        <v>325245</v>
      </c>
      <c r="BL14" s="415">
        <v>7227.666666666667</v>
      </c>
      <c r="BM14" s="416">
        <v>4517.291666666667</v>
      </c>
      <c r="BN14" s="350">
        <v>10</v>
      </c>
      <c r="BO14" s="406">
        <v>14</v>
      </c>
      <c r="BP14" s="269">
        <v>0.11764705882352941</v>
      </c>
      <c r="BQ14" s="406">
        <v>11774</v>
      </c>
      <c r="BR14" s="415">
        <v>1177.4000000000001</v>
      </c>
      <c r="BS14" s="416">
        <v>841</v>
      </c>
      <c r="BT14" s="359">
        <v>50</v>
      </c>
      <c r="BU14" s="406">
        <v>60</v>
      </c>
      <c r="BV14" s="335">
        <v>0.58823529411764708</v>
      </c>
      <c r="BW14" s="406">
        <v>100706</v>
      </c>
      <c r="BX14" s="415">
        <v>2014.12</v>
      </c>
      <c r="BY14" s="416">
        <v>1678.4333333333334</v>
      </c>
      <c r="BZ14" s="350">
        <v>7</v>
      </c>
      <c r="CA14" s="406">
        <v>11</v>
      </c>
      <c r="CB14" s="335">
        <v>8.2352941176470587E-2</v>
      </c>
      <c r="CC14" s="406">
        <v>9512</v>
      </c>
      <c r="CD14" s="415">
        <v>1358.8571428571429</v>
      </c>
      <c r="CE14" s="416">
        <v>864.72727272727275</v>
      </c>
      <c r="CF14" s="359">
        <v>34</v>
      </c>
      <c r="CG14" s="424">
        <v>70</v>
      </c>
      <c r="CH14" s="335">
        <v>0.4</v>
      </c>
      <c r="CI14" s="406">
        <v>184250</v>
      </c>
      <c r="CJ14" s="415">
        <v>5419.1176470588234</v>
      </c>
      <c r="CK14" s="416">
        <v>2632.1428571428573</v>
      </c>
      <c r="CL14" s="350">
        <v>43</v>
      </c>
      <c r="CM14" s="406">
        <v>13</v>
      </c>
      <c r="CN14" s="335">
        <v>0.30232558139534882</v>
      </c>
      <c r="CO14" s="425">
        <v>711.15384615384619</v>
      </c>
      <c r="CP14" s="359">
        <v>22</v>
      </c>
      <c r="CQ14" s="424">
        <v>6</v>
      </c>
      <c r="CR14" s="335">
        <v>0.27272727272727271</v>
      </c>
      <c r="CS14" s="425">
        <v>638.83333333333337</v>
      </c>
      <c r="CT14" s="276">
        <v>32</v>
      </c>
      <c r="CU14" s="269">
        <v>0.37647058823529411</v>
      </c>
      <c r="CV14" s="279"/>
      <c r="CW14" s="394"/>
      <c r="CX14" s="298">
        <v>13834.8125</v>
      </c>
      <c r="CY14" s="392">
        <v>53</v>
      </c>
      <c r="CZ14" s="269">
        <v>0.62352941176470589</v>
      </c>
      <c r="DA14" s="279"/>
      <c r="DB14" s="394"/>
      <c r="DC14" s="300">
        <v>12365.346153846154</v>
      </c>
      <c r="DD14" s="395">
        <v>6</v>
      </c>
      <c r="DE14" s="391">
        <v>30</v>
      </c>
      <c r="DF14" s="392">
        <v>41</v>
      </c>
      <c r="DG14" s="391">
        <v>8</v>
      </c>
      <c r="DH14" s="392"/>
      <c r="DI14" s="269">
        <v>7.0588235294117646E-2</v>
      </c>
      <c r="DJ14" s="269">
        <v>0.35294117647058826</v>
      </c>
      <c r="DK14" s="269">
        <v>0.4823529411764706</v>
      </c>
      <c r="DL14" s="269">
        <v>9.4117647058823528E-2</v>
      </c>
      <c r="DM14" s="279"/>
      <c r="DN14" s="279"/>
      <c r="DO14" s="279"/>
      <c r="DP14" s="279"/>
      <c r="DQ14" s="279"/>
      <c r="DR14" s="279"/>
      <c r="DS14" s="279"/>
      <c r="DT14" s="279"/>
      <c r="DU14" s="298">
        <v>4441.833333333333</v>
      </c>
      <c r="DV14" s="298">
        <v>12597.827586206897</v>
      </c>
      <c r="DW14" s="301">
        <v>13235.243902439024</v>
      </c>
      <c r="DX14" s="294">
        <v>18884.875</v>
      </c>
      <c r="DY14" s="276">
        <v>43</v>
      </c>
      <c r="DZ14" s="453">
        <v>42</v>
      </c>
      <c r="EA14" s="335">
        <v>0.50588235294117645</v>
      </c>
      <c r="EB14" s="408">
        <v>0.49411764705882355</v>
      </c>
      <c r="EC14" s="463">
        <v>15896.833333333334</v>
      </c>
      <c r="ED14" s="465">
        <v>9953.4523809523816</v>
      </c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x14ac:dyDescent="0.25">
      <c r="A15" s="261"/>
      <c r="B15" s="440" t="s">
        <v>201</v>
      </c>
      <c r="C15" s="391">
        <v>221</v>
      </c>
      <c r="D15" s="275">
        <v>2.6668275612404972E-2</v>
      </c>
      <c r="E15" s="339">
        <v>1266.695238095238</v>
      </c>
      <c r="F15" s="340">
        <v>-1.9082568807339451</v>
      </c>
      <c r="G15" s="277">
        <v>3005162</v>
      </c>
      <c r="H15" s="274">
        <v>214</v>
      </c>
      <c r="I15" s="315">
        <v>14042.813084112149</v>
      </c>
      <c r="J15" s="350">
        <v>75</v>
      </c>
      <c r="K15" s="344">
        <v>59</v>
      </c>
      <c r="L15" s="346">
        <v>0.4570628583051099</v>
      </c>
      <c r="M15" s="278">
        <v>49</v>
      </c>
      <c r="N15" s="270">
        <v>37</v>
      </c>
      <c r="O15" s="274">
        <v>38</v>
      </c>
      <c r="P15" s="270">
        <v>16</v>
      </c>
      <c r="Q15" s="274">
        <v>31</v>
      </c>
      <c r="R15" s="270">
        <v>50</v>
      </c>
      <c r="S15" s="401">
        <v>221</v>
      </c>
      <c r="T15" s="355">
        <v>0.22171945701357465</v>
      </c>
      <c r="U15" s="269">
        <v>0.167420814479638</v>
      </c>
      <c r="V15" s="269">
        <v>0.17194570135746606</v>
      </c>
      <c r="W15" s="269">
        <v>7.2398190045248875E-2</v>
      </c>
      <c r="X15" s="269">
        <v>0.14027149321266968</v>
      </c>
      <c r="Y15" s="356">
        <v>0.22624434389140272</v>
      </c>
      <c r="Z15" s="359">
        <v>171</v>
      </c>
      <c r="AA15" s="406">
        <v>22</v>
      </c>
      <c r="AB15" s="335">
        <v>0.12865497076023391</v>
      </c>
      <c r="AC15" s="403">
        <v>554.40909090909088</v>
      </c>
      <c r="AD15" s="392">
        <v>76</v>
      </c>
      <c r="AE15" s="406">
        <v>7</v>
      </c>
      <c r="AF15" s="335">
        <v>9.2105263157894732E-2</v>
      </c>
      <c r="AG15" s="410">
        <v>372.85714285714283</v>
      </c>
      <c r="AH15" s="406">
        <v>160</v>
      </c>
      <c r="AI15" s="406">
        <v>50</v>
      </c>
      <c r="AJ15" s="335">
        <v>0.3125</v>
      </c>
      <c r="AK15" s="403">
        <v>1289.3599999999999</v>
      </c>
      <c r="AL15" s="280">
        <v>75</v>
      </c>
      <c r="AM15" s="269">
        <v>0.33936651583710409</v>
      </c>
      <c r="AN15" s="281">
        <v>130249</v>
      </c>
      <c r="AO15" s="411">
        <v>1736.6533333333334</v>
      </c>
      <c r="AP15" s="276">
        <v>15</v>
      </c>
      <c r="AQ15" s="270">
        <v>48</v>
      </c>
      <c r="AR15" s="269">
        <v>6.7873303167420809E-2</v>
      </c>
      <c r="AS15" s="393">
        <v>33868</v>
      </c>
      <c r="AT15" s="415">
        <v>2257.8666666666668</v>
      </c>
      <c r="AU15" s="416">
        <v>705.58333333333337</v>
      </c>
      <c r="AV15" s="393">
        <v>150</v>
      </c>
      <c r="AW15" s="406">
        <v>380</v>
      </c>
      <c r="AX15" s="335">
        <v>0.67873303167420818</v>
      </c>
      <c r="AY15" s="406">
        <v>1139124</v>
      </c>
      <c r="AZ15" s="415">
        <v>7594.16</v>
      </c>
      <c r="BA15" s="416">
        <v>2997.6947368421052</v>
      </c>
      <c r="BB15" s="350">
        <v>90</v>
      </c>
      <c r="BC15" s="406">
        <v>161</v>
      </c>
      <c r="BD15" s="335">
        <v>0.40723981900452488</v>
      </c>
      <c r="BE15" s="406">
        <v>152900</v>
      </c>
      <c r="BF15" s="415">
        <v>1698.8888888888889</v>
      </c>
      <c r="BG15" s="416">
        <v>949.68944099378882</v>
      </c>
      <c r="BH15" s="350">
        <v>101</v>
      </c>
      <c r="BI15" s="406">
        <v>168</v>
      </c>
      <c r="BJ15" s="335">
        <v>0.45701357466063347</v>
      </c>
      <c r="BK15" s="406">
        <v>797601</v>
      </c>
      <c r="BL15" s="415">
        <v>7897.0396039603957</v>
      </c>
      <c r="BM15" s="416">
        <v>4747.625</v>
      </c>
      <c r="BN15" s="350">
        <v>27</v>
      </c>
      <c r="BO15" s="406">
        <v>34</v>
      </c>
      <c r="BP15" s="269">
        <v>0.12217194570135746</v>
      </c>
      <c r="BQ15" s="406">
        <v>28547</v>
      </c>
      <c r="BR15" s="415">
        <v>1057.2962962962963</v>
      </c>
      <c r="BS15" s="416">
        <v>839.61764705882354</v>
      </c>
      <c r="BT15" s="359">
        <v>120</v>
      </c>
      <c r="BU15" s="406">
        <v>163</v>
      </c>
      <c r="BV15" s="335">
        <v>0.54298642533936647</v>
      </c>
      <c r="BW15" s="406">
        <v>200456</v>
      </c>
      <c r="BX15" s="415">
        <v>1670.4666666666667</v>
      </c>
      <c r="BY15" s="416">
        <v>1229.7914110429447</v>
      </c>
      <c r="BZ15" s="350">
        <v>15</v>
      </c>
      <c r="CA15" s="406">
        <v>20</v>
      </c>
      <c r="CB15" s="335">
        <v>6.7873303167420809E-2</v>
      </c>
      <c r="CC15" s="406">
        <v>12739</v>
      </c>
      <c r="CD15" s="415">
        <v>849.26666666666665</v>
      </c>
      <c r="CE15" s="416">
        <v>636.95000000000005</v>
      </c>
      <c r="CF15" s="359">
        <v>103</v>
      </c>
      <c r="CG15" s="424">
        <v>247</v>
      </c>
      <c r="CH15" s="335">
        <v>0.4660633484162896</v>
      </c>
      <c r="CI15" s="406">
        <v>639927</v>
      </c>
      <c r="CJ15" s="415">
        <v>6212.8834951456311</v>
      </c>
      <c r="CK15" s="416">
        <v>2590.7975708502026</v>
      </c>
      <c r="CL15" s="350">
        <v>89</v>
      </c>
      <c r="CM15" s="406">
        <v>25</v>
      </c>
      <c r="CN15" s="335">
        <v>0.2808988764044944</v>
      </c>
      <c r="CO15" s="425">
        <v>423.44</v>
      </c>
      <c r="CP15" s="359">
        <v>48</v>
      </c>
      <c r="CQ15" s="424">
        <v>7</v>
      </c>
      <c r="CR15" s="335">
        <v>0.14583333333333334</v>
      </c>
      <c r="CS15" s="425">
        <v>2044.7142857142858</v>
      </c>
      <c r="CT15" s="276">
        <v>80</v>
      </c>
      <c r="CU15" s="269">
        <v>0.36199095022624433</v>
      </c>
      <c r="CV15" s="279"/>
      <c r="CW15" s="394"/>
      <c r="CX15" s="298">
        <v>14581.772151898735</v>
      </c>
      <c r="CY15" s="392">
        <v>141</v>
      </c>
      <c r="CZ15" s="269">
        <v>0.63800904977375561</v>
      </c>
      <c r="DA15" s="279"/>
      <c r="DB15" s="394"/>
      <c r="DC15" s="300">
        <v>13727.422222222222</v>
      </c>
      <c r="DD15" s="395">
        <v>19</v>
      </c>
      <c r="DE15" s="391">
        <v>68</v>
      </c>
      <c r="DF15" s="392">
        <v>107</v>
      </c>
      <c r="DG15" s="391">
        <v>27</v>
      </c>
      <c r="DH15" s="392"/>
      <c r="DI15" s="269">
        <v>8.5972850678733032E-2</v>
      </c>
      <c r="DJ15" s="269">
        <v>0.30769230769230771</v>
      </c>
      <c r="DK15" s="269">
        <v>0.48416289592760181</v>
      </c>
      <c r="DL15" s="269">
        <v>0.12217194570135746</v>
      </c>
      <c r="DM15" s="279"/>
      <c r="DN15" s="279"/>
      <c r="DO15" s="279"/>
      <c r="DP15" s="279"/>
      <c r="DQ15" s="279"/>
      <c r="DR15" s="279"/>
      <c r="DS15" s="279"/>
      <c r="DT15" s="279"/>
      <c r="DU15" s="298">
        <v>3480.705882352941</v>
      </c>
      <c r="DV15" s="298">
        <v>13223.09090909091</v>
      </c>
      <c r="DW15" s="301">
        <v>14994.942307692309</v>
      </c>
      <c r="DX15" s="294">
        <v>19029.333333333332</v>
      </c>
      <c r="DY15" s="276">
        <v>85</v>
      </c>
      <c r="DZ15" s="453">
        <v>136</v>
      </c>
      <c r="EA15" s="335">
        <v>0.38461538461538464</v>
      </c>
      <c r="EB15" s="408">
        <v>0.61538461538461542</v>
      </c>
      <c r="EC15" s="463">
        <v>16270.142857142857</v>
      </c>
      <c r="ED15" s="465">
        <v>12603.615384615385</v>
      </c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x14ac:dyDescent="0.25">
      <c r="A16" s="261"/>
      <c r="B16" s="440" t="s">
        <v>202</v>
      </c>
      <c r="C16" s="391">
        <v>246</v>
      </c>
      <c r="D16" s="275">
        <v>2.96850488717268E-2</v>
      </c>
      <c r="E16" s="339">
        <v>1173.300847457627</v>
      </c>
      <c r="F16" s="340">
        <v>-2.7235772357723578</v>
      </c>
      <c r="G16" s="277">
        <v>1912977</v>
      </c>
      <c r="H16" s="274">
        <v>239</v>
      </c>
      <c r="I16" s="315">
        <v>8004.0878661087863</v>
      </c>
      <c r="J16" s="350">
        <v>123</v>
      </c>
      <c r="K16" s="344">
        <v>49</v>
      </c>
      <c r="L16" s="346">
        <v>0.51735570097348704</v>
      </c>
      <c r="M16" s="278">
        <v>45</v>
      </c>
      <c r="N16" s="270">
        <v>43</v>
      </c>
      <c r="O16" s="274">
        <v>54</v>
      </c>
      <c r="P16" s="270">
        <v>17</v>
      </c>
      <c r="Q16" s="274">
        <v>33</v>
      </c>
      <c r="R16" s="270">
        <v>54</v>
      </c>
      <c r="S16" s="401">
        <v>246</v>
      </c>
      <c r="T16" s="355">
        <v>0.18292682926829268</v>
      </c>
      <c r="U16" s="269">
        <v>0.17479674796747968</v>
      </c>
      <c r="V16" s="269">
        <v>0.21951219512195122</v>
      </c>
      <c r="W16" s="269">
        <v>6.910569105691057E-2</v>
      </c>
      <c r="X16" s="269">
        <v>0.13414634146341464</v>
      </c>
      <c r="Y16" s="356">
        <v>0.21951219512195122</v>
      </c>
      <c r="Z16" s="359">
        <v>210</v>
      </c>
      <c r="AA16" s="406">
        <v>25</v>
      </c>
      <c r="AB16" s="335">
        <v>0.11904761904761904</v>
      </c>
      <c r="AC16" s="403">
        <v>600.67999999999995</v>
      </c>
      <c r="AD16" s="392">
        <v>118</v>
      </c>
      <c r="AE16" s="406">
        <v>15</v>
      </c>
      <c r="AF16" s="335">
        <v>0.1271186440677966</v>
      </c>
      <c r="AG16" s="410">
        <v>459.93333333333334</v>
      </c>
      <c r="AH16" s="406">
        <v>185</v>
      </c>
      <c r="AI16" s="406">
        <v>91</v>
      </c>
      <c r="AJ16" s="408">
        <v>0.49189189189189192</v>
      </c>
      <c r="AK16" s="403">
        <v>1321.1868131868132</v>
      </c>
      <c r="AL16" s="280">
        <v>125</v>
      </c>
      <c r="AM16" s="269">
        <v>0.50813008130081305</v>
      </c>
      <c r="AN16" s="281">
        <v>199061</v>
      </c>
      <c r="AO16" s="411">
        <v>1592.4880000000001</v>
      </c>
      <c r="AP16" s="276">
        <v>24</v>
      </c>
      <c r="AQ16" s="270">
        <v>57</v>
      </c>
      <c r="AR16" s="269">
        <v>9.7560975609756101E-2</v>
      </c>
      <c r="AS16" s="393">
        <v>29157</v>
      </c>
      <c r="AT16" s="415">
        <v>1214.875</v>
      </c>
      <c r="AU16" s="416">
        <v>511.5263157894737</v>
      </c>
      <c r="AV16" s="393">
        <v>142</v>
      </c>
      <c r="AW16" s="406">
        <v>331</v>
      </c>
      <c r="AX16" s="335">
        <v>0.57723577235772361</v>
      </c>
      <c r="AY16" s="406">
        <v>764956</v>
      </c>
      <c r="AZ16" s="415">
        <v>5387.0140845070418</v>
      </c>
      <c r="BA16" s="416">
        <v>2311.0453172205439</v>
      </c>
      <c r="BB16" s="350">
        <v>111</v>
      </c>
      <c r="BC16" s="406">
        <v>195</v>
      </c>
      <c r="BD16" s="335">
        <v>0.45121951219512196</v>
      </c>
      <c r="BE16" s="406">
        <v>187623</v>
      </c>
      <c r="BF16" s="415">
        <v>1690.2972972972973</v>
      </c>
      <c r="BG16" s="416">
        <v>962.16923076923081</v>
      </c>
      <c r="BH16" s="350">
        <v>103</v>
      </c>
      <c r="BI16" s="406">
        <v>175</v>
      </c>
      <c r="BJ16" s="335">
        <v>0.41869918699186992</v>
      </c>
      <c r="BK16" s="406">
        <v>535677</v>
      </c>
      <c r="BL16" s="415">
        <v>5200.7475728155341</v>
      </c>
      <c r="BM16" s="416">
        <v>3061.0114285714285</v>
      </c>
      <c r="BN16" s="350">
        <v>22</v>
      </c>
      <c r="BO16" s="406">
        <v>23</v>
      </c>
      <c r="BP16" s="269">
        <v>8.943089430894309E-2</v>
      </c>
      <c r="BQ16" s="406">
        <v>10453</v>
      </c>
      <c r="BR16" s="415">
        <v>475.13636363636363</v>
      </c>
      <c r="BS16" s="416">
        <v>454.47826086956519</v>
      </c>
      <c r="BT16" s="359">
        <v>132</v>
      </c>
      <c r="BU16" s="406">
        <v>162</v>
      </c>
      <c r="BV16" s="335">
        <v>0.53658536585365857</v>
      </c>
      <c r="BW16" s="406">
        <v>156518</v>
      </c>
      <c r="BX16" s="415">
        <v>1185.7424242424242</v>
      </c>
      <c r="BY16" s="416">
        <v>966.16049382716051</v>
      </c>
      <c r="BZ16" s="350">
        <v>31</v>
      </c>
      <c r="CA16" s="406">
        <v>51</v>
      </c>
      <c r="CB16" s="335">
        <v>0.12601626016260162</v>
      </c>
      <c r="CC16" s="406">
        <v>53728</v>
      </c>
      <c r="CD16" s="415">
        <v>1733.1612903225807</v>
      </c>
      <c r="CE16" s="416">
        <v>1053.4901960784314</v>
      </c>
      <c r="CF16" s="359">
        <v>86</v>
      </c>
      <c r="CG16" s="424">
        <v>171</v>
      </c>
      <c r="CH16" s="335">
        <v>0.34959349593495936</v>
      </c>
      <c r="CI16" s="406">
        <v>174865</v>
      </c>
      <c r="CJ16" s="415">
        <v>2033.3139534883721</v>
      </c>
      <c r="CK16" s="416">
        <v>1022.6023391812865</v>
      </c>
      <c r="CL16" s="350">
        <v>140</v>
      </c>
      <c r="CM16" s="406">
        <v>44</v>
      </c>
      <c r="CN16" s="335">
        <v>0.31428571428571428</v>
      </c>
      <c r="CO16" s="425">
        <v>582.90909090909088</v>
      </c>
      <c r="CP16" s="359">
        <v>52</v>
      </c>
      <c r="CQ16" s="424">
        <v>12</v>
      </c>
      <c r="CR16" s="335">
        <v>0.23076923076923078</v>
      </c>
      <c r="CS16" s="425">
        <v>953.91666666666663</v>
      </c>
      <c r="CT16" s="276">
        <v>88</v>
      </c>
      <c r="CU16" s="269">
        <v>0.35772357723577236</v>
      </c>
      <c r="CV16" s="279"/>
      <c r="CW16" s="394"/>
      <c r="CX16" s="298">
        <v>7790.9069767441861</v>
      </c>
      <c r="CY16" s="392">
        <v>158</v>
      </c>
      <c r="CZ16" s="269">
        <v>0.64227642276422769</v>
      </c>
      <c r="DA16" s="279"/>
      <c r="DB16" s="394"/>
      <c r="DC16" s="300">
        <v>8123.9150326797389</v>
      </c>
      <c r="DD16" s="395">
        <v>29</v>
      </c>
      <c r="DE16" s="391">
        <v>89</v>
      </c>
      <c r="DF16" s="392">
        <v>97</v>
      </c>
      <c r="DG16" s="391">
        <v>31</v>
      </c>
      <c r="DH16" s="392"/>
      <c r="DI16" s="269">
        <v>0.11788617886178862</v>
      </c>
      <c r="DJ16" s="269">
        <v>0.36178861788617889</v>
      </c>
      <c r="DK16" s="269">
        <v>0.39430894308943087</v>
      </c>
      <c r="DL16" s="269">
        <v>0.12601626016260162</v>
      </c>
      <c r="DM16" s="279"/>
      <c r="DN16" s="279"/>
      <c r="DO16" s="279"/>
      <c r="DP16" s="279"/>
      <c r="DQ16" s="279"/>
      <c r="DR16" s="279"/>
      <c r="DS16" s="279"/>
      <c r="DT16" s="279"/>
      <c r="DU16" s="298">
        <v>4557.8214285714284</v>
      </c>
      <c r="DV16" s="298">
        <v>7295.5842696629215</v>
      </c>
      <c r="DW16" s="301">
        <v>8112.586956521739</v>
      </c>
      <c r="DX16" s="294">
        <v>12989.766666666666</v>
      </c>
      <c r="DY16" s="276">
        <v>113</v>
      </c>
      <c r="DZ16" s="453">
        <v>133</v>
      </c>
      <c r="EA16" s="335">
        <v>0.45934959349593496</v>
      </c>
      <c r="EB16" s="408">
        <v>0.54065040650406504</v>
      </c>
      <c r="EC16" s="463">
        <v>8970.5495495495488</v>
      </c>
      <c r="ED16" s="465">
        <v>7165.984375</v>
      </c>
      <c r="EE16" s="261"/>
      <c r="EF16" s="261"/>
      <c r="EG16" s="261"/>
      <c r="EH16" s="261"/>
      <c r="EI16" s="261"/>
      <c r="EJ16" s="261"/>
      <c r="EK16" s="261"/>
      <c r="EL16" s="261"/>
      <c r="EM16" s="261"/>
      <c r="EN16" s="261"/>
      <c r="EO16" s="261"/>
      <c r="EP16" s="261"/>
      <c r="EQ16" s="261"/>
      <c r="ER16" s="261"/>
      <c r="ES16" s="261"/>
      <c r="ET16" s="261"/>
      <c r="EU16" s="261"/>
      <c r="EV16" s="261"/>
      <c r="EW16" s="261"/>
      <c r="EX16" s="261"/>
      <c r="EY16" s="261"/>
      <c r="EZ16" s="261"/>
      <c r="FA16" s="261"/>
      <c r="FB16" s="261"/>
      <c r="FC16" s="261"/>
      <c r="FD16" s="261"/>
      <c r="FE16" s="261"/>
      <c r="FF16" s="261"/>
      <c r="FG16" s="261"/>
      <c r="FH16" s="261"/>
      <c r="FI16" s="261"/>
      <c r="FJ16" s="261"/>
      <c r="FK16" s="261"/>
      <c r="FL16" s="261"/>
      <c r="FM16" s="261"/>
      <c r="FN16" s="261"/>
      <c r="FO16" s="261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x14ac:dyDescent="0.25">
      <c r="A17" s="261"/>
      <c r="B17" s="440" t="s">
        <v>203</v>
      </c>
      <c r="C17" s="391">
        <v>243</v>
      </c>
      <c r="D17" s="275">
        <v>2.932303608060818E-2</v>
      </c>
      <c r="E17" s="339">
        <v>1140.2188841201717</v>
      </c>
      <c r="F17" s="340">
        <v>-5.1369294605809133</v>
      </c>
      <c r="G17" s="277">
        <v>2838358</v>
      </c>
      <c r="H17" s="274">
        <v>233</v>
      </c>
      <c r="I17" s="315">
        <v>12181.793991416309</v>
      </c>
      <c r="J17" s="350">
        <v>90</v>
      </c>
      <c r="K17" s="344">
        <v>59</v>
      </c>
      <c r="L17" s="346">
        <v>0.51216565177859885</v>
      </c>
      <c r="M17" s="278">
        <v>38</v>
      </c>
      <c r="N17" s="270">
        <v>35</v>
      </c>
      <c r="O17" s="274">
        <v>50</v>
      </c>
      <c r="P17" s="270">
        <v>24</v>
      </c>
      <c r="Q17" s="274">
        <v>36</v>
      </c>
      <c r="R17" s="270">
        <v>60</v>
      </c>
      <c r="S17" s="401">
        <v>243</v>
      </c>
      <c r="T17" s="355">
        <v>0.15637860082304528</v>
      </c>
      <c r="U17" s="269">
        <v>0.1440329218106996</v>
      </c>
      <c r="V17" s="269">
        <v>0.20576131687242799</v>
      </c>
      <c r="W17" s="269">
        <v>9.8765432098765427E-2</v>
      </c>
      <c r="X17" s="269">
        <v>0.14814814814814814</v>
      </c>
      <c r="Y17" s="356">
        <v>0.24691358024691357</v>
      </c>
      <c r="Z17" s="359">
        <v>192</v>
      </c>
      <c r="AA17" s="406">
        <v>26</v>
      </c>
      <c r="AB17" s="335">
        <v>0.13541666666666666</v>
      </c>
      <c r="AC17" s="403">
        <v>424.61538461538464</v>
      </c>
      <c r="AD17" s="392">
        <v>121</v>
      </c>
      <c r="AE17" s="406">
        <v>17</v>
      </c>
      <c r="AF17" s="335">
        <v>0.14049586776859505</v>
      </c>
      <c r="AG17" s="410">
        <v>383.05882352941177</v>
      </c>
      <c r="AH17" s="406">
        <v>178</v>
      </c>
      <c r="AI17" s="406">
        <v>66</v>
      </c>
      <c r="AJ17" s="408">
        <v>0.3707865168539326</v>
      </c>
      <c r="AK17" s="403">
        <v>1465.6363636363637</v>
      </c>
      <c r="AL17" s="280">
        <v>107</v>
      </c>
      <c r="AM17" s="269">
        <v>0.44032921810699588</v>
      </c>
      <c r="AN17" s="281">
        <v>207156.53</v>
      </c>
      <c r="AO17" s="411">
        <v>1936.042336448598</v>
      </c>
      <c r="AP17" s="276">
        <v>23</v>
      </c>
      <c r="AQ17" s="270">
        <v>55</v>
      </c>
      <c r="AR17" s="269">
        <v>9.4650205761316872E-2</v>
      </c>
      <c r="AS17" s="393">
        <v>30680</v>
      </c>
      <c r="AT17" s="415">
        <v>1333.9130434782608</v>
      </c>
      <c r="AU17" s="416">
        <v>557.81818181818187</v>
      </c>
      <c r="AV17" s="393">
        <v>146</v>
      </c>
      <c r="AW17" s="406">
        <v>400</v>
      </c>
      <c r="AX17" s="335">
        <v>0.60082304526748975</v>
      </c>
      <c r="AY17" s="406">
        <v>1164985</v>
      </c>
      <c r="AZ17" s="415">
        <v>7979.3493150684935</v>
      </c>
      <c r="BA17" s="416">
        <v>2912.4625000000001</v>
      </c>
      <c r="BB17" s="350">
        <v>109</v>
      </c>
      <c r="BC17" s="406">
        <v>203</v>
      </c>
      <c r="BD17" s="335">
        <v>0.44855967078189302</v>
      </c>
      <c r="BE17" s="406">
        <v>200591</v>
      </c>
      <c r="BF17" s="415">
        <v>1840.2844036697247</v>
      </c>
      <c r="BG17" s="416">
        <v>988.13300492610836</v>
      </c>
      <c r="BH17" s="350">
        <v>107</v>
      </c>
      <c r="BI17" s="406">
        <v>176</v>
      </c>
      <c r="BJ17" s="335">
        <v>0.44032921810699588</v>
      </c>
      <c r="BK17" s="406">
        <v>871360</v>
      </c>
      <c r="BL17" s="415">
        <v>8143.5514018691592</v>
      </c>
      <c r="BM17" s="416">
        <v>4950.909090909091</v>
      </c>
      <c r="BN17" s="350">
        <v>27</v>
      </c>
      <c r="BO17" s="406">
        <v>36</v>
      </c>
      <c r="BP17" s="269">
        <v>0.1111111111111111</v>
      </c>
      <c r="BQ17" s="406">
        <v>31226</v>
      </c>
      <c r="BR17" s="415">
        <v>1156.5185185185185</v>
      </c>
      <c r="BS17" s="416">
        <v>867.38888888888891</v>
      </c>
      <c r="BT17" s="359">
        <v>127</v>
      </c>
      <c r="BU17" s="406">
        <v>149</v>
      </c>
      <c r="BV17" s="335">
        <v>0.52263374485596703</v>
      </c>
      <c r="BW17" s="406">
        <v>208686</v>
      </c>
      <c r="BX17" s="415">
        <v>1643.1968503937007</v>
      </c>
      <c r="BY17" s="416">
        <v>1400.5771812080536</v>
      </c>
      <c r="BZ17" s="350">
        <v>29</v>
      </c>
      <c r="CA17" s="406">
        <v>48</v>
      </c>
      <c r="CB17" s="335">
        <v>0.11934156378600823</v>
      </c>
      <c r="CC17" s="406">
        <v>47710</v>
      </c>
      <c r="CD17" s="415">
        <v>1645.1724137931035</v>
      </c>
      <c r="CE17" s="416">
        <v>993.95833333333337</v>
      </c>
      <c r="CF17" s="359">
        <v>96</v>
      </c>
      <c r="CG17" s="424">
        <v>242</v>
      </c>
      <c r="CH17" s="335">
        <v>0.39506172839506171</v>
      </c>
      <c r="CI17" s="406">
        <v>283120</v>
      </c>
      <c r="CJ17" s="415">
        <v>2949.1666666666665</v>
      </c>
      <c r="CK17" s="416">
        <v>1169.9173553719008</v>
      </c>
      <c r="CL17" s="350">
        <v>100</v>
      </c>
      <c r="CM17" s="406">
        <v>31</v>
      </c>
      <c r="CN17" s="335">
        <v>0.31</v>
      </c>
      <c r="CO17" s="425">
        <v>458.03225806451616</v>
      </c>
      <c r="CP17" s="359">
        <v>67</v>
      </c>
      <c r="CQ17" s="424">
        <v>12</v>
      </c>
      <c r="CR17" s="335">
        <v>0.17910447761194029</v>
      </c>
      <c r="CS17" s="425">
        <v>4315.9608333333335</v>
      </c>
      <c r="CT17" s="276">
        <v>83</v>
      </c>
      <c r="CU17" s="269">
        <v>0.34156378600823045</v>
      </c>
      <c r="CV17" s="279"/>
      <c r="CW17" s="394"/>
      <c r="CX17" s="298">
        <v>13950.802469135802</v>
      </c>
      <c r="CY17" s="392">
        <v>160</v>
      </c>
      <c r="CZ17" s="269">
        <v>0.65843621399176955</v>
      </c>
      <c r="DA17" s="279"/>
      <c r="DB17" s="394"/>
      <c r="DC17" s="300">
        <v>11239.098684210527</v>
      </c>
      <c r="DD17" s="395">
        <v>32</v>
      </c>
      <c r="DE17" s="391">
        <v>66</v>
      </c>
      <c r="DF17" s="392">
        <v>111</v>
      </c>
      <c r="DG17" s="391">
        <v>34</v>
      </c>
      <c r="DH17" s="392"/>
      <c r="DI17" s="269">
        <v>0.13168724279835392</v>
      </c>
      <c r="DJ17" s="269">
        <v>0.27160493827160492</v>
      </c>
      <c r="DK17" s="269">
        <v>0.4567901234567901</v>
      </c>
      <c r="DL17" s="269">
        <v>0.13991769547325103</v>
      </c>
      <c r="DM17" s="279"/>
      <c r="DN17" s="279"/>
      <c r="DO17" s="279"/>
      <c r="DP17" s="279"/>
      <c r="DQ17" s="279"/>
      <c r="DR17" s="279"/>
      <c r="DS17" s="279"/>
      <c r="DT17" s="279"/>
      <c r="DU17" s="298">
        <v>3321</v>
      </c>
      <c r="DV17" s="298">
        <v>10742.603174603175</v>
      </c>
      <c r="DW17" s="301">
        <v>16284.886792452829</v>
      </c>
      <c r="DX17" s="294">
        <v>10073.484848484848</v>
      </c>
      <c r="DY17" s="276">
        <v>95</v>
      </c>
      <c r="DZ17" s="453">
        <v>148</v>
      </c>
      <c r="EA17" s="335">
        <v>0.39094650205761317</v>
      </c>
      <c r="EB17" s="408">
        <v>0.60905349794238683</v>
      </c>
      <c r="EC17" s="463">
        <v>15468.636363636364</v>
      </c>
      <c r="ED17" s="465">
        <v>10187.020689655172</v>
      </c>
      <c r="EE17" s="261"/>
      <c r="EF17" s="261"/>
      <c r="EG17" s="261"/>
      <c r="EH17" s="261"/>
      <c r="EI17" s="261"/>
      <c r="EJ17" s="261"/>
      <c r="EK17" s="261"/>
      <c r="EL17" s="261"/>
      <c r="EM17" s="261"/>
      <c r="EN17" s="261"/>
      <c r="EO17" s="261"/>
      <c r="EP17" s="261"/>
      <c r="EQ17" s="261"/>
      <c r="ER17" s="261"/>
      <c r="ES17" s="261"/>
      <c r="ET17" s="261"/>
      <c r="EU17" s="261"/>
      <c r="EV17" s="261"/>
      <c r="EW17" s="261"/>
      <c r="EX17" s="261"/>
      <c r="EY17" s="261"/>
      <c r="EZ17" s="261"/>
      <c r="FA17" s="261"/>
      <c r="FB17" s="261"/>
      <c r="FC17" s="261"/>
      <c r="FD17" s="261"/>
      <c r="FE17" s="261"/>
      <c r="FF17" s="261"/>
      <c r="FG17" s="261"/>
      <c r="FH17" s="261"/>
      <c r="FI17" s="261"/>
      <c r="FJ17" s="261"/>
      <c r="FK17" s="261"/>
      <c r="FL17" s="261"/>
      <c r="FM17" s="261"/>
      <c r="FN17" s="261"/>
      <c r="FO17" s="261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x14ac:dyDescent="0.25">
      <c r="A18" s="261"/>
      <c r="B18" s="440" t="s">
        <v>204</v>
      </c>
      <c r="C18" s="391">
        <v>109</v>
      </c>
      <c r="D18" s="275">
        <v>1.3153131410643176E-2</v>
      </c>
      <c r="E18" s="339">
        <v>1407.367924528302</v>
      </c>
      <c r="F18" s="340">
        <v>22.284403669724771</v>
      </c>
      <c r="G18" s="277">
        <v>1538838</v>
      </c>
      <c r="H18" s="274">
        <v>104</v>
      </c>
      <c r="I18" s="315">
        <v>14796.51923076923</v>
      </c>
      <c r="J18" s="350">
        <v>41</v>
      </c>
      <c r="K18" s="351">
        <v>29</v>
      </c>
      <c r="L18" s="346">
        <v>0.49621201864805425</v>
      </c>
      <c r="M18" s="278">
        <v>11</v>
      </c>
      <c r="N18" s="270">
        <v>25</v>
      </c>
      <c r="O18" s="274">
        <v>21</v>
      </c>
      <c r="P18" s="270">
        <v>11</v>
      </c>
      <c r="Q18" s="274">
        <v>16</v>
      </c>
      <c r="R18" s="270">
        <v>25</v>
      </c>
      <c r="S18" s="401">
        <v>109</v>
      </c>
      <c r="T18" s="355">
        <v>0.10091743119266056</v>
      </c>
      <c r="U18" s="269">
        <v>0.22935779816513763</v>
      </c>
      <c r="V18" s="269">
        <v>0.19266055045871561</v>
      </c>
      <c r="W18" s="269">
        <v>0.10091743119266056</v>
      </c>
      <c r="X18" s="269">
        <v>0.14678899082568808</v>
      </c>
      <c r="Y18" s="356">
        <v>0.22935779816513763</v>
      </c>
      <c r="Z18" s="359">
        <v>89</v>
      </c>
      <c r="AA18" s="406">
        <v>12</v>
      </c>
      <c r="AB18" s="335">
        <v>0.1348314606741573</v>
      </c>
      <c r="AC18" s="403">
        <v>726.16666666666663</v>
      </c>
      <c r="AD18" s="392">
        <v>48</v>
      </c>
      <c r="AE18" s="406">
        <v>10</v>
      </c>
      <c r="AF18" s="335">
        <v>0.20833333333333334</v>
      </c>
      <c r="AG18" s="410">
        <v>778.3</v>
      </c>
      <c r="AH18" s="406">
        <v>82</v>
      </c>
      <c r="AI18" s="406">
        <v>38</v>
      </c>
      <c r="AJ18" s="408">
        <v>0.46341463414634149</v>
      </c>
      <c r="AK18" s="403">
        <v>1831.6315789473683</v>
      </c>
      <c r="AL18" s="280">
        <v>57</v>
      </c>
      <c r="AM18" s="269">
        <v>0.52293577981651373</v>
      </c>
      <c r="AN18" s="281">
        <v>214421</v>
      </c>
      <c r="AO18" s="411">
        <v>3761.7719298245615</v>
      </c>
      <c r="AP18" s="276">
        <v>12</v>
      </c>
      <c r="AQ18" s="270">
        <v>47</v>
      </c>
      <c r="AR18" s="269">
        <v>0.11009174311926606</v>
      </c>
      <c r="AS18" s="393">
        <v>29904</v>
      </c>
      <c r="AT18" s="415">
        <v>2492</v>
      </c>
      <c r="AU18" s="416">
        <v>636.25531914893622</v>
      </c>
      <c r="AV18" s="393">
        <v>78</v>
      </c>
      <c r="AW18" s="406">
        <v>199</v>
      </c>
      <c r="AX18" s="335">
        <v>0.7155963302752294</v>
      </c>
      <c r="AY18" s="406">
        <v>728675</v>
      </c>
      <c r="AZ18" s="415">
        <v>9341.9871794871797</v>
      </c>
      <c r="BA18" s="416">
        <v>3661.6834170854272</v>
      </c>
      <c r="BB18" s="350">
        <v>39</v>
      </c>
      <c r="BC18" s="406">
        <v>66</v>
      </c>
      <c r="BD18" s="335">
        <v>0.3577981651376147</v>
      </c>
      <c r="BE18" s="406">
        <v>70728</v>
      </c>
      <c r="BF18" s="415">
        <v>1813.5384615384614</v>
      </c>
      <c r="BG18" s="416">
        <v>1071.6363636363637</v>
      </c>
      <c r="BH18" s="350">
        <v>45</v>
      </c>
      <c r="BI18" s="406">
        <v>75</v>
      </c>
      <c r="BJ18" s="335">
        <v>0.41284403669724773</v>
      </c>
      <c r="BK18" s="406">
        <v>297716</v>
      </c>
      <c r="BL18" s="415">
        <v>6615.9111111111115</v>
      </c>
      <c r="BM18" s="416">
        <v>3969.5466666666666</v>
      </c>
      <c r="BN18" s="350">
        <v>12</v>
      </c>
      <c r="BO18" s="406">
        <v>14</v>
      </c>
      <c r="BP18" s="269">
        <v>0.11009174311926606</v>
      </c>
      <c r="BQ18" s="406">
        <v>9651</v>
      </c>
      <c r="BR18" s="415">
        <v>804.25</v>
      </c>
      <c r="BS18" s="416">
        <v>689.35714285714289</v>
      </c>
      <c r="BT18" s="359">
        <v>57</v>
      </c>
      <c r="BU18" s="406">
        <v>73</v>
      </c>
      <c r="BV18" s="335">
        <v>0.52293577981651373</v>
      </c>
      <c r="BW18" s="406">
        <v>107799</v>
      </c>
      <c r="BX18" s="415">
        <v>1891.2105263157894</v>
      </c>
      <c r="BY18" s="416">
        <v>1476.6986301369864</v>
      </c>
      <c r="BZ18" s="350">
        <v>13</v>
      </c>
      <c r="CA18" s="406">
        <v>18</v>
      </c>
      <c r="CB18" s="335">
        <v>0.11926605504587157</v>
      </c>
      <c r="CC18" s="406">
        <v>19625</v>
      </c>
      <c r="CD18" s="415">
        <v>1509.6153846153845</v>
      </c>
      <c r="CE18" s="416">
        <v>1090.2777777777778</v>
      </c>
      <c r="CF18" s="359">
        <v>40</v>
      </c>
      <c r="CG18" s="424">
        <v>129</v>
      </c>
      <c r="CH18" s="335">
        <v>0.3669724770642202</v>
      </c>
      <c r="CI18" s="406">
        <v>274740</v>
      </c>
      <c r="CJ18" s="415">
        <v>6868.5</v>
      </c>
      <c r="CK18" s="416">
        <v>2129.7674418604652</v>
      </c>
      <c r="CL18" s="350">
        <v>37</v>
      </c>
      <c r="CM18" s="406">
        <v>7</v>
      </c>
      <c r="CN18" s="335">
        <v>0.1891891891891892</v>
      </c>
      <c r="CO18" s="425">
        <v>843.57142857142856</v>
      </c>
      <c r="CP18" s="359">
        <v>38</v>
      </c>
      <c r="CQ18" s="424">
        <v>9</v>
      </c>
      <c r="CR18" s="335">
        <v>0.23684210526315788</v>
      </c>
      <c r="CS18" s="425">
        <v>1227</v>
      </c>
      <c r="CT18" s="276">
        <v>37</v>
      </c>
      <c r="CU18" s="269">
        <v>0.33944954128440369</v>
      </c>
      <c r="CV18" s="279"/>
      <c r="CW18" s="394"/>
      <c r="CX18" s="298">
        <v>18109.705882352941</v>
      </c>
      <c r="CY18" s="392">
        <v>72</v>
      </c>
      <c r="CZ18" s="269">
        <v>0.66055045871559637</v>
      </c>
      <c r="DA18" s="279"/>
      <c r="DB18" s="394"/>
      <c r="DC18" s="300">
        <v>13187.257142857143</v>
      </c>
      <c r="DD18" s="395">
        <v>8</v>
      </c>
      <c r="DE18" s="391">
        <v>33</v>
      </c>
      <c r="DF18" s="392">
        <v>57</v>
      </c>
      <c r="DG18" s="391">
        <v>11</v>
      </c>
      <c r="DH18" s="392"/>
      <c r="DI18" s="269">
        <v>7.3394495412844041E-2</v>
      </c>
      <c r="DJ18" s="269">
        <v>0.30275229357798167</v>
      </c>
      <c r="DK18" s="269">
        <v>0.52293577981651373</v>
      </c>
      <c r="DL18" s="269">
        <v>0.10091743119266056</v>
      </c>
      <c r="DM18" s="279"/>
      <c r="DN18" s="279"/>
      <c r="DO18" s="279"/>
      <c r="DP18" s="279"/>
      <c r="DQ18" s="279"/>
      <c r="DR18" s="279"/>
      <c r="DS18" s="279"/>
      <c r="DT18" s="279"/>
      <c r="DU18" s="298">
        <v>4209</v>
      </c>
      <c r="DV18" s="298">
        <v>15187.40625</v>
      </c>
      <c r="DW18" s="301">
        <v>15887.636363636364</v>
      </c>
      <c r="DX18" s="294">
        <v>14955.8</v>
      </c>
      <c r="DY18" s="276">
        <v>44</v>
      </c>
      <c r="DZ18" s="453">
        <v>65</v>
      </c>
      <c r="EA18" s="335">
        <v>0.40366972477064222</v>
      </c>
      <c r="EB18" s="408">
        <v>0.59633027522935778</v>
      </c>
      <c r="EC18" s="463">
        <v>14861.818181818182</v>
      </c>
      <c r="ED18" s="465">
        <v>14748.633333333333</v>
      </c>
      <c r="EE18" s="261"/>
      <c r="EF18" s="261"/>
      <c r="EG18" s="261"/>
      <c r="EH18" s="261"/>
      <c r="EI18" s="261"/>
      <c r="EJ18" s="261"/>
      <c r="EK18" s="261"/>
      <c r="EL18" s="261"/>
      <c r="EM18" s="261"/>
      <c r="EN18" s="261"/>
      <c r="EO18" s="261"/>
      <c r="EP18" s="261"/>
      <c r="EQ18" s="261"/>
      <c r="ER18" s="261"/>
      <c r="ES18" s="261"/>
      <c r="ET18" s="261"/>
      <c r="EU18" s="261"/>
      <c r="EV18" s="261"/>
      <c r="EW18" s="261"/>
      <c r="EX18" s="261"/>
      <c r="EY18" s="261"/>
      <c r="EZ18" s="261"/>
      <c r="FA18" s="261"/>
      <c r="FB18" s="261"/>
      <c r="FC18" s="261"/>
      <c r="FD18" s="261"/>
      <c r="FE18" s="261"/>
      <c r="FF18" s="261"/>
      <c r="FG18" s="261"/>
      <c r="FH18" s="261"/>
      <c r="FI18" s="261"/>
      <c r="FJ18" s="261"/>
      <c r="FK18" s="261"/>
      <c r="FL18" s="261"/>
      <c r="FM18" s="261"/>
      <c r="FN18" s="261"/>
      <c r="FO18" s="261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x14ac:dyDescent="0.25">
      <c r="A19" s="261"/>
      <c r="B19" s="440" t="s">
        <v>205</v>
      </c>
      <c r="C19" s="391">
        <v>129</v>
      </c>
      <c r="D19" s="275">
        <v>1.5566550018100639E-2</v>
      </c>
      <c r="E19" s="339">
        <v>1237.952380952381</v>
      </c>
      <c r="F19" s="340">
        <v>-17.9765625</v>
      </c>
      <c r="G19" s="277">
        <v>1574715</v>
      </c>
      <c r="H19" s="274">
        <v>126</v>
      </c>
      <c r="I19" s="315">
        <v>12497.738095238095</v>
      </c>
      <c r="J19" s="350">
        <v>44</v>
      </c>
      <c r="K19" s="344">
        <v>35</v>
      </c>
      <c r="L19" s="346">
        <v>0.50352565477326838</v>
      </c>
      <c r="M19" s="278">
        <v>25</v>
      </c>
      <c r="N19" s="270">
        <v>24</v>
      </c>
      <c r="O19" s="274">
        <v>24</v>
      </c>
      <c r="P19" s="270">
        <v>6</v>
      </c>
      <c r="Q19" s="274">
        <v>18</v>
      </c>
      <c r="R19" s="270">
        <v>32</v>
      </c>
      <c r="S19" s="401">
        <v>129</v>
      </c>
      <c r="T19" s="355">
        <v>0.19379844961240311</v>
      </c>
      <c r="U19" s="269">
        <v>0.18604651162790697</v>
      </c>
      <c r="V19" s="269">
        <v>0.18604651162790697</v>
      </c>
      <c r="W19" s="269">
        <v>4.6511627906976744E-2</v>
      </c>
      <c r="X19" s="269">
        <v>0.13953488372093023</v>
      </c>
      <c r="Y19" s="356">
        <v>0.24806201550387597</v>
      </c>
      <c r="Z19" s="359">
        <v>100</v>
      </c>
      <c r="AA19" s="406">
        <v>8</v>
      </c>
      <c r="AB19" s="335">
        <v>0.08</v>
      </c>
      <c r="AC19" s="403">
        <v>518.625</v>
      </c>
      <c r="AD19" s="392">
        <v>52</v>
      </c>
      <c r="AE19" s="406">
        <v>2</v>
      </c>
      <c r="AF19" s="335">
        <v>3.8461538461538464E-2</v>
      </c>
      <c r="AG19" s="410">
        <v>303.5</v>
      </c>
      <c r="AH19" s="406">
        <v>87</v>
      </c>
      <c r="AI19" s="406">
        <v>26</v>
      </c>
      <c r="AJ19" s="408">
        <v>0.2988505747126437</v>
      </c>
      <c r="AK19" s="403">
        <v>1138.6923076923076</v>
      </c>
      <c r="AL19" s="280">
        <v>43</v>
      </c>
      <c r="AM19" s="269">
        <v>0.33333333333333331</v>
      </c>
      <c r="AN19" s="281">
        <v>71841</v>
      </c>
      <c r="AO19" s="411">
        <v>1670.7209302325582</v>
      </c>
      <c r="AP19" s="276">
        <v>13</v>
      </c>
      <c r="AQ19" s="270">
        <v>37</v>
      </c>
      <c r="AR19" s="269">
        <v>0.10077519379844961</v>
      </c>
      <c r="AS19" s="393">
        <v>13681</v>
      </c>
      <c r="AT19" s="415">
        <v>1052.3846153846155</v>
      </c>
      <c r="AU19" s="416">
        <v>369.75675675675677</v>
      </c>
      <c r="AV19" s="393">
        <v>84</v>
      </c>
      <c r="AW19" s="406">
        <v>214</v>
      </c>
      <c r="AX19" s="335">
        <v>0.65116279069767447</v>
      </c>
      <c r="AY19" s="406">
        <v>684040</v>
      </c>
      <c r="AZ19" s="415">
        <v>8143.333333333333</v>
      </c>
      <c r="BA19" s="416">
        <v>3196.4485981308412</v>
      </c>
      <c r="BB19" s="350">
        <v>59</v>
      </c>
      <c r="BC19" s="406">
        <v>116</v>
      </c>
      <c r="BD19" s="335">
        <v>0.4573643410852713</v>
      </c>
      <c r="BE19" s="406">
        <v>123469</v>
      </c>
      <c r="BF19" s="415">
        <v>2092.6949152542375</v>
      </c>
      <c r="BG19" s="416">
        <v>1064.3879310344828</v>
      </c>
      <c r="BH19" s="350">
        <v>61</v>
      </c>
      <c r="BI19" s="406">
        <v>92</v>
      </c>
      <c r="BJ19" s="335">
        <v>0.47286821705426357</v>
      </c>
      <c r="BK19" s="406">
        <v>327219</v>
      </c>
      <c r="BL19" s="415">
        <v>5364.2459016393441</v>
      </c>
      <c r="BM19" s="416">
        <v>3556.728260869565</v>
      </c>
      <c r="BN19" s="350">
        <v>18</v>
      </c>
      <c r="BO19" s="406">
        <v>26</v>
      </c>
      <c r="BP19" s="269">
        <v>0.13953488372093023</v>
      </c>
      <c r="BQ19" s="406">
        <v>20701</v>
      </c>
      <c r="BR19" s="415">
        <v>1150.0555555555557</v>
      </c>
      <c r="BS19" s="416">
        <v>796.19230769230774</v>
      </c>
      <c r="BT19" s="359">
        <v>70</v>
      </c>
      <c r="BU19" s="406">
        <v>85</v>
      </c>
      <c r="BV19" s="335">
        <v>0.54263565891472865</v>
      </c>
      <c r="BW19" s="406">
        <v>105158</v>
      </c>
      <c r="BX19" s="415">
        <v>1502.2571428571428</v>
      </c>
      <c r="BY19" s="416">
        <v>1237.1529411764707</v>
      </c>
      <c r="BZ19" s="350">
        <v>16</v>
      </c>
      <c r="CA19" s="406">
        <v>23</v>
      </c>
      <c r="CB19" s="335">
        <v>0.12403100775193798</v>
      </c>
      <c r="CC19" s="406">
        <v>23642</v>
      </c>
      <c r="CD19" s="415">
        <v>1477.625</v>
      </c>
      <c r="CE19" s="416">
        <v>1027.9130434782608</v>
      </c>
      <c r="CF19" s="359">
        <v>50</v>
      </c>
      <c r="CG19" s="424">
        <v>114</v>
      </c>
      <c r="CH19" s="335">
        <v>0.38759689922480622</v>
      </c>
      <c r="CI19" s="406">
        <v>276805</v>
      </c>
      <c r="CJ19" s="415">
        <v>5536.1</v>
      </c>
      <c r="CK19" s="416">
        <v>2428.1140350877195</v>
      </c>
      <c r="CL19" s="350">
        <v>62</v>
      </c>
      <c r="CM19" s="406">
        <v>20</v>
      </c>
      <c r="CN19" s="335">
        <v>0.32258064516129031</v>
      </c>
      <c r="CO19" s="425">
        <v>759</v>
      </c>
      <c r="CP19" s="359">
        <v>24</v>
      </c>
      <c r="CQ19" s="424">
        <v>5</v>
      </c>
      <c r="CR19" s="335">
        <v>0.20833333333333334</v>
      </c>
      <c r="CS19" s="425">
        <v>3136.6</v>
      </c>
      <c r="CT19" s="276">
        <v>53</v>
      </c>
      <c r="CU19" s="269">
        <v>0.41085271317829458</v>
      </c>
      <c r="CV19" s="279"/>
      <c r="CW19" s="394"/>
      <c r="CX19" s="298">
        <v>14354.396226415094</v>
      </c>
      <c r="CY19" s="392">
        <v>76</v>
      </c>
      <c r="CZ19" s="269">
        <v>0.58914728682170536</v>
      </c>
      <c r="DA19" s="279"/>
      <c r="DB19" s="394"/>
      <c r="DC19" s="300">
        <v>11149.753424657534</v>
      </c>
      <c r="DD19" s="395">
        <v>13</v>
      </c>
      <c r="DE19" s="391">
        <v>42</v>
      </c>
      <c r="DF19" s="392">
        <v>61</v>
      </c>
      <c r="DG19" s="391">
        <v>13</v>
      </c>
      <c r="DH19" s="392"/>
      <c r="DI19" s="269">
        <v>0.10077519379844961</v>
      </c>
      <c r="DJ19" s="269">
        <v>0.32558139534883723</v>
      </c>
      <c r="DK19" s="269">
        <v>0.47286821705426357</v>
      </c>
      <c r="DL19" s="269">
        <v>0.10077519379844961</v>
      </c>
      <c r="DM19" s="279"/>
      <c r="DN19" s="279"/>
      <c r="DO19" s="279"/>
      <c r="DP19" s="279"/>
      <c r="DQ19" s="279"/>
      <c r="DR19" s="279"/>
      <c r="DS19" s="279"/>
      <c r="DT19" s="279"/>
      <c r="DU19" s="298">
        <v>3728</v>
      </c>
      <c r="DV19" s="298">
        <v>8320.5365853658532</v>
      </c>
      <c r="DW19" s="301">
        <v>16468.745762711864</v>
      </c>
      <c r="DX19" s="294">
        <v>16419.461538461539</v>
      </c>
      <c r="DY19" s="276">
        <v>54</v>
      </c>
      <c r="DZ19" s="453">
        <v>75</v>
      </c>
      <c r="EA19" s="335">
        <v>0.41860465116279072</v>
      </c>
      <c r="EB19" s="408">
        <v>0.58139534883720922</v>
      </c>
      <c r="EC19" s="463">
        <v>16458.433962264149</v>
      </c>
      <c r="ED19" s="465">
        <v>9622.1643835616433</v>
      </c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x14ac:dyDescent="0.25">
      <c r="A20" s="261"/>
      <c r="B20" s="440" t="s">
        <v>206</v>
      </c>
      <c r="C20" s="391">
        <v>78</v>
      </c>
      <c r="D20" s="275">
        <v>9.4123325690841069E-3</v>
      </c>
      <c r="E20" s="339">
        <v>1420.4533333333334</v>
      </c>
      <c r="F20" s="340">
        <v>-39.805194805194802</v>
      </c>
      <c r="G20" s="277">
        <v>1341021</v>
      </c>
      <c r="H20" s="274">
        <v>75</v>
      </c>
      <c r="I20" s="315">
        <v>17880.28</v>
      </c>
      <c r="J20" s="350">
        <v>23</v>
      </c>
      <c r="K20" s="344">
        <v>23</v>
      </c>
      <c r="L20" s="346">
        <v>0.65131774481173221</v>
      </c>
      <c r="M20" s="278">
        <v>27</v>
      </c>
      <c r="N20" s="270">
        <v>12</v>
      </c>
      <c r="O20" s="274">
        <v>14</v>
      </c>
      <c r="P20" s="270">
        <v>4</v>
      </c>
      <c r="Q20" s="274">
        <v>6</v>
      </c>
      <c r="R20" s="270">
        <v>15</v>
      </c>
      <c r="S20" s="401">
        <v>78</v>
      </c>
      <c r="T20" s="355">
        <v>0.34615384615384615</v>
      </c>
      <c r="U20" s="269">
        <v>0.15384615384615385</v>
      </c>
      <c r="V20" s="269">
        <v>0.17948717948717949</v>
      </c>
      <c r="W20" s="269">
        <v>5.128205128205128E-2</v>
      </c>
      <c r="X20" s="269">
        <v>7.6923076923076927E-2</v>
      </c>
      <c r="Y20" s="356">
        <v>0.19230769230769232</v>
      </c>
      <c r="Z20" s="359">
        <v>63</v>
      </c>
      <c r="AA20" s="406">
        <v>5</v>
      </c>
      <c r="AB20" s="335">
        <v>7.9365079365079361E-2</v>
      </c>
      <c r="AC20" s="403">
        <v>795.2</v>
      </c>
      <c r="AD20" s="392">
        <v>28</v>
      </c>
      <c r="AE20" s="406">
        <v>6</v>
      </c>
      <c r="AF20" s="335">
        <v>0.21428571428571427</v>
      </c>
      <c r="AG20" s="410">
        <v>673</v>
      </c>
      <c r="AH20" s="406">
        <v>56</v>
      </c>
      <c r="AI20" s="406">
        <v>15</v>
      </c>
      <c r="AJ20" s="408">
        <v>0.26785714285714285</v>
      </c>
      <c r="AK20" s="403">
        <v>2791.5333333333333</v>
      </c>
      <c r="AL20" s="280">
        <v>28</v>
      </c>
      <c r="AM20" s="269">
        <v>0.35897435897435898</v>
      </c>
      <c r="AN20" s="281">
        <v>79618</v>
      </c>
      <c r="AO20" s="411">
        <v>2843.5</v>
      </c>
      <c r="AP20" s="276">
        <v>6</v>
      </c>
      <c r="AQ20" s="270">
        <v>17</v>
      </c>
      <c r="AR20" s="269">
        <v>7.6923076923076927E-2</v>
      </c>
      <c r="AS20" s="393">
        <v>7833</v>
      </c>
      <c r="AT20" s="415">
        <v>1305.5</v>
      </c>
      <c r="AU20" s="416">
        <v>460.76470588235293</v>
      </c>
      <c r="AV20" s="393">
        <v>57</v>
      </c>
      <c r="AW20" s="406">
        <v>170</v>
      </c>
      <c r="AX20" s="335">
        <v>0.73076923076923073</v>
      </c>
      <c r="AY20" s="406">
        <v>583206</v>
      </c>
      <c r="AZ20" s="415">
        <v>10231.684210526315</v>
      </c>
      <c r="BA20" s="416">
        <v>3430.6235294117646</v>
      </c>
      <c r="BB20" s="350">
        <v>28</v>
      </c>
      <c r="BC20" s="406">
        <v>44</v>
      </c>
      <c r="BD20" s="335">
        <v>0.35897435897435898</v>
      </c>
      <c r="BE20" s="406">
        <v>36516</v>
      </c>
      <c r="BF20" s="415">
        <v>1304.1428571428571</v>
      </c>
      <c r="BG20" s="416">
        <v>829.90909090909088</v>
      </c>
      <c r="BH20" s="350">
        <v>31</v>
      </c>
      <c r="BI20" s="406">
        <v>49</v>
      </c>
      <c r="BJ20" s="335">
        <v>0.39743589743589741</v>
      </c>
      <c r="BK20" s="406">
        <v>297934</v>
      </c>
      <c r="BL20" s="415">
        <v>9610.7741935483864</v>
      </c>
      <c r="BM20" s="416">
        <v>6080.2857142857147</v>
      </c>
      <c r="BN20" s="350">
        <v>13</v>
      </c>
      <c r="BO20" s="406">
        <v>14</v>
      </c>
      <c r="BP20" s="269">
        <v>0.16666666666666666</v>
      </c>
      <c r="BQ20" s="406">
        <v>7642</v>
      </c>
      <c r="BR20" s="415">
        <v>587.84615384615381</v>
      </c>
      <c r="BS20" s="416">
        <v>545.85714285714289</v>
      </c>
      <c r="BT20" s="359">
        <v>44</v>
      </c>
      <c r="BU20" s="406">
        <v>51</v>
      </c>
      <c r="BV20" s="335">
        <v>0.5641025641025641</v>
      </c>
      <c r="BW20" s="406">
        <v>68814</v>
      </c>
      <c r="BX20" s="415">
        <v>1563.9545454545455</v>
      </c>
      <c r="BY20" s="416">
        <v>1349.2941176470588</v>
      </c>
      <c r="BZ20" s="350">
        <v>9</v>
      </c>
      <c r="CA20" s="406">
        <v>10</v>
      </c>
      <c r="CB20" s="335">
        <v>0.11538461538461539</v>
      </c>
      <c r="CC20" s="406">
        <v>14116</v>
      </c>
      <c r="CD20" s="415">
        <v>1568.4444444444443</v>
      </c>
      <c r="CE20" s="416">
        <v>1411.6</v>
      </c>
      <c r="CF20" s="359">
        <v>30</v>
      </c>
      <c r="CG20" s="424">
        <v>91</v>
      </c>
      <c r="CH20" s="335">
        <v>0.38461538461538464</v>
      </c>
      <c r="CI20" s="406">
        <v>324960</v>
      </c>
      <c r="CJ20" s="415">
        <v>10832</v>
      </c>
      <c r="CK20" s="416">
        <v>3570.9890109890111</v>
      </c>
      <c r="CL20" s="350">
        <v>21</v>
      </c>
      <c r="CM20" s="406">
        <v>6</v>
      </c>
      <c r="CN20" s="335">
        <v>0.2857142857142857</v>
      </c>
      <c r="CO20" s="425">
        <v>660</v>
      </c>
      <c r="CP20" s="359">
        <v>31</v>
      </c>
      <c r="CQ20" s="424">
        <v>6</v>
      </c>
      <c r="CR20" s="335">
        <v>0.19354838709677419</v>
      </c>
      <c r="CS20" s="425">
        <v>3579.1666666666665</v>
      </c>
      <c r="CT20" s="276">
        <v>35</v>
      </c>
      <c r="CU20" s="269">
        <v>0.44871794871794873</v>
      </c>
      <c r="CV20" s="279"/>
      <c r="CW20" s="394"/>
      <c r="CX20" s="298">
        <v>17731.352941176472</v>
      </c>
      <c r="CY20" s="392">
        <v>43</v>
      </c>
      <c r="CZ20" s="269">
        <v>0.55128205128205132</v>
      </c>
      <c r="DA20" s="279"/>
      <c r="DB20" s="394"/>
      <c r="DC20" s="300">
        <v>18003.780487804877</v>
      </c>
      <c r="DD20" s="395">
        <v>7</v>
      </c>
      <c r="DE20" s="391">
        <v>18</v>
      </c>
      <c r="DF20" s="392">
        <v>44</v>
      </c>
      <c r="DG20" s="391">
        <v>9</v>
      </c>
      <c r="DH20" s="392"/>
      <c r="DI20" s="269">
        <v>8.9743589743589744E-2</v>
      </c>
      <c r="DJ20" s="269">
        <v>0.23076923076923078</v>
      </c>
      <c r="DK20" s="269">
        <v>0.5641025641025641</v>
      </c>
      <c r="DL20" s="269">
        <v>0.11538461538461539</v>
      </c>
      <c r="DM20" s="279"/>
      <c r="DN20" s="279"/>
      <c r="DO20" s="279"/>
      <c r="DP20" s="279"/>
      <c r="DQ20" s="279"/>
      <c r="DR20" s="279"/>
      <c r="DS20" s="279"/>
      <c r="DT20" s="279"/>
      <c r="DU20" s="298">
        <v>2075.7142857142858</v>
      </c>
      <c r="DV20" s="298">
        <v>12365.777777777777</v>
      </c>
      <c r="DW20" s="301">
        <v>22757.707317073171</v>
      </c>
      <c r="DX20" s="294">
        <v>18982.333333333332</v>
      </c>
      <c r="DY20" s="276">
        <v>36</v>
      </c>
      <c r="DZ20" s="453">
        <v>42</v>
      </c>
      <c r="EA20" s="335">
        <v>0.46153846153846156</v>
      </c>
      <c r="EB20" s="408">
        <v>0.53846153846153844</v>
      </c>
      <c r="EC20" s="463">
        <v>23123.151515151516</v>
      </c>
      <c r="ED20" s="465">
        <v>13760.880952380952</v>
      </c>
      <c r="EE20" s="261"/>
      <c r="EF20" s="261"/>
      <c r="EG20" s="261"/>
      <c r="EH20" s="261"/>
      <c r="EI20" s="261"/>
      <c r="EJ20" s="261"/>
      <c r="EK20" s="261"/>
      <c r="EL20" s="261"/>
      <c r="EM20" s="261"/>
      <c r="EN20" s="261"/>
      <c r="EO20" s="261"/>
      <c r="EP20" s="261"/>
      <c r="EQ20" s="261"/>
      <c r="ER20" s="261"/>
      <c r="ES20" s="261"/>
      <c r="ET20" s="261"/>
      <c r="EU20" s="261"/>
      <c r="EV20" s="261"/>
      <c r="EW20" s="261"/>
      <c r="EX20" s="261"/>
      <c r="EY20" s="261"/>
      <c r="EZ20" s="261"/>
      <c r="FA20" s="261"/>
      <c r="FB20" s="261"/>
      <c r="FC20" s="261"/>
      <c r="FD20" s="261"/>
      <c r="FE20" s="261"/>
      <c r="FF20" s="261"/>
      <c r="FG20" s="261"/>
      <c r="FH20" s="261"/>
      <c r="FI20" s="261"/>
      <c r="FJ20" s="261"/>
      <c r="FK20" s="261"/>
      <c r="FL20" s="261"/>
      <c r="FM20" s="261"/>
      <c r="FN20" s="261"/>
      <c r="FO20" s="261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x14ac:dyDescent="0.25">
      <c r="A21" s="261"/>
      <c r="B21" s="440" t="s">
        <v>207</v>
      </c>
      <c r="C21" s="391">
        <v>565</v>
      </c>
      <c r="D21" s="275">
        <v>6.8179075660673341E-2</v>
      </c>
      <c r="E21" s="339">
        <v>1273.5861423220974</v>
      </c>
      <c r="F21" s="340">
        <v>56.894265232974909</v>
      </c>
      <c r="G21" s="277">
        <v>6541733</v>
      </c>
      <c r="H21" s="274">
        <v>544</v>
      </c>
      <c r="I21" s="315">
        <v>12025.244485294117</v>
      </c>
      <c r="J21" s="350">
        <v>229</v>
      </c>
      <c r="K21" s="344">
        <v>119</v>
      </c>
      <c r="L21" s="346">
        <v>0.52532167254156492</v>
      </c>
      <c r="M21" s="278">
        <v>96</v>
      </c>
      <c r="N21" s="270">
        <v>91</v>
      </c>
      <c r="O21" s="274">
        <v>92</v>
      </c>
      <c r="P21" s="270">
        <v>39</v>
      </c>
      <c r="Q21" s="274">
        <v>80</v>
      </c>
      <c r="R21" s="270">
        <v>167</v>
      </c>
      <c r="S21" s="401">
        <v>565</v>
      </c>
      <c r="T21" s="355">
        <v>0.16991150442477876</v>
      </c>
      <c r="U21" s="269">
        <v>0.16106194690265488</v>
      </c>
      <c r="V21" s="269">
        <v>0.16283185840707964</v>
      </c>
      <c r="W21" s="269">
        <v>6.9026548672566371E-2</v>
      </c>
      <c r="X21" s="269">
        <v>0.1415929203539823</v>
      </c>
      <c r="Y21" s="356">
        <v>0.29557522123893804</v>
      </c>
      <c r="Z21" s="359">
        <v>431</v>
      </c>
      <c r="AA21" s="406">
        <v>67</v>
      </c>
      <c r="AB21" s="335">
        <v>0.1554524361948956</v>
      </c>
      <c r="AC21" s="403">
        <v>680.2388059701492</v>
      </c>
      <c r="AD21" s="392">
        <v>218</v>
      </c>
      <c r="AE21" s="406">
        <v>29</v>
      </c>
      <c r="AF21" s="335">
        <v>0.13302752293577982</v>
      </c>
      <c r="AG21" s="410">
        <v>265.34482758620692</v>
      </c>
      <c r="AH21" s="406">
        <v>388</v>
      </c>
      <c r="AI21" s="406">
        <v>173</v>
      </c>
      <c r="AJ21" s="408">
        <v>0.44587628865979384</v>
      </c>
      <c r="AK21" s="403">
        <v>2154.9132947976877</v>
      </c>
      <c r="AL21" s="280">
        <v>261</v>
      </c>
      <c r="AM21" s="269">
        <v>0.46194690265486726</v>
      </c>
      <c r="AN21" s="281">
        <v>704164</v>
      </c>
      <c r="AO21" s="411">
        <v>2697.9463601532566</v>
      </c>
      <c r="AP21" s="276">
        <v>54</v>
      </c>
      <c r="AQ21" s="270">
        <v>166</v>
      </c>
      <c r="AR21" s="269">
        <v>9.5575221238938052E-2</v>
      </c>
      <c r="AS21" s="393">
        <v>73715</v>
      </c>
      <c r="AT21" s="415">
        <v>1365.0925925925926</v>
      </c>
      <c r="AU21" s="416">
        <v>444.06626506024094</v>
      </c>
      <c r="AV21" s="393">
        <v>348</v>
      </c>
      <c r="AW21" s="406">
        <v>882</v>
      </c>
      <c r="AX21" s="335">
        <v>0.61592920353982306</v>
      </c>
      <c r="AY21" s="406">
        <v>2806551</v>
      </c>
      <c r="AZ21" s="415">
        <v>8064.8017241379312</v>
      </c>
      <c r="BA21" s="416">
        <v>3182.0306122448978</v>
      </c>
      <c r="BB21" s="350">
        <v>172</v>
      </c>
      <c r="BC21" s="406">
        <v>308</v>
      </c>
      <c r="BD21" s="335">
        <v>0.30442477876106194</v>
      </c>
      <c r="BE21" s="406">
        <v>312559</v>
      </c>
      <c r="BF21" s="415">
        <v>1817.203488372093</v>
      </c>
      <c r="BG21" s="416">
        <v>1014.8019480519481</v>
      </c>
      <c r="BH21" s="350">
        <v>249</v>
      </c>
      <c r="BI21" s="406">
        <v>396</v>
      </c>
      <c r="BJ21" s="335">
        <v>0.44070796460176992</v>
      </c>
      <c r="BK21" s="406">
        <v>1593924</v>
      </c>
      <c r="BL21" s="415">
        <v>6401.3012048192768</v>
      </c>
      <c r="BM21" s="416">
        <v>4025.060606060606</v>
      </c>
      <c r="BN21" s="350">
        <v>51</v>
      </c>
      <c r="BO21" s="406">
        <v>75</v>
      </c>
      <c r="BP21" s="269">
        <v>9.0265486725663716E-2</v>
      </c>
      <c r="BQ21" s="406">
        <v>84605</v>
      </c>
      <c r="BR21" s="415">
        <v>1658.9215686274511</v>
      </c>
      <c r="BS21" s="416">
        <v>1128.0666666666666</v>
      </c>
      <c r="BT21" s="359">
        <v>334</v>
      </c>
      <c r="BU21" s="406">
        <v>446</v>
      </c>
      <c r="BV21" s="335">
        <v>0.59115044247787607</v>
      </c>
      <c r="BW21" s="406">
        <v>501467</v>
      </c>
      <c r="BX21" s="415">
        <v>1501.3982035928143</v>
      </c>
      <c r="BY21" s="416">
        <v>1124.365470852018</v>
      </c>
      <c r="BZ21" s="350">
        <v>31</v>
      </c>
      <c r="CA21" s="406">
        <v>44</v>
      </c>
      <c r="CB21" s="335">
        <v>5.4867256637168141E-2</v>
      </c>
      <c r="CC21" s="406">
        <v>43636</v>
      </c>
      <c r="CD21" s="415">
        <v>1407.6129032258063</v>
      </c>
      <c r="CE21" s="416">
        <v>991.72727272727275</v>
      </c>
      <c r="CF21" s="359">
        <v>244</v>
      </c>
      <c r="CG21" s="424">
        <v>493</v>
      </c>
      <c r="CH21" s="335">
        <v>0.43185840707964601</v>
      </c>
      <c r="CI21" s="406">
        <v>1125276</v>
      </c>
      <c r="CJ21" s="415">
        <v>4611.7868852459014</v>
      </c>
      <c r="CK21" s="416">
        <v>2282.5070993914806</v>
      </c>
      <c r="CL21" s="350">
        <v>272</v>
      </c>
      <c r="CM21" s="406">
        <v>87</v>
      </c>
      <c r="CN21" s="335">
        <v>0.31985294117647056</v>
      </c>
      <c r="CO21" s="425">
        <v>1083.83908045977</v>
      </c>
      <c r="CP21" s="359">
        <v>111</v>
      </c>
      <c r="CQ21" s="424">
        <v>28</v>
      </c>
      <c r="CR21" s="335">
        <v>0.25225225225225223</v>
      </c>
      <c r="CS21" s="425">
        <v>5140.4285714285716</v>
      </c>
      <c r="CT21" s="276">
        <v>172</v>
      </c>
      <c r="CU21" s="269">
        <v>0.30442477876106194</v>
      </c>
      <c r="CV21" s="279"/>
      <c r="CW21" s="394"/>
      <c r="CX21" s="298">
        <v>14546.403614457831</v>
      </c>
      <c r="CY21" s="392">
        <v>393</v>
      </c>
      <c r="CZ21" s="269">
        <v>0.69557522123893811</v>
      </c>
      <c r="DA21" s="279"/>
      <c r="DB21" s="394"/>
      <c r="DC21" s="300">
        <v>10918.068783068784</v>
      </c>
      <c r="DD21" s="395">
        <v>45</v>
      </c>
      <c r="DE21" s="391">
        <v>216</v>
      </c>
      <c r="DF21" s="392">
        <v>237</v>
      </c>
      <c r="DG21" s="391">
        <v>67</v>
      </c>
      <c r="DH21" s="392"/>
      <c r="DI21" s="269">
        <v>7.9646017699115043E-2</v>
      </c>
      <c r="DJ21" s="269">
        <v>0.38230088495575221</v>
      </c>
      <c r="DK21" s="269">
        <v>0.41946902654867257</v>
      </c>
      <c r="DL21" s="269">
        <v>0.11858407079646018</v>
      </c>
      <c r="DM21" s="279"/>
      <c r="DN21" s="279"/>
      <c r="DO21" s="279"/>
      <c r="DP21" s="279"/>
      <c r="DQ21" s="279"/>
      <c r="DR21" s="279"/>
      <c r="DS21" s="279"/>
      <c r="DT21" s="279"/>
      <c r="DU21" s="298">
        <v>3394.8139534883721</v>
      </c>
      <c r="DV21" s="298">
        <v>9097.2796208530799</v>
      </c>
      <c r="DW21" s="301">
        <v>14641.082969432315</v>
      </c>
      <c r="DX21" s="294">
        <v>18416.754098360656</v>
      </c>
      <c r="DY21" s="276">
        <v>273</v>
      </c>
      <c r="DZ21" s="453">
        <v>292</v>
      </c>
      <c r="EA21" s="335">
        <v>0.48318584070796461</v>
      </c>
      <c r="EB21" s="408">
        <v>0.51681415929203545</v>
      </c>
      <c r="EC21" s="463">
        <v>12630.46590909091</v>
      </c>
      <c r="ED21" s="465">
        <v>11454.607142857143</v>
      </c>
      <c r="EE21" s="261"/>
      <c r="EF21" s="261"/>
      <c r="EG21" s="261"/>
      <c r="EH21" s="261"/>
      <c r="EI21" s="261"/>
      <c r="EJ21" s="261"/>
      <c r="EK21" s="261"/>
      <c r="EL21" s="261"/>
      <c r="EM21" s="261"/>
      <c r="EN21" s="261"/>
      <c r="EO21" s="261"/>
      <c r="EP21" s="261"/>
      <c r="EQ21" s="261"/>
      <c r="ER21" s="261"/>
      <c r="ES21" s="261"/>
      <c r="ET21" s="261"/>
      <c r="EU21" s="261"/>
      <c r="EV21" s="261"/>
      <c r="EW21" s="261"/>
      <c r="EX21" s="261"/>
      <c r="EY21" s="261"/>
      <c r="EZ21" s="261"/>
      <c r="FA21" s="261"/>
      <c r="FB21" s="261"/>
      <c r="FC21" s="261"/>
      <c r="FD21" s="261"/>
      <c r="FE21" s="261"/>
      <c r="FF21" s="261"/>
      <c r="FG21" s="261"/>
      <c r="FH21" s="261"/>
      <c r="FI21" s="261"/>
      <c r="FJ21" s="261"/>
      <c r="FK21" s="261"/>
      <c r="FL21" s="261"/>
      <c r="FM21" s="261"/>
      <c r="FN21" s="261"/>
      <c r="FO21" s="261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x14ac:dyDescent="0.25">
      <c r="A22" s="261"/>
      <c r="B22" s="440" t="s">
        <v>208</v>
      </c>
      <c r="C22" s="391">
        <v>26</v>
      </c>
      <c r="D22" s="275">
        <v>3.1374441896947027E-3</v>
      </c>
      <c r="E22" s="339">
        <v>1251.1538461538462</v>
      </c>
      <c r="F22" s="340">
        <v>-17.26923076923077</v>
      </c>
      <c r="G22" s="277">
        <v>359186</v>
      </c>
      <c r="H22" s="274">
        <v>25</v>
      </c>
      <c r="I22" s="315">
        <v>14367.44</v>
      </c>
      <c r="J22" s="350">
        <v>7</v>
      </c>
      <c r="K22" s="344">
        <v>7</v>
      </c>
      <c r="L22" s="346">
        <v>0.49818603612965184</v>
      </c>
      <c r="M22" s="278">
        <v>6</v>
      </c>
      <c r="N22" s="270">
        <v>1</v>
      </c>
      <c r="O22" s="274">
        <v>6</v>
      </c>
      <c r="P22" s="270"/>
      <c r="Q22" s="274">
        <v>6</v>
      </c>
      <c r="R22" s="270">
        <v>7</v>
      </c>
      <c r="S22" s="401">
        <v>26</v>
      </c>
      <c r="T22" s="355">
        <v>0.23076923076923078</v>
      </c>
      <c r="U22" s="269">
        <v>3.8461538461538464E-2</v>
      </c>
      <c r="V22" s="269">
        <v>0.23076923076923078</v>
      </c>
      <c r="W22" s="269">
        <v>0</v>
      </c>
      <c r="X22" s="269">
        <v>0.23076923076923078</v>
      </c>
      <c r="Y22" s="356">
        <v>0.26923076923076922</v>
      </c>
      <c r="Z22" s="359">
        <v>22</v>
      </c>
      <c r="AA22" s="406">
        <v>1</v>
      </c>
      <c r="AB22" s="335">
        <v>4.5454545454545456E-2</v>
      </c>
      <c r="AC22" s="403">
        <v>375</v>
      </c>
      <c r="AD22" s="392">
        <v>4</v>
      </c>
      <c r="AE22" s="406"/>
      <c r="AF22" s="335">
        <v>0</v>
      </c>
      <c r="AG22" s="410"/>
      <c r="AH22" s="406">
        <v>20</v>
      </c>
      <c r="AI22" s="406">
        <v>8</v>
      </c>
      <c r="AJ22" s="408">
        <v>0.4</v>
      </c>
      <c r="AK22" s="403">
        <v>540</v>
      </c>
      <c r="AL22" s="280">
        <v>10</v>
      </c>
      <c r="AM22" s="269">
        <v>0.38461538461538464</v>
      </c>
      <c r="AN22" s="281">
        <v>6394</v>
      </c>
      <c r="AO22" s="411">
        <v>639.4</v>
      </c>
      <c r="AP22" s="276">
        <v>1</v>
      </c>
      <c r="AQ22" s="270">
        <v>6</v>
      </c>
      <c r="AR22" s="269">
        <v>3.8461538461538464E-2</v>
      </c>
      <c r="AS22" s="393">
        <v>1952</v>
      </c>
      <c r="AT22" s="415">
        <v>1952</v>
      </c>
      <c r="AU22" s="416">
        <v>325.33333333333331</v>
      </c>
      <c r="AV22" s="393">
        <v>20</v>
      </c>
      <c r="AW22" s="406">
        <v>41</v>
      </c>
      <c r="AX22" s="335">
        <v>0.76923076923076927</v>
      </c>
      <c r="AY22" s="406">
        <v>148892</v>
      </c>
      <c r="AZ22" s="415">
        <v>7444.6</v>
      </c>
      <c r="BA22" s="416">
        <v>3631.5121951219512</v>
      </c>
      <c r="BB22" s="350">
        <v>14</v>
      </c>
      <c r="BC22" s="406">
        <v>42</v>
      </c>
      <c r="BD22" s="335">
        <v>0.53846153846153844</v>
      </c>
      <c r="BE22" s="406">
        <v>38900</v>
      </c>
      <c r="BF22" s="415">
        <v>2778.5714285714284</v>
      </c>
      <c r="BG22" s="416">
        <v>926.19047619047615</v>
      </c>
      <c r="BH22" s="350">
        <v>13</v>
      </c>
      <c r="BI22" s="406">
        <v>15</v>
      </c>
      <c r="BJ22" s="335">
        <v>0.5</v>
      </c>
      <c r="BK22" s="406">
        <v>95126</v>
      </c>
      <c r="BL22" s="415">
        <v>7317.3846153846152</v>
      </c>
      <c r="BM22" s="416">
        <v>6341.7333333333336</v>
      </c>
      <c r="BN22" s="350">
        <v>4</v>
      </c>
      <c r="BO22" s="406">
        <v>6</v>
      </c>
      <c r="BP22" s="269">
        <v>0.15384615384615385</v>
      </c>
      <c r="BQ22" s="406">
        <v>5392</v>
      </c>
      <c r="BR22" s="415">
        <v>1348</v>
      </c>
      <c r="BS22" s="416">
        <v>898.66666666666663</v>
      </c>
      <c r="BT22" s="359">
        <v>13</v>
      </c>
      <c r="BU22" s="406">
        <v>16</v>
      </c>
      <c r="BV22" s="335">
        <v>0.5</v>
      </c>
      <c r="BW22" s="406">
        <v>22556</v>
      </c>
      <c r="BX22" s="415">
        <v>1735.0769230769231</v>
      </c>
      <c r="BY22" s="416">
        <v>1409.75</v>
      </c>
      <c r="BZ22" s="350"/>
      <c r="CA22" s="406"/>
      <c r="CB22" s="335">
        <v>0</v>
      </c>
      <c r="CC22" s="406"/>
      <c r="CD22" s="415" t="s">
        <v>292</v>
      </c>
      <c r="CE22" s="416" t="s">
        <v>292</v>
      </c>
      <c r="CF22" s="359">
        <v>9</v>
      </c>
      <c r="CG22" s="424">
        <v>19</v>
      </c>
      <c r="CH22" s="335">
        <v>0.34615384615384615</v>
      </c>
      <c r="CI22" s="406">
        <v>46368</v>
      </c>
      <c r="CJ22" s="415">
        <v>5152</v>
      </c>
      <c r="CK22" s="416">
        <v>2440.4210526315787</v>
      </c>
      <c r="CL22" s="350">
        <v>10</v>
      </c>
      <c r="CM22" s="406">
        <v>1</v>
      </c>
      <c r="CN22" s="335">
        <v>0.1</v>
      </c>
      <c r="CO22" s="425">
        <v>100</v>
      </c>
      <c r="CP22" s="359">
        <v>7</v>
      </c>
      <c r="CQ22" s="424">
        <v>1</v>
      </c>
      <c r="CR22" s="335">
        <v>0.14285714285714285</v>
      </c>
      <c r="CS22" s="425">
        <v>1500</v>
      </c>
      <c r="CT22" s="276">
        <v>9</v>
      </c>
      <c r="CU22" s="269">
        <v>0.34615384615384615</v>
      </c>
      <c r="CV22" s="279"/>
      <c r="CW22" s="394"/>
      <c r="CX22" s="298">
        <v>14072.111111111111</v>
      </c>
      <c r="CY22" s="392">
        <v>17</v>
      </c>
      <c r="CZ22" s="269">
        <v>0.65384615384615385</v>
      </c>
      <c r="DA22" s="279"/>
      <c r="DB22" s="394"/>
      <c r="DC22" s="300">
        <v>14533.5625</v>
      </c>
      <c r="DD22" s="395">
        <v>2</v>
      </c>
      <c r="DE22" s="391">
        <v>9</v>
      </c>
      <c r="DF22" s="392">
        <v>10</v>
      </c>
      <c r="DG22" s="391">
        <v>5</v>
      </c>
      <c r="DH22" s="392"/>
      <c r="DI22" s="269">
        <v>7.6923076923076927E-2</v>
      </c>
      <c r="DJ22" s="269">
        <v>0.34615384615384615</v>
      </c>
      <c r="DK22" s="269">
        <v>0.38461538461538464</v>
      </c>
      <c r="DL22" s="269">
        <v>0.19230769230769232</v>
      </c>
      <c r="DM22" s="279"/>
      <c r="DN22" s="279"/>
      <c r="DO22" s="279"/>
      <c r="DP22" s="279"/>
      <c r="DQ22" s="279"/>
      <c r="DR22" s="279"/>
      <c r="DS22" s="279"/>
      <c r="DT22" s="279"/>
      <c r="DU22" s="298">
        <v>2739</v>
      </c>
      <c r="DV22" s="298">
        <v>18265.111111111109</v>
      </c>
      <c r="DW22" s="301">
        <v>8669.1111111111113</v>
      </c>
      <c r="DX22" s="294">
        <v>22260</v>
      </c>
      <c r="DY22" s="276">
        <v>12</v>
      </c>
      <c r="DZ22" s="453">
        <v>14</v>
      </c>
      <c r="EA22" s="335">
        <v>0.46153846153846156</v>
      </c>
      <c r="EB22" s="408">
        <v>0.53846153846153844</v>
      </c>
      <c r="EC22" s="463">
        <v>16119.583333333334</v>
      </c>
      <c r="ED22" s="465">
        <v>12750.076923076924</v>
      </c>
      <c r="EE22" s="261"/>
      <c r="EF22" s="261"/>
      <c r="EG22" s="261"/>
      <c r="EH22" s="261"/>
      <c r="EI22" s="261"/>
      <c r="EJ22" s="261"/>
      <c r="EK22" s="261"/>
      <c r="EL22" s="261"/>
      <c r="EM22" s="261"/>
      <c r="EN22" s="261"/>
      <c r="EO22" s="261"/>
      <c r="EP22" s="261"/>
      <c r="EQ22" s="261"/>
      <c r="ER22" s="261"/>
      <c r="ES22" s="261"/>
      <c r="ET22" s="261"/>
      <c r="EU22" s="261"/>
      <c r="EV22" s="261"/>
      <c r="EW22" s="261"/>
      <c r="EX22" s="261"/>
      <c r="EY22" s="261"/>
      <c r="EZ22" s="261"/>
      <c r="FA22" s="261"/>
      <c r="FB22" s="261"/>
      <c r="FC22" s="261"/>
      <c r="FD22" s="261"/>
      <c r="FE22" s="261"/>
      <c r="FF22" s="261"/>
      <c r="FG22" s="261"/>
      <c r="FH22" s="261"/>
      <c r="FI22" s="261"/>
      <c r="FJ22" s="261"/>
      <c r="FK22" s="261"/>
      <c r="FL22" s="261"/>
      <c r="FM22" s="261"/>
      <c r="FN22" s="261"/>
      <c r="FO22" s="261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x14ac:dyDescent="0.25">
      <c r="A23" s="261"/>
      <c r="B23" s="440" t="s">
        <v>209</v>
      </c>
      <c r="C23" s="391">
        <v>240</v>
      </c>
      <c r="D23" s="275">
        <v>2.8961023289489563E-2</v>
      </c>
      <c r="E23" s="339">
        <v>1191.6322869955156</v>
      </c>
      <c r="F23" s="340">
        <v>-17.063291139240505</v>
      </c>
      <c r="G23" s="277">
        <v>2352151</v>
      </c>
      <c r="H23" s="274">
        <v>235</v>
      </c>
      <c r="I23" s="315">
        <v>10009.153191489362</v>
      </c>
      <c r="J23" s="350">
        <v>94</v>
      </c>
      <c r="K23" s="344">
        <v>45</v>
      </c>
      <c r="L23" s="346">
        <v>0.53040897259293873</v>
      </c>
      <c r="M23" s="278">
        <v>48</v>
      </c>
      <c r="N23" s="270">
        <v>40</v>
      </c>
      <c r="O23" s="274">
        <v>41</v>
      </c>
      <c r="P23" s="270">
        <v>15</v>
      </c>
      <c r="Q23" s="274">
        <v>45</v>
      </c>
      <c r="R23" s="270">
        <v>51</v>
      </c>
      <c r="S23" s="401">
        <v>240</v>
      </c>
      <c r="T23" s="355">
        <v>0.2</v>
      </c>
      <c r="U23" s="269">
        <v>0.16666666666666666</v>
      </c>
      <c r="V23" s="269">
        <v>0.17083333333333334</v>
      </c>
      <c r="W23" s="269">
        <v>6.25E-2</v>
      </c>
      <c r="X23" s="269">
        <v>0.1875</v>
      </c>
      <c r="Y23" s="356">
        <v>0.21249999999999999</v>
      </c>
      <c r="Z23" s="359">
        <v>190</v>
      </c>
      <c r="AA23" s="406">
        <v>17</v>
      </c>
      <c r="AB23" s="335">
        <v>8.9473684210526316E-2</v>
      </c>
      <c r="AC23" s="403">
        <v>1113.7058823529412</v>
      </c>
      <c r="AD23" s="392">
        <v>109</v>
      </c>
      <c r="AE23" s="406">
        <v>14</v>
      </c>
      <c r="AF23" s="335">
        <v>0.12844036697247707</v>
      </c>
      <c r="AG23" s="410">
        <v>307.78571428571428</v>
      </c>
      <c r="AH23" s="406">
        <v>174</v>
      </c>
      <c r="AI23" s="406">
        <v>64</v>
      </c>
      <c r="AJ23" s="408">
        <v>0.36781609195402298</v>
      </c>
      <c r="AK23" s="403">
        <v>1545.515625</v>
      </c>
      <c r="AL23" s="280">
        <v>102</v>
      </c>
      <c r="AM23" s="269">
        <v>0.42499999999999999</v>
      </c>
      <c r="AN23" s="281">
        <v>244895</v>
      </c>
      <c r="AO23" s="411">
        <v>2400.9313725490197</v>
      </c>
      <c r="AP23" s="276">
        <v>37</v>
      </c>
      <c r="AQ23" s="270">
        <v>86</v>
      </c>
      <c r="AR23" s="269">
        <v>0.15416666666666667</v>
      </c>
      <c r="AS23" s="393">
        <v>32839</v>
      </c>
      <c r="AT23" s="415">
        <v>887.54054054054052</v>
      </c>
      <c r="AU23" s="416">
        <v>381.8488372093023</v>
      </c>
      <c r="AV23" s="393">
        <v>148</v>
      </c>
      <c r="AW23" s="406">
        <v>340</v>
      </c>
      <c r="AX23" s="335">
        <v>0.6166666666666667</v>
      </c>
      <c r="AY23" s="406">
        <v>789548</v>
      </c>
      <c r="AZ23" s="415">
        <v>5334.7837837837842</v>
      </c>
      <c r="BA23" s="416">
        <v>2322.1999999999998</v>
      </c>
      <c r="BB23" s="350">
        <v>91</v>
      </c>
      <c r="BC23" s="406">
        <v>160</v>
      </c>
      <c r="BD23" s="335">
        <v>0.37916666666666665</v>
      </c>
      <c r="BE23" s="406">
        <v>161857</v>
      </c>
      <c r="BF23" s="415">
        <v>1778.6483516483515</v>
      </c>
      <c r="BG23" s="416">
        <v>1011.60625</v>
      </c>
      <c r="BH23" s="350">
        <v>112</v>
      </c>
      <c r="BI23" s="406">
        <v>205</v>
      </c>
      <c r="BJ23" s="335">
        <v>0.46666666666666667</v>
      </c>
      <c r="BK23" s="406">
        <v>751492</v>
      </c>
      <c r="BL23" s="415">
        <v>6709.75</v>
      </c>
      <c r="BM23" s="416">
        <v>3665.8146341463416</v>
      </c>
      <c r="BN23" s="350">
        <v>26</v>
      </c>
      <c r="BO23" s="406">
        <v>34</v>
      </c>
      <c r="BP23" s="269">
        <v>0.10833333333333334</v>
      </c>
      <c r="BQ23" s="406">
        <v>32665</v>
      </c>
      <c r="BR23" s="415">
        <v>1256.3461538461538</v>
      </c>
      <c r="BS23" s="416">
        <v>960.73529411764707</v>
      </c>
      <c r="BT23" s="359">
        <v>136</v>
      </c>
      <c r="BU23" s="406">
        <v>169</v>
      </c>
      <c r="BV23" s="335">
        <v>0.56666666666666665</v>
      </c>
      <c r="BW23" s="406">
        <v>182451</v>
      </c>
      <c r="BX23" s="415">
        <v>1341.5514705882354</v>
      </c>
      <c r="BY23" s="416">
        <v>1079.5917159763314</v>
      </c>
      <c r="BZ23" s="350">
        <v>27</v>
      </c>
      <c r="CA23" s="406">
        <v>30</v>
      </c>
      <c r="CB23" s="335">
        <v>0.1125</v>
      </c>
      <c r="CC23" s="406">
        <v>37931</v>
      </c>
      <c r="CD23" s="415">
        <v>1404.851851851852</v>
      </c>
      <c r="CE23" s="416">
        <v>1264.3666666666666</v>
      </c>
      <c r="CF23" s="359">
        <v>100</v>
      </c>
      <c r="CG23" s="424">
        <v>210</v>
      </c>
      <c r="CH23" s="335">
        <v>0.41666666666666669</v>
      </c>
      <c r="CI23" s="406">
        <v>363368</v>
      </c>
      <c r="CJ23" s="415">
        <v>3633.68</v>
      </c>
      <c r="CK23" s="416">
        <v>1730.3238095238096</v>
      </c>
      <c r="CL23" s="350">
        <v>110</v>
      </c>
      <c r="CM23" s="406">
        <v>43</v>
      </c>
      <c r="CN23" s="335">
        <v>0.39090909090909093</v>
      </c>
      <c r="CO23" s="425">
        <v>570.30232558139539</v>
      </c>
      <c r="CP23" s="359">
        <v>53</v>
      </c>
      <c r="CQ23" s="424">
        <v>19</v>
      </c>
      <c r="CR23" s="335">
        <v>0.35849056603773582</v>
      </c>
      <c r="CS23" s="425">
        <v>3552.1052631578946</v>
      </c>
      <c r="CT23" s="276">
        <v>81</v>
      </c>
      <c r="CU23" s="269">
        <v>0.33750000000000002</v>
      </c>
      <c r="CV23" s="279"/>
      <c r="CW23" s="394"/>
      <c r="CX23" s="298">
        <v>11366.164556962025</v>
      </c>
      <c r="CY23" s="392">
        <v>159</v>
      </c>
      <c r="CZ23" s="269">
        <v>0.66249999999999998</v>
      </c>
      <c r="DA23" s="279"/>
      <c r="DB23" s="394"/>
      <c r="DC23" s="300">
        <v>9321.9487179487187</v>
      </c>
      <c r="DD23" s="395">
        <v>26</v>
      </c>
      <c r="DE23" s="391">
        <v>74</v>
      </c>
      <c r="DF23" s="392">
        <v>107</v>
      </c>
      <c r="DG23" s="391">
        <v>33</v>
      </c>
      <c r="DH23" s="392"/>
      <c r="DI23" s="269">
        <v>0.10833333333333334</v>
      </c>
      <c r="DJ23" s="269">
        <v>0.30833333333333335</v>
      </c>
      <c r="DK23" s="269">
        <v>0.44583333333333336</v>
      </c>
      <c r="DL23" s="269">
        <v>0.13750000000000001</v>
      </c>
      <c r="DM23" s="279"/>
      <c r="DN23" s="279"/>
      <c r="DO23" s="279"/>
      <c r="DP23" s="279"/>
      <c r="DQ23" s="279"/>
      <c r="DR23" s="279"/>
      <c r="DS23" s="279"/>
      <c r="DT23" s="279"/>
      <c r="DU23" s="298">
        <v>3835.8846153846152</v>
      </c>
      <c r="DV23" s="298">
        <v>9630.8194444444453</v>
      </c>
      <c r="DW23" s="301">
        <v>11295.866666666667</v>
      </c>
      <c r="DX23" s="294">
        <v>11654.15625</v>
      </c>
      <c r="DY23" s="276">
        <v>96</v>
      </c>
      <c r="DZ23" s="453">
        <v>144</v>
      </c>
      <c r="EA23" s="335">
        <v>0.4</v>
      </c>
      <c r="EB23" s="408">
        <v>0.6</v>
      </c>
      <c r="EC23" s="463">
        <v>11117.282608695652</v>
      </c>
      <c r="ED23" s="465">
        <v>9296.2307692307695</v>
      </c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x14ac:dyDescent="0.25">
      <c r="A24" s="261"/>
      <c r="B24" s="440" t="s">
        <v>210</v>
      </c>
      <c r="C24" s="391">
        <v>546</v>
      </c>
      <c r="D24" s="275">
        <v>6.5886327983588747E-2</v>
      </c>
      <c r="E24" s="339">
        <v>1272.0459770114942</v>
      </c>
      <c r="F24" s="340">
        <v>24.68022181146026</v>
      </c>
      <c r="G24" s="277">
        <v>6152093</v>
      </c>
      <c r="H24" s="274">
        <v>533</v>
      </c>
      <c r="I24" s="315">
        <v>11542.388367729831</v>
      </c>
      <c r="J24" s="350">
        <v>232</v>
      </c>
      <c r="K24" s="344">
        <v>139</v>
      </c>
      <c r="L24" s="346">
        <v>0.47045648803200535</v>
      </c>
      <c r="M24" s="278">
        <v>108</v>
      </c>
      <c r="N24" s="270">
        <v>103</v>
      </c>
      <c r="O24" s="274">
        <v>95</v>
      </c>
      <c r="P24" s="270">
        <v>56</v>
      </c>
      <c r="Q24" s="274">
        <v>69</v>
      </c>
      <c r="R24" s="270">
        <v>115</v>
      </c>
      <c r="S24" s="401">
        <v>546</v>
      </c>
      <c r="T24" s="355">
        <v>0.19780219780219779</v>
      </c>
      <c r="U24" s="269">
        <v>0.18864468864468864</v>
      </c>
      <c r="V24" s="269">
        <v>0.17399267399267399</v>
      </c>
      <c r="W24" s="269">
        <v>0.10256410256410256</v>
      </c>
      <c r="X24" s="269">
        <v>0.12637362637362637</v>
      </c>
      <c r="Y24" s="356">
        <v>0.21062271062271062</v>
      </c>
      <c r="Z24" s="359">
        <v>455</v>
      </c>
      <c r="AA24" s="406">
        <v>56</v>
      </c>
      <c r="AB24" s="335">
        <v>0.12307692307692308</v>
      </c>
      <c r="AC24" s="403">
        <v>620.48214285714289</v>
      </c>
      <c r="AD24" s="392">
        <v>280</v>
      </c>
      <c r="AE24" s="406">
        <v>36</v>
      </c>
      <c r="AF24" s="335">
        <v>0.12857142857142856</v>
      </c>
      <c r="AG24" s="410">
        <v>593.88888888888891</v>
      </c>
      <c r="AH24" s="406">
        <v>421</v>
      </c>
      <c r="AI24" s="406">
        <v>143</v>
      </c>
      <c r="AJ24" s="408">
        <v>0.33966745843230406</v>
      </c>
      <c r="AK24" s="403">
        <v>1358.2167832167831</v>
      </c>
      <c r="AL24" s="280">
        <v>238</v>
      </c>
      <c r="AM24" s="269">
        <v>0.4358974358974359</v>
      </c>
      <c r="AN24" s="281">
        <v>521441.75</v>
      </c>
      <c r="AO24" s="411">
        <v>2190.9317226890757</v>
      </c>
      <c r="AP24" s="276">
        <v>50</v>
      </c>
      <c r="AQ24" s="270">
        <v>129</v>
      </c>
      <c r="AR24" s="269">
        <v>9.1575091575091569E-2</v>
      </c>
      <c r="AS24" s="393">
        <v>60906</v>
      </c>
      <c r="AT24" s="415">
        <v>1218.1199999999999</v>
      </c>
      <c r="AU24" s="416">
        <v>472.13953488372096</v>
      </c>
      <c r="AV24" s="393">
        <v>369</v>
      </c>
      <c r="AW24" s="406">
        <v>939</v>
      </c>
      <c r="AX24" s="335">
        <v>0.67582417582417587</v>
      </c>
      <c r="AY24" s="406">
        <v>2485399</v>
      </c>
      <c r="AZ24" s="415">
        <v>6735.49864498645</v>
      </c>
      <c r="BA24" s="416">
        <v>2646.8572949946752</v>
      </c>
      <c r="BB24" s="350">
        <v>250</v>
      </c>
      <c r="BC24" s="406">
        <v>461</v>
      </c>
      <c r="BD24" s="335">
        <v>0.45787545787545786</v>
      </c>
      <c r="BE24" s="406">
        <v>409645</v>
      </c>
      <c r="BF24" s="415">
        <v>1638.58</v>
      </c>
      <c r="BG24" s="416">
        <v>888.60086767895882</v>
      </c>
      <c r="BH24" s="350">
        <v>257</v>
      </c>
      <c r="BI24" s="406">
        <v>399</v>
      </c>
      <c r="BJ24" s="335">
        <v>0.47069597069597069</v>
      </c>
      <c r="BK24" s="406">
        <v>1795413</v>
      </c>
      <c r="BL24" s="415">
        <v>6986.0428015564203</v>
      </c>
      <c r="BM24" s="416">
        <v>4499.7819548872185</v>
      </c>
      <c r="BN24" s="350">
        <v>58</v>
      </c>
      <c r="BO24" s="406">
        <v>63</v>
      </c>
      <c r="BP24" s="269">
        <v>0.10622710622710622</v>
      </c>
      <c r="BQ24" s="406">
        <v>45019</v>
      </c>
      <c r="BR24" s="415">
        <v>776.18965517241384</v>
      </c>
      <c r="BS24" s="416">
        <v>714.58730158730157</v>
      </c>
      <c r="BT24" s="359">
        <v>304</v>
      </c>
      <c r="BU24" s="406">
        <v>378</v>
      </c>
      <c r="BV24" s="335">
        <v>0.5567765567765568</v>
      </c>
      <c r="BW24" s="406">
        <v>456086</v>
      </c>
      <c r="BX24" s="415">
        <v>1500.2828947368421</v>
      </c>
      <c r="BY24" s="416">
        <v>1206.5767195767196</v>
      </c>
      <c r="BZ24" s="350">
        <v>56</v>
      </c>
      <c r="CA24" s="406">
        <v>73</v>
      </c>
      <c r="CB24" s="335">
        <v>0.10256410256410256</v>
      </c>
      <c r="CC24" s="406">
        <v>73462</v>
      </c>
      <c r="CD24" s="415">
        <v>1311.8214285714287</v>
      </c>
      <c r="CE24" s="416">
        <v>1006.3287671232877</v>
      </c>
      <c r="CF24" s="359">
        <v>212</v>
      </c>
      <c r="CG24" s="424">
        <v>453</v>
      </c>
      <c r="CH24" s="335">
        <v>0.38827838827838829</v>
      </c>
      <c r="CI24" s="406">
        <v>826163</v>
      </c>
      <c r="CJ24" s="415">
        <v>3896.9952830188681</v>
      </c>
      <c r="CK24" s="416">
        <v>1823.7593818984546</v>
      </c>
      <c r="CL24" s="350">
        <v>256</v>
      </c>
      <c r="CM24" s="406">
        <v>72</v>
      </c>
      <c r="CN24" s="335">
        <v>0.28125</v>
      </c>
      <c r="CO24" s="425">
        <v>735.27777777777783</v>
      </c>
      <c r="CP24" s="359">
        <v>126</v>
      </c>
      <c r="CQ24" s="424">
        <v>42</v>
      </c>
      <c r="CR24" s="335">
        <v>0.33333333333333331</v>
      </c>
      <c r="CS24" s="425">
        <v>3490.8273809523807</v>
      </c>
      <c r="CT24" s="276">
        <v>205</v>
      </c>
      <c r="CU24" s="269">
        <v>0.37545787545787546</v>
      </c>
      <c r="CV24" s="279"/>
      <c r="CW24" s="394"/>
      <c r="CX24" s="298">
        <v>12042.635467980295</v>
      </c>
      <c r="CY24" s="392">
        <v>341</v>
      </c>
      <c r="CZ24" s="269">
        <v>0.62454212454212454</v>
      </c>
      <c r="DA24" s="279"/>
      <c r="DB24" s="394"/>
      <c r="DC24" s="300">
        <v>11234.660606060606</v>
      </c>
      <c r="DD24" s="395">
        <v>49</v>
      </c>
      <c r="DE24" s="391">
        <v>176</v>
      </c>
      <c r="DF24" s="392">
        <v>256</v>
      </c>
      <c r="DG24" s="391">
        <v>65</v>
      </c>
      <c r="DH24" s="392"/>
      <c r="DI24" s="269">
        <v>8.9743589743589744E-2</v>
      </c>
      <c r="DJ24" s="269">
        <v>0.32234432234432236</v>
      </c>
      <c r="DK24" s="269">
        <v>0.46886446886446886</v>
      </c>
      <c r="DL24" s="269">
        <v>0.11904761904761904</v>
      </c>
      <c r="DM24" s="279"/>
      <c r="DN24" s="279"/>
      <c r="DO24" s="279"/>
      <c r="DP24" s="279"/>
      <c r="DQ24" s="279"/>
      <c r="DR24" s="279"/>
      <c r="DS24" s="279"/>
      <c r="DT24" s="279"/>
      <c r="DU24" s="298">
        <v>3879.913043478261</v>
      </c>
      <c r="DV24" s="298">
        <v>10925.005747126437</v>
      </c>
      <c r="DW24" s="301">
        <v>12622.784</v>
      </c>
      <c r="DX24" s="294">
        <v>14555.079365079366</v>
      </c>
      <c r="DY24" s="276">
        <v>227</v>
      </c>
      <c r="DZ24" s="453">
        <v>319</v>
      </c>
      <c r="EA24" s="335">
        <v>0.41575091575091577</v>
      </c>
      <c r="EB24" s="408">
        <v>0.58424908424908417</v>
      </c>
      <c r="EC24" s="463">
        <v>14120.613636363636</v>
      </c>
      <c r="ED24" s="465">
        <v>9730.2172523961653</v>
      </c>
      <c r="EE24" s="261"/>
      <c r="EF24" s="261"/>
      <c r="EG24" s="261"/>
      <c r="EH24" s="261"/>
      <c r="EI24" s="261"/>
      <c r="EJ24" s="261"/>
      <c r="EK24" s="261"/>
      <c r="EL24" s="261"/>
      <c r="EM24" s="261"/>
      <c r="EN24" s="261"/>
      <c r="EO24" s="261"/>
      <c r="EP24" s="261"/>
      <c r="EQ24" s="261"/>
      <c r="ER24" s="261"/>
      <c r="ES24" s="261"/>
      <c r="ET24" s="261"/>
      <c r="EU24" s="261"/>
      <c r="EV24" s="261"/>
      <c r="EW24" s="261"/>
      <c r="EX24" s="261"/>
      <c r="EY24" s="261"/>
      <c r="EZ24" s="261"/>
      <c r="FA24" s="261"/>
      <c r="FB24" s="261"/>
      <c r="FC24" s="261"/>
      <c r="FD24" s="261"/>
      <c r="FE24" s="261"/>
      <c r="FF24" s="261"/>
      <c r="FG24" s="261"/>
      <c r="FH24" s="261"/>
      <c r="FI24" s="261"/>
      <c r="FJ24" s="261"/>
      <c r="FK24" s="261"/>
      <c r="FL24" s="261"/>
      <c r="FM24" s="261"/>
      <c r="FN24" s="261"/>
      <c r="FO24" s="261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x14ac:dyDescent="0.25">
      <c r="A25" s="261"/>
      <c r="B25" s="440" t="s">
        <v>211</v>
      </c>
      <c r="C25" s="391">
        <v>1117</v>
      </c>
      <c r="D25" s="275">
        <v>0.13478942922649934</v>
      </c>
      <c r="E25" s="339">
        <v>1172.2654784240151</v>
      </c>
      <c r="F25" s="340">
        <v>20.180995475113122</v>
      </c>
      <c r="G25" s="277">
        <v>11836050</v>
      </c>
      <c r="H25" s="274">
        <v>1061</v>
      </c>
      <c r="I25" s="315">
        <v>11155.560791705937</v>
      </c>
      <c r="J25" s="350">
        <v>446</v>
      </c>
      <c r="K25" s="344">
        <v>242</v>
      </c>
      <c r="L25" s="346">
        <v>0.50117541108596253</v>
      </c>
      <c r="M25" s="278">
        <v>221</v>
      </c>
      <c r="N25" s="270">
        <v>187</v>
      </c>
      <c r="O25" s="274">
        <v>188</v>
      </c>
      <c r="P25" s="270">
        <v>76</v>
      </c>
      <c r="Q25" s="274">
        <v>154</v>
      </c>
      <c r="R25" s="270">
        <v>291</v>
      </c>
      <c r="S25" s="401">
        <v>1117</v>
      </c>
      <c r="T25" s="355">
        <v>0.19785138764547897</v>
      </c>
      <c r="U25" s="269">
        <v>0.16741271262309759</v>
      </c>
      <c r="V25" s="269">
        <v>0.16830796777081469</v>
      </c>
      <c r="W25" s="269">
        <v>6.8039391226499546E-2</v>
      </c>
      <c r="X25" s="269">
        <v>0.13786929274843329</v>
      </c>
      <c r="Y25" s="356">
        <v>0.26051924798567594</v>
      </c>
      <c r="Z25" s="359">
        <v>908</v>
      </c>
      <c r="AA25" s="406">
        <v>139</v>
      </c>
      <c r="AB25" s="335">
        <v>0.15308370044052863</v>
      </c>
      <c r="AC25" s="403">
        <v>724.53237410071938</v>
      </c>
      <c r="AD25" s="392">
        <v>521</v>
      </c>
      <c r="AE25" s="406">
        <v>75</v>
      </c>
      <c r="AF25" s="335">
        <v>0.14395393474088292</v>
      </c>
      <c r="AG25" s="410">
        <v>502.52</v>
      </c>
      <c r="AH25" s="406">
        <v>822</v>
      </c>
      <c r="AI25" s="406">
        <v>385</v>
      </c>
      <c r="AJ25" s="408">
        <v>0.46836982968369828</v>
      </c>
      <c r="AK25" s="403">
        <v>1949.8415584415584</v>
      </c>
      <c r="AL25" s="280">
        <v>570</v>
      </c>
      <c r="AM25" s="269">
        <v>0.51029543419874668</v>
      </c>
      <c r="AN25" s="281">
        <v>1523890</v>
      </c>
      <c r="AO25" s="411">
        <v>2678.1898066783833</v>
      </c>
      <c r="AP25" s="276">
        <v>123</v>
      </c>
      <c r="AQ25" s="270">
        <v>322</v>
      </c>
      <c r="AR25" s="269">
        <v>0.11011638316920322</v>
      </c>
      <c r="AS25" s="393">
        <v>146217</v>
      </c>
      <c r="AT25" s="415">
        <v>1188.7560975609756</v>
      </c>
      <c r="AU25" s="416">
        <v>454.09006211180122</v>
      </c>
      <c r="AV25" s="393">
        <v>625</v>
      </c>
      <c r="AW25" s="406">
        <v>1582</v>
      </c>
      <c r="AX25" s="335">
        <v>0.55953446732318712</v>
      </c>
      <c r="AY25" s="406">
        <v>4115425</v>
      </c>
      <c r="AZ25" s="415">
        <v>6584.68</v>
      </c>
      <c r="BA25" s="416">
        <v>2601.4064475347659</v>
      </c>
      <c r="BB25" s="350">
        <v>376</v>
      </c>
      <c r="BC25" s="406">
        <v>681</v>
      </c>
      <c r="BD25" s="335">
        <v>0.33661593554162939</v>
      </c>
      <c r="BE25" s="406">
        <v>699737</v>
      </c>
      <c r="BF25" s="415">
        <v>1861.002659574468</v>
      </c>
      <c r="BG25" s="416">
        <v>1027.5139500734215</v>
      </c>
      <c r="BH25" s="350">
        <v>465</v>
      </c>
      <c r="BI25" s="406">
        <v>776</v>
      </c>
      <c r="BJ25" s="335">
        <v>0.41629364368845123</v>
      </c>
      <c r="BK25" s="406">
        <v>3593841</v>
      </c>
      <c r="BL25" s="415">
        <v>7728.6903225806454</v>
      </c>
      <c r="BM25" s="416">
        <v>4631.2384020618556</v>
      </c>
      <c r="BN25" s="350">
        <v>132</v>
      </c>
      <c r="BO25" s="406">
        <v>151</v>
      </c>
      <c r="BP25" s="269">
        <v>0.11817367949865712</v>
      </c>
      <c r="BQ25" s="406">
        <v>109284</v>
      </c>
      <c r="BR25" s="415">
        <v>827.90909090909088</v>
      </c>
      <c r="BS25" s="416">
        <v>723.73509933774835</v>
      </c>
      <c r="BT25" s="359">
        <v>564</v>
      </c>
      <c r="BU25" s="406">
        <v>696</v>
      </c>
      <c r="BV25" s="335">
        <v>0.50492390331244408</v>
      </c>
      <c r="BW25" s="406">
        <v>931640</v>
      </c>
      <c r="BX25" s="415">
        <v>1651.8439716312057</v>
      </c>
      <c r="BY25" s="416">
        <v>1338.5632183908046</v>
      </c>
      <c r="BZ25" s="350">
        <v>108</v>
      </c>
      <c r="CA25" s="406">
        <v>170</v>
      </c>
      <c r="CB25" s="335">
        <v>9.6687555953446733E-2</v>
      </c>
      <c r="CC25" s="406">
        <v>165495</v>
      </c>
      <c r="CD25" s="415">
        <v>1532.3611111111111</v>
      </c>
      <c r="CE25" s="416">
        <v>973.5</v>
      </c>
      <c r="CF25" s="359">
        <v>441</v>
      </c>
      <c r="CG25" s="424">
        <v>960</v>
      </c>
      <c r="CH25" s="335">
        <v>0.39480752014324083</v>
      </c>
      <c r="CI25" s="406">
        <v>3899967</v>
      </c>
      <c r="CJ25" s="415">
        <v>8843.4625850340144</v>
      </c>
      <c r="CK25" s="416">
        <v>4062.4656249999998</v>
      </c>
      <c r="CL25" s="350">
        <v>534</v>
      </c>
      <c r="CM25" s="406">
        <v>170</v>
      </c>
      <c r="CN25" s="335">
        <v>0.31835205992509363</v>
      </c>
      <c r="CO25" s="425">
        <v>732.52941176470586</v>
      </c>
      <c r="CP25" s="359">
        <v>230</v>
      </c>
      <c r="CQ25" s="424">
        <v>69</v>
      </c>
      <c r="CR25" s="335">
        <v>0.3</v>
      </c>
      <c r="CS25" s="425">
        <v>3809.304347826087</v>
      </c>
      <c r="CT25" s="276">
        <v>374</v>
      </c>
      <c r="CU25" s="269">
        <v>0.33482542524619519</v>
      </c>
      <c r="CV25" s="279"/>
      <c r="CW25" s="394"/>
      <c r="CX25" s="298">
        <v>12193.908333333333</v>
      </c>
      <c r="CY25" s="392">
        <v>743</v>
      </c>
      <c r="CZ25" s="269">
        <v>0.66517457475380481</v>
      </c>
      <c r="DA25" s="279"/>
      <c r="DB25" s="394"/>
      <c r="DC25" s="300">
        <v>10622.315263908702</v>
      </c>
      <c r="DD25" s="395">
        <v>106</v>
      </c>
      <c r="DE25" s="391">
        <v>422</v>
      </c>
      <c r="DF25" s="392">
        <v>471</v>
      </c>
      <c r="DG25" s="391">
        <v>118</v>
      </c>
      <c r="DH25" s="392"/>
      <c r="DI25" s="269">
        <v>9.4897045658012533E-2</v>
      </c>
      <c r="DJ25" s="269">
        <v>0.37779767233661593</v>
      </c>
      <c r="DK25" s="269">
        <v>0.42166517457475383</v>
      </c>
      <c r="DL25" s="269">
        <v>0.10564010743061773</v>
      </c>
      <c r="DM25" s="279"/>
      <c r="DN25" s="279"/>
      <c r="DO25" s="279"/>
      <c r="DP25" s="279"/>
      <c r="DQ25" s="279"/>
      <c r="DR25" s="279"/>
      <c r="DS25" s="279"/>
      <c r="DT25" s="279"/>
      <c r="DU25" s="298">
        <v>3163.4660194174758</v>
      </c>
      <c r="DV25" s="298">
        <v>10915.225563909775</v>
      </c>
      <c r="DW25" s="301">
        <v>12966.628635346757</v>
      </c>
      <c r="DX25" s="294">
        <v>12133.526785714286</v>
      </c>
      <c r="DY25" s="276">
        <v>471</v>
      </c>
      <c r="DZ25" s="453">
        <v>646</v>
      </c>
      <c r="EA25" s="335">
        <v>0.42166517457475383</v>
      </c>
      <c r="EB25" s="408">
        <v>0.57833482542524617</v>
      </c>
      <c r="EC25" s="463">
        <v>13918.819196428571</v>
      </c>
      <c r="ED25" s="465">
        <v>9136.0831973898858</v>
      </c>
      <c r="EE25" s="261"/>
      <c r="EF25" s="261"/>
      <c r="EG25" s="261"/>
      <c r="EH25" s="261"/>
      <c r="EI25" s="261"/>
      <c r="EJ25" s="261"/>
      <c r="EK25" s="261"/>
      <c r="EL25" s="261"/>
      <c r="EM25" s="261"/>
      <c r="EN25" s="261"/>
      <c r="EO25" s="261"/>
      <c r="EP25" s="261"/>
      <c r="EQ25" s="261"/>
      <c r="ER25" s="261"/>
      <c r="ES25" s="261"/>
      <c r="ET25" s="261"/>
      <c r="EU25" s="261"/>
      <c r="EV25" s="261"/>
      <c r="EW25" s="261"/>
      <c r="EX25" s="261"/>
      <c r="EY25" s="261"/>
      <c r="EZ25" s="261"/>
      <c r="FA25" s="261"/>
      <c r="FB25" s="261"/>
      <c r="FC25" s="261"/>
      <c r="FD25" s="261"/>
      <c r="FE25" s="261"/>
      <c r="FF25" s="261"/>
      <c r="FG25" s="261"/>
      <c r="FH25" s="261"/>
      <c r="FI25" s="261"/>
      <c r="FJ25" s="261"/>
      <c r="FK25" s="261"/>
      <c r="FL25" s="261"/>
      <c r="FM25" s="261"/>
      <c r="FN25" s="261"/>
      <c r="FO25" s="261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x14ac:dyDescent="0.25">
      <c r="A26" s="261"/>
      <c r="B26" s="440" t="s">
        <v>212</v>
      </c>
      <c r="C26" s="391">
        <v>336</v>
      </c>
      <c r="D26" s="275">
        <v>4.0545432605285384E-2</v>
      </c>
      <c r="E26" s="339">
        <v>1303.3510971786834</v>
      </c>
      <c r="F26" s="340">
        <v>27.538922155688624</v>
      </c>
      <c r="G26" s="277">
        <v>4678130</v>
      </c>
      <c r="H26" s="274">
        <v>322</v>
      </c>
      <c r="I26" s="315">
        <v>14528.354037267081</v>
      </c>
      <c r="J26" s="350">
        <v>123</v>
      </c>
      <c r="K26" s="344">
        <v>94</v>
      </c>
      <c r="L26" s="346">
        <v>0.51108524865599603</v>
      </c>
      <c r="M26" s="278">
        <v>53</v>
      </c>
      <c r="N26" s="270">
        <v>46</v>
      </c>
      <c r="O26" s="274">
        <v>58</v>
      </c>
      <c r="P26" s="270">
        <v>37</v>
      </c>
      <c r="Q26" s="274">
        <v>52</v>
      </c>
      <c r="R26" s="270">
        <v>90</v>
      </c>
      <c r="S26" s="401">
        <v>336</v>
      </c>
      <c r="T26" s="355">
        <v>0.15773809523809523</v>
      </c>
      <c r="U26" s="269">
        <v>0.13690476190476192</v>
      </c>
      <c r="V26" s="269">
        <v>0.17261904761904762</v>
      </c>
      <c r="W26" s="269">
        <v>0.11011904761904762</v>
      </c>
      <c r="X26" s="269">
        <v>0.15476190476190477</v>
      </c>
      <c r="Y26" s="356">
        <v>0.26785714285714285</v>
      </c>
      <c r="Z26" s="359">
        <v>264</v>
      </c>
      <c r="AA26" s="406">
        <v>24</v>
      </c>
      <c r="AB26" s="335">
        <v>9.0909090909090912E-2</v>
      </c>
      <c r="AC26" s="403">
        <v>981.75</v>
      </c>
      <c r="AD26" s="392">
        <v>88</v>
      </c>
      <c r="AE26" s="406">
        <v>7</v>
      </c>
      <c r="AF26" s="335">
        <v>7.9545454545454544E-2</v>
      </c>
      <c r="AG26" s="410">
        <v>1099.2857142857142</v>
      </c>
      <c r="AH26" s="406">
        <v>243</v>
      </c>
      <c r="AI26" s="406">
        <v>92</v>
      </c>
      <c r="AJ26" s="408">
        <v>0.37860082304526749</v>
      </c>
      <c r="AK26" s="403">
        <v>2156.9565217391305</v>
      </c>
      <c r="AL26" s="280">
        <v>137</v>
      </c>
      <c r="AM26" s="269">
        <v>0.40773809523809523</v>
      </c>
      <c r="AN26" s="281">
        <v>391978</v>
      </c>
      <c r="AO26" s="411">
        <v>2861.1532846715327</v>
      </c>
      <c r="AP26" s="276">
        <v>31</v>
      </c>
      <c r="AQ26" s="270">
        <v>65</v>
      </c>
      <c r="AR26" s="269">
        <v>9.2261904761904767E-2</v>
      </c>
      <c r="AS26" s="393">
        <v>26272</v>
      </c>
      <c r="AT26" s="415">
        <v>847.48387096774195</v>
      </c>
      <c r="AU26" s="416">
        <v>404.18461538461537</v>
      </c>
      <c r="AV26" s="393">
        <v>231</v>
      </c>
      <c r="AW26" s="406">
        <v>571</v>
      </c>
      <c r="AX26" s="335">
        <v>0.6875</v>
      </c>
      <c r="AY26" s="406">
        <v>1724090</v>
      </c>
      <c r="AZ26" s="415">
        <v>7463.5930735930733</v>
      </c>
      <c r="BA26" s="416">
        <v>3019.4220665499124</v>
      </c>
      <c r="BB26" s="350">
        <v>141</v>
      </c>
      <c r="BC26" s="406">
        <v>254</v>
      </c>
      <c r="BD26" s="335">
        <v>0.41964285714285715</v>
      </c>
      <c r="BE26" s="406">
        <v>280917</v>
      </c>
      <c r="BF26" s="415">
        <v>1992.3191489361702</v>
      </c>
      <c r="BG26" s="416">
        <v>1105.9724409448818</v>
      </c>
      <c r="BH26" s="350">
        <v>148</v>
      </c>
      <c r="BI26" s="406">
        <v>244</v>
      </c>
      <c r="BJ26" s="335">
        <v>0.44047619047619047</v>
      </c>
      <c r="BK26" s="406">
        <v>1114228</v>
      </c>
      <c r="BL26" s="415">
        <v>7528.5675675675675</v>
      </c>
      <c r="BM26" s="416">
        <v>4566.5081967213118</v>
      </c>
      <c r="BN26" s="350">
        <v>44</v>
      </c>
      <c r="BO26" s="406">
        <v>50</v>
      </c>
      <c r="BP26" s="269">
        <v>0.13095238095238096</v>
      </c>
      <c r="BQ26" s="406">
        <v>37219</v>
      </c>
      <c r="BR26" s="415">
        <v>845.88636363636363</v>
      </c>
      <c r="BS26" s="416">
        <v>744.38</v>
      </c>
      <c r="BT26" s="359">
        <v>189</v>
      </c>
      <c r="BU26" s="406">
        <v>253</v>
      </c>
      <c r="BV26" s="335">
        <v>0.5625</v>
      </c>
      <c r="BW26" s="406">
        <v>316446</v>
      </c>
      <c r="BX26" s="415">
        <v>1674.3174603174602</v>
      </c>
      <c r="BY26" s="416">
        <v>1250.7747035573123</v>
      </c>
      <c r="BZ26" s="350">
        <v>29</v>
      </c>
      <c r="CA26" s="406">
        <v>46</v>
      </c>
      <c r="CB26" s="335">
        <v>8.6309523809523808E-2</v>
      </c>
      <c r="CC26" s="406">
        <v>44380</v>
      </c>
      <c r="CD26" s="415">
        <v>1530.344827586207</v>
      </c>
      <c r="CE26" s="416">
        <v>964.78260869565213</v>
      </c>
      <c r="CF26" s="359">
        <v>140</v>
      </c>
      <c r="CG26" s="424">
        <v>337</v>
      </c>
      <c r="CH26" s="335">
        <v>0.41666666666666669</v>
      </c>
      <c r="CI26" s="406">
        <v>1134578</v>
      </c>
      <c r="CJ26" s="415">
        <v>8104.1285714285714</v>
      </c>
      <c r="CK26" s="416">
        <v>3366.7002967359049</v>
      </c>
      <c r="CL26" s="350">
        <v>149</v>
      </c>
      <c r="CM26" s="406">
        <v>47</v>
      </c>
      <c r="CN26" s="335">
        <v>0.31543624161073824</v>
      </c>
      <c r="CO26" s="425">
        <v>673.34042553191489</v>
      </c>
      <c r="CP26" s="359">
        <v>76</v>
      </c>
      <c r="CQ26" s="424">
        <v>21</v>
      </c>
      <c r="CR26" s="335">
        <v>0.27631578947368424</v>
      </c>
      <c r="CS26" s="425">
        <v>4368</v>
      </c>
      <c r="CT26" s="276">
        <v>116</v>
      </c>
      <c r="CU26" s="269">
        <v>0.34523809523809523</v>
      </c>
      <c r="CV26" s="279"/>
      <c r="CW26" s="394"/>
      <c r="CX26" s="298">
        <v>14256.911504424779</v>
      </c>
      <c r="CY26" s="392">
        <v>220</v>
      </c>
      <c r="CZ26" s="269">
        <v>0.65476190476190477</v>
      </c>
      <c r="DA26" s="279"/>
      <c r="DB26" s="394"/>
      <c r="DC26" s="300">
        <v>14675.114832535884</v>
      </c>
      <c r="DD26" s="395">
        <v>27</v>
      </c>
      <c r="DE26" s="391">
        <v>112</v>
      </c>
      <c r="DF26" s="392">
        <v>145</v>
      </c>
      <c r="DG26" s="391">
        <v>52</v>
      </c>
      <c r="DH26" s="392"/>
      <c r="DI26" s="269">
        <v>8.0357142857142863E-2</v>
      </c>
      <c r="DJ26" s="269">
        <v>0.33333333333333331</v>
      </c>
      <c r="DK26" s="269">
        <v>0.43154761904761907</v>
      </c>
      <c r="DL26" s="269">
        <v>0.15476190476190477</v>
      </c>
      <c r="DM26" s="279"/>
      <c r="DN26" s="279"/>
      <c r="DO26" s="279"/>
      <c r="DP26" s="279"/>
      <c r="DQ26" s="279"/>
      <c r="DR26" s="279"/>
      <c r="DS26" s="279"/>
      <c r="DT26" s="279"/>
      <c r="DU26" s="298">
        <v>3905.1923076923076</v>
      </c>
      <c r="DV26" s="298">
        <v>12541.532110091743</v>
      </c>
      <c r="DW26" s="301">
        <v>18431.445255474453</v>
      </c>
      <c r="DX26" s="294">
        <v>13689.2</v>
      </c>
      <c r="DY26" s="276">
        <v>153</v>
      </c>
      <c r="DZ26" s="453">
        <v>183</v>
      </c>
      <c r="EA26" s="335">
        <v>0.45535714285714285</v>
      </c>
      <c r="EB26" s="408">
        <v>0.54464285714285721</v>
      </c>
      <c r="EC26" s="463">
        <v>17864.493055555555</v>
      </c>
      <c r="ED26" s="465">
        <v>11829.455056179775</v>
      </c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61"/>
      <c r="EP26" s="261"/>
      <c r="EQ26" s="261"/>
      <c r="ER26" s="261"/>
      <c r="ES26" s="261"/>
      <c r="ET26" s="261"/>
      <c r="EU26" s="261"/>
      <c r="EV26" s="261"/>
      <c r="EW26" s="261"/>
      <c r="EX26" s="261"/>
      <c r="EY26" s="261"/>
      <c r="EZ26" s="261"/>
      <c r="FA26" s="261"/>
      <c r="FB26" s="261"/>
      <c r="FC26" s="261"/>
      <c r="FD26" s="261"/>
      <c r="FE26" s="261"/>
      <c r="FF26" s="261"/>
      <c r="FG26" s="261"/>
      <c r="FH26" s="261"/>
      <c r="FI26" s="261"/>
      <c r="FJ26" s="261"/>
      <c r="FK26" s="261"/>
      <c r="FL26" s="261"/>
      <c r="FM26" s="261"/>
      <c r="FN26" s="261"/>
      <c r="FO26" s="261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x14ac:dyDescent="0.25">
      <c r="A27" s="261"/>
      <c r="B27" s="440" t="s">
        <v>213</v>
      </c>
      <c r="C27" s="391">
        <v>131</v>
      </c>
      <c r="D27" s="275">
        <v>1.5807891878846386E-2</v>
      </c>
      <c r="E27" s="339">
        <v>1204.624</v>
      </c>
      <c r="F27" s="340">
        <v>-54.798449612403104</v>
      </c>
      <c r="G27" s="277">
        <v>1668916</v>
      </c>
      <c r="H27" s="274">
        <v>129</v>
      </c>
      <c r="I27" s="315">
        <v>12937.333333333334</v>
      </c>
      <c r="J27" s="350">
        <v>55</v>
      </c>
      <c r="K27" s="344">
        <v>29</v>
      </c>
      <c r="L27" s="346">
        <v>0.49659880264938733</v>
      </c>
      <c r="M27" s="278">
        <v>24</v>
      </c>
      <c r="N27" s="270">
        <v>24</v>
      </c>
      <c r="O27" s="274">
        <v>25</v>
      </c>
      <c r="P27" s="270">
        <v>11</v>
      </c>
      <c r="Q27" s="274">
        <v>18</v>
      </c>
      <c r="R27" s="270">
        <v>29</v>
      </c>
      <c r="S27" s="401">
        <v>131</v>
      </c>
      <c r="T27" s="355">
        <v>0.18320610687022901</v>
      </c>
      <c r="U27" s="269">
        <v>0.18320610687022901</v>
      </c>
      <c r="V27" s="269">
        <v>0.19083969465648856</v>
      </c>
      <c r="W27" s="269">
        <v>8.3969465648854963E-2</v>
      </c>
      <c r="X27" s="269">
        <v>0.13740458015267176</v>
      </c>
      <c r="Y27" s="356">
        <v>0.22137404580152673</v>
      </c>
      <c r="Z27" s="359">
        <v>105</v>
      </c>
      <c r="AA27" s="406">
        <v>16</v>
      </c>
      <c r="AB27" s="335">
        <v>0.15238095238095239</v>
      </c>
      <c r="AC27" s="403">
        <v>361</v>
      </c>
      <c r="AD27" s="392">
        <v>64</v>
      </c>
      <c r="AE27" s="406">
        <v>9</v>
      </c>
      <c r="AF27" s="335">
        <v>0.140625</v>
      </c>
      <c r="AG27" s="410">
        <v>394.55555555555554</v>
      </c>
      <c r="AH27" s="406">
        <v>97</v>
      </c>
      <c r="AI27" s="406">
        <v>43</v>
      </c>
      <c r="AJ27" s="408">
        <v>0.44329896907216493</v>
      </c>
      <c r="AK27" s="403">
        <v>2103.1860465116279</v>
      </c>
      <c r="AL27" s="280">
        <v>62</v>
      </c>
      <c r="AM27" s="269">
        <v>0.47328244274809161</v>
      </c>
      <c r="AN27" s="281">
        <v>168451</v>
      </c>
      <c r="AO27" s="411">
        <v>2716.9516129032259</v>
      </c>
      <c r="AP27" s="276">
        <v>11</v>
      </c>
      <c r="AQ27" s="270">
        <v>30</v>
      </c>
      <c r="AR27" s="269">
        <v>8.3969465648854963E-2</v>
      </c>
      <c r="AS27" s="393">
        <v>8451</v>
      </c>
      <c r="AT27" s="415">
        <v>768.27272727272725</v>
      </c>
      <c r="AU27" s="416">
        <v>281.7</v>
      </c>
      <c r="AV27" s="393">
        <v>76</v>
      </c>
      <c r="AW27" s="406">
        <v>196</v>
      </c>
      <c r="AX27" s="335">
        <v>0.58015267175572516</v>
      </c>
      <c r="AY27" s="406">
        <v>659113</v>
      </c>
      <c r="AZ27" s="415">
        <v>8672.53947368421</v>
      </c>
      <c r="BA27" s="416">
        <v>3362.8214285714284</v>
      </c>
      <c r="BB27" s="350">
        <v>53</v>
      </c>
      <c r="BC27" s="406">
        <v>95</v>
      </c>
      <c r="BD27" s="335">
        <v>0.40458015267175573</v>
      </c>
      <c r="BE27" s="406">
        <v>87551</v>
      </c>
      <c r="BF27" s="415">
        <v>1651.9056603773586</v>
      </c>
      <c r="BG27" s="416">
        <v>921.58947368421047</v>
      </c>
      <c r="BH27" s="350">
        <v>57</v>
      </c>
      <c r="BI27" s="406">
        <v>111</v>
      </c>
      <c r="BJ27" s="335">
        <v>0.4351145038167939</v>
      </c>
      <c r="BK27" s="406">
        <v>466214</v>
      </c>
      <c r="BL27" s="415">
        <v>8179.1929824561403</v>
      </c>
      <c r="BM27" s="416">
        <v>4200.1261261261261</v>
      </c>
      <c r="BN27" s="350">
        <v>18</v>
      </c>
      <c r="BO27" s="406">
        <v>23</v>
      </c>
      <c r="BP27" s="269">
        <v>0.13740458015267176</v>
      </c>
      <c r="BQ27" s="406">
        <v>22625</v>
      </c>
      <c r="BR27" s="415">
        <v>1256.9444444444443</v>
      </c>
      <c r="BS27" s="416">
        <v>983.695652173913</v>
      </c>
      <c r="BT27" s="359">
        <v>79</v>
      </c>
      <c r="BU27" s="406">
        <v>102</v>
      </c>
      <c r="BV27" s="335">
        <v>0.60305343511450382</v>
      </c>
      <c r="BW27" s="406">
        <v>118067</v>
      </c>
      <c r="BX27" s="415">
        <v>1494.5189873417721</v>
      </c>
      <c r="BY27" s="416">
        <v>1157.5196078431372</v>
      </c>
      <c r="BZ27" s="350">
        <v>12</v>
      </c>
      <c r="CA27" s="406">
        <v>17</v>
      </c>
      <c r="CB27" s="335">
        <v>9.1603053435114504E-2</v>
      </c>
      <c r="CC27" s="406">
        <v>17457</v>
      </c>
      <c r="CD27" s="415">
        <v>1454.75</v>
      </c>
      <c r="CE27" s="416">
        <v>1026.8823529411766</v>
      </c>
      <c r="CF27" s="359">
        <v>52</v>
      </c>
      <c r="CG27" s="424">
        <v>135</v>
      </c>
      <c r="CH27" s="335">
        <v>0.39694656488549618</v>
      </c>
      <c r="CI27" s="406">
        <v>289438</v>
      </c>
      <c r="CJ27" s="415">
        <v>5566.1153846153848</v>
      </c>
      <c r="CK27" s="416">
        <v>2143.9851851851854</v>
      </c>
      <c r="CL27" s="350">
        <v>58</v>
      </c>
      <c r="CM27" s="406">
        <v>21</v>
      </c>
      <c r="CN27" s="335">
        <v>0.36206896551724138</v>
      </c>
      <c r="CO27" s="425">
        <v>1173.5238095238096</v>
      </c>
      <c r="CP27" s="359">
        <v>30</v>
      </c>
      <c r="CQ27" s="424">
        <v>9</v>
      </c>
      <c r="CR27" s="335">
        <v>0.3</v>
      </c>
      <c r="CS27" s="425">
        <v>1354.3333333333333</v>
      </c>
      <c r="CT27" s="276">
        <v>48</v>
      </c>
      <c r="CU27" s="269">
        <v>0.36641221374045801</v>
      </c>
      <c r="CV27" s="279"/>
      <c r="CW27" s="394"/>
      <c r="CX27" s="298">
        <v>17650.4375</v>
      </c>
      <c r="CY27" s="392">
        <v>83</v>
      </c>
      <c r="CZ27" s="269">
        <v>0.63358778625954204</v>
      </c>
      <c r="DA27" s="279"/>
      <c r="DB27" s="394"/>
      <c r="DC27" s="300">
        <v>10144.382716049382</v>
      </c>
      <c r="DD27" s="395">
        <v>9</v>
      </c>
      <c r="DE27" s="391">
        <v>49</v>
      </c>
      <c r="DF27" s="392">
        <v>51</v>
      </c>
      <c r="DG27" s="391">
        <v>22</v>
      </c>
      <c r="DH27" s="392"/>
      <c r="DI27" s="269">
        <v>6.8702290076335881E-2</v>
      </c>
      <c r="DJ27" s="269">
        <v>0.37404580152671757</v>
      </c>
      <c r="DK27" s="269">
        <v>0.38931297709923662</v>
      </c>
      <c r="DL27" s="269">
        <v>0.16793893129770993</v>
      </c>
      <c r="DM27" s="279"/>
      <c r="DN27" s="279"/>
      <c r="DO27" s="279"/>
      <c r="DP27" s="279"/>
      <c r="DQ27" s="279"/>
      <c r="DR27" s="279"/>
      <c r="DS27" s="279"/>
      <c r="DT27" s="279"/>
      <c r="DU27" s="298">
        <v>2559.1111111111113</v>
      </c>
      <c r="DV27" s="298">
        <v>12541.142857142857</v>
      </c>
      <c r="DW27" s="301">
        <v>15075.469387755102</v>
      </c>
      <c r="DX27" s="294">
        <v>13303.181818181818</v>
      </c>
      <c r="DY27" s="276">
        <v>63</v>
      </c>
      <c r="DZ27" s="453">
        <v>68</v>
      </c>
      <c r="EA27" s="335">
        <v>0.48091603053435117</v>
      </c>
      <c r="EB27" s="408">
        <v>0.51908396946564883</v>
      </c>
      <c r="EC27" s="463">
        <v>13331.838709677419</v>
      </c>
      <c r="ED27" s="465">
        <v>12572.268656716418</v>
      </c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x14ac:dyDescent="0.25">
      <c r="A28" s="261"/>
      <c r="B28" s="440" t="s">
        <v>214</v>
      </c>
      <c r="C28" s="391">
        <v>133</v>
      </c>
      <c r="D28" s="275">
        <v>1.6049233739592134E-2</v>
      </c>
      <c r="E28" s="339">
        <v>1404.8217054263566</v>
      </c>
      <c r="F28" s="340">
        <v>40.097744360902254</v>
      </c>
      <c r="G28" s="277">
        <v>1648780</v>
      </c>
      <c r="H28" s="274">
        <v>128</v>
      </c>
      <c r="I28" s="315">
        <v>12881.09375</v>
      </c>
      <c r="J28" s="350">
        <v>54</v>
      </c>
      <c r="K28" s="344">
        <v>34</v>
      </c>
      <c r="L28" s="346">
        <v>0.47032559524380679</v>
      </c>
      <c r="M28" s="278">
        <v>26</v>
      </c>
      <c r="N28" s="270">
        <v>17</v>
      </c>
      <c r="O28" s="274">
        <v>28</v>
      </c>
      <c r="P28" s="270">
        <v>15</v>
      </c>
      <c r="Q28" s="274">
        <v>21</v>
      </c>
      <c r="R28" s="270">
        <v>26</v>
      </c>
      <c r="S28" s="401">
        <v>133</v>
      </c>
      <c r="T28" s="355">
        <v>0.19548872180451127</v>
      </c>
      <c r="U28" s="269">
        <v>0.12781954887218044</v>
      </c>
      <c r="V28" s="269">
        <v>0.21052631578947367</v>
      </c>
      <c r="W28" s="269">
        <v>0.11278195488721804</v>
      </c>
      <c r="X28" s="269">
        <v>0.15789473684210525</v>
      </c>
      <c r="Y28" s="356">
        <v>0.19548872180451127</v>
      </c>
      <c r="Z28" s="359">
        <v>111</v>
      </c>
      <c r="AA28" s="406">
        <v>14</v>
      </c>
      <c r="AB28" s="335">
        <v>0.12612612612612611</v>
      </c>
      <c r="AC28" s="403">
        <v>752.42857142857144</v>
      </c>
      <c r="AD28" s="392">
        <v>59</v>
      </c>
      <c r="AE28" s="406">
        <v>5</v>
      </c>
      <c r="AF28" s="335">
        <v>8.4745762711864403E-2</v>
      </c>
      <c r="AG28" s="410">
        <v>959.6</v>
      </c>
      <c r="AH28" s="406">
        <v>101</v>
      </c>
      <c r="AI28" s="406">
        <v>40</v>
      </c>
      <c r="AJ28" s="408">
        <v>0.39603960396039606</v>
      </c>
      <c r="AK28" s="403">
        <v>1806.825</v>
      </c>
      <c r="AL28" s="280">
        <v>57</v>
      </c>
      <c r="AM28" s="269">
        <v>0.42857142857142855</v>
      </c>
      <c r="AN28" s="281">
        <v>172382</v>
      </c>
      <c r="AO28" s="411">
        <v>3024.2456140350878</v>
      </c>
      <c r="AP28" s="276">
        <v>16</v>
      </c>
      <c r="AQ28" s="270">
        <v>36</v>
      </c>
      <c r="AR28" s="269">
        <v>0.12030075187969924</v>
      </c>
      <c r="AS28" s="393">
        <v>13270</v>
      </c>
      <c r="AT28" s="415">
        <v>829.375</v>
      </c>
      <c r="AU28" s="416">
        <v>368.61111111111109</v>
      </c>
      <c r="AV28" s="393">
        <v>83</v>
      </c>
      <c r="AW28" s="406">
        <v>224</v>
      </c>
      <c r="AX28" s="335">
        <v>0.62406015037593987</v>
      </c>
      <c r="AY28" s="406">
        <v>641747</v>
      </c>
      <c r="AZ28" s="415">
        <v>7731.8915662650606</v>
      </c>
      <c r="BA28" s="416">
        <v>2864.9419642857142</v>
      </c>
      <c r="BB28" s="350">
        <v>58</v>
      </c>
      <c r="BC28" s="406">
        <v>108</v>
      </c>
      <c r="BD28" s="335">
        <v>0.43609022556390975</v>
      </c>
      <c r="BE28" s="406">
        <v>103900</v>
      </c>
      <c r="BF28" s="415">
        <v>1791.3793103448277</v>
      </c>
      <c r="BG28" s="416">
        <v>962.03703703703707</v>
      </c>
      <c r="BH28" s="350">
        <v>62</v>
      </c>
      <c r="BI28" s="406">
        <v>108</v>
      </c>
      <c r="BJ28" s="335">
        <v>0.46616541353383456</v>
      </c>
      <c r="BK28" s="406">
        <v>496121</v>
      </c>
      <c r="BL28" s="415">
        <v>8001.9516129032254</v>
      </c>
      <c r="BM28" s="416">
        <v>4593.7129629629626</v>
      </c>
      <c r="BN28" s="350">
        <v>19</v>
      </c>
      <c r="BO28" s="406">
        <v>23</v>
      </c>
      <c r="BP28" s="269">
        <v>0.14285714285714285</v>
      </c>
      <c r="BQ28" s="406">
        <v>21070</v>
      </c>
      <c r="BR28" s="415">
        <v>1108.9473684210527</v>
      </c>
      <c r="BS28" s="416">
        <v>916.08695652173913</v>
      </c>
      <c r="BT28" s="359">
        <v>80</v>
      </c>
      <c r="BU28" s="406">
        <v>95</v>
      </c>
      <c r="BV28" s="335">
        <v>0.60150375939849621</v>
      </c>
      <c r="BW28" s="406">
        <v>125998</v>
      </c>
      <c r="BX28" s="415">
        <v>1574.9749999999999</v>
      </c>
      <c r="BY28" s="416">
        <v>1326.2947368421053</v>
      </c>
      <c r="BZ28" s="350">
        <v>15</v>
      </c>
      <c r="CA28" s="406">
        <v>17</v>
      </c>
      <c r="CB28" s="335">
        <v>0.11278195488721804</v>
      </c>
      <c r="CC28" s="406">
        <v>22007</v>
      </c>
      <c r="CD28" s="415">
        <v>1467.1333333333334</v>
      </c>
      <c r="CE28" s="416">
        <v>1294.5294117647059</v>
      </c>
      <c r="CF28" s="359">
        <v>52</v>
      </c>
      <c r="CG28" s="424">
        <v>122</v>
      </c>
      <c r="CH28" s="335">
        <v>0.39097744360902253</v>
      </c>
      <c r="CI28" s="406">
        <v>224667</v>
      </c>
      <c r="CJ28" s="415">
        <v>4320.5192307692305</v>
      </c>
      <c r="CK28" s="416">
        <v>1841.532786885246</v>
      </c>
      <c r="CL28" s="350">
        <v>66</v>
      </c>
      <c r="CM28" s="406">
        <v>25</v>
      </c>
      <c r="CN28" s="335">
        <v>0.37878787878787878</v>
      </c>
      <c r="CO28" s="425">
        <v>870.84</v>
      </c>
      <c r="CP28" s="359">
        <v>28</v>
      </c>
      <c r="CQ28" s="424">
        <v>8</v>
      </c>
      <c r="CR28" s="335">
        <v>0.2857142857142857</v>
      </c>
      <c r="CS28" s="425">
        <v>5902.75</v>
      </c>
      <c r="CT28" s="276">
        <v>62</v>
      </c>
      <c r="CU28" s="269">
        <v>0.46616541353383456</v>
      </c>
      <c r="CV28" s="279"/>
      <c r="CW28" s="394"/>
      <c r="CX28" s="298">
        <v>14765.383333333333</v>
      </c>
      <c r="CY28" s="392">
        <v>71</v>
      </c>
      <c r="CZ28" s="269">
        <v>0.53383458646616544</v>
      </c>
      <c r="DA28" s="279"/>
      <c r="DB28" s="394"/>
      <c r="DC28" s="300">
        <v>11218.485294117647</v>
      </c>
      <c r="DD28" s="395">
        <v>12</v>
      </c>
      <c r="DE28" s="391">
        <v>49</v>
      </c>
      <c r="DF28" s="392">
        <v>58</v>
      </c>
      <c r="DG28" s="391">
        <v>14</v>
      </c>
      <c r="DH28" s="392"/>
      <c r="DI28" s="269">
        <v>9.0225563909774431E-2</v>
      </c>
      <c r="DJ28" s="269">
        <v>0.36842105263157893</v>
      </c>
      <c r="DK28" s="269">
        <v>0.43609022556390975</v>
      </c>
      <c r="DL28" s="269">
        <v>0.10526315789473684</v>
      </c>
      <c r="DM28" s="279"/>
      <c r="DN28" s="279"/>
      <c r="DO28" s="279"/>
      <c r="DP28" s="279"/>
      <c r="DQ28" s="279"/>
      <c r="DR28" s="279"/>
      <c r="DS28" s="279"/>
      <c r="DT28" s="279"/>
      <c r="DU28" s="298">
        <v>4359.363636363636</v>
      </c>
      <c r="DV28" s="298">
        <v>9118.8333333333339</v>
      </c>
      <c r="DW28" s="301">
        <v>18610.709090909091</v>
      </c>
      <c r="DX28" s="294">
        <v>9966.7142857142862</v>
      </c>
      <c r="DY28" s="276">
        <v>53</v>
      </c>
      <c r="DZ28" s="453">
        <v>80</v>
      </c>
      <c r="EA28" s="335">
        <v>0.39849624060150374</v>
      </c>
      <c r="EB28" s="408">
        <v>0.60150375939849621</v>
      </c>
      <c r="EC28" s="463">
        <v>13516.816326530612</v>
      </c>
      <c r="ED28" s="465">
        <v>12486.784810126583</v>
      </c>
      <c r="EE28" s="261"/>
      <c r="EF28" s="261"/>
      <c r="EG28" s="261"/>
      <c r="EH28" s="261"/>
      <c r="EI28" s="261"/>
      <c r="EJ28" s="261"/>
      <c r="EK28" s="261"/>
      <c r="EL28" s="261"/>
      <c r="EM28" s="261"/>
      <c r="EN28" s="261"/>
      <c r="EO28" s="261"/>
      <c r="EP28" s="261"/>
      <c r="EQ28" s="261"/>
      <c r="ER28" s="261"/>
      <c r="ES28" s="261"/>
      <c r="ET28" s="261"/>
      <c r="EU28" s="261"/>
      <c r="EV28" s="261"/>
      <c r="EW28" s="261"/>
      <c r="EX28" s="261"/>
      <c r="EY28" s="261"/>
      <c r="EZ28" s="261"/>
      <c r="FA28" s="261"/>
      <c r="FB28" s="261"/>
      <c r="FC28" s="261"/>
      <c r="FD28" s="261"/>
      <c r="FE28" s="261"/>
      <c r="FF28" s="261"/>
      <c r="FG28" s="261"/>
      <c r="FH28" s="261"/>
      <c r="FI28" s="261"/>
      <c r="FJ28" s="261"/>
      <c r="FK28" s="261"/>
      <c r="FL28" s="261"/>
      <c r="FM28" s="261"/>
      <c r="FN28" s="261"/>
      <c r="FO28" s="261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x14ac:dyDescent="0.25">
      <c r="A29" s="261"/>
      <c r="B29" s="440" t="s">
        <v>215</v>
      </c>
      <c r="C29" s="391">
        <v>153</v>
      </c>
      <c r="D29" s="275">
        <v>1.8462652347049597E-2</v>
      </c>
      <c r="E29" s="339">
        <v>1364.6351351351352</v>
      </c>
      <c r="F29" s="340">
        <v>-30.763157894736842</v>
      </c>
      <c r="G29" s="277">
        <v>2194565</v>
      </c>
      <c r="H29" s="274">
        <v>149</v>
      </c>
      <c r="I29" s="315">
        <v>14728.624161073825</v>
      </c>
      <c r="J29" s="350">
        <v>49</v>
      </c>
      <c r="K29" s="344">
        <v>34</v>
      </c>
      <c r="L29" s="346">
        <v>0.56224860654829889</v>
      </c>
      <c r="M29" s="278">
        <v>36</v>
      </c>
      <c r="N29" s="270">
        <v>26</v>
      </c>
      <c r="O29" s="274">
        <v>26</v>
      </c>
      <c r="P29" s="270">
        <v>15</v>
      </c>
      <c r="Q29" s="274">
        <v>15</v>
      </c>
      <c r="R29" s="270">
        <v>35</v>
      </c>
      <c r="S29" s="401">
        <v>153</v>
      </c>
      <c r="T29" s="355">
        <v>0.23529411764705882</v>
      </c>
      <c r="U29" s="269">
        <v>0.16993464052287582</v>
      </c>
      <c r="V29" s="269">
        <v>0.16993464052287582</v>
      </c>
      <c r="W29" s="269">
        <v>9.8039215686274508E-2</v>
      </c>
      <c r="X29" s="269">
        <v>9.8039215686274508E-2</v>
      </c>
      <c r="Y29" s="356">
        <v>0.22875816993464052</v>
      </c>
      <c r="Z29" s="359">
        <v>117</v>
      </c>
      <c r="AA29" s="406">
        <v>15</v>
      </c>
      <c r="AB29" s="335">
        <v>0.12820512820512819</v>
      </c>
      <c r="AC29" s="403">
        <v>908.93333333333328</v>
      </c>
      <c r="AD29" s="392">
        <v>64</v>
      </c>
      <c r="AE29" s="406">
        <v>7</v>
      </c>
      <c r="AF29" s="335">
        <v>0.109375</v>
      </c>
      <c r="AG29" s="410">
        <v>336.85714285714283</v>
      </c>
      <c r="AH29" s="406">
        <v>108</v>
      </c>
      <c r="AI29" s="406">
        <v>49</v>
      </c>
      <c r="AJ29" s="408">
        <v>0.45370370370370372</v>
      </c>
      <c r="AK29" s="403">
        <v>1940.2244897959183</v>
      </c>
      <c r="AL29" s="280">
        <v>75</v>
      </c>
      <c r="AM29" s="269">
        <v>0.49019607843137253</v>
      </c>
      <c r="AN29" s="281">
        <v>247878</v>
      </c>
      <c r="AO29" s="411">
        <v>3305.04</v>
      </c>
      <c r="AP29" s="276">
        <v>20</v>
      </c>
      <c r="AQ29" s="270">
        <v>55</v>
      </c>
      <c r="AR29" s="269">
        <v>0.13071895424836602</v>
      </c>
      <c r="AS29" s="393">
        <v>25807</v>
      </c>
      <c r="AT29" s="415">
        <v>1290.3499999999999</v>
      </c>
      <c r="AU29" s="416">
        <v>469.21818181818179</v>
      </c>
      <c r="AV29" s="393">
        <v>115</v>
      </c>
      <c r="AW29" s="406">
        <v>301</v>
      </c>
      <c r="AX29" s="335">
        <v>0.75163398692810457</v>
      </c>
      <c r="AY29" s="406">
        <v>865750</v>
      </c>
      <c r="AZ29" s="415">
        <v>7528.260869565217</v>
      </c>
      <c r="BA29" s="416">
        <v>2876.2458471760797</v>
      </c>
      <c r="BB29" s="350">
        <v>77</v>
      </c>
      <c r="BC29" s="406">
        <v>167</v>
      </c>
      <c r="BD29" s="335">
        <v>0.50326797385620914</v>
      </c>
      <c r="BE29" s="406">
        <v>196985</v>
      </c>
      <c r="BF29" s="415">
        <v>2558.2467532467531</v>
      </c>
      <c r="BG29" s="416">
        <v>1179.5508982035929</v>
      </c>
      <c r="BH29" s="350">
        <v>81</v>
      </c>
      <c r="BI29" s="406">
        <v>133</v>
      </c>
      <c r="BJ29" s="335">
        <v>0.52941176470588236</v>
      </c>
      <c r="BK29" s="406">
        <v>742589</v>
      </c>
      <c r="BL29" s="415">
        <v>9167.7654320987658</v>
      </c>
      <c r="BM29" s="416">
        <v>5583.375939849624</v>
      </c>
      <c r="BN29" s="350">
        <v>20</v>
      </c>
      <c r="BO29" s="406">
        <v>22</v>
      </c>
      <c r="BP29" s="269">
        <v>0.13071895424836602</v>
      </c>
      <c r="BQ29" s="406">
        <v>23615</v>
      </c>
      <c r="BR29" s="415">
        <v>1180.75</v>
      </c>
      <c r="BS29" s="416">
        <v>1073.409090909091</v>
      </c>
      <c r="BT29" s="359">
        <v>100</v>
      </c>
      <c r="BU29" s="406">
        <v>132</v>
      </c>
      <c r="BV29" s="335">
        <v>0.65359477124183007</v>
      </c>
      <c r="BW29" s="406">
        <v>155972</v>
      </c>
      <c r="BX29" s="415">
        <v>1559.72</v>
      </c>
      <c r="BY29" s="416">
        <v>1181.6060606060605</v>
      </c>
      <c r="BZ29" s="350">
        <v>16</v>
      </c>
      <c r="CA29" s="406">
        <v>27</v>
      </c>
      <c r="CB29" s="335">
        <v>0.10457516339869281</v>
      </c>
      <c r="CC29" s="406">
        <v>27794</v>
      </c>
      <c r="CD29" s="415">
        <v>1737.125</v>
      </c>
      <c r="CE29" s="416">
        <v>1029.4074074074074</v>
      </c>
      <c r="CF29" s="359">
        <v>59</v>
      </c>
      <c r="CG29" s="424">
        <v>157</v>
      </c>
      <c r="CH29" s="335">
        <v>0.38562091503267976</v>
      </c>
      <c r="CI29" s="406">
        <v>156053</v>
      </c>
      <c r="CJ29" s="415">
        <v>2644.9661016949153</v>
      </c>
      <c r="CK29" s="416">
        <v>993.96815286624201</v>
      </c>
      <c r="CL29" s="350">
        <v>64</v>
      </c>
      <c r="CM29" s="406">
        <v>23</v>
      </c>
      <c r="CN29" s="335">
        <v>0.359375</v>
      </c>
      <c r="CO29" s="425">
        <v>853.52173913043475</v>
      </c>
      <c r="CP29" s="359">
        <v>42</v>
      </c>
      <c r="CQ29" s="424">
        <v>17</v>
      </c>
      <c r="CR29" s="335">
        <v>0.40476190476190477</v>
      </c>
      <c r="CS29" s="425">
        <v>3936.1764705882351</v>
      </c>
      <c r="CT29" s="276">
        <v>81</v>
      </c>
      <c r="CU29" s="269">
        <v>0.52941176470588236</v>
      </c>
      <c r="CV29" s="279"/>
      <c r="CW29" s="394"/>
      <c r="CX29" s="298">
        <v>13243.253164556962</v>
      </c>
      <c r="CY29" s="392">
        <v>72</v>
      </c>
      <c r="CZ29" s="269">
        <v>0.47058823529411764</v>
      </c>
      <c r="DA29" s="279"/>
      <c r="DB29" s="394"/>
      <c r="DC29" s="300">
        <v>16404.971428571429</v>
      </c>
      <c r="DD29" s="395">
        <v>13</v>
      </c>
      <c r="DE29" s="391">
        <v>71</v>
      </c>
      <c r="DF29" s="392">
        <v>54</v>
      </c>
      <c r="DG29" s="391">
        <v>15</v>
      </c>
      <c r="DH29" s="392"/>
      <c r="DI29" s="269">
        <v>8.4967320261437912E-2</v>
      </c>
      <c r="DJ29" s="269">
        <v>0.46405228758169936</v>
      </c>
      <c r="DK29" s="269">
        <v>0.35294117647058826</v>
      </c>
      <c r="DL29" s="269">
        <v>9.8039215686274508E-2</v>
      </c>
      <c r="DM29" s="279"/>
      <c r="DN29" s="279"/>
      <c r="DO29" s="279"/>
      <c r="DP29" s="279"/>
      <c r="DQ29" s="279"/>
      <c r="DR29" s="279"/>
      <c r="DS29" s="279"/>
      <c r="DT29" s="279"/>
      <c r="DU29" s="298">
        <v>4863.6153846153848</v>
      </c>
      <c r="DV29" s="298">
        <v>11543.757142857143</v>
      </c>
      <c r="DW29" s="301">
        <v>19397.211538461539</v>
      </c>
      <c r="DX29" s="294">
        <v>22472.857142857141</v>
      </c>
      <c r="DY29" s="276">
        <v>73</v>
      </c>
      <c r="DZ29" s="453">
        <v>80</v>
      </c>
      <c r="EA29" s="335">
        <v>0.47712418300653597</v>
      </c>
      <c r="EB29" s="408">
        <v>0.52287581699346397</v>
      </c>
      <c r="EC29" s="463">
        <v>18331.957746478874</v>
      </c>
      <c r="ED29" s="465">
        <v>11448.666666666666</v>
      </c>
      <c r="EE29" s="261"/>
      <c r="EF29" s="261"/>
      <c r="EG29" s="261"/>
      <c r="EH29" s="261"/>
      <c r="EI29" s="261"/>
      <c r="EJ29" s="261"/>
      <c r="EK29" s="261"/>
      <c r="EL29" s="261"/>
      <c r="EM29" s="261"/>
      <c r="EN29" s="261"/>
      <c r="EO29" s="261"/>
      <c r="EP29" s="261"/>
      <c r="EQ29" s="261"/>
      <c r="ER29" s="261"/>
      <c r="ES29" s="261"/>
      <c r="ET29" s="261"/>
      <c r="EU29" s="261"/>
      <c r="EV29" s="261"/>
      <c r="EW29" s="261"/>
      <c r="EX29" s="261"/>
      <c r="EY29" s="261"/>
      <c r="EZ29" s="261"/>
      <c r="FA29" s="261"/>
      <c r="FB29" s="261"/>
      <c r="FC29" s="261"/>
      <c r="FD29" s="261"/>
      <c r="FE29" s="261"/>
      <c r="FF29" s="261"/>
      <c r="FG29" s="261"/>
      <c r="FH29" s="261"/>
      <c r="FI29" s="261"/>
      <c r="FJ29" s="261"/>
      <c r="FK29" s="261"/>
      <c r="FL29" s="261"/>
      <c r="FM29" s="261"/>
      <c r="FN29" s="261"/>
      <c r="FO29" s="261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x14ac:dyDescent="0.25">
      <c r="A30" s="261"/>
      <c r="B30" s="440" t="s">
        <v>216</v>
      </c>
      <c r="C30" s="391">
        <v>309</v>
      </c>
      <c r="D30" s="275">
        <v>3.7287317485217811E-2</v>
      </c>
      <c r="E30" s="339">
        <v>1172.1419141914191</v>
      </c>
      <c r="F30" s="340">
        <v>34.026058631921821</v>
      </c>
      <c r="G30" s="277">
        <v>3146832</v>
      </c>
      <c r="H30" s="274">
        <v>295</v>
      </c>
      <c r="I30" s="315">
        <v>10667.227118644068</v>
      </c>
      <c r="J30" s="350">
        <v>127</v>
      </c>
      <c r="K30" s="344">
        <v>75</v>
      </c>
      <c r="L30" s="346">
        <v>0.5010196381730555</v>
      </c>
      <c r="M30" s="278">
        <v>60</v>
      </c>
      <c r="N30" s="270">
        <v>58</v>
      </c>
      <c r="O30" s="274">
        <v>50</v>
      </c>
      <c r="P30" s="270">
        <v>30</v>
      </c>
      <c r="Q30" s="274">
        <v>41</v>
      </c>
      <c r="R30" s="270">
        <v>70</v>
      </c>
      <c r="S30" s="401">
        <v>309</v>
      </c>
      <c r="T30" s="355">
        <v>0.1941747572815534</v>
      </c>
      <c r="U30" s="269">
        <v>0.18770226537216828</v>
      </c>
      <c r="V30" s="269">
        <v>0.16181229773462782</v>
      </c>
      <c r="W30" s="269">
        <v>9.7087378640776698E-2</v>
      </c>
      <c r="X30" s="269">
        <v>0.13268608414239483</v>
      </c>
      <c r="Y30" s="356">
        <v>0.22653721682847897</v>
      </c>
      <c r="Z30" s="359">
        <v>258</v>
      </c>
      <c r="AA30" s="406">
        <v>23</v>
      </c>
      <c r="AB30" s="335">
        <v>8.9147286821705432E-2</v>
      </c>
      <c r="AC30" s="403">
        <v>524.13043478260875</v>
      </c>
      <c r="AD30" s="392">
        <v>153</v>
      </c>
      <c r="AE30" s="406">
        <v>14</v>
      </c>
      <c r="AF30" s="335">
        <v>9.1503267973856203E-2</v>
      </c>
      <c r="AG30" s="410">
        <v>668.35714285714289</v>
      </c>
      <c r="AH30" s="406">
        <v>241</v>
      </c>
      <c r="AI30" s="406">
        <v>101</v>
      </c>
      <c r="AJ30" s="408">
        <v>0.41908713692946059</v>
      </c>
      <c r="AK30" s="403">
        <v>1853.8514851485149</v>
      </c>
      <c r="AL30" s="280">
        <v>137</v>
      </c>
      <c r="AM30" s="269">
        <v>0.44336569579288027</v>
      </c>
      <c r="AN30" s="281">
        <v>296294</v>
      </c>
      <c r="AO30" s="411">
        <v>2162.7299270072995</v>
      </c>
      <c r="AP30" s="276">
        <v>28</v>
      </c>
      <c r="AQ30" s="270">
        <v>71</v>
      </c>
      <c r="AR30" s="269">
        <v>9.0614886731391592E-2</v>
      </c>
      <c r="AS30" s="393">
        <v>34294</v>
      </c>
      <c r="AT30" s="415">
        <v>1224.7857142857142</v>
      </c>
      <c r="AU30" s="416">
        <v>483.01408450704224</v>
      </c>
      <c r="AV30" s="393">
        <v>194</v>
      </c>
      <c r="AW30" s="406">
        <v>451</v>
      </c>
      <c r="AX30" s="335">
        <v>0.62783171521035597</v>
      </c>
      <c r="AY30" s="406">
        <v>1052452</v>
      </c>
      <c r="AZ30" s="415">
        <v>5425.0103092783502</v>
      </c>
      <c r="BA30" s="416">
        <v>2333.5964523281596</v>
      </c>
      <c r="BB30" s="350">
        <v>152</v>
      </c>
      <c r="BC30" s="406">
        <v>318</v>
      </c>
      <c r="BD30" s="335">
        <v>0.49190938511326859</v>
      </c>
      <c r="BE30" s="406">
        <v>314512</v>
      </c>
      <c r="BF30" s="415">
        <v>2069.1578947368421</v>
      </c>
      <c r="BG30" s="416">
        <v>989.03144654088055</v>
      </c>
      <c r="BH30" s="350">
        <v>145</v>
      </c>
      <c r="BI30" s="406">
        <v>258</v>
      </c>
      <c r="BJ30" s="335">
        <v>0.46925566343042069</v>
      </c>
      <c r="BK30" s="406">
        <v>962151</v>
      </c>
      <c r="BL30" s="415">
        <v>6635.5241379310346</v>
      </c>
      <c r="BM30" s="416">
        <v>3729.2674418604652</v>
      </c>
      <c r="BN30" s="350">
        <v>36</v>
      </c>
      <c r="BO30" s="406">
        <v>42</v>
      </c>
      <c r="BP30" s="269">
        <v>0.11650485436893204</v>
      </c>
      <c r="BQ30" s="406">
        <v>28741</v>
      </c>
      <c r="BR30" s="415">
        <v>798.36111111111109</v>
      </c>
      <c r="BS30" s="416">
        <v>684.30952380952385</v>
      </c>
      <c r="BT30" s="359">
        <v>170</v>
      </c>
      <c r="BU30" s="406">
        <v>203</v>
      </c>
      <c r="BV30" s="335">
        <v>0.55016181229773464</v>
      </c>
      <c r="BW30" s="406">
        <v>232293</v>
      </c>
      <c r="BX30" s="415">
        <v>1366.4294117647059</v>
      </c>
      <c r="BY30" s="416">
        <v>1144.3004926108374</v>
      </c>
      <c r="BZ30" s="350">
        <v>35</v>
      </c>
      <c r="CA30" s="406">
        <v>59</v>
      </c>
      <c r="CB30" s="335">
        <v>0.11326860841423948</v>
      </c>
      <c r="CC30" s="406">
        <v>53143</v>
      </c>
      <c r="CD30" s="415">
        <v>1518.3714285714286</v>
      </c>
      <c r="CE30" s="416">
        <v>900.72881355932202</v>
      </c>
      <c r="CF30" s="359">
        <v>121</v>
      </c>
      <c r="CG30" s="424">
        <v>280</v>
      </c>
      <c r="CH30" s="335">
        <v>0.39158576051779936</v>
      </c>
      <c r="CI30" s="406">
        <v>469246</v>
      </c>
      <c r="CJ30" s="415">
        <v>3878.0661157024792</v>
      </c>
      <c r="CK30" s="416">
        <v>1675.8785714285714</v>
      </c>
      <c r="CL30" s="350">
        <v>148</v>
      </c>
      <c r="CM30" s="406">
        <v>38</v>
      </c>
      <c r="CN30" s="335">
        <v>0.25675675675675674</v>
      </c>
      <c r="CO30" s="425">
        <v>591.52631578947364</v>
      </c>
      <c r="CP30" s="359">
        <v>70</v>
      </c>
      <c r="CQ30" s="424">
        <v>18</v>
      </c>
      <c r="CR30" s="335">
        <v>0.25714285714285712</v>
      </c>
      <c r="CS30" s="425">
        <v>2070.1111111111113</v>
      </c>
      <c r="CT30" s="276">
        <v>114</v>
      </c>
      <c r="CU30" s="269">
        <v>0.36893203883495146</v>
      </c>
      <c r="CV30" s="279"/>
      <c r="CW30" s="394"/>
      <c r="CX30" s="298">
        <v>11338.27027027027</v>
      </c>
      <c r="CY30" s="392">
        <v>195</v>
      </c>
      <c r="CZ30" s="269">
        <v>0.63106796116504849</v>
      </c>
      <c r="DA30" s="279"/>
      <c r="DB30" s="394"/>
      <c r="DC30" s="300">
        <v>10262.41304347826</v>
      </c>
      <c r="DD30" s="395">
        <v>30</v>
      </c>
      <c r="DE30" s="391">
        <v>103</v>
      </c>
      <c r="DF30" s="392">
        <v>132</v>
      </c>
      <c r="DG30" s="391">
        <v>44</v>
      </c>
      <c r="DH30" s="392"/>
      <c r="DI30" s="269">
        <v>9.7087378640776698E-2</v>
      </c>
      <c r="DJ30" s="269">
        <v>0.33333333333333331</v>
      </c>
      <c r="DK30" s="269">
        <v>0.42718446601941745</v>
      </c>
      <c r="DL30" s="269">
        <v>0.14239482200647249</v>
      </c>
      <c r="DM30" s="279"/>
      <c r="DN30" s="279"/>
      <c r="DO30" s="279"/>
      <c r="DP30" s="279"/>
      <c r="DQ30" s="279"/>
      <c r="DR30" s="279"/>
      <c r="DS30" s="279"/>
      <c r="DT30" s="279"/>
      <c r="DU30" s="298">
        <v>4401.833333333333</v>
      </c>
      <c r="DV30" s="298">
        <v>11513.131313131313</v>
      </c>
      <c r="DW30" s="301">
        <v>11941.642276422765</v>
      </c>
      <c r="DX30" s="294">
        <v>9445.4651162790706</v>
      </c>
      <c r="DY30" s="276">
        <v>133</v>
      </c>
      <c r="DZ30" s="453">
        <v>176</v>
      </c>
      <c r="EA30" s="335">
        <v>0.43042071197411003</v>
      </c>
      <c r="EB30" s="408">
        <v>0.56957928802588997</v>
      </c>
      <c r="EC30" s="463">
        <v>11884.09756097561</v>
      </c>
      <c r="ED30" s="465">
        <v>9797.0232558139542</v>
      </c>
      <c r="EE30" s="261"/>
      <c r="EF30" s="261"/>
      <c r="EG30" s="261"/>
      <c r="EH30" s="261"/>
      <c r="EI30" s="261"/>
      <c r="EJ30" s="261"/>
      <c r="EK30" s="261"/>
      <c r="EL30" s="261"/>
      <c r="EM30" s="261"/>
      <c r="EN30" s="261"/>
      <c r="EO30" s="261"/>
      <c r="EP30" s="261"/>
      <c r="EQ30" s="261"/>
      <c r="ER30" s="261"/>
      <c r="ES30" s="261"/>
      <c r="ET30" s="261"/>
      <c r="EU30" s="261"/>
      <c r="EV30" s="261"/>
      <c r="EW30" s="261"/>
      <c r="EX30" s="261"/>
      <c r="EY30" s="261"/>
      <c r="EZ30" s="261"/>
      <c r="FA30" s="261"/>
      <c r="FB30" s="261"/>
      <c r="FC30" s="261"/>
      <c r="FD30" s="261"/>
      <c r="FE30" s="261"/>
      <c r="FF30" s="261"/>
      <c r="FG30" s="261"/>
      <c r="FH30" s="261"/>
      <c r="FI30" s="261"/>
      <c r="FJ30" s="261"/>
      <c r="FK30" s="261"/>
      <c r="FL30" s="261"/>
      <c r="FM30" s="261"/>
      <c r="FN30" s="261"/>
      <c r="FO30" s="261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x14ac:dyDescent="0.25">
      <c r="A31" s="261"/>
      <c r="B31" s="440" t="s">
        <v>217</v>
      </c>
      <c r="C31" s="391">
        <v>560</v>
      </c>
      <c r="D31" s="275">
        <v>6.7575721008808973E-2</v>
      </c>
      <c r="E31" s="339">
        <v>1277.3228200371057</v>
      </c>
      <c r="F31" s="340">
        <v>35.440433212996389</v>
      </c>
      <c r="G31" s="277">
        <v>6257545</v>
      </c>
      <c r="H31" s="274">
        <v>538</v>
      </c>
      <c r="I31" s="315">
        <v>11631.124535315985</v>
      </c>
      <c r="J31" s="350">
        <v>206</v>
      </c>
      <c r="K31" s="344">
        <v>144</v>
      </c>
      <c r="L31" s="346">
        <v>0.4801569731453465</v>
      </c>
      <c r="M31" s="278">
        <v>105</v>
      </c>
      <c r="N31" s="270">
        <v>84</v>
      </c>
      <c r="O31" s="274">
        <v>107</v>
      </c>
      <c r="P31" s="270">
        <v>45</v>
      </c>
      <c r="Q31" s="274">
        <v>84</v>
      </c>
      <c r="R31" s="270">
        <v>135</v>
      </c>
      <c r="S31" s="401">
        <v>560</v>
      </c>
      <c r="T31" s="355">
        <v>0.1875</v>
      </c>
      <c r="U31" s="269">
        <v>0.15</v>
      </c>
      <c r="V31" s="269">
        <v>0.19107142857142856</v>
      </c>
      <c r="W31" s="269">
        <v>8.0357142857142863E-2</v>
      </c>
      <c r="X31" s="269">
        <v>0.15</v>
      </c>
      <c r="Y31" s="356">
        <v>0.24107142857142858</v>
      </c>
      <c r="Z31" s="359">
        <v>441</v>
      </c>
      <c r="AA31" s="406">
        <v>71</v>
      </c>
      <c r="AB31" s="335">
        <v>0.16099773242630386</v>
      </c>
      <c r="AC31" s="403">
        <v>592.56338028169012</v>
      </c>
      <c r="AD31" s="392">
        <v>262</v>
      </c>
      <c r="AE31" s="406">
        <v>44</v>
      </c>
      <c r="AF31" s="335">
        <v>0.16793893129770993</v>
      </c>
      <c r="AG31" s="410">
        <v>504.34090909090907</v>
      </c>
      <c r="AH31" s="406">
        <v>416</v>
      </c>
      <c r="AI31" s="406">
        <v>170</v>
      </c>
      <c r="AJ31" s="408">
        <v>0.40865384615384615</v>
      </c>
      <c r="AK31" s="403">
        <v>1507.1</v>
      </c>
      <c r="AL31" s="280">
        <v>283</v>
      </c>
      <c r="AM31" s="269">
        <v>0.50535714285714284</v>
      </c>
      <c r="AN31" s="281">
        <v>599326</v>
      </c>
      <c r="AO31" s="411">
        <v>2117.7597173144877</v>
      </c>
      <c r="AP31" s="276">
        <v>71</v>
      </c>
      <c r="AQ31" s="270">
        <v>183</v>
      </c>
      <c r="AR31" s="269">
        <v>0.12678571428571428</v>
      </c>
      <c r="AS31" s="393">
        <v>79071</v>
      </c>
      <c r="AT31" s="415">
        <v>1113.6760563380283</v>
      </c>
      <c r="AU31" s="416">
        <v>432.08196721311475</v>
      </c>
      <c r="AV31" s="393">
        <v>356</v>
      </c>
      <c r="AW31" s="406">
        <v>869</v>
      </c>
      <c r="AX31" s="335">
        <v>0.63571428571428568</v>
      </c>
      <c r="AY31" s="406">
        <v>2412266</v>
      </c>
      <c r="AZ31" s="415">
        <v>6776.0280898876408</v>
      </c>
      <c r="BA31" s="416">
        <v>2775.9102416570772</v>
      </c>
      <c r="BB31" s="350">
        <v>233</v>
      </c>
      <c r="BC31" s="406">
        <v>430</v>
      </c>
      <c r="BD31" s="335">
        <v>0.41607142857142859</v>
      </c>
      <c r="BE31" s="406">
        <v>462636</v>
      </c>
      <c r="BF31" s="415">
        <v>1985.5622317596567</v>
      </c>
      <c r="BG31" s="416">
        <v>1075.8976744186045</v>
      </c>
      <c r="BH31" s="350">
        <v>274</v>
      </c>
      <c r="BI31" s="406">
        <v>533</v>
      </c>
      <c r="BJ31" s="335">
        <v>0.48928571428571427</v>
      </c>
      <c r="BK31" s="406">
        <v>1746450</v>
      </c>
      <c r="BL31" s="415">
        <v>6373.905109489051</v>
      </c>
      <c r="BM31" s="416">
        <v>3276.641651031895</v>
      </c>
      <c r="BN31" s="350">
        <v>83</v>
      </c>
      <c r="BO31" s="406">
        <v>107</v>
      </c>
      <c r="BP31" s="269">
        <v>0.14821428571428572</v>
      </c>
      <c r="BQ31" s="406">
        <v>95667</v>
      </c>
      <c r="BR31" s="415">
        <v>1152.6144578313254</v>
      </c>
      <c r="BS31" s="416">
        <v>894.08411214953276</v>
      </c>
      <c r="BT31" s="359">
        <v>276</v>
      </c>
      <c r="BU31" s="406">
        <v>346</v>
      </c>
      <c r="BV31" s="335">
        <v>0.49285714285714288</v>
      </c>
      <c r="BW31" s="406">
        <v>375144</v>
      </c>
      <c r="BX31" s="415">
        <v>1359.2173913043478</v>
      </c>
      <c r="BY31" s="416">
        <v>1084.2312138728323</v>
      </c>
      <c r="BZ31" s="350">
        <v>80</v>
      </c>
      <c r="CA31" s="406">
        <v>147</v>
      </c>
      <c r="CB31" s="335">
        <v>0.14285714285714285</v>
      </c>
      <c r="CC31" s="406">
        <v>122596</v>
      </c>
      <c r="CD31" s="415">
        <v>1532.45</v>
      </c>
      <c r="CE31" s="416">
        <v>833.98639455782313</v>
      </c>
      <c r="CF31" s="359">
        <v>232</v>
      </c>
      <c r="CG31" s="424">
        <v>500</v>
      </c>
      <c r="CH31" s="335">
        <v>0.41428571428571431</v>
      </c>
      <c r="CI31" s="406">
        <v>963715</v>
      </c>
      <c r="CJ31" s="415">
        <v>4153.9439655172409</v>
      </c>
      <c r="CK31" s="416">
        <v>1927.43</v>
      </c>
      <c r="CL31" s="350">
        <v>217</v>
      </c>
      <c r="CM31" s="406">
        <v>71</v>
      </c>
      <c r="CN31" s="335">
        <v>0.32718894009216593</v>
      </c>
      <c r="CO31" s="425">
        <v>617.78873239436621</v>
      </c>
      <c r="CP31" s="359">
        <v>168</v>
      </c>
      <c r="CQ31" s="424">
        <v>58</v>
      </c>
      <c r="CR31" s="335">
        <v>0.34523809523809523</v>
      </c>
      <c r="CS31" s="425">
        <v>2954.0172413793102</v>
      </c>
      <c r="CT31" s="276">
        <v>203</v>
      </c>
      <c r="CU31" s="269">
        <v>0.36249999999999999</v>
      </c>
      <c r="CV31" s="279"/>
      <c r="CW31" s="394"/>
      <c r="CX31" s="298">
        <v>12644.878787878788</v>
      </c>
      <c r="CY31" s="392">
        <v>357</v>
      </c>
      <c r="CZ31" s="269">
        <v>0.63749999999999996</v>
      </c>
      <c r="DA31" s="279"/>
      <c r="DB31" s="394"/>
      <c r="DC31" s="300">
        <v>11040.761764705883</v>
      </c>
      <c r="DD31" s="395">
        <v>50</v>
      </c>
      <c r="DE31" s="391">
        <v>202</v>
      </c>
      <c r="DF31" s="392">
        <v>253</v>
      </c>
      <c r="DG31" s="391">
        <v>55</v>
      </c>
      <c r="DH31" s="392"/>
      <c r="DI31" s="269">
        <v>8.9285714285714288E-2</v>
      </c>
      <c r="DJ31" s="269">
        <v>0.36071428571428571</v>
      </c>
      <c r="DK31" s="269">
        <v>0.45178571428571429</v>
      </c>
      <c r="DL31" s="269">
        <v>9.8214285714285712E-2</v>
      </c>
      <c r="DM31" s="279"/>
      <c r="DN31" s="279"/>
      <c r="DO31" s="279"/>
      <c r="DP31" s="279"/>
      <c r="DQ31" s="279"/>
      <c r="DR31" s="279"/>
      <c r="DS31" s="279"/>
      <c r="DT31" s="279"/>
      <c r="DU31" s="298">
        <v>4284.020833333333</v>
      </c>
      <c r="DV31" s="298">
        <v>9627.9635416666661</v>
      </c>
      <c r="DW31" s="301">
        <v>14464.922131147541</v>
      </c>
      <c r="DX31" s="294">
        <v>12479.666666666666</v>
      </c>
      <c r="DY31" s="276">
        <v>228</v>
      </c>
      <c r="DZ31" s="453">
        <v>332</v>
      </c>
      <c r="EA31" s="335">
        <v>0.40714285714285714</v>
      </c>
      <c r="EB31" s="408">
        <v>0.59285714285714286</v>
      </c>
      <c r="EC31" s="463">
        <v>13962.606481481482</v>
      </c>
      <c r="ED31" s="465">
        <v>10067.149068322982</v>
      </c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x14ac:dyDescent="0.25">
      <c r="A32" s="261"/>
      <c r="B32" s="440" t="s">
        <v>218</v>
      </c>
      <c r="C32" s="391">
        <v>27</v>
      </c>
      <c r="D32" s="275">
        <v>3.2581151200675759E-3</v>
      </c>
      <c r="E32" s="339">
        <v>1358.148148148148</v>
      </c>
      <c r="F32" s="340">
        <v>119.62962962962963</v>
      </c>
      <c r="G32" s="277">
        <v>402761</v>
      </c>
      <c r="H32" s="274">
        <v>27</v>
      </c>
      <c r="I32" s="315">
        <v>14917.074074074075</v>
      </c>
      <c r="J32" s="350">
        <v>9</v>
      </c>
      <c r="K32" s="344">
        <v>7</v>
      </c>
      <c r="L32" s="346">
        <v>0.4019947744206338</v>
      </c>
      <c r="M32" s="278">
        <v>1</v>
      </c>
      <c r="N32" s="270">
        <v>5</v>
      </c>
      <c r="O32" s="274">
        <v>5</v>
      </c>
      <c r="P32" s="270">
        <v>5</v>
      </c>
      <c r="Q32" s="274">
        <v>4</v>
      </c>
      <c r="R32" s="270">
        <v>7</v>
      </c>
      <c r="S32" s="401">
        <v>27</v>
      </c>
      <c r="T32" s="355">
        <v>3.7037037037037035E-2</v>
      </c>
      <c r="U32" s="269">
        <v>0.18518518518518517</v>
      </c>
      <c r="V32" s="269">
        <v>0.18518518518518517</v>
      </c>
      <c r="W32" s="269">
        <v>0.18518518518518517</v>
      </c>
      <c r="X32" s="269">
        <v>0.14814814814814814</v>
      </c>
      <c r="Y32" s="356">
        <v>0.25925925925925924</v>
      </c>
      <c r="Z32" s="359">
        <v>21</v>
      </c>
      <c r="AA32" s="406">
        <v>3</v>
      </c>
      <c r="AB32" s="335">
        <v>0.14285714285714285</v>
      </c>
      <c r="AC32" s="403">
        <v>2588.3333333333335</v>
      </c>
      <c r="AD32" s="392">
        <v>4</v>
      </c>
      <c r="AE32" s="406"/>
      <c r="AF32" s="335">
        <v>0</v>
      </c>
      <c r="AG32" s="410"/>
      <c r="AH32" s="406">
        <v>19</v>
      </c>
      <c r="AI32" s="406">
        <v>7</v>
      </c>
      <c r="AJ32" s="408">
        <v>0.36842105263157893</v>
      </c>
      <c r="AK32" s="403">
        <v>1434.7142857142858</v>
      </c>
      <c r="AL32" s="280">
        <v>11</v>
      </c>
      <c r="AM32" s="269">
        <v>0.40740740740740738</v>
      </c>
      <c r="AN32" s="281">
        <v>24800</v>
      </c>
      <c r="AO32" s="411">
        <v>2254.5454545454545</v>
      </c>
      <c r="AP32" s="276">
        <v>2</v>
      </c>
      <c r="AQ32" s="270">
        <v>4</v>
      </c>
      <c r="AR32" s="269">
        <v>7.407407407407407E-2</v>
      </c>
      <c r="AS32" s="393">
        <v>1522</v>
      </c>
      <c r="AT32" s="415">
        <v>761</v>
      </c>
      <c r="AU32" s="416">
        <v>380.5</v>
      </c>
      <c r="AV32" s="393">
        <v>18</v>
      </c>
      <c r="AW32" s="406">
        <v>53</v>
      </c>
      <c r="AX32" s="335">
        <v>0.66666666666666663</v>
      </c>
      <c r="AY32" s="406">
        <v>187670</v>
      </c>
      <c r="AZ32" s="415">
        <v>10426.111111111111</v>
      </c>
      <c r="BA32" s="416">
        <v>3540.9433962264152</v>
      </c>
      <c r="BB32" s="350">
        <v>12</v>
      </c>
      <c r="BC32" s="406">
        <v>23</v>
      </c>
      <c r="BD32" s="335">
        <v>0.44444444444444442</v>
      </c>
      <c r="BE32" s="406">
        <v>17670</v>
      </c>
      <c r="BF32" s="415">
        <v>1472.5</v>
      </c>
      <c r="BG32" s="416">
        <v>768.26086956521738</v>
      </c>
      <c r="BH32" s="350">
        <v>10</v>
      </c>
      <c r="BI32" s="406">
        <v>16</v>
      </c>
      <c r="BJ32" s="335">
        <v>0.37037037037037035</v>
      </c>
      <c r="BK32" s="406">
        <v>66672</v>
      </c>
      <c r="BL32" s="415">
        <v>6667.2</v>
      </c>
      <c r="BM32" s="416">
        <v>4167</v>
      </c>
      <c r="BN32" s="350">
        <v>2</v>
      </c>
      <c r="BO32" s="406">
        <v>2</v>
      </c>
      <c r="BP32" s="269">
        <v>7.407407407407407E-2</v>
      </c>
      <c r="BQ32" s="406">
        <v>3050</v>
      </c>
      <c r="BR32" s="415">
        <v>1525</v>
      </c>
      <c r="BS32" s="416">
        <v>1525</v>
      </c>
      <c r="BT32" s="359">
        <v>14</v>
      </c>
      <c r="BU32" s="406">
        <v>22</v>
      </c>
      <c r="BV32" s="335">
        <v>0.51851851851851849</v>
      </c>
      <c r="BW32" s="406">
        <v>28787</v>
      </c>
      <c r="BX32" s="415">
        <v>2056.2142857142858</v>
      </c>
      <c r="BY32" s="416">
        <v>1308.5</v>
      </c>
      <c r="BZ32" s="350"/>
      <c r="CA32" s="406"/>
      <c r="CB32" s="335">
        <v>0</v>
      </c>
      <c r="CC32" s="406"/>
      <c r="CD32" s="415" t="s">
        <v>292</v>
      </c>
      <c r="CE32" s="416" t="s">
        <v>292</v>
      </c>
      <c r="CF32" s="359">
        <v>9</v>
      </c>
      <c r="CG32" s="424">
        <v>20</v>
      </c>
      <c r="CH32" s="335">
        <v>0.33333333333333331</v>
      </c>
      <c r="CI32" s="406">
        <v>97390</v>
      </c>
      <c r="CJ32" s="415">
        <v>10821.111111111111</v>
      </c>
      <c r="CK32" s="416">
        <v>4869.5</v>
      </c>
      <c r="CL32" s="350">
        <v>10</v>
      </c>
      <c r="CM32" s="406">
        <v>2</v>
      </c>
      <c r="CN32" s="335">
        <v>0.2</v>
      </c>
      <c r="CO32" s="425">
        <v>1375</v>
      </c>
      <c r="CP32" s="359">
        <v>7</v>
      </c>
      <c r="CQ32" s="424">
        <v>3</v>
      </c>
      <c r="CR32" s="335">
        <v>0.42857142857142855</v>
      </c>
      <c r="CS32" s="425">
        <v>1317.3333333333333</v>
      </c>
      <c r="CT32" s="276">
        <v>9</v>
      </c>
      <c r="CU32" s="269">
        <v>0.33333333333333331</v>
      </c>
      <c r="CV32" s="279"/>
      <c r="CW32" s="394"/>
      <c r="CX32" s="298">
        <v>9237</v>
      </c>
      <c r="CY32" s="392">
        <v>18</v>
      </c>
      <c r="CZ32" s="269">
        <v>0.66666666666666674</v>
      </c>
      <c r="DA32" s="279"/>
      <c r="DB32" s="394"/>
      <c r="DC32" s="300">
        <v>17757.111111111109</v>
      </c>
      <c r="DD32" s="395">
        <v>4</v>
      </c>
      <c r="DE32" s="391">
        <v>7</v>
      </c>
      <c r="DF32" s="392">
        <v>15</v>
      </c>
      <c r="DG32" s="391">
        <v>1</v>
      </c>
      <c r="DH32" s="392"/>
      <c r="DI32" s="269">
        <v>0.14814814814814814</v>
      </c>
      <c r="DJ32" s="269">
        <v>0.25925925925925924</v>
      </c>
      <c r="DK32" s="269">
        <v>0.55555555555555558</v>
      </c>
      <c r="DL32" s="269">
        <v>3.7037037037037035E-2</v>
      </c>
      <c r="DM32" s="279"/>
      <c r="DN32" s="279"/>
      <c r="DO32" s="279"/>
      <c r="DP32" s="279"/>
      <c r="DQ32" s="279"/>
      <c r="DR32" s="279"/>
      <c r="DS32" s="279"/>
      <c r="DT32" s="279"/>
      <c r="DU32" s="298">
        <v>3853.75</v>
      </c>
      <c r="DV32" s="298">
        <v>8763.5714285714294</v>
      </c>
      <c r="DW32" s="301">
        <v>19360.333333333332</v>
      </c>
      <c r="DX32" s="294">
        <v>35596</v>
      </c>
      <c r="DY32" s="276">
        <v>11</v>
      </c>
      <c r="DZ32" s="453">
        <v>16</v>
      </c>
      <c r="EA32" s="335">
        <v>0.40740740740740738</v>
      </c>
      <c r="EB32" s="408">
        <v>0.59259259259259256</v>
      </c>
      <c r="EC32" s="463">
        <v>24966</v>
      </c>
      <c r="ED32" s="465">
        <v>8008.4375</v>
      </c>
      <c r="EE32" s="261"/>
      <c r="EF32" s="261"/>
      <c r="EG32" s="261"/>
      <c r="EH32" s="261"/>
      <c r="EI32" s="261"/>
      <c r="EJ32" s="261"/>
      <c r="EK32" s="261"/>
      <c r="EL32" s="261"/>
      <c r="EM32" s="261"/>
      <c r="EN32" s="261"/>
      <c r="EO32" s="261"/>
      <c r="EP32" s="261"/>
      <c r="EQ32" s="261"/>
      <c r="ER32" s="261"/>
      <c r="ES32" s="261"/>
      <c r="ET32" s="261"/>
      <c r="EU32" s="261"/>
      <c r="EV32" s="261"/>
      <c r="EW32" s="261"/>
      <c r="EX32" s="261"/>
      <c r="EY32" s="261"/>
      <c r="EZ32" s="261"/>
      <c r="FA32" s="261"/>
      <c r="FB32" s="261"/>
      <c r="FC32" s="261"/>
      <c r="FD32" s="261"/>
      <c r="FE32" s="261"/>
      <c r="FF32" s="261"/>
      <c r="FG32" s="261"/>
      <c r="FH32" s="261"/>
      <c r="FI32" s="261"/>
      <c r="FJ32" s="261"/>
      <c r="FK32" s="261"/>
      <c r="FL32" s="261"/>
      <c r="FM32" s="261"/>
      <c r="FN32" s="261"/>
      <c r="FO32" s="261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x14ac:dyDescent="0.25">
      <c r="A33" s="261"/>
      <c r="B33" s="440" t="s">
        <v>219</v>
      </c>
      <c r="C33" s="391">
        <v>185</v>
      </c>
      <c r="D33" s="275">
        <v>2.2324122118981538E-2</v>
      </c>
      <c r="E33" s="339">
        <v>1380.5549132947976</v>
      </c>
      <c r="F33" s="340">
        <v>26.885869565217391</v>
      </c>
      <c r="G33" s="277">
        <v>2530645</v>
      </c>
      <c r="H33" s="274">
        <v>177</v>
      </c>
      <c r="I33" s="315">
        <v>14297.429378531073</v>
      </c>
      <c r="J33" s="350">
        <v>70</v>
      </c>
      <c r="K33" s="344">
        <v>41</v>
      </c>
      <c r="L33" s="346">
        <v>0.49991004183436666</v>
      </c>
      <c r="M33" s="278">
        <v>37</v>
      </c>
      <c r="N33" s="270">
        <v>35</v>
      </c>
      <c r="O33" s="274">
        <v>25</v>
      </c>
      <c r="P33" s="270">
        <v>13</v>
      </c>
      <c r="Q33" s="274">
        <v>32</v>
      </c>
      <c r="R33" s="270">
        <v>43</v>
      </c>
      <c r="S33" s="401">
        <v>185</v>
      </c>
      <c r="T33" s="355">
        <v>0.2</v>
      </c>
      <c r="U33" s="269">
        <v>0.1891891891891892</v>
      </c>
      <c r="V33" s="269">
        <v>0.13513513513513514</v>
      </c>
      <c r="W33" s="269">
        <v>7.0270270270270274E-2</v>
      </c>
      <c r="X33" s="269">
        <v>0.17297297297297298</v>
      </c>
      <c r="Y33" s="356">
        <v>0.23243243243243245</v>
      </c>
      <c r="Z33" s="359">
        <v>141</v>
      </c>
      <c r="AA33" s="406">
        <v>17</v>
      </c>
      <c r="AB33" s="335">
        <v>0.12056737588652482</v>
      </c>
      <c r="AC33" s="403">
        <v>894.47058823529414</v>
      </c>
      <c r="AD33" s="392">
        <v>61</v>
      </c>
      <c r="AE33" s="406">
        <v>5</v>
      </c>
      <c r="AF33" s="335">
        <v>8.1967213114754092E-2</v>
      </c>
      <c r="AG33" s="410">
        <v>446.2</v>
      </c>
      <c r="AH33" s="406">
        <v>134</v>
      </c>
      <c r="AI33" s="406">
        <v>33</v>
      </c>
      <c r="AJ33" s="408">
        <v>0.2462686567164179</v>
      </c>
      <c r="AK33" s="403">
        <v>1823.2424242424242</v>
      </c>
      <c r="AL33" s="280">
        <v>62</v>
      </c>
      <c r="AM33" s="269">
        <v>0.33513513513513515</v>
      </c>
      <c r="AN33" s="281">
        <v>175704</v>
      </c>
      <c r="AO33" s="411">
        <v>2833.9354838709678</v>
      </c>
      <c r="AP33" s="276">
        <v>12</v>
      </c>
      <c r="AQ33" s="270">
        <v>44</v>
      </c>
      <c r="AR33" s="269">
        <v>6.4864864864864868E-2</v>
      </c>
      <c r="AS33" s="393">
        <v>24277</v>
      </c>
      <c r="AT33" s="415">
        <v>2023.0833333333333</v>
      </c>
      <c r="AU33" s="416">
        <v>551.75</v>
      </c>
      <c r="AV33" s="393">
        <v>116</v>
      </c>
      <c r="AW33" s="406">
        <v>292</v>
      </c>
      <c r="AX33" s="335">
        <v>0.62702702702702706</v>
      </c>
      <c r="AY33" s="406">
        <v>963584</v>
      </c>
      <c r="AZ33" s="415">
        <v>8306.7586206896558</v>
      </c>
      <c r="BA33" s="416">
        <v>3299.9452054794519</v>
      </c>
      <c r="BB33" s="350">
        <v>69</v>
      </c>
      <c r="BC33" s="406">
        <v>114</v>
      </c>
      <c r="BD33" s="335">
        <v>0.37297297297297299</v>
      </c>
      <c r="BE33" s="406">
        <v>125945</v>
      </c>
      <c r="BF33" s="415">
        <v>1825.2898550724638</v>
      </c>
      <c r="BG33" s="416">
        <v>1104.780701754386</v>
      </c>
      <c r="BH33" s="350">
        <v>95</v>
      </c>
      <c r="BI33" s="406">
        <v>133</v>
      </c>
      <c r="BJ33" s="335">
        <v>0.51351351351351349</v>
      </c>
      <c r="BK33" s="406">
        <v>757942</v>
      </c>
      <c r="BL33" s="415">
        <v>7978.3368421052628</v>
      </c>
      <c r="BM33" s="416">
        <v>5698.812030075188</v>
      </c>
      <c r="BN33" s="350">
        <v>23</v>
      </c>
      <c r="BO33" s="406">
        <v>29</v>
      </c>
      <c r="BP33" s="269">
        <v>0.12432432432432433</v>
      </c>
      <c r="BQ33" s="406">
        <v>29220</v>
      </c>
      <c r="BR33" s="415">
        <v>1270.4347826086957</v>
      </c>
      <c r="BS33" s="416">
        <v>1007.5862068965517</v>
      </c>
      <c r="BT33" s="359">
        <v>96</v>
      </c>
      <c r="BU33" s="406">
        <v>127</v>
      </c>
      <c r="BV33" s="335">
        <v>0.51891891891891895</v>
      </c>
      <c r="BW33" s="406">
        <v>167891</v>
      </c>
      <c r="BX33" s="415">
        <v>1748.8645833333333</v>
      </c>
      <c r="BY33" s="416">
        <v>1321.9763779527559</v>
      </c>
      <c r="BZ33" s="350">
        <v>13</v>
      </c>
      <c r="CA33" s="406">
        <v>16</v>
      </c>
      <c r="CB33" s="335">
        <v>7.0270270270270274E-2</v>
      </c>
      <c r="CC33" s="406">
        <v>15890</v>
      </c>
      <c r="CD33" s="415">
        <v>1222.3076923076924</v>
      </c>
      <c r="CE33" s="416">
        <v>993.125</v>
      </c>
      <c r="CF33" s="359">
        <v>74</v>
      </c>
      <c r="CG33" s="424">
        <v>172</v>
      </c>
      <c r="CH33" s="335">
        <v>0.4</v>
      </c>
      <c r="CI33" s="406">
        <v>445896</v>
      </c>
      <c r="CJ33" s="415">
        <v>6025.6216216216217</v>
      </c>
      <c r="CK33" s="416">
        <v>2592.4186046511627</v>
      </c>
      <c r="CL33" s="350">
        <v>86</v>
      </c>
      <c r="CM33" s="406">
        <v>24</v>
      </c>
      <c r="CN33" s="335">
        <v>0.27906976744186046</v>
      </c>
      <c r="CO33" s="425">
        <v>734.125</v>
      </c>
      <c r="CP33" s="359">
        <v>43</v>
      </c>
      <c r="CQ33" s="424">
        <v>11</v>
      </c>
      <c r="CR33" s="335">
        <v>0.2558139534883721</v>
      </c>
      <c r="CS33" s="425">
        <v>3532.3636363636365</v>
      </c>
      <c r="CT33" s="276">
        <v>69</v>
      </c>
      <c r="CU33" s="269">
        <v>0.37297297297297299</v>
      </c>
      <c r="CV33" s="279"/>
      <c r="CW33" s="394"/>
      <c r="CX33" s="298">
        <v>14705.16923076923</v>
      </c>
      <c r="CY33" s="392">
        <v>116</v>
      </c>
      <c r="CZ33" s="269">
        <v>0.62702702702702706</v>
      </c>
      <c r="DA33" s="279"/>
      <c r="DB33" s="394"/>
      <c r="DC33" s="300">
        <v>14060.794642857143</v>
      </c>
      <c r="DD33" s="395">
        <v>17</v>
      </c>
      <c r="DE33" s="391">
        <v>55</v>
      </c>
      <c r="DF33" s="392">
        <v>86</v>
      </c>
      <c r="DG33" s="391">
        <v>27</v>
      </c>
      <c r="DH33" s="392"/>
      <c r="DI33" s="269">
        <v>9.1891891891891897E-2</v>
      </c>
      <c r="DJ33" s="269">
        <v>0.29729729729729731</v>
      </c>
      <c r="DK33" s="269">
        <v>0.46486486486486489</v>
      </c>
      <c r="DL33" s="269">
        <v>0.14594594594594595</v>
      </c>
      <c r="DM33" s="279"/>
      <c r="DN33" s="279"/>
      <c r="DO33" s="279"/>
      <c r="DP33" s="279"/>
      <c r="DQ33" s="279"/>
      <c r="DR33" s="279"/>
      <c r="DS33" s="279"/>
      <c r="DT33" s="279"/>
      <c r="DU33" s="298">
        <v>7224.5625</v>
      </c>
      <c r="DV33" s="298">
        <v>10395.872727272726</v>
      </c>
      <c r="DW33" s="301">
        <v>17544.938271604937</v>
      </c>
      <c r="DX33" s="294">
        <v>16885.560000000001</v>
      </c>
      <c r="DY33" s="276">
        <v>81</v>
      </c>
      <c r="DZ33" s="453">
        <v>104</v>
      </c>
      <c r="EA33" s="335">
        <v>0.43783783783783786</v>
      </c>
      <c r="EB33" s="408">
        <v>0.56216216216216219</v>
      </c>
      <c r="EC33" s="463">
        <v>16989.308641975309</v>
      </c>
      <c r="ED33" s="465">
        <v>12026.15625</v>
      </c>
      <c r="EE33" s="261"/>
      <c r="EF33" s="261"/>
      <c r="EG33" s="261"/>
      <c r="EH33" s="261"/>
      <c r="EI33" s="261"/>
      <c r="EJ33" s="261"/>
      <c r="EK33" s="261"/>
      <c r="EL33" s="261"/>
      <c r="EM33" s="261"/>
      <c r="EN33" s="261"/>
      <c r="EO33" s="261"/>
      <c r="EP33" s="261"/>
      <c r="EQ33" s="261"/>
      <c r="ER33" s="261"/>
      <c r="ES33" s="261"/>
      <c r="ET33" s="261"/>
      <c r="EU33" s="261"/>
      <c r="EV33" s="261"/>
      <c r="EW33" s="261"/>
      <c r="EX33" s="261"/>
      <c r="EY33" s="261"/>
      <c r="EZ33" s="261"/>
      <c r="FA33" s="261"/>
      <c r="FB33" s="261"/>
      <c r="FC33" s="261"/>
      <c r="FD33" s="261"/>
      <c r="FE33" s="261"/>
      <c r="FF33" s="261"/>
      <c r="FG33" s="261"/>
      <c r="FH33" s="261"/>
      <c r="FI33" s="261"/>
      <c r="FJ33" s="261"/>
      <c r="FK33" s="261"/>
      <c r="FL33" s="261"/>
      <c r="FM33" s="261"/>
      <c r="FN33" s="261"/>
      <c r="FO33" s="261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x14ac:dyDescent="0.25">
      <c r="A34" s="261"/>
      <c r="B34" s="440" t="s">
        <v>220</v>
      </c>
      <c r="C34" s="391">
        <v>274</v>
      </c>
      <c r="D34" s="275">
        <v>3.3063834922167253E-2</v>
      </c>
      <c r="E34" s="339">
        <v>1286.5190839694656</v>
      </c>
      <c r="F34" s="340">
        <v>23.731617647058822</v>
      </c>
      <c r="G34" s="277">
        <v>3366325</v>
      </c>
      <c r="H34" s="274">
        <v>261</v>
      </c>
      <c r="I34" s="315">
        <v>12897.796934865901</v>
      </c>
      <c r="J34" s="350">
        <v>93</v>
      </c>
      <c r="K34" s="344">
        <v>68</v>
      </c>
      <c r="L34" s="346">
        <v>0.53276585582986802</v>
      </c>
      <c r="M34" s="278">
        <v>58</v>
      </c>
      <c r="N34" s="270">
        <v>41</v>
      </c>
      <c r="O34" s="274">
        <v>49</v>
      </c>
      <c r="P34" s="270">
        <v>20</v>
      </c>
      <c r="Q34" s="274">
        <v>45</v>
      </c>
      <c r="R34" s="270">
        <v>61</v>
      </c>
      <c r="S34" s="401">
        <v>274</v>
      </c>
      <c r="T34" s="355">
        <v>0.21167883211678831</v>
      </c>
      <c r="U34" s="269">
        <v>0.14963503649635038</v>
      </c>
      <c r="V34" s="269">
        <v>0.17883211678832117</v>
      </c>
      <c r="W34" s="269">
        <v>7.2992700729927001E-2</v>
      </c>
      <c r="X34" s="269">
        <v>0.16423357664233576</v>
      </c>
      <c r="Y34" s="356">
        <v>0.22262773722627738</v>
      </c>
      <c r="Z34" s="359">
        <v>217</v>
      </c>
      <c r="AA34" s="406">
        <v>42</v>
      </c>
      <c r="AB34" s="335">
        <v>0.19354838709677419</v>
      </c>
      <c r="AC34" s="403">
        <v>702.40476190476193</v>
      </c>
      <c r="AD34" s="392">
        <v>134</v>
      </c>
      <c r="AE34" s="406">
        <v>28</v>
      </c>
      <c r="AF34" s="335">
        <v>0.20895522388059701</v>
      </c>
      <c r="AG34" s="410">
        <v>514.5</v>
      </c>
      <c r="AH34" s="406">
        <v>199</v>
      </c>
      <c r="AI34" s="406">
        <v>87</v>
      </c>
      <c r="AJ34" s="408">
        <v>0.43718592964824121</v>
      </c>
      <c r="AK34" s="403">
        <v>2007.9770114942528</v>
      </c>
      <c r="AL34" s="280">
        <v>140</v>
      </c>
      <c r="AM34" s="269">
        <v>0.51094890510948909</v>
      </c>
      <c r="AN34" s="281">
        <v>372774</v>
      </c>
      <c r="AO34" s="411">
        <v>2662.6714285714284</v>
      </c>
      <c r="AP34" s="276">
        <v>28</v>
      </c>
      <c r="AQ34" s="270">
        <v>61</v>
      </c>
      <c r="AR34" s="269">
        <v>0.10218978102189781</v>
      </c>
      <c r="AS34" s="393">
        <v>29219</v>
      </c>
      <c r="AT34" s="415">
        <v>1043.5357142857142</v>
      </c>
      <c r="AU34" s="416">
        <v>479</v>
      </c>
      <c r="AV34" s="393">
        <v>183</v>
      </c>
      <c r="AW34" s="406">
        <v>455</v>
      </c>
      <c r="AX34" s="335">
        <v>0.66788321167883213</v>
      </c>
      <c r="AY34" s="406">
        <v>1444696</v>
      </c>
      <c r="AZ34" s="415">
        <v>7894.5136612021861</v>
      </c>
      <c r="BA34" s="416">
        <v>3175.156043956044</v>
      </c>
      <c r="BB34" s="350">
        <v>106</v>
      </c>
      <c r="BC34" s="406">
        <v>203</v>
      </c>
      <c r="BD34" s="335">
        <v>0.38686131386861317</v>
      </c>
      <c r="BE34" s="406">
        <v>175324</v>
      </c>
      <c r="BF34" s="415">
        <v>1654</v>
      </c>
      <c r="BG34" s="416">
        <v>863.66502463054189</v>
      </c>
      <c r="BH34" s="350">
        <v>130</v>
      </c>
      <c r="BI34" s="406">
        <v>256</v>
      </c>
      <c r="BJ34" s="335">
        <v>0.47445255474452552</v>
      </c>
      <c r="BK34" s="406">
        <v>1086518</v>
      </c>
      <c r="BL34" s="415">
        <v>8357.8307692307699</v>
      </c>
      <c r="BM34" s="416">
        <v>4244.2109375</v>
      </c>
      <c r="BN34" s="350">
        <v>36</v>
      </c>
      <c r="BO34" s="406">
        <v>41</v>
      </c>
      <c r="BP34" s="269">
        <v>0.13138686131386862</v>
      </c>
      <c r="BQ34" s="406">
        <v>43572</v>
      </c>
      <c r="BR34" s="415">
        <v>1210.3333333333333</v>
      </c>
      <c r="BS34" s="416">
        <v>1062.7317073170732</v>
      </c>
      <c r="BT34" s="359">
        <v>138</v>
      </c>
      <c r="BU34" s="406">
        <v>176</v>
      </c>
      <c r="BV34" s="335">
        <v>0.5036496350364964</v>
      </c>
      <c r="BW34" s="406">
        <v>185594</v>
      </c>
      <c r="BX34" s="415">
        <v>1344.8840579710145</v>
      </c>
      <c r="BY34" s="416">
        <v>1054.5113636363637</v>
      </c>
      <c r="BZ34" s="350">
        <v>31</v>
      </c>
      <c r="CA34" s="406">
        <v>43</v>
      </c>
      <c r="CB34" s="335">
        <v>0.11313868613138686</v>
      </c>
      <c r="CC34" s="406">
        <v>53276</v>
      </c>
      <c r="CD34" s="415">
        <v>1718.5806451612902</v>
      </c>
      <c r="CE34" s="416">
        <v>1238.9767441860465</v>
      </c>
      <c r="CF34" s="359">
        <v>125</v>
      </c>
      <c r="CG34" s="424">
        <v>242</v>
      </c>
      <c r="CH34" s="335">
        <v>0.45620437956204379</v>
      </c>
      <c r="CI34" s="406">
        <v>348126</v>
      </c>
      <c r="CJ34" s="415">
        <v>2785.0079999999998</v>
      </c>
      <c r="CK34" s="416">
        <v>1438.5371900826447</v>
      </c>
      <c r="CL34" s="350">
        <v>108</v>
      </c>
      <c r="CM34" s="406">
        <v>44</v>
      </c>
      <c r="CN34" s="335">
        <v>0.40740740740740738</v>
      </c>
      <c r="CO34" s="425">
        <v>506.15909090909093</v>
      </c>
      <c r="CP34" s="359">
        <v>84</v>
      </c>
      <c r="CQ34" s="424">
        <v>23</v>
      </c>
      <c r="CR34" s="335">
        <v>0.27380952380952384</v>
      </c>
      <c r="CS34" s="425">
        <v>4902.260869565217</v>
      </c>
      <c r="CT34" s="276">
        <v>79</v>
      </c>
      <c r="CU34" s="269">
        <v>0.28832116788321166</v>
      </c>
      <c r="CV34" s="279"/>
      <c r="CW34" s="394"/>
      <c r="CX34" s="298">
        <v>15417.78947368421</v>
      </c>
      <c r="CY34" s="392">
        <v>195</v>
      </c>
      <c r="CZ34" s="269">
        <v>0.7116788321167884</v>
      </c>
      <c r="DA34" s="279"/>
      <c r="DB34" s="394"/>
      <c r="DC34" s="300">
        <v>11862.556756756756</v>
      </c>
      <c r="DD34" s="395">
        <v>28</v>
      </c>
      <c r="DE34" s="391">
        <v>87</v>
      </c>
      <c r="DF34" s="392">
        <v>126</v>
      </c>
      <c r="DG34" s="391">
        <v>33</v>
      </c>
      <c r="DH34" s="392"/>
      <c r="DI34" s="269">
        <v>0.10218978102189781</v>
      </c>
      <c r="DJ34" s="269">
        <v>0.31751824817518248</v>
      </c>
      <c r="DK34" s="269">
        <v>0.45985401459854014</v>
      </c>
      <c r="DL34" s="269">
        <v>0.12043795620437957</v>
      </c>
      <c r="DM34" s="279"/>
      <c r="DN34" s="279"/>
      <c r="DO34" s="279"/>
      <c r="DP34" s="279"/>
      <c r="DQ34" s="279"/>
      <c r="DR34" s="279"/>
      <c r="DS34" s="279"/>
      <c r="DT34" s="279"/>
      <c r="DU34" s="298">
        <v>3460.4444444444443</v>
      </c>
      <c r="DV34" s="298">
        <v>10660</v>
      </c>
      <c r="DW34" s="301">
        <v>15855.378151260504</v>
      </c>
      <c r="DX34" s="294">
        <v>15827.838709677419</v>
      </c>
      <c r="DY34" s="276">
        <v>129</v>
      </c>
      <c r="DZ34" s="453">
        <v>145</v>
      </c>
      <c r="EA34" s="335">
        <v>0.47080291970802918</v>
      </c>
      <c r="EB34" s="408">
        <v>0.52919708029197077</v>
      </c>
      <c r="EC34" s="463">
        <v>15617.040983606557</v>
      </c>
      <c r="ED34" s="465">
        <v>10511.122302158274</v>
      </c>
      <c r="EE34" s="261"/>
      <c r="EF34" s="261"/>
      <c r="EG34" s="261"/>
      <c r="EH34" s="261"/>
      <c r="EI34" s="261"/>
      <c r="EJ34" s="261"/>
      <c r="EK34" s="261"/>
      <c r="EL34" s="261"/>
      <c r="EM34" s="261"/>
      <c r="EN34" s="261"/>
      <c r="EO34" s="261"/>
      <c r="EP34" s="261"/>
      <c r="EQ34" s="261"/>
      <c r="ER34" s="261"/>
      <c r="ES34" s="261"/>
      <c r="ET34" s="261"/>
      <c r="EU34" s="261"/>
      <c r="EV34" s="261"/>
      <c r="EW34" s="261"/>
      <c r="EX34" s="261"/>
      <c r="EY34" s="261"/>
      <c r="EZ34" s="261"/>
      <c r="FA34" s="261"/>
      <c r="FB34" s="261"/>
      <c r="FC34" s="261"/>
      <c r="FD34" s="261"/>
      <c r="FE34" s="261"/>
      <c r="FF34" s="261"/>
      <c r="FG34" s="261"/>
      <c r="FH34" s="261"/>
      <c r="FI34" s="261"/>
      <c r="FJ34" s="261"/>
      <c r="FK34" s="261"/>
      <c r="FL34" s="261"/>
      <c r="FM34" s="261"/>
      <c r="FN34" s="261"/>
      <c r="FO34" s="261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x14ac:dyDescent="0.25">
      <c r="A35" s="261"/>
      <c r="B35" s="440" t="s">
        <v>221</v>
      </c>
      <c r="C35" s="391">
        <v>176</v>
      </c>
      <c r="D35" s="275">
        <v>2.1238083745625677E-2</v>
      </c>
      <c r="E35" s="339">
        <v>1346.3313609467455</v>
      </c>
      <c r="F35" s="340">
        <v>27.148571428571429</v>
      </c>
      <c r="G35" s="277">
        <v>2610611</v>
      </c>
      <c r="H35" s="274">
        <v>172</v>
      </c>
      <c r="I35" s="315">
        <v>15177.970930232557</v>
      </c>
      <c r="J35" s="350">
        <v>55</v>
      </c>
      <c r="K35" s="344">
        <v>51</v>
      </c>
      <c r="L35" s="346">
        <v>0.48557925587325512</v>
      </c>
      <c r="M35" s="278">
        <v>32</v>
      </c>
      <c r="N35" s="270">
        <v>19</v>
      </c>
      <c r="O35" s="274">
        <v>40</v>
      </c>
      <c r="P35" s="270">
        <v>19</v>
      </c>
      <c r="Q35" s="274">
        <v>24</v>
      </c>
      <c r="R35" s="270">
        <v>42</v>
      </c>
      <c r="S35" s="401">
        <v>176</v>
      </c>
      <c r="T35" s="355">
        <v>0.18181818181818182</v>
      </c>
      <c r="U35" s="269">
        <v>0.10795454545454546</v>
      </c>
      <c r="V35" s="269">
        <v>0.22727272727272727</v>
      </c>
      <c r="W35" s="269">
        <v>0.10795454545454546</v>
      </c>
      <c r="X35" s="269">
        <v>0.13636363636363635</v>
      </c>
      <c r="Y35" s="356">
        <v>0.23863636363636365</v>
      </c>
      <c r="Z35" s="359">
        <v>149</v>
      </c>
      <c r="AA35" s="406">
        <v>21</v>
      </c>
      <c r="AB35" s="335">
        <v>0.14093959731543623</v>
      </c>
      <c r="AC35" s="403">
        <v>562.28571428571433</v>
      </c>
      <c r="AD35" s="392">
        <v>64</v>
      </c>
      <c r="AE35" s="406">
        <v>7</v>
      </c>
      <c r="AF35" s="335">
        <v>0.109375</v>
      </c>
      <c r="AG35" s="410">
        <v>391</v>
      </c>
      <c r="AH35" s="406">
        <v>144</v>
      </c>
      <c r="AI35" s="406">
        <v>39</v>
      </c>
      <c r="AJ35" s="408">
        <v>0.27083333333333331</v>
      </c>
      <c r="AK35" s="403">
        <v>1453.948717948718</v>
      </c>
      <c r="AL35" s="280">
        <v>69</v>
      </c>
      <c r="AM35" s="269">
        <v>0.39204545454545453</v>
      </c>
      <c r="AN35" s="281">
        <v>126693</v>
      </c>
      <c r="AO35" s="411">
        <v>1836.1304347826087</v>
      </c>
      <c r="AP35" s="276">
        <v>16</v>
      </c>
      <c r="AQ35" s="270">
        <v>41</v>
      </c>
      <c r="AR35" s="269">
        <v>9.0909090909090912E-2</v>
      </c>
      <c r="AS35" s="393">
        <v>17593</v>
      </c>
      <c r="AT35" s="415">
        <v>1099.5625</v>
      </c>
      <c r="AU35" s="416">
        <v>429.09756097560978</v>
      </c>
      <c r="AV35" s="393">
        <v>131</v>
      </c>
      <c r="AW35" s="406">
        <v>344</v>
      </c>
      <c r="AX35" s="335">
        <v>0.74431818181818177</v>
      </c>
      <c r="AY35" s="406">
        <v>1076229</v>
      </c>
      <c r="AZ35" s="415">
        <v>8215.4885496183215</v>
      </c>
      <c r="BA35" s="416">
        <v>3128.5726744186045</v>
      </c>
      <c r="BB35" s="350">
        <v>75</v>
      </c>
      <c r="BC35" s="406">
        <v>165</v>
      </c>
      <c r="BD35" s="335">
        <v>0.42613636363636365</v>
      </c>
      <c r="BE35" s="406">
        <v>139583</v>
      </c>
      <c r="BF35" s="415">
        <v>1861.1066666666666</v>
      </c>
      <c r="BG35" s="416">
        <v>845.9575757575758</v>
      </c>
      <c r="BH35" s="350">
        <v>81</v>
      </c>
      <c r="BI35" s="406">
        <v>139</v>
      </c>
      <c r="BJ35" s="335">
        <v>0.46022727272727271</v>
      </c>
      <c r="BK35" s="406">
        <v>782877</v>
      </c>
      <c r="BL35" s="415">
        <v>9665.1481481481478</v>
      </c>
      <c r="BM35" s="416">
        <v>5632.2086330935253</v>
      </c>
      <c r="BN35" s="350">
        <v>33</v>
      </c>
      <c r="BO35" s="406">
        <v>40</v>
      </c>
      <c r="BP35" s="269">
        <v>0.1875</v>
      </c>
      <c r="BQ35" s="406">
        <v>37919</v>
      </c>
      <c r="BR35" s="415">
        <v>1149.060606060606</v>
      </c>
      <c r="BS35" s="416">
        <v>947.97500000000002</v>
      </c>
      <c r="BT35" s="359">
        <v>94</v>
      </c>
      <c r="BU35" s="406">
        <v>125</v>
      </c>
      <c r="BV35" s="335">
        <v>0.53409090909090906</v>
      </c>
      <c r="BW35" s="406">
        <v>153853</v>
      </c>
      <c r="BX35" s="415">
        <v>1636.7340425531916</v>
      </c>
      <c r="BY35" s="416">
        <v>1230.8240000000001</v>
      </c>
      <c r="BZ35" s="350">
        <v>14</v>
      </c>
      <c r="CA35" s="406">
        <v>20</v>
      </c>
      <c r="CB35" s="335">
        <v>7.9545454545454544E-2</v>
      </c>
      <c r="CC35" s="406">
        <v>14994</v>
      </c>
      <c r="CD35" s="415">
        <v>1071</v>
      </c>
      <c r="CE35" s="416">
        <v>749.7</v>
      </c>
      <c r="CF35" s="359">
        <v>70</v>
      </c>
      <c r="CG35" s="424">
        <v>177</v>
      </c>
      <c r="CH35" s="335">
        <v>0.39772727272727271</v>
      </c>
      <c r="CI35" s="406">
        <v>387563</v>
      </c>
      <c r="CJ35" s="415">
        <v>5536.6142857142859</v>
      </c>
      <c r="CK35" s="416">
        <v>2189.6214689265535</v>
      </c>
      <c r="CL35" s="350">
        <v>88</v>
      </c>
      <c r="CM35" s="406">
        <v>24</v>
      </c>
      <c r="CN35" s="335">
        <v>0.27272727272727271</v>
      </c>
      <c r="CO35" s="425">
        <v>605.66666666666663</v>
      </c>
      <c r="CP35" s="359">
        <v>41</v>
      </c>
      <c r="CQ35" s="424">
        <v>9</v>
      </c>
      <c r="CR35" s="335">
        <v>0.21951219512195122</v>
      </c>
      <c r="CS35" s="425">
        <v>2560.8888888888887</v>
      </c>
      <c r="CT35" s="276">
        <v>71</v>
      </c>
      <c r="CU35" s="269">
        <v>0.40340909090909088</v>
      </c>
      <c r="CV35" s="279"/>
      <c r="CW35" s="394"/>
      <c r="CX35" s="298">
        <v>16315.797101449276</v>
      </c>
      <c r="CY35" s="392">
        <v>105</v>
      </c>
      <c r="CZ35" s="269">
        <v>0.59659090909090917</v>
      </c>
      <c r="DA35" s="279"/>
      <c r="DB35" s="394"/>
      <c r="DC35" s="300">
        <v>14415.73786407767</v>
      </c>
      <c r="DD35" s="395">
        <v>9</v>
      </c>
      <c r="DE35" s="391">
        <v>47</v>
      </c>
      <c r="DF35" s="392">
        <v>88</v>
      </c>
      <c r="DG35" s="391">
        <v>32</v>
      </c>
      <c r="DH35" s="392"/>
      <c r="DI35" s="269">
        <v>5.113636363636364E-2</v>
      </c>
      <c r="DJ35" s="269">
        <v>0.26704545454545453</v>
      </c>
      <c r="DK35" s="269">
        <v>0.5</v>
      </c>
      <c r="DL35" s="269">
        <v>0.18181818181818182</v>
      </c>
      <c r="DM35" s="279"/>
      <c r="DN35" s="279"/>
      <c r="DO35" s="279"/>
      <c r="DP35" s="279"/>
      <c r="DQ35" s="279"/>
      <c r="DR35" s="279"/>
      <c r="DS35" s="279"/>
      <c r="DT35" s="279"/>
      <c r="DU35" s="298">
        <v>3515.5555555555557</v>
      </c>
      <c r="DV35" s="298">
        <v>10850.41304347826</v>
      </c>
      <c r="DW35" s="301">
        <v>17330.662790697676</v>
      </c>
      <c r="DX35" s="294">
        <v>19013.387096774193</v>
      </c>
      <c r="DY35" s="276">
        <v>70</v>
      </c>
      <c r="DZ35" s="453">
        <v>106</v>
      </c>
      <c r="EA35" s="335">
        <v>0.39772727272727271</v>
      </c>
      <c r="EB35" s="408">
        <v>0.60227272727272729</v>
      </c>
      <c r="EC35" s="463">
        <v>17757.941176470587</v>
      </c>
      <c r="ED35" s="465">
        <v>13491.067307692309</v>
      </c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x14ac:dyDescent="0.25">
      <c r="A36" s="261"/>
      <c r="B36" s="440" t="s">
        <v>222</v>
      </c>
      <c r="C36" s="391">
        <v>16</v>
      </c>
      <c r="D36" s="275">
        <v>1.9307348859659709E-3</v>
      </c>
      <c r="E36" s="339">
        <v>1366.6923076923076</v>
      </c>
      <c r="F36" s="340">
        <v>-98.1875</v>
      </c>
      <c r="G36" s="277">
        <v>203599</v>
      </c>
      <c r="H36" s="274">
        <v>15</v>
      </c>
      <c r="I36" s="315">
        <v>13573.266666666666</v>
      </c>
      <c r="J36" s="350">
        <v>2</v>
      </c>
      <c r="K36" s="344">
        <v>4</v>
      </c>
      <c r="L36" s="346">
        <v>0.65523042489564398</v>
      </c>
      <c r="M36" s="278">
        <v>5</v>
      </c>
      <c r="N36" s="270">
        <v>2</v>
      </c>
      <c r="O36" s="274">
        <v>1</v>
      </c>
      <c r="P36" s="270">
        <v>2</v>
      </c>
      <c r="Q36" s="274">
        <v>2</v>
      </c>
      <c r="R36" s="270">
        <v>4</v>
      </c>
      <c r="S36" s="401">
        <v>16</v>
      </c>
      <c r="T36" s="355">
        <v>0.3125</v>
      </c>
      <c r="U36" s="269">
        <v>0.125</v>
      </c>
      <c r="V36" s="269">
        <v>6.25E-2</v>
      </c>
      <c r="W36" s="269">
        <v>0.125</v>
      </c>
      <c r="X36" s="269">
        <v>0.125</v>
      </c>
      <c r="Y36" s="356">
        <v>0.25</v>
      </c>
      <c r="Z36" s="359">
        <v>12</v>
      </c>
      <c r="AA36" s="406">
        <v>1</v>
      </c>
      <c r="AB36" s="335">
        <v>8.3333333333333329E-2</v>
      </c>
      <c r="AC36" s="403">
        <v>762</v>
      </c>
      <c r="AD36" s="392"/>
      <c r="AE36" s="406"/>
      <c r="AF36" s="335" t="s">
        <v>292</v>
      </c>
      <c r="AG36" s="410"/>
      <c r="AH36" s="406">
        <v>10</v>
      </c>
      <c r="AI36" s="406">
        <v>1</v>
      </c>
      <c r="AJ36" s="408">
        <v>0.1</v>
      </c>
      <c r="AK36" s="403">
        <v>98</v>
      </c>
      <c r="AL36" s="280">
        <v>5</v>
      </c>
      <c r="AM36" s="269">
        <v>0.3125</v>
      </c>
      <c r="AN36" s="281">
        <v>5063</v>
      </c>
      <c r="AO36" s="411">
        <v>1012.6</v>
      </c>
      <c r="AP36" s="276"/>
      <c r="AQ36" s="270"/>
      <c r="AR36" s="269">
        <v>0</v>
      </c>
      <c r="AS36" s="393"/>
      <c r="AT36" s="415" t="s">
        <v>292</v>
      </c>
      <c r="AU36" s="416" t="s">
        <v>292</v>
      </c>
      <c r="AV36" s="393">
        <v>13</v>
      </c>
      <c r="AW36" s="406">
        <v>26</v>
      </c>
      <c r="AX36" s="335">
        <v>0.8125</v>
      </c>
      <c r="AY36" s="406">
        <v>102477</v>
      </c>
      <c r="AZ36" s="415">
        <v>7882.8461538461543</v>
      </c>
      <c r="BA36" s="416">
        <v>3941.4230769230771</v>
      </c>
      <c r="BB36" s="350">
        <v>5</v>
      </c>
      <c r="BC36" s="406">
        <v>7</v>
      </c>
      <c r="BD36" s="335">
        <v>0.3125</v>
      </c>
      <c r="BE36" s="406">
        <v>13436</v>
      </c>
      <c r="BF36" s="415">
        <v>2687.2</v>
      </c>
      <c r="BG36" s="416">
        <v>1919.4285714285713</v>
      </c>
      <c r="BH36" s="350">
        <v>8</v>
      </c>
      <c r="BI36" s="406">
        <v>13</v>
      </c>
      <c r="BJ36" s="335">
        <v>0.5</v>
      </c>
      <c r="BK36" s="406">
        <v>53448</v>
      </c>
      <c r="BL36" s="415">
        <v>6681</v>
      </c>
      <c r="BM36" s="416">
        <v>4111.3846153846152</v>
      </c>
      <c r="BN36" s="350">
        <v>1</v>
      </c>
      <c r="BO36" s="406">
        <v>1</v>
      </c>
      <c r="BP36" s="269">
        <v>6.25E-2</v>
      </c>
      <c r="BQ36" s="406">
        <v>674</v>
      </c>
      <c r="BR36" s="415">
        <v>674</v>
      </c>
      <c r="BS36" s="416">
        <v>674</v>
      </c>
      <c r="BT36" s="359">
        <v>11</v>
      </c>
      <c r="BU36" s="406">
        <v>12</v>
      </c>
      <c r="BV36" s="335">
        <v>0.6875</v>
      </c>
      <c r="BW36" s="406">
        <v>11295</v>
      </c>
      <c r="BX36" s="415">
        <v>1026.8181818181818</v>
      </c>
      <c r="BY36" s="416">
        <v>941.25</v>
      </c>
      <c r="BZ36" s="350"/>
      <c r="CA36" s="406"/>
      <c r="CB36" s="335">
        <v>0</v>
      </c>
      <c r="CC36" s="406"/>
      <c r="CD36" s="415" t="s">
        <v>292</v>
      </c>
      <c r="CE36" s="416" t="s">
        <v>292</v>
      </c>
      <c r="CF36" s="359">
        <v>6</v>
      </c>
      <c r="CG36" s="424">
        <v>12</v>
      </c>
      <c r="CH36" s="335">
        <v>0.375</v>
      </c>
      <c r="CI36" s="406">
        <v>22269</v>
      </c>
      <c r="CJ36" s="415">
        <v>3711.5</v>
      </c>
      <c r="CK36" s="416">
        <v>1855.75</v>
      </c>
      <c r="CL36" s="350">
        <v>5</v>
      </c>
      <c r="CM36" s="406"/>
      <c r="CN36" s="335">
        <v>0</v>
      </c>
      <c r="CO36" s="425"/>
      <c r="CP36" s="359">
        <v>5</v>
      </c>
      <c r="CQ36" s="424">
        <v>1</v>
      </c>
      <c r="CR36" s="335">
        <v>0.2</v>
      </c>
      <c r="CS36" s="425">
        <v>2700</v>
      </c>
      <c r="CT36" s="276">
        <v>5</v>
      </c>
      <c r="CU36" s="269">
        <v>0.3125</v>
      </c>
      <c r="CV36" s="279"/>
      <c r="CW36" s="394"/>
      <c r="CX36" s="298">
        <v>16067</v>
      </c>
      <c r="CY36" s="392">
        <v>11</v>
      </c>
      <c r="CZ36" s="269">
        <v>0.6875</v>
      </c>
      <c r="DA36" s="279"/>
      <c r="DB36" s="394"/>
      <c r="DC36" s="300">
        <v>12666.454545454546</v>
      </c>
      <c r="DD36" s="395">
        <v>2</v>
      </c>
      <c r="DE36" s="391">
        <v>3</v>
      </c>
      <c r="DF36" s="392">
        <v>10</v>
      </c>
      <c r="DG36" s="391">
        <v>1</v>
      </c>
      <c r="DH36" s="392"/>
      <c r="DI36" s="269">
        <v>0.125</v>
      </c>
      <c r="DJ36" s="269">
        <v>0.1875</v>
      </c>
      <c r="DK36" s="269">
        <v>0.625</v>
      </c>
      <c r="DL36" s="269">
        <v>6.25E-2</v>
      </c>
      <c r="DM36" s="279"/>
      <c r="DN36" s="279"/>
      <c r="DO36" s="279"/>
      <c r="DP36" s="279"/>
      <c r="DQ36" s="279"/>
      <c r="DR36" s="279"/>
      <c r="DS36" s="279"/>
      <c r="DT36" s="279"/>
      <c r="DU36" s="298">
        <v>821</v>
      </c>
      <c r="DV36" s="298">
        <v>12701.5</v>
      </c>
      <c r="DW36" s="301">
        <v>14463.1</v>
      </c>
      <c r="DX36" s="294">
        <v>31923</v>
      </c>
      <c r="DY36" s="276">
        <v>8</v>
      </c>
      <c r="DZ36" s="453">
        <v>8</v>
      </c>
      <c r="EA36" s="335">
        <v>0.5</v>
      </c>
      <c r="EB36" s="408">
        <v>0.5</v>
      </c>
      <c r="EC36" s="463">
        <v>9052.4285714285706</v>
      </c>
      <c r="ED36" s="465">
        <v>17529</v>
      </c>
      <c r="EE36" s="261"/>
      <c r="EF36" s="261"/>
      <c r="EG36" s="261"/>
      <c r="EH36" s="261"/>
      <c r="EI36" s="261"/>
      <c r="EJ36" s="261"/>
      <c r="EK36" s="261"/>
      <c r="EL36" s="261"/>
      <c r="EM36" s="261"/>
      <c r="EN36" s="261"/>
      <c r="EO36" s="261"/>
      <c r="EP36" s="261"/>
      <c r="EQ36" s="261"/>
      <c r="ER36" s="261"/>
      <c r="ES36" s="261"/>
      <c r="ET36" s="261"/>
      <c r="EU36" s="261"/>
      <c r="EV36" s="261"/>
      <c r="EW36" s="261"/>
      <c r="EX36" s="261"/>
      <c r="EY36" s="261"/>
      <c r="EZ36" s="261"/>
      <c r="FA36" s="261"/>
      <c r="FB36" s="261"/>
      <c r="FC36" s="261"/>
      <c r="FD36" s="261"/>
      <c r="FE36" s="261"/>
      <c r="FF36" s="261"/>
      <c r="FG36" s="261"/>
      <c r="FH36" s="261"/>
      <c r="FI36" s="261"/>
      <c r="FJ36" s="261"/>
      <c r="FK36" s="261"/>
      <c r="FL36" s="261"/>
      <c r="FM36" s="261"/>
      <c r="FN36" s="261"/>
      <c r="FO36" s="261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x14ac:dyDescent="0.25">
      <c r="A37" s="261"/>
      <c r="B37" s="440" t="s">
        <v>223</v>
      </c>
      <c r="C37" s="391">
        <v>191</v>
      </c>
      <c r="D37" s="275">
        <v>2.3048147701218775E-2</v>
      </c>
      <c r="E37" s="339">
        <v>1304.0054945054944</v>
      </c>
      <c r="F37" s="340">
        <v>35.642105263157895</v>
      </c>
      <c r="G37" s="277">
        <v>2674376</v>
      </c>
      <c r="H37" s="274">
        <v>186</v>
      </c>
      <c r="I37" s="315">
        <v>14378.365591397849</v>
      </c>
      <c r="J37" s="350">
        <v>68</v>
      </c>
      <c r="K37" s="344">
        <v>43</v>
      </c>
      <c r="L37" s="346">
        <v>0.52245347232177719</v>
      </c>
      <c r="M37" s="278">
        <v>34</v>
      </c>
      <c r="N37" s="270">
        <v>24</v>
      </c>
      <c r="O37" s="274">
        <v>39</v>
      </c>
      <c r="P37" s="270">
        <v>20</v>
      </c>
      <c r="Q37" s="274">
        <v>25</v>
      </c>
      <c r="R37" s="270">
        <v>49</v>
      </c>
      <c r="S37" s="401">
        <v>191</v>
      </c>
      <c r="T37" s="355">
        <v>0.17801047120418848</v>
      </c>
      <c r="U37" s="269">
        <v>0.1256544502617801</v>
      </c>
      <c r="V37" s="269">
        <v>0.20418848167539266</v>
      </c>
      <c r="W37" s="269">
        <v>0.10471204188481675</v>
      </c>
      <c r="X37" s="269">
        <v>0.13089005235602094</v>
      </c>
      <c r="Y37" s="356">
        <v>0.25654450261780104</v>
      </c>
      <c r="Z37" s="359">
        <v>151</v>
      </c>
      <c r="AA37" s="406">
        <v>22</v>
      </c>
      <c r="AB37" s="335">
        <v>0.14569536423841059</v>
      </c>
      <c r="AC37" s="403">
        <v>1019</v>
      </c>
      <c r="AD37" s="392">
        <v>78</v>
      </c>
      <c r="AE37" s="406">
        <v>14</v>
      </c>
      <c r="AF37" s="335">
        <v>0.17948717948717949</v>
      </c>
      <c r="AG37" s="410">
        <v>680.71428571428567</v>
      </c>
      <c r="AH37" s="406">
        <v>141</v>
      </c>
      <c r="AI37" s="406">
        <v>52</v>
      </c>
      <c r="AJ37" s="408">
        <v>0.36879432624113473</v>
      </c>
      <c r="AK37" s="403">
        <v>1304.0384615384614</v>
      </c>
      <c r="AL37" s="280">
        <v>85</v>
      </c>
      <c r="AM37" s="269">
        <v>0.44502617801047123</v>
      </c>
      <c r="AN37" s="281">
        <v>150314</v>
      </c>
      <c r="AO37" s="411">
        <v>1768.4</v>
      </c>
      <c r="AP37" s="276">
        <v>20</v>
      </c>
      <c r="AQ37" s="270">
        <v>47</v>
      </c>
      <c r="AR37" s="269">
        <v>0.10471204188481675</v>
      </c>
      <c r="AS37" s="393">
        <v>27402</v>
      </c>
      <c r="AT37" s="415">
        <v>1370.1</v>
      </c>
      <c r="AU37" s="416">
        <v>583.02127659574467</v>
      </c>
      <c r="AV37" s="393">
        <v>124</v>
      </c>
      <c r="AW37" s="406">
        <v>375</v>
      </c>
      <c r="AX37" s="335">
        <v>0.64921465968586389</v>
      </c>
      <c r="AY37" s="406">
        <v>1212304</v>
      </c>
      <c r="AZ37" s="415">
        <v>9776.645161290322</v>
      </c>
      <c r="BA37" s="416">
        <v>3232.8106666666667</v>
      </c>
      <c r="BB37" s="350">
        <v>75</v>
      </c>
      <c r="BC37" s="406">
        <v>155</v>
      </c>
      <c r="BD37" s="335">
        <v>0.39267015706806285</v>
      </c>
      <c r="BE37" s="406">
        <v>121698</v>
      </c>
      <c r="BF37" s="415">
        <v>1622.64</v>
      </c>
      <c r="BG37" s="416">
        <v>785.14838709677417</v>
      </c>
      <c r="BH37" s="350">
        <v>95</v>
      </c>
      <c r="BI37" s="406">
        <v>154</v>
      </c>
      <c r="BJ37" s="335">
        <v>0.49738219895287961</v>
      </c>
      <c r="BK37" s="406">
        <v>647326</v>
      </c>
      <c r="BL37" s="415">
        <v>6813.9578947368418</v>
      </c>
      <c r="BM37" s="416">
        <v>4203.4155844155848</v>
      </c>
      <c r="BN37" s="350">
        <v>27</v>
      </c>
      <c r="BO37" s="406">
        <v>33</v>
      </c>
      <c r="BP37" s="269">
        <v>0.14136125654450263</v>
      </c>
      <c r="BQ37" s="406">
        <v>31225</v>
      </c>
      <c r="BR37" s="415">
        <v>1156.4814814814815</v>
      </c>
      <c r="BS37" s="416">
        <v>946.21212121212125</v>
      </c>
      <c r="BT37" s="359">
        <v>108</v>
      </c>
      <c r="BU37" s="406">
        <v>133</v>
      </c>
      <c r="BV37" s="335">
        <v>0.56544502617801051</v>
      </c>
      <c r="BW37" s="406">
        <v>194440</v>
      </c>
      <c r="BX37" s="415">
        <v>1800.3703703703704</v>
      </c>
      <c r="BY37" s="416">
        <v>1461.9548872180451</v>
      </c>
      <c r="BZ37" s="350">
        <v>13</v>
      </c>
      <c r="CA37" s="406">
        <v>19</v>
      </c>
      <c r="CB37" s="335">
        <v>6.8062827225130892E-2</v>
      </c>
      <c r="CC37" s="406">
        <v>17184</v>
      </c>
      <c r="CD37" s="415">
        <v>1321.8461538461538</v>
      </c>
      <c r="CE37" s="416">
        <v>904.42105263157896</v>
      </c>
      <c r="CF37" s="359">
        <v>77</v>
      </c>
      <c r="CG37" s="424">
        <v>188</v>
      </c>
      <c r="CH37" s="335">
        <v>0.40314136125654448</v>
      </c>
      <c r="CI37" s="406">
        <v>422797</v>
      </c>
      <c r="CJ37" s="415">
        <v>5490.8701298701299</v>
      </c>
      <c r="CK37" s="416">
        <v>2248.9202127659573</v>
      </c>
      <c r="CL37" s="350">
        <v>75</v>
      </c>
      <c r="CM37" s="406">
        <v>19</v>
      </c>
      <c r="CN37" s="335">
        <v>0.25333333333333335</v>
      </c>
      <c r="CO37" s="425">
        <v>592.31578947368416</v>
      </c>
      <c r="CP37" s="359">
        <v>65</v>
      </c>
      <c r="CQ37" s="424">
        <v>16</v>
      </c>
      <c r="CR37" s="335">
        <v>0.24615384615384617</v>
      </c>
      <c r="CS37" s="425">
        <v>1284.5625</v>
      </c>
      <c r="CT37" s="276">
        <v>64</v>
      </c>
      <c r="CU37" s="269">
        <v>0.33507853403141363</v>
      </c>
      <c r="CV37" s="279"/>
      <c r="CW37" s="394"/>
      <c r="CX37" s="298">
        <v>16522.16129032258</v>
      </c>
      <c r="CY37" s="392">
        <v>127</v>
      </c>
      <c r="CZ37" s="269">
        <v>0.66492146596858637</v>
      </c>
      <c r="DA37" s="279"/>
      <c r="DB37" s="394"/>
      <c r="DC37" s="300">
        <v>13306.467741935483</v>
      </c>
      <c r="DD37" s="395">
        <v>14</v>
      </c>
      <c r="DE37" s="391">
        <v>66</v>
      </c>
      <c r="DF37" s="392">
        <v>80</v>
      </c>
      <c r="DG37" s="391">
        <v>31</v>
      </c>
      <c r="DH37" s="392"/>
      <c r="DI37" s="269">
        <v>7.3298429319371722E-2</v>
      </c>
      <c r="DJ37" s="269">
        <v>0.34554973821989526</v>
      </c>
      <c r="DK37" s="269">
        <v>0.41884816753926701</v>
      </c>
      <c r="DL37" s="269">
        <v>0.16230366492146597</v>
      </c>
      <c r="DM37" s="279"/>
      <c r="DN37" s="279"/>
      <c r="DO37" s="279"/>
      <c r="DP37" s="279"/>
      <c r="DQ37" s="279"/>
      <c r="DR37" s="279"/>
      <c r="DS37" s="279"/>
      <c r="DT37" s="279"/>
      <c r="DU37" s="298">
        <v>2988.6428571428573</v>
      </c>
      <c r="DV37" s="298">
        <v>12494.91935483871</v>
      </c>
      <c r="DW37" s="301">
        <v>15730.341772151898</v>
      </c>
      <c r="DX37" s="294">
        <v>19843.645161290322</v>
      </c>
      <c r="DY37" s="276">
        <v>87</v>
      </c>
      <c r="DZ37" s="453">
        <v>104</v>
      </c>
      <c r="EA37" s="335">
        <v>0.45549738219895286</v>
      </c>
      <c r="EB37" s="408">
        <v>0.54450261780104714</v>
      </c>
      <c r="EC37" s="463">
        <v>16855.164705882355</v>
      </c>
      <c r="ED37" s="465">
        <v>12293.930693069307</v>
      </c>
      <c r="EE37" s="261"/>
      <c r="EF37" s="261"/>
      <c r="EG37" s="261"/>
      <c r="EH37" s="261"/>
      <c r="EI37" s="261"/>
      <c r="EJ37" s="261"/>
      <c r="EK37" s="261"/>
      <c r="EL37" s="261"/>
      <c r="EM37" s="261"/>
      <c r="EN37" s="261"/>
      <c r="EO37" s="261"/>
      <c r="EP37" s="261"/>
      <c r="EQ37" s="261"/>
      <c r="ER37" s="261"/>
      <c r="ES37" s="261"/>
      <c r="ET37" s="261"/>
      <c r="EU37" s="261"/>
      <c r="EV37" s="261"/>
      <c r="EW37" s="261"/>
      <c r="EX37" s="261"/>
      <c r="EY37" s="261"/>
      <c r="EZ37" s="261"/>
      <c r="FA37" s="261"/>
      <c r="FB37" s="261"/>
      <c r="FC37" s="261"/>
      <c r="FD37" s="261"/>
      <c r="FE37" s="261"/>
      <c r="FF37" s="261"/>
      <c r="FG37" s="261"/>
      <c r="FH37" s="261"/>
      <c r="FI37" s="261"/>
      <c r="FJ37" s="261"/>
      <c r="FK37" s="261"/>
      <c r="FL37" s="261"/>
      <c r="FM37" s="261"/>
      <c r="FN37" s="261"/>
      <c r="FO37" s="261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x14ac:dyDescent="0.25">
      <c r="A38" s="261"/>
      <c r="B38" s="440" t="s">
        <v>224</v>
      </c>
      <c r="C38" s="391">
        <v>554</v>
      </c>
      <c r="D38" s="275">
        <v>6.6851695426571739E-2</v>
      </c>
      <c r="E38" s="339">
        <v>1247.7124304267161</v>
      </c>
      <c r="F38" s="340">
        <v>22.407942238267147</v>
      </c>
      <c r="G38" s="277">
        <v>7385857</v>
      </c>
      <c r="H38" s="274">
        <v>538</v>
      </c>
      <c r="I38" s="315">
        <v>13728.358736059479</v>
      </c>
      <c r="J38" s="350">
        <v>201</v>
      </c>
      <c r="K38" s="344">
        <v>167</v>
      </c>
      <c r="L38" s="346">
        <v>0.49240434458489235</v>
      </c>
      <c r="M38" s="278">
        <v>105</v>
      </c>
      <c r="N38" s="270">
        <v>82</v>
      </c>
      <c r="O38" s="274">
        <v>111</v>
      </c>
      <c r="P38" s="270">
        <v>46</v>
      </c>
      <c r="Q38" s="274">
        <v>85</v>
      </c>
      <c r="R38" s="270">
        <v>125</v>
      </c>
      <c r="S38" s="401">
        <v>554</v>
      </c>
      <c r="T38" s="355">
        <v>0.18953068592057762</v>
      </c>
      <c r="U38" s="269">
        <v>0.14801444043321299</v>
      </c>
      <c r="V38" s="269">
        <v>0.2003610108303249</v>
      </c>
      <c r="W38" s="269">
        <v>8.3032490974729242E-2</v>
      </c>
      <c r="X38" s="269">
        <v>0.15342960288808663</v>
      </c>
      <c r="Y38" s="356">
        <v>0.22563176895306858</v>
      </c>
      <c r="Z38" s="359">
        <v>442</v>
      </c>
      <c r="AA38" s="406">
        <v>53</v>
      </c>
      <c r="AB38" s="335">
        <v>0.11990950226244344</v>
      </c>
      <c r="AC38" s="403">
        <v>956.24528301886789</v>
      </c>
      <c r="AD38" s="392">
        <v>236</v>
      </c>
      <c r="AE38" s="406">
        <v>34</v>
      </c>
      <c r="AF38" s="335">
        <v>0.1440677966101695</v>
      </c>
      <c r="AG38" s="410">
        <v>900.35294117647061</v>
      </c>
      <c r="AH38" s="406">
        <v>410</v>
      </c>
      <c r="AI38" s="406">
        <v>166</v>
      </c>
      <c r="AJ38" s="408">
        <v>0.40487804878048783</v>
      </c>
      <c r="AK38" s="403">
        <v>1477.2710843373493</v>
      </c>
      <c r="AL38" s="280">
        <v>249</v>
      </c>
      <c r="AM38" s="269">
        <v>0.44945848375451264</v>
      </c>
      <c r="AN38" s="281">
        <v>687876</v>
      </c>
      <c r="AO38" s="411">
        <v>2762.5542168674697</v>
      </c>
      <c r="AP38" s="276">
        <v>63</v>
      </c>
      <c r="AQ38" s="270">
        <v>157</v>
      </c>
      <c r="AR38" s="269">
        <v>0.11371841155234658</v>
      </c>
      <c r="AS38" s="393">
        <v>72935</v>
      </c>
      <c r="AT38" s="415">
        <v>1157.6984126984128</v>
      </c>
      <c r="AU38" s="416">
        <v>464.55414012738851</v>
      </c>
      <c r="AV38" s="393">
        <v>380</v>
      </c>
      <c r="AW38" s="406">
        <v>989</v>
      </c>
      <c r="AX38" s="335">
        <v>0.6859205776173285</v>
      </c>
      <c r="AY38" s="406">
        <v>2958139</v>
      </c>
      <c r="AZ38" s="415">
        <v>7784.5763157894735</v>
      </c>
      <c r="BA38" s="416">
        <v>2991.040444893832</v>
      </c>
      <c r="BB38" s="350">
        <v>211</v>
      </c>
      <c r="BC38" s="406">
        <v>402</v>
      </c>
      <c r="BD38" s="335">
        <v>0.38086642599277976</v>
      </c>
      <c r="BE38" s="406">
        <v>376214</v>
      </c>
      <c r="BF38" s="415">
        <v>1783.004739336493</v>
      </c>
      <c r="BG38" s="416">
        <v>935.85572139303486</v>
      </c>
      <c r="BH38" s="350">
        <v>264</v>
      </c>
      <c r="BI38" s="406">
        <v>450</v>
      </c>
      <c r="BJ38" s="335">
        <v>0.47653429602888087</v>
      </c>
      <c r="BK38" s="406">
        <v>1924564</v>
      </c>
      <c r="BL38" s="415">
        <v>7290.015151515152</v>
      </c>
      <c r="BM38" s="416">
        <v>4276.8088888888888</v>
      </c>
      <c r="BN38" s="350">
        <v>65</v>
      </c>
      <c r="BO38" s="406">
        <v>79</v>
      </c>
      <c r="BP38" s="269">
        <v>0.11732851985559567</v>
      </c>
      <c r="BQ38" s="406">
        <v>74776</v>
      </c>
      <c r="BR38" s="415">
        <v>1150.4000000000001</v>
      </c>
      <c r="BS38" s="416">
        <v>946.53164556962031</v>
      </c>
      <c r="BT38" s="359">
        <v>301</v>
      </c>
      <c r="BU38" s="406">
        <v>373</v>
      </c>
      <c r="BV38" s="335">
        <v>0.54332129963898912</v>
      </c>
      <c r="BW38" s="406">
        <v>509580</v>
      </c>
      <c r="BX38" s="415">
        <v>1692.9568106312292</v>
      </c>
      <c r="BY38" s="416">
        <v>1366.1662198391421</v>
      </c>
      <c r="BZ38" s="350">
        <v>65</v>
      </c>
      <c r="CA38" s="406">
        <v>93</v>
      </c>
      <c r="CB38" s="335">
        <v>0.11732851985559567</v>
      </c>
      <c r="CC38" s="406">
        <v>87035</v>
      </c>
      <c r="CD38" s="415">
        <v>1339</v>
      </c>
      <c r="CE38" s="416">
        <v>935.86021505376345</v>
      </c>
      <c r="CF38" s="359">
        <v>208</v>
      </c>
      <c r="CG38" s="424">
        <v>489</v>
      </c>
      <c r="CH38" s="335">
        <v>0.37545126353790614</v>
      </c>
      <c r="CI38" s="406">
        <v>1382614</v>
      </c>
      <c r="CJ38" s="415">
        <v>6647.1826923076924</v>
      </c>
      <c r="CK38" s="416">
        <v>2827.4314928425356</v>
      </c>
      <c r="CL38" s="350">
        <v>224</v>
      </c>
      <c r="CM38" s="406">
        <v>51</v>
      </c>
      <c r="CN38" s="335">
        <v>0.22767857142857142</v>
      </c>
      <c r="CO38" s="425">
        <v>492.23529411764707</v>
      </c>
      <c r="CP38" s="359">
        <v>161</v>
      </c>
      <c r="CQ38" s="424">
        <v>50</v>
      </c>
      <c r="CR38" s="335">
        <v>0.3105590062111801</v>
      </c>
      <c r="CS38" s="425">
        <v>4934.4399999999996</v>
      </c>
      <c r="CT38" s="276">
        <v>191</v>
      </c>
      <c r="CU38" s="269">
        <v>0.34476534296028882</v>
      </c>
      <c r="CV38" s="279"/>
      <c r="CW38" s="394"/>
      <c r="CX38" s="298">
        <v>16636.803191489362</v>
      </c>
      <c r="CY38" s="392">
        <v>363</v>
      </c>
      <c r="CZ38" s="269">
        <v>0.65523465703971118</v>
      </c>
      <c r="DA38" s="279"/>
      <c r="DB38" s="394"/>
      <c r="DC38" s="300">
        <v>12166.108571428571</v>
      </c>
      <c r="DD38" s="395">
        <v>61</v>
      </c>
      <c r="DE38" s="391">
        <v>163</v>
      </c>
      <c r="DF38" s="392">
        <v>259</v>
      </c>
      <c r="DG38" s="391">
        <v>71</v>
      </c>
      <c r="DH38" s="392"/>
      <c r="DI38" s="269">
        <v>0.11010830324909747</v>
      </c>
      <c r="DJ38" s="269">
        <v>0.29422382671480146</v>
      </c>
      <c r="DK38" s="269">
        <v>0.46750902527075811</v>
      </c>
      <c r="DL38" s="269">
        <v>0.12815884476534295</v>
      </c>
      <c r="DM38" s="279"/>
      <c r="DN38" s="279"/>
      <c r="DO38" s="279"/>
      <c r="DP38" s="279"/>
      <c r="DQ38" s="279"/>
      <c r="DR38" s="279"/>
      <c r="DS38" s="279"/>
      <c r="DT38" s="279"/>
      <c r="DU38" s="298">
        <v>4324.1833333333334</v>
      </c>
      <c r="DV38" s="298">
        <v>12208.685185185184</v>
      </c>
      <c r="DW38" s="301">
        <v>17437.067999999999</v>
      </c>
      <c r="DX38" s="294">
        <v>11959.575757575758</v>
      </c>
      <c r="DY38" s="276">
        <v>244</v>
      </c>
      <c r="DZ38" s="453">
        <v>310</v>
      </c>
      <c r="EA38" s="335">
        <v>0.44043321299638988</v>
      </c>
      <c r="EB38" s="408">
        <v>0.55956678700361007</v>
      </c>
      <c r="EC38" s="463">
        <v>16549.948717948719</v>
      </c>
      <c r="ED38" s="465">
        <v>11556.47697368421</v>
      </c>
      <c r="EE38" s="261"/>
      <c r="EF38" s="261"/>
      <c r="EG38" s="261"/>
      <c r="EH38" s="261"/>
      <c r="EI38" s="261"/>
      <c r="EJ38" s="261"/>
      <c r="EK38" s="261"/>
      <c r="EL38" s="261"/>
      <c r="EM38" s="261"/>
      <c r="EN38" s="261"/>
      <c r="EO38" s="261"/>
      <c r="EP38" s="261"/>
      <c r="EQ38" s="261"/>
      <c r="ER38" s="261"/>
      <c r="ES38" s="261"/>
      <c r="ET38" s="261"/>
      <c r="EU38" s="261"/>
      <c r="EV38" s="261"/>
      <c r="EW38" s="261"/>
      <c r="EX38" s="261"/>
      <c r="EY38" s="261"/>
      <c r="EZ38" s="261"/>
      <c r="FA38" s="261"/>
      <c r="FB38" s="261"/>
      <c r="FC38" s="261"/>
      <c r="FD38" s="261"/>
      <c r="FE38" s="261"/>
      <c r="FF38" s="261"/>
      <c r="FG38" s="261"/>
      <c r="FH38" s="261"/>
      <c r="FI38" s="261"/>
      <c r="FJ38" s="261"/>
      <c r="FK38" s="261"/>
      <c r="FL38" s="261"/>
      <c r="FM38" s="261"/>
      <c r="FN38" s="261"/>
      <c r="FO38" s="261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x14ac:dyDescent="0.25">
      <c r="A39" s="261"/>
      <c r="B39" s="440" t="s">
        <v>225</v>
      </c>
      <c r="C39" s="391">
        <v>114</v>
      </c>
      <c r="D39" s="275">
        <v>1.3756486062507543E-2</v>
      </c>
      <c r="E39" s="339">
        <v>1434.5648148148148</v>
      </c>
      <c r="F39" s="340">
        <v>13.274336283185841</v>
      </c>
      <c r="G39" s="277">
        <v>1572047</v>
      </c>
      <c r="H39" s="274">
        <v>108</v>
      </c>
      <c r="I39" s="315">
        <v>14555.990740740741</v>
      </c>
      <c r="J39" s="350">
        <v>38</v>
      </c>
      <c r="K39" s="344">
        <v>31</v>
      </c>
      <c r="L39" s="346">
        <v>0.51954750226877389</v>
      </c>
      <c r="M39" s="278">
        <v>28</v>
      </c>
      <c r="N39" s="270">
        <v>20</v>
      </c>
      <c r="O39" s="274">
        <v>17</v>
      </c>
      <c r="P39" s="270">
        <v>9</v>
      </c>
      <c r="Q39" s="274">
        <v>8</v>
      </c>
      <c r="R39" s="270">
        <v>32</v>
      </c>
      <c r="S39" s="401">
        <v>114</v>
      </c>
      <c r="T39" s="355">
        <v>0.24561403508771928</v>
      </c>
      <c r="U39" s="269">
        <v>0.17543859649122806</v>
      </c>
      <c r="V39" s="269">
        <v>0.14912280701754385</v>
      </c>
      <c r="W39" s="269">
        <v>7.8947368421052627E-2</v>
      </c>
      <c r="X39" s="269">
        <v>7.0175438596491224E-2</v>
      </c>
      <c r="Y39" s="356">
        <v>0.2807017543859649</v>
      </c>
      <c r="Z39" s="359">
        <v>86</v>
      </c>
      <c r="AA39" s="406">
        <v>13</v>
      </c>
      <c r="AB39" s="335">
        <v>0.15116279069767441</v>
      </c>
      <c r="AC39" s="403">
        <v>574.61538461538464</v>
      </c>
      <c r="AD39" s="392">
        <v>42</v>
      </c>
      <c r="AE39" s="406">
        <v>7</v>
      </c>
      <c r="AF39" s="335">
        <v>0.16666666666666666</v>
      </c>
      <c r="AG39" s="410">
        <v>1044.8571428571429</v>
      </c>
      <c r="AH39" s="406">
        <v>78</v>
      </c>
      <c r="AI39" s="406">
        <v>30</v>
      </c>
      <c r="AJ39" s="408">
        <v>0.38461538461538464</v>
      </c>
      <c r="AK39" s="403">
        <v>2029.0333333333333</v>
      </c>
      <c r="AL39" s="280">
        <v>51</v>
      </c>
      <c r="AM39" s="269">
        <v>0.44736842105263158</v>
      </c>
      <c r="AN39" s="281">
        <v>159874</v>
      </c>
      <c r="AO39" s="411">
        <v>3134.7843137254904</v>
      </c>
      <c r="AP39" s="276">
        <v>14</v>
      </c>
      <c r="AQ39" s="270">
        <v>23</v>
      </c>
      <c r="AR39" s="269">
        <v>0.12280701754385964</v>
      </c>
      <c r="AS39" s="393">
        <v>9328</v>
      </c>
      <c r="AT39" s="415">
        <v>666.28571428571433</v>
      </c>
      <c r="AU39" s="416">
        <v>405.56521739130437</v>
      </c>
      <c r="AV39" s="393">
        <v>67</v>
      </c>
      <c r="AW39" s="406">
        <v>204</v>
      </c>
      <c r="AX39" s="335">
        <v>0.58771929824561409</v>
      </c>
      <c r="AY39" s="406">
        <v>603335</v>
      </c>
      <c r="AZ39" s="415">
        <v>9005</v>
      </c>
      <c r="BA39" s="416">
        <v>2957.5245098039218</v>
      </c>
      <c r="BB39" s="350">
        <v>44</v>
      </c>
      <c r="BC39" s="406">
        <v>94</v>
      </c>
      <c r="BD39" s="335">
        <v>0.38596491228070173</v>
      </c>
      <c r="BE39" s="406">
        <v>74850</v>
      </c>
      <c r="BF39" s="415">
        <v>1701.1363636363637</v>
      </c>
      <c r="BG39" s="416">
        <v>796.27659574468089</v>
      </c>
      <c r="BH39" s="350">
        <v>52</v>
      </c>
      <c r="BI39" s="406">
        <v>84</v>
      </c>
      <c r="BJ39" s="335">
        <v>0.45614035087719296</v>
      </c>
      <c r="BK39" s="406">
        <v>432267</v>
      </c>
      <c r="BL39" s="415">
        <v>8312.8269230769238</v>
      </c>
      <c r="BM39" s="416">
        <v>5146.0357142857147</v>
      </c>
      <c r="BN39" s="350">
        <v>11</v>
      </c>
      <c r="BO39" s="406">
        <v>11</v>
      </c>
      <c r="BP39" s="269">
        <v>9.6491228070175433E-2</v>
      </c>
      <c r="BQ39" s="406">
        <v>9620</v>
      </c>
      <c r="BR39" s="415">
        <v>874.5454545454545</v>
      </c>
      <c r="BS39" s="416">
        <v>874.5454545454545</v>
      </c>
      <c r="BT39" s="359">
        <v>61</v>
      </c>
      <c r="BU39" s="406">
        <v>83</v>
      </c>
      <c r="BV39" s="335">
        <v>0.53508771929824561</v>
      </c>
      <c r="BW39" s="406">
        <v>130285</v>
      </c>
      <c r="BX39" s="415">
        <v>2135.8196721311474</v>
      </c>
      <c r="BY39" s="416">
        <v>1569.698795180723</v>
      </c>
      <c r="BZ39" s="350">
        <v>13</v>
      </c>
      <c r="CA39" s="406">
        <v>26</v>
      </c>
      <c r="CB39" s="335">
        <v>0.11403508771929824</v>
      </c>
      <c r="CC39" s="406">
        <v>27649</v>
      </c>
      <c r="CD39" s="415">
        <v>2126.8461538461538</v>
      </c>
      <c r="CE39" s="416">
        <v>1063.4230769230769</v>
      </c>
      <c r="CF39" s="359">
        <v>52</v>
      </c>
      <c r="CG39" s="424">
        <v>142</v>
      </c>
      <c r="CH39" s="335">
        <v>0.45614035087719296</v>
      </c>
      <c r="CI39" s="406">
        <v>284713</v>
      </c>
      <c r="CJ39" s="415">
        <v>5475.25</v>
      </c>
      <c r="CK39" s="416">
        <v>2005.0211267605634</v>
      </c>
      <c r="CL39" s="350">
        <v>49</v>
      </c>
      <c r="CM39" s="406">
        <v>11</v>
      </c>
      <c r="CN39" s="335">
        <v>0.22448979591836735</v>
      </c>
      <c r="CO39" s="425">
        <v>1627.909090909091</v>
      </c>
      <c r="CP39" s="359">
        <v>35</v>
      </c>
      <c r="CQ39" s="424">
        <v>12</v>
      </c>
      <c r="CR39" s="335">
        <v>0.34285714285714286</v>
      </c>
      <c r="CS39" s="425">
        <v>4348.583333333333</v>
      </c>
      <c r="CT39" s="276">
        <v>46</v>
      </c>
      <c r="CU39" s="269">
        <v>0.40350877192982454</v>
      </c>
      <c r="CV39" s="279"/>
      <c r="CW39" s="394"/>
      <c r="CX39" s="298">
        <v>16739.933333333334</v>
      </c>
      <c r="CY39" s="392">
        <v>68</v>
      </c>
      <c r="CZ39" s="269">
        <v>0.59649122807017552</v>
      </c>
      <c r="DA39" s="279"/>
      <c r="DB39" s="394"/>
      <c r="DC39" s="300">
        <v>12996.031746031746</v>
      </c>
      <c r="DD39" s="395">
        <v>13</v>
      </c>
      <c r="DE39" s="391">
        <v>34</v>
      </c>
      <c r="DF39" s="392">
        <v>54</v>
      </c>
      <c r="DG39" s="391">
        <v>13</v>
      </c>
      <c r="DH39" s="392"/>
      <c r="DI39" s="269">
        <v>0.11403508771929824</v>
      </c>
      <c r="DJ39" s="269">
        <v>0.2982456140350877</v>
      </c>
      <c r="DK39" s="269">
        <v>0.47368421052631576</v>
      </c>
      <c r="DL39" s="269">
        <v>0.11403508771929824</v>
      </c>
      <c r="DM39" s="279"/>
      <c r="DN39" s="279"/>
      <c r="DO39" s="279"/>
      <c r="DP39" s="279"/>
      <c r="DQ39" s="279"/>
      <c r="DR39" s="279"/>
      <c r="DS39" s="279"/>
      <c r="DT39" s="279"/>
      <c r="DU39" s="298">
        <v>5962.8461538461543</v>
      </c>
      <c r="DV39" s="298">
        <v>12540.735294117647</v>
      </c>
      <c r="DW39" s="301">
        <v>15486.183673469388</v>
      </c>
      <c r="DX39" s="294">
        <v>25776.833333333332</v>
      </c>
      <c r="DY39" s="276">
        <v>55</v>
      </c>
      <c r="DZ39" s="453">
        <v>59</v>
      </c>
      <c r="EA39" s="335">
        <v>0.48245614035087719</v>
      </c>
      <c r="EB39" s="408">
        <v>0.51754385964912286</v>
      </c>
      <c r="EC39" s="463">
        <v>17093.211538461539</v>
      </c>
      <c r="ED39" s="465">
        <v>12200</v>
      </c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x14ac:dyDescent="0.25">
      <c r="A40" s="261"/>
      <c r="B40" s="440" t="s">
        <v>226</v>
      </c>
      <c r="C40" s="391">
        <v>158</v>
      </c>
      <c r="D40" s="275">
        <v>1.9066006998913962E-2</v>
      </c>
      <c r="E40" s="339">
        <v>1199.1600000000001</v>
      </c>
      <c r="F40" s="340">
        <v>5.8461538461538458</v>
      </c>
      <c r="G40" s="277">
        <v>1623968</v>
      </c>
      <c r="H40" s="274">
        <v>150</v>
      </c>
      <c r="I40" s="315">
        <v>10826.453333333333</v>
      </c>
      <c r="J40" s="350">
        <v>62</v>
      </c>
      <c r="K40" s="344">
        <v>45</v>
      </c>
      <c r="L40" s="346">
        <v>0.48536104683401049</v>
      </c>
      <c r="M40" s="278">
        <v>29</v>
      </c>
      <c r="N40" s="270">
        <v>19</v>
      </c>
      <c r="O40" s="274">
        <v>29</v>
      </c>
      <c r="P40" s="270">
        <v>16</v>
      </c>
      <c r="Q40" s="274">
        <v>25</v>
      </c>
      <c r="R40" s="270">
        <v>40</v>
      </c>
      <c r="S40" s="401">
        <v>158</v>
      </c>
      <c r="T40" s="355">
        <v>0.18354430379746836</v>
      </c>
      <c r="U40" s="269">
        <v>0.12025316455696203</v>
      </c>
      <c r="V40" s="269">
        <v>0.18354430379746836</v>
      </c>
      <c r="W40" s="269">
        <v>0.10126582278481013</v>
      </c>
      <c r="X40" s="269">
        <v>0.15822784810126583</v>
      </c>
      <c r="Y40" s="356">
        <v>0.25316455696202533</v>
      </c>
      <c r="Z40" s="359">
        <v>130</v>
      </c>
      <c r="AA40" s="406">
        <v>14</v>
      </c>
      <c r="AB40" s="335">
        <v>0.1076923076923077</v>
      </c>
      <c r="AC40" s="403">
        <v>554.78571428571433</v>
      </c>
      <c r="AD40" s="392">
        <v>78</v>
      </c>
      <c r="AE40" s="406">
        <v>8</v>
      </c>
      <c r="AF40" s="335">
        <v>0.10256410256410256</v>
      </c>
      <c r="AG40" s="410">
        <v>809.875</v>
      </c>
      <c r="AH40" s="406">
        <v>122</v>
      </c>
      <c r="AI40" s="406">
        <v>61</v>
      </c>
      <c r="AJ40" s="408">
        <v>0.5</v>
      </c>
      <c r="AK40" s="403">
        <v>1783.2295081967213</v>
      </c>
      <c r="AL40" s="280">
        <v>83</v>
      </c>
      <c r="AM40" s="269">
        <v>0.52531645569620256</v>
      </c>
      <c r="AN40" s="281">
        <v>208973</v>
      </c>
      <c r="AO40" s="411">
        <v>2517.7469879518071</v>
      </c>
      <c r="AP40" s="276">
        <v>13</v>
      </c>
      <c r="AQ40" s="270">
        <v>35</v>
      </c>
      <c r="AR40" s="269">
        <v>8.2278481012658222E-2</v>
      </c>
      <c r="AS40" s="393">
        <v>17593</v>
      </c>
      <c r="AT40" s="415">
        <v>1353.3076923076924</v>
      </c>
      <c r="AU40" s="416">
        <v>502.65714285714284</v>
      </c>
      <c r="AV40" s="393">
        <v>95</v>
      </c>
      <c r="AW40" s="406">
        <v>239</v>
      </c>
      <c r="AX40" s="335">
        <v>0.60126582278481011</v>
      </c>
      <c r="AY40" s="406">
        <v>580829</v>
      </c>
      <c r="AZ40" s="415">
        <v>6113.9894736842107</v>
      </c>
      <c r="BA40" s="416">
        <v>2430.2468619246861</v>
      </c>
      <c r="BB40" s="350">
        <v>65</v>
      </c>
      <c r="BC40" s="406">
        <v>109</v>
      </c>
      <c r="BD40" s="335">
        <v>0.41139240506329117</v>
      </c>
      <c r="BE40" s="406">
        <v>89961</v>
      </c>
      <c r="BF40" s="415">
        <v>1384.0153846153846</v>
      </c>
      <c r="BG40" s="416">
        <v>825.33027522935777</v>
      </c>
      <c r="BH40" s="350">
        <v>71</v>
      </c>
      <c r="BI40" s="406">
        <v>116</v>
      </c>
      <c r="BJ40" s="335">
        <v>0.44936708860759494</v>
      </c>
      <c r="BK40" s="406">
        <v>473294</v>
      </c>
      <c r="BL40" s="415">
        <v>6666.1126760563384</v>
      </c>
      <c r="BM40" s="416">
        <v>4080.1206896551726</v>
      </c>
      <c r="BN40" s="350">
        <v>23</v>
      </c>
      <c r="BO40" s="406">
        <v>27</v>
      </c>
      <c r="BP40" s="269">
        <v>0.14556962025316456</v>
      </c>
      <c r="BQ40" s="406">
        <v>25095</v>
      </c>
      <c r="BR40" s="415">
        <v>1091.0869565217392</v>
      </c>
      <c r="BS40" s="416">
        <v>929.44444444444446</v>
      </c>
      <c r="BT40" s="359">
        <v>73</v>
      </c>
      <c r="BU40" s="406">
        <v>90</v>
      </c>
      <c r="BV40" s="335">
        <v>0.46202531645569622</v>
      </c>
      <c r="BW40" s="406">
        <v>86807</v>
      </c>
      <c r="BX40" s="415">
        <v>1189.1369863013699</v>
      </c>
      <c r="BY40" s="416">
        <v>964.52222222222224</v>
      </c>
      <c r="BZ40" s="350">
        <v>14</v>
      </c>
      <c r="CA40" s="406">
        <v>18</v>
      </c>
      <c r="CB40" s="335">
        <v>8.8607594936708861E-2</v>
      </c>
      <c r="CC40" s="406">
        <v>13953</v>
      </c>
      <c r="CD40" s="415">
        <v>996.64285714285711</v>
      </c>
      <c r="CE40" s="416">
        <v>775.16666666666663</v>
      </c>
      <c r="CF40" s="359">
        <v>63</v>
      </c>
      <c r="CG40" s="424">
        <v>129</v>
      </c>
      <c r="CH40" s="335">
        <v>0.39873417721518989</v>
      </c>
      <c r="CI40" s="406">
        <v>336436</v>
      </c>
      <c r="CJ40" s="415">
        <v>5340.2539682539682</v>
      </c>
      <c r="CK40" s="416">
        <v>2608.031007751938</v>
      </c>
      <c r="CL40" s="350">
        <v>73</v>
      </c>
      <c r="CM40" s="406">
        <v>29</v>
      </c>
      <c r="CN40" s="335">
        <v>0.39726027397260272</v>
      </c>
      <c r="CO40" s="425">
        <v>591.9655172413793</v>
      </c>
      <c r="CP40" s="359">
        <v>44</v>
      </c>
      <c r="CQ40" s="424">
        <v>10</v>
      </c>
      <c r="CR40" s="335">
        <v>0.22727272727272727</v>
      </c>
      <c r="CS40" s="425">
        <v>3957.7</v>
      </c>
      <c r="CT40" s="276">
        <v>53</v>
      </c>
      <c r="CU40" s="269">
        <v>0.33544303797468356</v>
      </c>
      <c r="CV40" s="279"/>
      <c r="CW40" s="394"/>
      <c r="CX40" s="298">
        <v>11025.442307692309</v>
      </c>
      <c r="CY40" s="392">
        <v>105</v>
      </c>
      <c r="CZ40" s="269">
        <v>0.66455696202531644</v>
      </c>
      <c r="DA40" s="279"/>
      <c r="DB40" s="394"/>
      <c r="DC40" s="300">
        <v>10720.867346938776</v>
      </c>
      <c r="DD40" s="395">
        <v>12</v>
      </c>
      <c r="DE40" s="391">
        <v>52</v>
      </c>
      <c r="DF40" s="392">
        <v>77</v>
      </c>
      <c r="DG40" s="391">
        <v>17</v>
      </c>
      <c r="DH40" s="392"/>
      <c r="DI40" s="269">
        <v>7.5949367088607597E-2</v>
      </c>
      <c r="DJ40" s="269">
        <v>0.32911392405063289</v>
      </c>
      <c r="DK40" s="269">
        <v>0.48734177215189872</v>
      </c>
      <c r="DL40" s="269">
        <v>0.10759493670886076</v>
      </c>
      <c r="DM40" s="279"/>
      <c r="DN40" s="279"/>
      <c r="DO40" s="279"/>
      <c r="DP40" s="279"/>
      <c r="DQ40" s="279"/>
      <c r="DR40" s="279"/>
      <c r="DS40" s="279"/>
      <c r="DT40" s="279"/>
      <c r="DU40" s="298">
        <v>6744.083333333333</v>
      </c>
      <c r="DV40" s="298">
        <v>9465.6530612244896</v>
      </c>
      <c r="DW40" s="301">
        <v>11995</v>
      </c>
      <c r="DX40" s="294">
        <v>12828.357142857143</v>
      </c>
      <c r="DY40" s="276">
        <v>66</v>
      </c>
      <c r="DZ40" s="453">
        <v>92</v>
      </c>
      <c r="EA40" s="335">
        <v>0.41772151898734178</v>
      </c>
      <c r="EB40" s="408">
        <v>0.58227848101265822</v>
      </c>
      <c r="EC40" s="463">
        <v>13291.754098360656</v>
      </c>
      <c r="ED40" s="465">
        <v>9136.7528089887637</v>
      </c>
      <c r="EE40" s="261"/>
      <c r="EF40" s="261"/>
      <c r="EG40" s="261"/>
      <c r="EH40" s="261"/>
      <c r="EI40" s="261"/>
      <c r="EJ40" s="261"/>
      <c r="EK40" s="261"/>
      <c r="EL40" s="261"/>
      <c r="EM40" s="261"/>
      <c r="EN40" s="261"/>
      <c r="EO40" s="261"/>
      <c r="EP40" s="261"/>
      <c r="EQ40" s="261"/>
      <c r="ER40" s="261"/>
      <c r="ES40" s="261"/>
      <c r="ET40" s="261"/>
      <c r="EU40" s="261"/>
      <c r="EV40" s="261"/>
      <c r="EW40" s="261"/>
      <c r="EX40" s="261"/>
      <c r="EY40" s="261"/>
      <c r="EZ40" s="261"/>
      <c r="FA40" s="261"/>
      <c r="FB40" s="261"/>
      <c r="FC40" s="261"/>
      <c r="FD40" s="261"/>
      <c r="FE40" s="261"/>
      <c r="FF40" s="261"/>
      <c r="FG40" s="261"/>
      <c r="FH40" s="261"/>
      <c r="FI40" s="261"/>
      <c r="FJ40" s="261"/>
      <c r="FK40" s="261"/>
      <c r="FL40" s="261"/>
      <c r="FM40" s="261"/>
      <c r="FN40" s="261"/>
      <c r="FO40" s="261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71" customFormat="1" ht="15.75" thickBot="1" x14ac:dyDescent="0.3">
      <c r="A41" s="261"/>
      <c r="B41" s="441" t="s">
        <v>227</v>
      </c>
      <c r="C41" s="396">
        <v>291</v>
      </c>
      <c r="D41" s="320">
        <v>3.5115240738506096E-2</v>
      </c>
      <c r="E41" s="321">
        <v>1312.5907473309608</v>
      </c>
      <c r="F41" s="341">
        <v>12.420689655172414</v>
      </c>
      <c r="G41" s="321">
        <v>3668409</v>
      </c>
      <c r="H41" s="327">
        <v>283</v>
      </c>
      <c r="I41" s="324">
        <v>12962.575971731449</v>
      </c>
      <c r="J41" s="345">
        <v>103</v>
      </c>
      <c r="K41" s="427">
        <v>72</v>
      </c>
      <c r="L41" s="347">
        <v>0.51228023809082068</v>
      </c>
      <c r="M41" s="325">
        <v>67</v>
      </c>
      <c r="N41" s="326">
        <v>41</v>
      </c>
      <c r="O41" s="327">
        <v>34</v>
      </c>
      <c r="P41" s="326">
        <v>28</v>
      </c>
      <c r="Q41" s="327">
        <v>43</v>
      </c>
      <c r="R41" s="326">
        <v>78</v>
      </c>
      <c r="S41" s="457">
        <v>291</v>
      </c>
      <c r="T41" s="357">
        <v>0.23024054982817868</v>
      </c>
      <c r="U41" s="328">
        <v>0.14089347079037801</v>
      </c>
      <c r="V41" s="328">
        <v>0.11683848797250859</v>
      </c>
      <c r="W41" s="328">
        <v>9.6219931271477668E-2</v>
      </c>
      <c r="X41" s="328">
        <v>0.14776632302405499</v>
      </c>
      <c r="Y41" s="358">
        <v>0.26804123711340205</v>
      </c>
      <c r="Z41" s="360">
        <v>229</v>
      </c>
      <c r="AA41" s="407">
        <v>30</v>
      </c>
      <c r="AB41" s="336">
        <v>0.13100436681222707</v>
      </c>
      <c r="AC41" s="404">
        <v>667.6</v>
      </c>
      <c r="AD41" s="397">
        <v>133</v>
      </c>
      <c r="AE41" s="407">
        <v>23</v>
      </c>
      <c r="AF41" s="336">
        <v>0.17293233082706766</v>
      </c>
      <c r="AG41" s="405">
        <v>553.52173913043475</v>
      </c>
      <c r="AH41" s="407">
        <v>215</v>
      </c>
      <c r="AI41" s="407">
        <v>71</v>
      </c>
      <c r="AJ41" s="402">
        <v>0.33023255813953489</v>
      </c>
      <c r="AK41" s="404">
        <v>1455.056338028169</v>
      </c>
      <c r="AL41" s="329">
        <v>125</v>
      </c>
      <c r="AM41" s="328">
        <v>0.42955326460481097</v>
      </c>
      <c r="AN41" s="330">
        <v>288871</v>
      </c>
      <c r="AO41" s="412">
        <v>2310.9679999999998</v>
      </c>
      <c r="AP41" s="319">
        <v>37</v>
      </c>
      <c r="AQ41" s="326">
        <v>95</v>
      </c>
      <c r="AR41" s="328">
        <v>0.12714776632302405</v>
      </c>
      <c r="AS41" s="398">
        <v>50939</v>
      </c>
      <c r="AT41" s="417">
        <v>1376.7297297297298</v>
      </c>
      <c r="AU41" s="418">
        <v>536.20000000000005</v>
      </c>
      <c r="AV41" s="398">
        <v>190</v>
      </c>
      <c r="AW41" s="407">
        <v>471</v>
      </c>
      <c r="AX41" s="336">
        <v>0.65292096219931273</v>
      </c>
      <c r="AY41" s="407">
        <v>1252576</v>
      </c>
      <c r="AZ41" s="417">
        <v>6592.5052631578947</v>
      </c>
      <c r="BA41" s="418">
        <v>2659.3970276008495</v>
      </c>
      <c r="BB41" s="345">
        <v>129</v>
      </c>
      <c r="BC41" s="407">
        <v>222</v>
      </c>
      <c r="BD41" s="336">
        <v>0.44329896907216493</v>
      </c>
      <c r="BE41" s="407">
        <v>235507</v>
      </c>
      <c r="BF41" s="417">
        <v>1825.6356589147288</v>
      </c>
      <c r="BG41" s="418">
        <v>1060.8423423423424</v>
      </c>
      <c r="BH41" s="345">
        <v>147</v>
      </c>
      <c r="BI41" s="407">
        <v>246</v>
      </c>
      <c r="BJ41" s="336">
        <v>0.50515463917525771</v>
      </c>
      <c r="BK41" s="407">
        <v>1164401</v>
      </c>
      <c r="BL41" s="417">
        <v>7921.0952380952385</v>
      </c>
      <c r="BM41" s="418">
        <v>4733.3373983739839</v>
      </c>
      <c r="BN41" s="345">
        <v>47</v>
      </c>
      <c r="BO41" s="407">
        <v>64</v>
      </c>
      <c r="BP41" s="328">
        <v>0.16151202749140894</v>
      </c>
      <c r="BQ41" s="407">
        <v>56825</v>
      </c>
      <c r="BR41" s="417">
        <v>1209.0425531914893</v>
      </c>
      <c r="BS41" s="418">
        <v>887.890625</v>
      </c>
      <c r="BT41" s="360">
        <v>157</v>
      </c>
      <c r="BU41" s="407">
        <v>189</v>
      </c>
      <c r="BV41" s="336">
        <v>0.53951890034364258</v>
      </c>
      <c r="BW41" s="407">
        <v>212211</v>
      </c>
      <c r="BX41" s="417">
        <v>1351.6624203821657</v>
      </c>
      <c r="BY41" s="418">
        <v>1122.8095238095239</v>
      </c>
      <c r="BZ41" s="345">
        <v>32</v>
      </c>
      <c r="CA41" s="407">
        <v>46</v>
      </c>
      <c r="CB41" s="336">
        <v>0.10996563573883161</v>
      </c>
      <c r="CC41" s="407">
        <v>77176</v>
      </c>
      <c r="CD41" s="417">
        <v>2411.75</v>
      </c>
      <c r="CE41" s="418">
        <v>1677.7391304347825</v>
      </c>
      <c r="CF41" s="360">
        <v>107</v>
      </c>
      <c r="CG41" s="422">
        <v>248</v>
      </c>
      <c r="CH41" s="336">
        <v>0.36769759450171824</v>
      </c>
      <c r="CI41" s="407">
        <v>618774</v>
      </c>
      <c r="CJ41" s="417">
        <v>5782.934579439252</v>
      </c>
      <c r="CK41" s="418">
        <v>2495.0564516129034</v>
      </c>
      <c r="CL41" s="345">
        <v>106</v>
      </c>
      <c r="CM41" s="407">
        <v>30</v>
      </c>
      <c r="CN41" s="336">
        <v>0.28301886792452829</v>
      </c>
      <c r="CO41" s="426">
        <v>853.5</v>
      </c>
      <c r="CP41" s="360">
        <v>94</v>
      </c>
      <c r="CQ41" s="422">
        <v>28</v>
      </c>
      <c r="CR41" s="336">
        <v>0.2978723404255319</v>
      </c>
      <c r="CS41" s="426">
        <v>1989.75</v>
      </c>
      <c r="CT41" s="319">
        <v>107</v>
      </c>
      <c r="CU41" s="328">
        <v>0.36769759450171824</v>
      </c>
      <c r="CV41" s="331"/>
      <c r="CW41" s="399"/>
      <c r="CX41" s="332">
        <v>15893.165048543689</v>
      </c>
      <c r="CY41" s="397">
        <v>184</v>
      </c>
      <c r="CZ41" s="328">
        <v>0.63230240549828176</v>
      </c>
      <c r="DA41" s="331"/>
      <c r="DB41" s="399"/>
      <c r="DC41" s="333">
        <v>11285.627777777778</v>
      </c>
      <c r="DD41" s="400">
        <v>30</v>
      </c>
      <c r="DE41" s="396">
        <v>81</v>
      </c>
      <c r="DF41" s="397">
        <v>143</v>
      </c>
      <c r="DG41" s="396">
        <v>37</v>
      </c>
      <c r="DH41" s="397"/>
      <c r="DI41" s="328">
        <v>0.10309278350515463</v>
      </c>
      <c r="DJ41" s="328">
        <v>0.27835051546391754</v>
      </c>
      <c r="DK41" s="328">
        <v>0.49140893470790376</v>
      </c>
      <c r="DL41" s="328">
        <v>0.12714776632302405</v>
      </c>
      <c r="DM41" s="331"/>
      <c r="DN41" s="331"/>
      <c r="DO41" s="331"/>
      <c r="DP41" s="331"/>
      <c r="DQ41" s="331"/>
      <c r="DR41" s="331"/>
      <c r="DS41" s="331"/>
      <c r="DT41" s="331"/>
      <c r="DU41" s="332">
        <v>6019.2</v>
      </c>
      <c r="DV41" s="332">
        <v>13094.897435897436</v>
      </c>
      <c r="DW41" s="323">
        <v>13676.352517985611</v>
      </c>
      <c r="DX41" s="322">
        <v>15706.055555555555</v>
      </c>
      <c r="DY41" s="319">
        <v>126</v>
      </c>
      <c r="DZ41" s="454">
        <v>165</v>
      </c>
      <c r="EA41" s="336">
        <v>0.4329896907216495</v>
      </c>
      <c r="EB41" s="402">
        <v>0.5670103092783505</v>
      </c>
      <c r="EC41" s="464">
        <v>13488.298387096775</v>
      </c>
      <c r="ED41" s="466">
        <v>12552.578616352201</v>
      </c>
      <c r="EE41" s="261"/>
      <c r="EF41" s="261"/>
      <c r="EG41" s="261"/>
      <c r="EH41" s="261"/>
      <c r="EI41" s="261"/>
      <c r="EJ41" s="261"/>
      <c r="EK41" s="261"/>
      <c r="EL41" s="261"/>
      <c r="EM41" s="261"/>
      <c r="EN41" s="261"/>
      <c r="EO41" s="261"/>
      <c r="EP41" s="261"/>
      <c r="EQ41" s="261"/>
      <c r="ER41" s="261"/>
      <c r="ES41" s="261"/>
      <c r="ET41" s="261"/>
      <c r="EU41" s="261"/>
      <c r="EV41" s="261"/>
      <c r="EW41" s="261"/>
      <c r="EX41" s="261"/>
      <c r="EY41" s="261"/>
      <c r="EZ41" s="261"/>
      <c r="FA41" s="261"/>
      <c r="FB41" s="261"/>
      <c r="FC41" s="261"/>
      <c r="FD41" s="261"/>
      <c r="FE41" s="261"/>
      <c r="FF41" s="261"/>
      <c r="FG41" s="261"/>
      <c r="FH41" s="261"/>
      <c r="FI41" s="261"/>
      <c r="FJ41" s="261"/>
      <c r="FK41" s="261"/>
      <c r="FL41" s="261"/>
      <c r="FM41" s="261"/>
      <c r="FN41" s="261"/>
      <c r="FO41" s="261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</row>
    <row r="42" spans="1:182" s="267" customFormat="1" ht="15.75" thickBot="1" x14ac:dyDescent="0.3">
      <c r="A42" s="260"/>
      <c r="B42" s="439" t="s">
        <v>291</v>
      </c>
      <c r="C42" s="437">
        <v>8287</v>
      </c>
      <c r="D42" s="285"/>
      <c r="E42" s="302">
        <v>1263.7327705682249</v>
      </c>
      <c r="F42" s="436">
        <v>7.4835298407682025</v>
      </c>
      <c r="G42" s="342">
        <v>101392107</v>
      </c>
      <c r="H42" s="343">
        <v>7998</v>
      </c>
      <c r="I42" s="314">
        <v>12677.182670667667</v>
      </c>
      <c r="J42" s="442">
        <v>3118</v>
      </c>
      <c r="K42" s="343">
        <v>2034</v>
      </c>
      <c r="L42" s="348">
        <v>0.53015636974608449</v>
      </c>
      <c r="M42" s="343">
        <v>1697</v>
      </c>
      <c r="N42" s="343">
        <v>1328</v>
      </c>
      <c r="O42" s="343">
        <v>1437</v>
      </c>
      <c r="P42" s="343">
        <v>684</v>
      </c>
      <c r="Q42" s="343">
        <v>1178</v>
      </c>
      <c r="R42" s="343">
        <v>1963</v>
      </c>
      <c r="S42" s="343">
        <v>8287</v>
      </c>
      <c r="T42" s="353">
        <v>0.20477856884276577</v>
      </c>
      <c r="U42" s="287">
        <v>0.16025099553517558</v>
      </c>
      <c r="V42" s="287">
        <v>0.17340412694581875</v>
      </c>
      <c r="W42" s="287">
        <v>8.2538916375045249E-2</v>
      </c>
      <c r="X42" s="287">
        <v>0.14215035597924461</v>
      </c>
      <c r="Y42" s="354">
        <v>0.23687703632195004</v>
      </c>
      <c r="Z42" s="343">
        <v>6628</v>
      </c>
      <c r="AA42" s="343">
        <v>863</v>
      </c>
      <c r="AB42" s="334">
        <v>0.13020519010259504</v>
      </c>
      <c r="AC42" s="443">
        <v>717.32097334878335</v>
      </c>
      <c r="AD42" s="343">
        <v>3569</v>
      </c>
      <c r="AE42" s="343">
        <v>480</v>
      </c>
      <c r="AF42" s="334">
        <v>0.13449145418884842</v>
      </c>
      <c r="AG42" s="443">
        <v>568.86874999999998</v>
      </c>
      <c r="AH42" s="343">
        <v>6092</v>
      </c>
      <c r="AI42" s="343">
        <v>2455</v>
      </c>
      <c r="AJ42" s="334">
        <v>0.40298752462245568</v>
      </c>
      <c r="AK42" s="444">
        <v>1730.6020366598777</v>
      </c>
      <c r="AL42" s="442">
        <v>3781</v>
      </c>
      <c r="AM42" s="288">
        <v>0.45625678773983347</v>
      </c>
      <c r="AN42" s="443">
        <v>9321872.2800000012</v>
      </c>
      <c r="AO42" s="445">
        <v>2466.7563588250864</v>
      </c>
      <c r="AP42" s="437">
        <v>854</v>
      </c>
      <c r="AQ42" s="343">
        <v>2251</v>
      </c>
      <c r="AR42" s="287">
        <v>0.10305297453843369</v>
      </c>
      <c r="AS42" s="446">
        <v>1037214</v>
      </c>
      <c r="AT42" s="413">
        <v>1214.5362997658081</v>
      </c>
      <c r="AU42" s="414">
        <v>460.77920924033765</v>
      </c>
      <c r="AV42" s="343">
        <v>5329</v>
      </c>
      <c r="AW42" s="343">
        <v>13558</v>
      </c>
      <c r="AX42" s="334">
        <v>0.6430553879570412</v>
      </c>
      <c r="AY42" s="343">
        <v>40066831</v>
      </c>
      <c r="AZ42" s="413">
        <v>7518.6397072621503</v>
      </c>
      <c r="BA42" s="414">
        <v>2955.2169198996903</v>
      </c>
      <c r="BB42" s="343">
        <v>3271</v>
      </c>
      <c r="BC42" s="343">
        <v>6093</v>
      </c>
      <c r="BD42" s="334">
        <v>0.39471461324966817</v>
      </c>
      <c r="BE42" s="343">
        <v>6045435</v>
      </c>
      <c r="BF42" s="413">
        <v>1848.1916845001529</v>
      </c>
      <c r="BG42" s="414">
        <v>992.19350073855242</v>
      </c>
      <c r="BH42" s="343">
        <v>3847</v>
      </c>
      <c r="BI42" s="343">
        <v>6487</v>
      </c>
      <c r="BJ42" s="334">
        <v>0.46422106914444311</v>
      </c>
      <c r="BK42" s="343">
        <v>28780375</v>
      </c>
      <c r="BL42" s="413">
        <v>7481.2516246425785</v>
      </c>
      <c r="BM42" s="414">
        <v>4436.6232464929863</v>
      </c>
      <c r="BN42" s="343">
        <v>1028</v>
      </c>
      <c r="BO42" s="343">
        <v>1249</v>
      </c>
      <c r="BP42" s="286">
        <v>0.12404971642331362</v>
      </c>
      <c r="BQ42" s="343">
        <v>1083537</v>
      </c>
      <c r="BR42" s="413">
        <v>1054.0243190661479</v>
      </c>
      <c r="BS42" s="414">
        <v>867.5236188951161</v>
      </c>
      <c r="BT42" s="343">
        <v>4506</v>
      </c>
      <c r="BU42" s="343">
        <v>5658</v>
      </c>
      <c r="BV42" s="334">
        <v>0.54374321226016653</v>
      </c>
      <c r="BW42" s="343">
        <v>7142216</v>
      </c>
      <c r="BX42" s="413">
        <v>1585.045716822015</v>
      </c>
      <c r="BY42" s="414">
        <v>1262.3216684340757</v>
      </c>
      <c r="BZ42" s="343">
        <v>808</v>
      </c>
      <c r="CA42" s="343">
        <v>1203</v>
      </c>
      <c r="CB42" s="334">
        <v>9.7502111741281525E-2</v>
      </c>
      <c r="CC42" s="343">
        <v>1223375</v>
      </c>
      <c r="CD42" s="413">
        <v>1514.0779702970297</v>
      </c>
      <c r="CE42" s="414">
        <v>1016.9368246051538</v>
      </c>
      <c r="CF42" s="343">
        <v>3296</v>
      </c>
      <c r="CG42" s="343">
        <v>7417</v>
      </c>
      <c r="CH42" s="334">
        <v>0.39773138650898998</v>
      </c>
      <c r="CI42" s="343">
        <v>17905840</v>
      </c>
      <c r="CJ42" s="413">
        <v>5432.5970873786409</v>
      </c>
      <c r="CK42" s="414">
        <v>2414.1620601321288</v>
      </c>
      <c r="CL42" s="343">
        <v>3667</v>
      </c>
      <c r="CM42" s="343">
        <v>1121</v>
      </c>
      <c r="CN42" s="334">
        <v>0.30569948186528495</v>
      </c>
      <c r="CO42" s="444">
        <v>705.90633363068685</v>
      </c>
      <c r="CP42" s="442">
        <v>2083</v>
      </c>
      <c r="CQ42" s="343">
        <v>609</v>
      </c>
      <c r="CR42" s="334">
        <v>0.29236677868458955</v>
      </c>
      <c r="CS42" s="445">
        <v>3485.778784893268</v>
      </c>
      <c r="CT42" s="442">
        <v>2997</v>
      </c>
      <c r="CU42" s="289">
        <v>0.36165077832750092</v>
      </c>
      <c r="CV42" s="386"/>
      <c r="CW42" s="387"/>
      <c r="CX42" s="461">
        <v>14185.506839945281</v>
      </c>
      <c r="CY42" s="387">
        <v>5290</v>
      </c>
      <c r="CZ42" s="287">
        <v>0.63834922167249908</v>
      </c>
      <c r="DA42" s="386"/>
      <c r="DB42" s="389"/>
      <c r="DC42" s="445">
        <v>11807.978912100907</v>
      </c>
      <c r="DD42" s="437">
        <v>769</v>
      </c>
      <c r="DE42" s="343">
        <v>2809</v>
      </c>
      <c r="DF42" s="343">
        <v>3710</v>
      </c>
      <c r="DG42" s="343">
        <v>999</v>
      </c>
      <c r="DH42" s="390"/>
      <c r="DI42" s="289">
        <v>9.279594545673947E-2</v>
      </c>
      <c r="DJ42" s="289">
        <v>0.33896464341740074</v>
      </c>
      <c r="DK42" s="289">
        <v>0.44768915168335949</v>
      </c>
      <c r="DL42" s="289">
        <v>0.12055025944250031</v>
      </c>
      <c r="DM42" s="388"/>
      <c r="DN42" s="388"/>
      <c r="DO42" s="388"/>
      <c r="DP42" s="388"/>
      <c r="DQ42" s="388"/>
      <c r="DR42" s="388"/>
      <c r="DS42" s="388"/>
      <c r="DT42" s="388"/>
      <c r="DU42" s="299">
        <v>4118.7211796246647</v>
      </c>
      <c r="DV42" s="299">
        <v>11019.955612619222</v>
      </c>
      <c r="DW42" s="302">
        <v>15157.901878329129</v>
      </c>
      <c r="DX42" s="295">
        <v>14818.4629822732</v>
      </c>
      <c r="DY42" s="451">
        <v>3658</v>
      </c>
      <c r="DZ42" s="452">
        <v>4629</v>
      </c>
      <c r="EA42" s="455">
        <v>0.4414142633039701</v>
      </c>
      <c r="EB42" s="456">
        <v>0.55858573669602984</v>
      </c>
      <c r="EC42" s="462">
        <v>14881.337595907928</v>
      </c>
      <c r="ED42" s="445">
        <v>10945.452109845948</v>
      </c>
      <c r="EE42" s="260"/>
      <c r="EF42" s="260"/>
      <c r="EG42" s="260"/>
      <c r="EH42" s="260"/>
      <c r="EI42" s="260"/>
      <c r="EJ42" s="260"/>
      <c r="EK42" s="260"/>
      <c r="EL42" s="260"/>
      <c r="EM42" s="260"/>
      <c r="EN42" s="260"/>
      <c r="EO42" s="260"/>
      <c r="EP42" s="260"/>
      <c r="EQ42" s="260"/>
      <c r="ER42" s="260"/>
      <c r="ES42" s="260"/>
      <c r="ET42" s="260"/>
      <c r="EU42" s="260"/>
      <c r="EV42" s="260"/>
      <c r="EW42" s="260"/>
      <c r="EX42" s="260"/>
      <c r="EY42" s="260"/>
      <c r="EZ42" s="260"/>
      <c r="FA42" s="260"/>
      <c r="FB42" s="260"/>
      <c r="FC42" s="260"/>
      <c r="FD42" s="260"/>
      <c r="FE42" s="260"/>
      <c r="FF42" s="260"/>
      <c r="FG42" s="260"/>
      <c r="FH42" s="260"/>
      <c r="FI42" s="260"/>
      <c r="FJ42" s="260"/>
      <c r="FK42" s="260"/>
      <c r="FL42" s="260"/>
      <c r="FM42" s="260"/>
      <c r="FN42" s="260"/>
      <c r="FO42" s="260"/>
      <c r="FP42" s="261"/>
      <c r="FQ42" s="261"/>
      <c r="FR42" s="261"/>
      <c r="FS42" s="261"/>
      <c r="FT42" s="261"/>
      <c r="FU42" s="261"/>
      <c r="FV42" s="261"/>
      <c r="FW42" s="261"/>
      <c r="FX42" s="261"/>
      <c r="FY42" s="261"/>
      <c r="FZ42" s="261"/>
    </row>
    <row r="43" spans="1:182" s="2" customFormat="1" ht="15.75" x14ac:dyDescent="0.25">
      <c r="A43" s="254"/>
      <c r="B43" s="428" t="s">
        <v>168</v>
      </c>
      <c r="C43" s="255"/>
      <c r="D43" s="257"/>
      <c r="E43" s="257"/>
      <c r="F43" s="257"/>
      <c r="G43" s="259"/>
      <c r="H43" s="255"/>
      <c r="I43" s="258"/>
      <c r="J43" s="258"/>
      <c r="K43" s="258"/>
      <c r="L43" s="258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361"/>
      <c r="AB43" s="361"/>
      <c r="AC43" s="361"/>
      <c r="AD43" s="361"/>
      <c r="AE43" s="361"/>
      <c r="AF43" s="361"/>
      <c r="AG43" s="361"/>
      <c r="AH43" s="361"/>
      <c r="AI43" s="361"/>
      <c r="AJ43" s="361"/>
      <c r="AK43" s="361"/>
      <c r="AL43" s="361"/>
      <c r="AM43" s="361"/>
      <c r="AN43" s="361"/>
      <c r="AO43" s="362"/>
      <c r="AP43" s="361"/>
      <c r="AQ43" s="361"/>
      <c r="AR43" s="361"/>
      <c r="AS43" s="361"/>
      <c r="AT43" s="362"/>
      <c r="AU43" s="362"/>
      <c r="AV43" s="362"/>
      <c r="AW43" s="362"/>
      <c r="AX43" s="362"/>
      <c r="AY43" s="362"/>
      <c r="AZ43" s="362"/>
      <c r="BA43" s="362"/>
      <c r="BB43" s="362"/>
      <c r="BC43" s="362"/>
      <c r="BD43" s="362"/>
      <c r="BE43" s="362"/>
      <c r="BF43" s="362"/>
      <c r="BG43" s="362"/>
      <c r="BH43" s="362"/>
      <c r="BI43" s="362"/>
      <c r="BJ43" s="362"/>
      <c r="BK43" s="362"/>
      <c r="BL43" s="362"/>
      <c r="BM43" s="362"/>
      <c r="BN43" s="362"/>
      <c r="BO43" s="362"/>
      <c r="BP43" s="362"/>
      <c r="BQ43" s="362"/>
      <c r="BR43" s="362"/>
      <c r="BS43" s="362"/>
      <c r="BT43" s="362"/>
      <c r="BU43" s="362"/>
      <c r="BV43" s="362"/>
      <c r="BW43" s="362"/>
      <c r="BX43" s="362"/>
      <c r="BY43" s="362"/>
      <c r="BZ43" s="362"/>
      <c r="CA43" s="362"/>
      <c r="CB43" s="362"/>
      <c r="CC43" s="362"/>
      <c r="CD43" s="362"/>
      <c r="CE43" s="362"/>
      <c r="CF43" s="362"/>
      <c r="CG43" s="362"/>
      <c r="CH43" s="362"/>
      <c r="CI43" s="362"/>
      <c r="CJ43" s="362"/>
      <c r="CK43" s="362"/>
      <c r="CL43" s="362"/>
      <c r="CM43" s="362"/>
      <c r="CN43" s="362"/>
      <c r="CO43" s="362"/>
      <c r="CP43" s="362"/>
      <c r="CQ43" s="362"/>
      <c r="CR43" s="362"/>
      <c r="CS43" s="362"/>
      <c r="CT43" s="361"/>
      <c r="CU43" s="361"/>
      <c r="CV43" s="363"/>
      <c r="CW43" s="361"/>
      <c r="CX43" s="362"/>
      <c r="CY43" s="361"/>
      <c r="CZ43" s="361"/>
      <c r="DA43" s="363"/>
      <c r="DB43" s="361"/>
      <c r="DC43" s="362"/>
      <c r="DD43" s="361"/>
      <c r="DE43" s="361"/>
      <c r="DF43" s="361"/>
      <c r="DG43" s="361"/>
      <c r="DH43" s="361"/>
      <c r="DI43" s="361"/>
      <c r="DJ43" s="361"/>
      <c r="DK43" s="361"/>
      <c r="DL43" s="361"/>
      <c r="DM43" s="361"/>
      <c r="DN43" s="361"/>
      <c r="DO43" s="361"/>
      <c r="DP43" s="361"/>
      <c r="DQ43" s="361"/>
      <c r="DR43" s="361"/>
      <c r="DS43" s="361"/>
      <c r="DT43" s="361"/>
      <c r="DU43" s="362"/>
      <c r="DV43" s="362"/>
      <c r="DW43" s="362"/>
      <c r="DX43" s="362"/>
      <c r="DY43" s="364"/>
      <c r="DZ43" s="254"/>
      <c r="EA43" s="254"/>
      <c r="EB43" s="254"/>
      <c r="EC43" s="254"/>
      <c r="ED43" s="254"/>
      <c r="EE43" s="254"/>
      <c r="EF43" s="254"/>
      <c r="EG43" s="254"/>
      <c r="EH43" s="254"/>
      <c r="EI43" s="254"/>
      <c r="EJ43" s="254"/>
      <c r="EK43" s="254"/>
      <c r="EL43" s="254"/>
      <c r="EM43" s="254"/>
      <c r="EN43" s="254"/>
      <c r="EO43" s="254"/>
      <c r="EP43" s="254"/>
      <c r="EQ43" s="254"/>
      <c r="ER43" s="254"/>
      <c r="ES43" s="254"/>
      <c r="ET43" s="254"/>
      <c r="EU43" s="254"/>
      <c r="EV43" s="254"/>
      <c r="EW43" s="254"/>
      <c r="EX43" s="254"/>
      <c r="EY43" s="254"/>
      <c r="EZ43" s="254"/>
      <c r="FA43" s="254"/>
      <c r="FB43" s="254"/>
      <c r="FC43" s="254"/>
      <c r="FD43" s="254"/>
      <c r="FE43" s="254"/>
      <c r="FF43" s="254"/>
      <c r="FG43" s="254"/>
      <c r="FH43" s="254"/>
      <c r="FI43" s="254"/>
      <c r="FJ43" s="254"/>
      <c r="FK43" s="254"/>
      <c r="FL43" s="254"/>
      <c r="FM43" s="254"/>
      <c r="FN43" s="254"/>
      <c r="FO43" s="254"/>
    </row>
    <row r="44" spans="1:182" s="2" customFormat="1" x14ac:dyDescent="0.25">
      <c r="A44" s="254"/>
      <c r="B44" s="429" t="s">
        <v>169</v>
      </c>
      <c r="C44" s="255"/>
      <c r="D44" s="257"/>
      <c r="E44" s="257"/>
      <c r="F44" s="257"/>
      <c r="G44" s="259"/>
      <c r="H44" s="255"/>
      <c r="I44" s="258"/>
      <c r="J44" s="258"/>
      <c r="K44" s="258"/>
      <c r="L44" s="258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361"/>
      <c r="AB44" s="361"/>
      <c r="AC44" s="361"/>
      <c r="AD44" s="361"/>
      <c r="AE44" s="361"/>
      <c r="AF44" s="361"/>
      <c r="AG44" s="361"/>
      <c r="AH44" s="361"/>
      <c r="AI44" s="361"/>
      <c r="AJ44" s="361"/>
      <c r="AK44" s="361"/>
      <c r="AL44" s="361"/>
      <c r="AM44" s="361"/>
      <c r="AN44" s="361"/>
      <c r="AO44" s="362"/>
      <c r="AP44" s="361"/>
      <c r="AQ44" s="361"/>
      <c r="AR44" s="361"/>
      <c r="AS44" s="361"/>
      <c r="AT44" s="362"/>
      <c r="AU44" s="362"/>
      <c r="AV44" s="362"/>
      <c r="AW44" s="362"/>
      <c r="AX44" s="362"/>
      <c r="AY44" s="362"/>
      <c r="AZ44" s="362"/>
      <c r="BA44" s="362"/>
      <c r="BB44" s="362"/>
      <c r="BC44" s="362"/>
      <c r="BD44" s="362"/>
      <c r="BE44" s="362"/>
      <c r="BF44" s="362"/>
      <c r="BG44" s="362"/>
      <c r="BH44" s="362"/>
      <c r="BI44" s="362"/>
      <c r="BJ44" s="362"/>
      <c r="BK44" s="362"/>
      <c r="BL44" s="362"/>
      <c r="BM44" s="362"/>
      <c r="BN44" s="362"/>
      <c r="BO44" s="362"/>
      <c r="BP44" s="362"/>
      <c r="BQ44" s="362"/>
      <c r="BR44" s="362"/>
      <c r="BS44" s="362"/>
      <c r="BT44" s="362"/>
      <c r="BU44" s="362"/>
      <c r="BV44" s="362"/>
      <c r="BW44" s="362"/>
      <c r="BX44" s="362"/>
      <c r="BY44" s="362"/>
      <c r="BZ44" s="362"/>
      <c r="CA44" s="362"/>
      <c r="CB44" s="362"/>
      <c r="CC44" s="362"/>
      <c r="CD44" s="362"/>
      <c r="CE44" s="362"/>
      <c r="CF44" s="362"/>
      <c r="CG44" s="362"/>
      <c r="CH44" s="362"/>
      <c r="CI44" s="362"/>
      <c r="CJ44" s="362"/>
      <c r="CK44" s="362"/>
      <c r="CL44" s="362"/>
      <c r="CM44" s="362"/>
      <c r="CN44" s="362"/>
      <c r="CO44" s="362"/>
      <c r="CP44" s="362"/>
      <c r="CQ44" s="362"/>
      <c r="CR44" s="362"/>
      <c r="CS44" s="362"/>
      <c r="CT44" s="361"/>
      <c r="CU44" s="361"/>
      <c r="CV44" s="363"/>
      <c r="CW44" s="361"/>
      <c r="CX44" s="362"/>
      <c r="CY44" s="361"/>
      <c r="CZ44" s="361"/>
      <c r="DA44" s="363"/>
      <c r="DB44" s="361"/>
      <c r="DC44" s="362"/>
      <c r="DD44" s="361"/>
      <c r="DE44" s="361"/>
      <c r="DF44" s="361"/>
      <c r="DG44" s="361"/>
      <c r="DH44" s="361"/>
      <c r="DI44" s="361"/>
      <c r="DJ44" s="361"/>
      <c r="DK44" s="361"/>
      <c r="DL44" s="361"/>
      <c r="DM44" s="361"/>
      <c r="DN44" s="361"/>
      <c r="DO44" s="361"/>
      <c r="DP44" s="361"/>
      <c r="DQ44" s="361"/>
      <c r="DR44" s="361"/>
      <c r="DS44" s="361"/>
      <c r="DT44" s="361"/>
      <c r="DU44" s="362"/>
      <c r="DV44" s="362"/>
      <c r="DW44" s="362"/>
      <c r="DX44" s="362"/>
      <c r="DY44" s="364"/>
      <c r="DZ44" s="254"/>
      <c r="EA44" s="254"/>
      <c r="EB44" s="254"/>
      <c r="EC44" s="254"/>
      <c r="ED44" s="254"/>
      <c r="EE44" s="254"/>
      <c r="EF44" s="254"/>
      <c r="EG44" s="254"/>
      <c r="EH44" s="254"/>
      <c r="EI44" s="254"/>
      <c r="EJ44" s="254"/>
      <c r="EK44" s="254"/>
      <c r="EL44" s="254"/>
      <c r="EM44" s="254"/>
      <c r="EN44" s="254"/>
      <c r="EO44" s="254"/>
      <c r="EP44" s="254"/>
      <c r="EQ44" s="254"/>
      <c r="ER44" s="254"/>
      <c r="ES44" s="254"/>
      <c r="ET44" s="254"/>
      <c r="EU44" s="254"/>
      <c r="EV44" s="254"/>
      <c r="EW44" s="254"/>
      <c r="EX44" s="254"/>
      <c r="EY44" s="254"/>
      <c r="EZ44" s="254"/>
      <c r="FA44" s="254"/>
      <c r="FB44" s="254"/>
      <c r="FC44" s="254"/>
      <c r="FD44" s="254"/>
      <c r="FE44" s="254"/>
      <c r="FF44" s="254"/>
      <c r="FG44" s="254"/>
      <c r="FH44" s="254"/>
      <c r="FI44" s="254"/>
      <c r="FJ44" s="254"/>
      <c r="FK44" s="254"/>
      <c r="FL44" s="254"/>
      <c r="FM44" s="254"/>
      <c r="FN44" s="254"/>
      <c r="FO44" s="254"/>
    </row>
    <row r="45" spans="1:182" s="2" customFormat="1" x14ac:dyDescent="0.25">
      <c r="A45" s="254"/>
      <c r="B45" s="430" t="s">
        <v>170</v>
      </c>
      <c r="C45" s="255"/>
      <c r="D45" s="257"/>
      <c r="E45" s="257"/>
      <c r="F45" s="257"/>
      <c r="G45" s="259"/>
      <c r="H45" s="255"/>
      <c r="I45" s="258"/>
      <c r="J45" s="258"/>
      <c r="K45" s="258"/>
      <c r="L45" s="258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361"/>
      <c r="AB45" s="361"/>
      <c r="AC45" s="361"/>
      <c r="AD45" s="361"/>
      <c r="AE45" s="361"/>
      <c r="AF45" s="361"/>
      <c r="AG45" s="361"/>
      <c r="AH45" s="361"/>
      <c r="AI45" s="361"/>
      <c r="AJ45" s="361"/>
      <c r="AK45" s="361"/>
      <c r="AL45" s="361"/>
      <c r="AM45" s="361"/>
      <c r="AN45" s="361"/>
      <c r="AO45" s="362"/>
      <c r="AP45" s="361"/>
      <c r="AQ45" s="361"/>
      <c r="AR45" s="361"/>
      <c r="AS45" s="361"/>
      <c r="AT45" s="362"/>
      <c r="AU45" s="362"/>
      <c r="AV45" s="362"/>
      <c r="AW45" s="362"/>
      <c r="AX45" s="362"/>
      <c r="AY45" s="362"/>
      <c r="AZ45" s="362"/>
      <c r="BA45" s="362"/>
      <c r="BB45" s="362"/>
      <c r="BC45" s="362"/>
      <c r="BD45" s="362"/>
      <c r="BE45" s="362"/>
      <c r="BF45" s="362"/>
      <c r="BG45" s="362"/>
      <c r="BH45" s="362"/>
      <c r="BI45" s="362"/>
      <c r="BJ45" s="362"/>
      <c r="BK45" s="362"/>
      <c r="BL45" s="362"/>
      <c r="BM45" s="362"/>
      <c r="BN45" s="362"/>
      <c r="BO45" s="362"/>
      <c r="BP45" s="362"/>
      <c r="BQ45" s="362"/>
      <c r="BR45" s="362"/>
      <c r="BS45" s="362"/>
      <c r="BT45" s="362"/>
      <c r="BU45" s="362"/>
      <c r="BV45" s="362"/>
      <c r="BW45" s="362"/>
      <c r="BX45" s="362"/>
      <c r="BY45" s="362"/>
      <c r="BZ45" s="362"/>
      <c r="CA45" s="362"/>
      <c r="CB45" s="362"/>
      <c r="CC45" s="362"/>
      <c r="CD45" s="362"/>
      <c r="CE45" s="362"/>
      <c r="CF45" s="362"/>
      <c r="CG45" s="362"/>
      <c r="CH45" s="362"/>
      <c r="CI45" s="362"/>
      <c r="CJ45" s="362"/>
      <c r="CK45" s="362"/>
      <c r="CL45" s="362"/>
      <c r="CM45" s="362"/>
      <c r="CN45" s="362"/>
      <c r="CO45" s="362"/>
      <c r="CP45" s="362"/>
      <c r="CQ45" s="362"/>
      <c r="CR45" s="362"/>
      <c r="CS45" s="362"/>
      <c r="CT45" s="361"/>
      <c r="CU45" s="361"/>
      <c r="CV45" s="363"/>
      <c r="CW45" s="361"/>
      <c r="CX45" s="362"/>
      <c r="CY45" s="361"/>
      <c r="CZ45" s="361"/>
      <c r="DA45" s="363"/>
      <c r="DB45" s="361"/>
      <c r="DC45" s="362"/>
      <c r="DD45" s="361"/>
      <c r="DE45" s="361"/>
      <c r="DF45" s="361"/>
      <c r="DG45" s="361"/>
      <c r="DH45" s="361"/>
      <c r="DI45" s="361"/>
      <c r="DJ45" s="361"/>
      <c r="DK45" s="361"/>
      <c r="DL45" s="361"/>
      <c r="DM45" s="361"/>
      <c r="DN45" s="361"/>
      <c r="DO45" s="361"/>
      <c r="DP45" s="361"/>
      <c r="DQ45" s="361"/>
      <c r="DR45" s="361"/>
      <c r="DS45" s="361"/>
      <c r="DT45" s="361"/>
      <c r="DU45" s="362"/>
      <c r="DV45" s="362"/>
      <c r="DW45" s="362"/>
      <c r="DX45" s="362"/>
      <c r="DY45" s="364"/>
      <c r="DZ45" s="254"/>
      <c r="EA45" s="254"/>
      <c r="EB45" s="254"/>
      <c r="EC45" s="254"/>
      <c r="ED45" s="254"/>
      <c r="EE45" s="254"/>
      <c r="EF45" s="254"/>
      <c r="EG45" s="254"/>
      <c r="EH45" s="254"/>
      <c r="EI45" s="254"/>
      <c r="EJ45" s="254"/>
      <c r="EK45" s="254"/>
      <c r="EL45" s="254"/>
      <c r="EM45" s="254"/>
      <c r="EN45" s="254"/>
      <c r="EO45" s="254"/>
      <c r="EP45" s="254"/>
      <c r="EQ45" s="254"/>
      <c r="ER45" s="254"/>
      <c r="ES45" s="254"/>
      <c r="ET45" s="254"/>
      <c r="EU45" s="254"/>
      <c r="EV45" s="254"/>
      <c r="EW45" s="254"/>
      <c r="EX45" s="254"/>
      <c r="EY45" s="254"/>
      <c r="EZ45" s="254"/>
      <c r="FA45" s="254"/>
      <c r="FB45" s="254"/>
      <c r="FC45" s="254"/>
      <c r="FD45" s="254"/>
      <c r="FE45" s="254"/>
      <c r="FF45" s="254"/>
      <c r="FG45" s="254"/>
      <c r="FH45" s="254"/>
      <c r="FI45" s="254"/>
      <c r="FJ45" s="254"/>
      <c r="FK45" s="254"/>
      <c r="FL45" s="254"/>
      <c r="FM45" s="254"/>
      <c r="FN45" s="254"/>
      <c r="FO45" s="254"/>
    </row>
    <row r="46" spans="1:182" s="2" customFormat="1" x14ac:dyDescent="0.25">
      <c r="A46" s="254"/>
      <c r="B46" s="429" t="s">
        <v>171</v>
      </c>
      <c r="C46" s="255"/>
      <c r="D46" s="257"/>
      <c r="E46" s="257"/>
      <c r="F46" s="257"/>
      <c r="G46" s="259"/>
      <c r="H46" s="255"/>
      <c r="I46" s="258"/>
      <c r="J46" s="258"/>
      <c r="K46" s="258"/>
      <c r="L46" s="258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361"/>
      <c r="AB46" s="361"/>
      <c r="AC46" s="361"/>
      <c r="AD46" s="361"/>
      <c r="AE46" s="361"/>
      <c r="AF46" s="361"/>
      <c r="AG46" s="361"/>
      <c r="AH46" s="361"/>
      <c r="AI46" s="361"/>
      <c r="AJ46" s="361"/>
      <c r="AK46" s="361"/>
      <c r="AL46" s="361"/>
      <c r="AM46" s="361"/>
      <c r="AN46" s="361"/>
      <c r="AO46" s="362"/>
      <c r="AP46" s="361"/>
      <c r="AQ46" s="361"/>
      <c r="AR46" s="361"/>
      <c r="AS46" s="361"/>
      <c r="AT46" s="362"/>
      <c r="AU46" s="362"/>
      <c r="AV46" s="362"/>
      <c r="AW46" s="362"/>
      <c r="AX46" s="362"/>
      <c r="AY46" s="362"/>
      <c r="AZ46" s="362"/>
      <c r="BA46" s="362"/>
      <c r="BB46" s="362"/>
      <c r="BC46" s="362"/>
      <c r="BD46" s="362"/>
      <c r="BE46" s="362"/>
      <c r="BF46" s="362"/>
      <c r="BG46" s="362"/>
      <c r="BH46" s="362"/>
      <c r="BI46" s="362"/>
      <c r="BJ46" s="362"/>
      <c r="BK46" s="362"/>
      <c r="BL46" s="362"/>
      <c r="BM46" s="362"/>
      <c r="BN46" s="362"/>
      <c r="BO46" s="362"/>
      <c r="BP46" s="362"/>
      <c r="BQ46" s="362"/>
      <c r="BR46" s="362"/>
      <c r="BS46" s="362"/>
      <c r="BT46" s="362"/>
      <c r="BU46" s="362"/>
      <c r="BV46" s="362"/>
      <c r="BW46" s="362"/>
      <c r="BX46" s="362"/>
      <c r="BY46" s="362"/>
      <c r="BZ46" s="362"/>
      <c r="CA46" s="362"/>
      <c r="CB46" s="362"/>
      <c r="CC46" s="362"/>
      <c r="CD46" s="362"/>
      <c r="CE46" s="362"/>
      <c r="CF46" s="362"/>
      <c r="CG46" s="362"/>
      <c r="CH46" s="362"/>
      <c r="CI46" s="362"/>
      <c r="CJ46" s="362"/>
      <c r="CK46" s="362"/>
      <c r="CL46" s="362"/>
      <c r="CM46" s="362"/>
      <c r="CN46" s="362"/>
      <c r="CO46" s="362"/>
      <c r="CP46" s="362"/>
      <c r="CQ46" s="362"/>
      <c r="CR46" s="362"/>
      <c r="CS46" s="362"/>
      <c r="CT46" s="361"/>
      <c r="CU46" s="361"/>
      <c r="CV46" s="363"/>
      <c r="CW46" s="361"/>
      <c r="CX46" s="362"/>
      <c r="CY46" s="361"/>
      <c r="CZ46" s="361"/>
      <c r="DA46" s="363"/>
      <c r="DB46" s="361"/>
      <c r="DC46" s="362"/>
      <c r="DD46" s="361"/>
      <c r="DE46" s="361"/>
      <c r="DF46" s="361"/>
      <c r="DG46" s="361"/>
      <c r="DH46" s="361"/>
      <c r="DI46" s="361"/>
      <c r="DJ46" s="361"/>
      <c r="DK46" s="361"/>
      <c r="DL46" s="361"/>
      <c r="DM46" s="361"/>
      <c r="DN46" s="361"/>
      <c r="DO46" s="361"/>
      <c r="DP46" s="361"/>
      <c r="DQ46" s="361"/>
      <c r="DR46" s="361"/>
      <c r="DS46" s="361"/>
      <c r="DT46" s="361"/>
      <c r="DU46" s="362"/>
      <c r="DV46" s="362"/>
      <c r="DW46" s="362"/>
      <c r="DX46" s="362"/>
      <c r="DY46" s="364"/>
      <c r="DZ46" s="254"/>
      <c r="EA46" s="254"/>
      <c r="EB46" s="254"/>
      <c r="EC46" s="254"/>
      <c r="ED46" s="254"/>
      <c r="EE46" s="254"/>
      <c r="EF46" s="254"/>
      <c r="EG46" s="254"/>
      <c r="EH46" s="254"/>
      <c r="EI46" s="254"/>
      <c r="EJ46" s="254"/>
      <c r="EK46" s="254"/>
      <c r="EL46" s="254"/>
      <c r="EM46" s="254"/>
      <c r="EN46" s="254"/>
      <c r="EO46" s="254"/>
      <c r="EP46" s="254"/>
      <c r="EQ46" s="254"/>
      <c r="ER46" s="254"/>
      <c r="ES46" s="254"/>
      <c r="ET46" s="254"/>
      <c r="EU46" s="254"/>
      <c r="EV46" s="254"/>
      <c r="EW46" s="254"/>
      <c r="EX46" s="254"/>
      <c r="EY46" s="254"/>
      <c r="EZ46" s="254"/>
      <c r="FA46" s="254"/>
      <c r="FB46" s="254"/>
      <c r="FC46" s="254"/>
      <c r="FD46" s="254"/>
      <c r="FE46" s="254"/>
      <c r="FF46" s="254"/>
      <c r="FG46" s="254"/>
      <c r="FH46" s="254"/>
      <c r="FI46" s="254"/>
      <c r="FJ46" s="254"/>
      <c r="FK46" s="254"/>
      <c r="FL46" s="254"/>
      <c r="FM46" s="254"/>
      <c r="FN46" s="254"/>
      <c r="FO46" s="254"/>
    </row>
    <row r="47" spans="1:182" s="2" customFormat="1" x14ac:dyDescent="0.25">
      <c r="A47" s="254"/>
      <c r="B47" s="431" t="s">
        <v>172</v>
      </c>
      <c r="C47" s="255"/>
      <c r="D47" s="257"/>
      <c r="E47" s="257"/>
      <c r="F47" s="257"/>
      <c r="G47" s="259"/>
      <c r="H47" s="255"/>
      <c r="I47" s="258"/>
      <c r="J47" s="258"/>
      <c r="K47" s="258"/>
      <c r="L47" s="258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361"/>
      <c r="AB47" s="361"/>
      <c r="AC47" s="361"/>
      <c r="AD47" s="361"/>
      <c r="AE47" s="361"/>
      <c r="AF47" s="361"/>
      <c r="AG47" s="361"/>
      <c r="AH47" s="361"/>
      <c r="AI47" s="361"/>
      <c r="AJ47" s="361"/>
      <c r="AK47" s="361"/>
      <c r="AL47" s="361"/>
      <c r="AM47" s="361"/>
      <c r="AN47" s="361"/>
      <c r="AO47" s="362"/>
      <c r="AP47" s="361"/>
      <c r="AQ47" s="361"/>
      <c r="AR47" s="361"/>
      <c r="AS47" s="361"/>
      <c r="AT47" s="362"/>
      <c r="AU47" s="362"/>
      <c r="AV47" s="362"/>
      <c r="AW47" s="362"/>
      <c r="AX47" s="362"/>
      <c r="AY47" s="362"/>
      <c r="AZ47" s="362"/>
      <c r="BA47" s="362"/>
      <c r="BB47" s="362"/>
      <c r="BC47" s="362"/>
      <c r="BD47" s="362"/>
      <c r="BE47" s="362"/>
      <c r="BF47" s="362"/>
      <c r="BG47" s="362"/>
      <c r="BH47" s="362"/>
      <c r="BI47" s="362"/>
      <c r="BJ47" s="362"/>
      <c r="BK47" s="362"/>
      <c r="BL47" s="362"/>
      <c r="BM47" s="362"/>
      <c r="BN47" s="362"/>
      <c r="BO47" s="362"/>
      <c r="BP47" s="362"/>
      <c r="BQ47" s="362"/>
      <c r="BR47" s="362"/>
      <c r="BS47" s="362"/>
      <c r="BT47" s="362"/>
      <c r="BU47" s="362"/>
      <c r="BV47" s="362"/>
      <c r="BW47" s="362"/>
      <c r="BX47" s="362"/>
      <c r="BY47" s="362"/>
      <c r="BZ47" s="362"/>
      <c r="CA47" s="362"/>
      <c r="CB47" s="362"/>
      <c r="CC47" s="362"/>
      <c r="CD47" s="362"/>
      <c r="CE47" s="362"/>
      <c r="CF47" s="362"/>
      <c r="CG47" s="362"/>
      <c r="CH47" s="362"/>
      <c r="CI47" s="362"/>
      <c r="CJ47" s="362"/>
      <c r="CK47" s="362"/>
      <c r="CL47" s="362"/>
      <c r="CM47" s="362"/>
      <c r="CN47" s="362"/>
      <c r="CO47" s="362"/>
      <c r="CP47" s="362"/>
      <c r="CQ47" s="362"/>
      <c r="CR47" s="362"/>
      <c r="CS47" s="362"/>
      <c r="CT47" s="361"/>
      <c r="CU47" s="361"/>
      <c r="CV47" s="363"/>
      <c r="CW47" s="361"/>
      <c r="CX47" s="362"/>
      <c r="CY47" s="361"/>
      <c r="CZ47" s="361"/>
      <c r="DA47" s="363"/>
      <c r="DB47" s="361"/>
      <c r="DC47" s="362"/>
      <c r="DD47" s="361"/>
      <c r="DE47" s="361"/>
      <c r="DF47" s="361"/>
      <c r="DG47" s="361"/>
      <c r="DH47" s="361"/>
      <c r="DI47" s="361"/>
      <c r="DJ47" s="361"/>
      <c r="DK47" s="361"/>
      <c r="DL47" s="361"/>
      <c r="DM47" s="361"/>
      <c r="DN47" s="361"/>
      <c r="DO47" s="361"/>
      <c r="DP47" s="361"/>
      <c r="DQ47" s="361"/>
      <c r="DR47" s="361"/>
      <c r="DS47" s="361"/>
      <c r="DT47" s="361"/>
      <c r="DU47" s="362"/>
      <c r="DV47" s="362"/>
      <c r="DW47" s="362"/>
      <c r="DX47" s="362"/>
      <c r="DY47" s="364"/>
      <c r="DZ47" s="254"/>
      <c r="EA47" s="254"/>
      <c r="EB47" s="254"/>
      <c r="EC47" s="254"/>
      <c r="ED47" s="254"/>
      <c r="EE47" s="254"/>
      <c r="EF47" s="254"/>
      <c r="EG47" s="254"/>
      <c r="EH47" s="254"/>
      <c r="EI47" s="254"/>
      <c r="EJ47" s="254"/>
      <c r="EK47" s="254"/>
      <c r="EL47" s="254"/>
      <c r="EM47" s="254"/>
      <c r="EN47" s="254"/>
      <c r="EO47" s="254"/>
      <c r="EP47" s="254"/>
      <c r="EQ47" s="254"/>
      <c r="ER47" s="254"/>
      <c r="ES47" s="254"/>
      <c r="ET47" s="254"/>
      <c r="EU47" s="254"/>
      <c r="EV47" s="254"/>
      <c r="EW47" s="254"/>
      <c r="EX47" s="254"/>
      <c r="EY47" s="254"/>
      <c r="EZ47" s="254"/>
      <c r="FA47" s="254"/>
      <c r="FB47" s="254"/>
      <c r="FC47" s="254"/>
      <c r="FD47" s="254"/>
      <c r="FE47" s="254"/>
      <c r="FF47" s="254"/>
      <c r="FG47" s="254"/>
      <c r="FH47" s="254"/>
      <c r="FI47" s="254"/>
      <c r="FJ47" s="254"/>
      <c r="FK47" s="254"/>
      <c r="FL47" s="254"/>
      <c r="FM47" s="254"/>
      <c r="FN47" s="254"/>
      <c r="FO47" s="254"/>
    </row>
    <row r="48" spans="1:182" s="2" customFormat="1" x14ac:dyDescent="0.25">
      <c r="A48" s="232"/>
      <c r="B48" s="432" t="s">
        <v>173</v>
      </c>
      <c r="C48" s="255"/>
      <c r="D48" s="257"/>
      <c r="E48" s="257"/>
      <c r="F48" s="257"/>
      <c r="G48" s="259"/>
      <c r="H48" s="255"/>
      <c r="I48" s="258"/>
      <c r="J48" s="258"/>
      <c r="K48" s="258"/>
      <c r="L48" s="258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361"/>
      <c r="AB48" s="361"/>
      <c r="AC48" s="361"/>
      <c r="AD48" s="361"/>
      <c r="AE48" s="361"/>
      <c r="AF48" s="361"/>
      <c r="AG48" s="361"/>
      <c r="AH48" s="361"/>
      <c r="AI48" s="361"/>
      <c r="AJ48" s="361"/>
      <c r="AK48" s="361"/>
      <c r="AL48" s="361"/>
      <c r="AM48" s="361"/>
      <c r="AN48" s="361"/>
      <c r="AO48" s="362"/>
      <c r="AP48" s="361"/>
      <c r="AQ48" s="361"/>
      <c r="AR48" s="361"/>
      <c r="AS48" s="361"/>
      <c r="AT48" s="362"/>
      <c r="AU48" s="362"/>
      <c r="AV48" s="362"/>
      <c r="AW48" s="362"/>
      <c r="AX48" s="36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2"/>
      <c r="BP48" s="362"/>
      <c r="BQ48" s="362"/>
      <c r="BR48" s="362"/>
      <c r="BS48" s="362"/>
      <c r="BT48" s="362"/>
      <c r="BU48" s="362"/>
      <c r="BV48" s="362"/>
      <c r="BW48" s="362"/>
      <c r="BX48" s="362"/>
      <c r="BY48" s="362"/>
      <c r="BZ48" s="362"/>
      <c r="CA48" s="362"/>
      <c r="CB48" s="362"/>
      <c r="CC48" s="362"/>
      <c r="CD48" s="362"/>
      <c r="CE48" s="362"/>
      <c r="CF48" s="362"/>
      <c r="CG48" s="362"/>
      <c r="CH48" s="362"/>
      <c r="CI48" s="362"/>
      <c r="CJ48" s="362"/>
      <c r="CK48" s="362"/>
      <c r="CL48" s="362"/>
      <c r="CM48" s="362"/>
      <c r="CN48" s="362"/>
      <c r="CO48" s="362"/>
      <c r="CP48" s="362"/>
      <c r="CQ48" s="362"/>
      <c r="CR48" s="362"/>
      <c r="CS48" s="362"/>
      <c r="CT48" s="361"/>
      <c r="CU48" s="361"/>
      <c r="CV48" s="363"/>
      <c r="CW48" s="361"/>
      <c r="CX48" s="362"/>
      <c r="CY48" s="361"/>
      <c r="CZ48" s="361"/>
      <c r="DA48" s="363"/>
      <c r="DB48" s="361"/>
      <c r="DC48" s="362"/>
      <c r="DD48" s="361"/>
      <c r="DE48" s="361"/>
      <c r="DF48" s="361"/>
      <c r="DG48" s="361"/>
      <c r="DH48" s="361"/>
      <c r="DI48" s="361"/>
      <c r="DJ48" s="361"/>
      <c r="DK48" s="361"/>
      <c r="DL48" s="361"/>
      <c r="DM48" s="361"/>
      <c r="DN48" s="361"/>
      <c r="DO48" s="361"/>
      <c r="DP48" s="361"/>
      <c r="DQ48" s="361"/>
      <c r="DR48" s="361"/>
      <c r="DS48" s="361"/>
      <c r="DT48" s="361"/>
      <c r="DU48" s="362"/>
      <c r="DV48" s="362"/>
      <c r="DW48" s="362"/>
      <c r="DX48" s="362"/>
      <c r="DY48" s="364"/>
      <c r="DZ48" s="248"/>
      <c r="EA48" s="233"/>
      <c r="EB48" s="240"/>
      <c r="EC48" s="249"/>
      <c r="ED48" s="250"/>
      <c r="EE48" s="232"/>
      <c r="EF48" s="232"/>
      <c r="EG48" s="232"/>
      <c r="EH48" s="232"/>
      <c r="EI48" s="232"/>
      <c r="EJ48" s="232"/>
      <c r="EK48" s="232"/>
      <c r="EL48" s="232"/>
      <c r="EM48" s="232"/>
      <c r="EN48" s="232"/>
      <c r="EO48" s="232"/>
      <c r="EP48" s="232"/>
      <c r="EQ48" s="232"/>
      <c r="ER48" s="232"/>
      <c r="ES48" s="232"/>
      <c r="ET48" s="232"/>
      <c r="EU48" s="232"/>
      <c r="EV48" s="232"/>
      <c r="EW48" s="232"/>
      <c r="EX48" s="232"/>
      <c r="EY48" s="232"/>
      <c r="EZ48" s="232"/>
      <c r="FA48" s="232"/>
      <c r="FB48" s="232"/>
      <c r="FC48" s="232"/>
      <c r="FD48" s="232"/>
      <c r="FE48" s="232"/>
      <c r="FF48" s="232"/>
      <c r="FG48" s="232"/>
      <c r="FH48" s="232"/>
      <c r="FI48" s="232"/>
      <c r="FJ48" s="232"/>
      <c r="FK48" s="232"/>
      <c r="FL48" s="232"/>
      <c r="FM48" s="232"/>
      <c r="FN48" s="232"/>
      <c r="FO48" s="232"/>
    </row>
    <row r="49" spans="1:171" s="2" customFormat="1" x14ac:dyDescent="0.25">
      <c r="A49" s="232"/>
      <c r="B49" s="254"/>
      <c r="C49" s="255"/>
      <c r="D49" s="257"/>
      <c r="E49" s="257"/>
      <c r="F49" s="257"/>
      <c r="G49" s="259"/>
      <c r="H49" s="255"/>
      <c r="I49" s="258"/>
      <c r="J49" s="258"/>
      <c r="K49" s="258"/>
      <c r="L49" s="258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361"/>
      <c r="AB49" s="361"/>
      <c r="AC49" s="361"/>
      <c r="AD49" s="361"/>
      <c r="AE49" s="361"/>
      <c r="AF49" s="361"/>
      <c r="AG49" s="361"/>
      <c r="AH49" s="361"/>
      <c r="AI49" s="361"/>
      <c r="AJ49" s="361"/>
      <c r="AK49" s="361"/>
      <c r="AL49" s="361"/>
      <c r="AM49" s="361"/>
      <c r="AN49" s="361"/>
      <c r="AO49" s="362"/>
      <c r="AP49" s="361"/>
      <c r="AQ49" s="361"/>
      <c r="AR49" s="361"/>
      <c r="AS49" s="361"/>
      <c r="AT49" s="362"/>
      <c r="AU49" s="362"/>
      <c r="AV49" s="362"/>
      <c r="AW49" s="362"/>
      <c r="AX49" s="362"/>
      <c r="AY49" s="362"/>
      <c r="AZ49" s="362"/>
      <c r="BA49" s="362"/>
      <c r="BB49" s="362"/>
      <c r="BC49" s="362"/>
      <c r="BD49" s="362"/>
      <c r="BE49" s="362"/>
      <c r="BF49" s="362"/>
      <c r="BG49" s="362"/>
      <c r="BH49" s="362"/>
      <c r="BI49" s="362"/>
      <c r="BJ49" s="362"/>
      <c r="BK49" s="362"/>
      <c r="BL49" s="362"/>
      <c r="BM49" s="362"/>
      <c r="BN49" s="362"/>
      <c r="BO49" s="362"/>
      <c r="BP49" s="362"/>
      <c r="BQ49" s="362"/>
      <c r="BR49" s="362"/>
      <c r="BS49" s="362"/>
      <c r="BT49" s="362"/>
      <c r="BU49" s="362"/>
      <c r="BV49" s="362"/>
      <c r="BW49" s="362"/>
      <c r="BX49" s="362"/>
      <c r="BY49" s="362"/>
      <c r="BZ49" s="362"/>
      <c r="CA49" s="362"/>
      <c r="CB49" s="362"/>
      <c r="CC49" s="362"/>
      <c r="CD49" s="362"/>
      <c r="CE49" s="362"/>
      <c r="CF49" s="362"/>
      <c r="CG49" s="362"/>
      <c r="CH49" s="362"/>
      <c r="CI49" s="362"/>
      <c r="CJ49" s="362"/>
      <c r="CK49" s="362"/>
      <c r="CL49" s="362"/>
      <c r="CM49" s="362"/>
      <c r="CN49" s="362"/>
      <c r="CO49" s="362"/>
      <c r="CP49" s="362"/>
      <c r="CQ49" s="362"/>
      <c r="CR49" s="362"/>
      <c r="CS49" s="362"/>
      <c r="CT49" s="361"/>
      <c r="CU49" s="361"/>
      <c r="CV49" s="363"/>
      <c r="CW49" s="361"/>
      <c r="CX49" s="362"/>
      <c r="CY49" s="361"/>
      <c r="CZ49" s="361"/>
      <c r="DA49" s="363"/>
      <c r="DB49" s="361"/>
      <c r="DC49" s="362"/>
      <c r="DD49" s="361"/>
      <c r="DE49" s="361"/>
      <c r="DF49" s="361"/>
      <c r="DG49" s="361"/>
      <c r="DH49" s="361"/>
      <c r="DI49" s="361"/>
      <c r="DJ49" s="361"/>
      <c r="DK49" s="361"/>
      <c r="DL49" s="361"/>
      <c r="DM49" s="361"/>
      <c r="DN49" s="361"/>
      <c r="DO49" s="361"/>
      <c r="DP49" s="361"/>
      <c r="DQ49" s="361"/>
      <c r="DR49" s="361"/>
      <c r="DS49" s="361"/>
      <c r="DT49" s="361"/>
      <c r="DU49" s="362"/>
      <c r="DV49" s="362"/>
      <c r="DW49" s="362"/>
      <c r="DX49" s="362"/>
      <c r="DY49" s="364"/>
      <c r="DZ49" s="248"/>
      <c r="EA49" s="233"/>
      <c r="EB49" s="240"/>
      <c r="EC49" s="249"/>
      <c r="ED49" s="250"/>
      <c r="EE49" s="232"/>
      <c r="EF49" s="232"/>
      <c r="EG49" s="232"/>
      <c r="EH49" s="232"/>
      <c r="EI49" s="232"/>
      <c r="EJ49" s="232"/>
      <c r="EK49" s="232"/>
      <c r="EL49" s="232"/>
      <c r="EM49" s="232"/>
      <c r="EN49" s="232"/>
      <c r="EO49" s="232"/>
      <c r="EP49" s="232"/>
      <c r="EQ49" s="232"/>
      <c r="ER49" s="232"/>
      <c r="ES49" s="232"/>
      <c r="ET49" s="232"/>
      <c r="EU49" s="232"/>
      <c r="EV49" s="232"/>
      <c r="EW49" s="232"/>
      <c r="EX49" s="232"/>
      <c r="EY49" s="232"/>
      <c r="EZ49" s="232"/>
      <c r="FA49" s="232"/>
      <c r="FB49" s="232"/>
      <c r="FC49" s="232"/>
      <c r="FD49" s="232"/>
      <c r="FE49" s="232"/>
      <c r="FF49" s="232"/>
      <c r="FG49" s="232"/>
      <c r="FH49" s="232"/>
      <c r="FI49" s="232"/>
      <c r="FJ49" s="232"/>
      <c r="FK49" s="232"/>
      <c r="FL49" s="232"/>
      <c r="FM49" s="232"/>
      <c r="FN49" s="232"/>
      <c r="FO49" s="232"/>
    </row>
    <row r="50" spans="1:171" s="2" customFormat="1" x14ac:dyDescent="0.25">
      <c r="A50" s="232"/>
      <c r="B50" s="254"/>
      <c r="C50" s="255"/>
      <c r="D50" s="257"/>
      <c r="E50" s="257"/>
      <c r="F50" s="257"/>
      <c r="G50" s="259"/>
      <c r="H50" s="255"/>
      <c r="I50" s="258"/>
      <c r="J50" s="258"/>
      <c r="K50" s="258"/>
      <c r="L50" s="258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361"/>
      <c r="AB50" s="361"/>
      <c r="AC50" s="361"/>
      <c r="AD50" s="361"/>
      <c r="AE50" s="361"/>
      <c r="AF50" s="361"/>
      <c r="AG50" s="361"/>
      <c r="AH50" s="361"/>
      <c r="AI50" s="361"/>
      <c r="AJ50" s="361"/>
      <c r="AK50" s="361"/>
      <c r="AL50" s="361"/>
      <c r="AM50" s="361"/>
      <c r="AN50" s="361"/>
      <c r="AO50" s="362"/>
      <c r="AP50" s="361"/>
      <c r="AQ50" s="361"/>
      <c r="AR50" s="361"/>
      <c r="AS50" s="361"/>
      <c r="AT50" s="362"/>
      <c r="AU50" s="362"/>
      <c r="AV50" s="362"/>
      <c r="AW50" s="362"/>
      <c r="AX50" s="362"/>
      <c r="AY50" s="362"/>
      <c r="AZ50" s="362"/>
      <c r="BA50" s="362"/>
      <c r="BB50" s="362"/>
      <c r="BC50" s="362"/>
      <c r="BD50" s="362"/>
      <c r="BE50" s="362"/>
      <c r="BF50" s="362"/>
      <c r="BG50" s="362"/>
      <c r="BH50" s="362"/>
      <c r="BI50" s="362"/>
      <c r="BJ50" s="362"/>
      <c r="BK50" s="362"/>
      <c r="BL50" s="362"/>
      <c r="BM50" s="362"/>
      <c r="BN50" s="362"/>
      <c r="BO50" s="362"/>
      <c r="BP50" s="362"/>
      <c r="BQ50" s="362"/>
      <c r="BR50" s="362"/>
      <c r="BS50" s="362"/>
      <c r="BT50" s="362"/>
      <c r="BU50" s="362"/>
      <c r="BV50" s="362"/>
      <c r="BW50" s="362"/>
      <c r="BX50" s="362"/>
      <c r="BY50" s="362"/>
      <c r="BZ50" s="362"/>
      <c r="CA50" s="362"/>
      <c r="CB50" s="362"/>
      <c r="CC50" s="362"/>
      <c r="CD50" s="362"/>
      <c r="CE50" s="362"/>
      <c r="CF50" s="362"/>
      <c r="CG50" s="362"/>
      <c r="CH50" s="362"/>
      <c r="CI50" s="362"/>
      <c r="CJ50" s="362"/>
      <c r="CK50" s="362"/>
      <c r="CL50" s="362"/>
      <c r="CM50" s="362"/>
      <c r="CN50" s="362"/>
      <c r="CO50" s="362"/>
      <c r="CP50" s="362"/>
      <c r="CQ50" s="362"/>
      <c r="CR50" s="362"/>
      <c r="CS50" s="362"/>
      <c r="CT50" s="361"/>
      <c r="CU50" s="361"/>
      <c r="CV50" s="363"/>
      <c r="CW50" s="361"/>
      <c r="CX50" s="362"/>
      <c r="CY50" s="361"/>
      <c r="CZ50" s="361"/>
      <c r="DA50" s="363"/>
      <c r="DB50" s="361"/>
      <c r="DC50" s="362"/>
      <c r="DD50" s="361"/>
      <c r="DE50" s="361"/>
      <c r="DF50" s="361"/>
      <c r="DG50" s="361"/>
      <c r="DH50" s="361"/>
      <c r="DI50" s="361"/>
      <c r="DJ50" s="361"/>
      <c r="DK50" s="361"/>
      <c r="DL50" s="361"/>
      <c r="DM50" s="361"/>
      <c r="DN50" s="361"/>
      <c r="DO50" s="361"/>
      <c r="DP50" s="361"/>
      <c r="DQ50" s="361"/>
      <c r="DR50" s="361"/>
      <c r="DS50" s="361"/>
      <c r="DT50" s="361"/>
      <c r="DU50" s="362"/>
      <c r="DV50" s="362"/>
      <c r="DW50" s="362"/>
      <c r="DX50" s="362"/>
      <c r="DY50" s="364"/>
      <c r="DZ50" s="248"/>
      <c r="EA50" s="233"/>
      <c r="EB50" s="240"/>
      <c r="EC50" s="249"/>
      <c r="ED50" s="250"/>
      <c r="EE50" s="232"/>
      <c r="EF50" s="232"/>
      <c r="EG50" s="232"/>
      <c r="EH50" s="232"/>
      <c r="EI50" s="232"/>
      <c r="EJ50" s="232"/>
      <c r="EK50" s="232"/>
      <c r="EL50" s="232"/>
      <c r="EM50" s="232"/>
      <c r="EN50" s="232"/>
      <c r="EO50" s="232"/>
      <c r="EP50" s="232"/>
      <c r="EQ50" s="232"/>
      <c r="ER50" s="232"/>
      <c r="ES50" s="232"/>
      <c r="ET50" s="232"/>
      <c r="EU50" s="232"/>
      <c r="EV50" s="232"/>
      <c r="EW50" s="232"/>
      <c r="EX50" s="232"/>
      <c r="EY50" s="232"/>
      <c r="EZ50" s="232"/>
      <c r="FA50" s="232"/>
      <c r="FB50" s="232"/>
      <c r="FC50" s="232"/>
      <c r="FD50" s="232"/>
      <c r="FE50" s="232"/>
      <c r="FF50" s="232"/>
      <c r="FG50" s="232"/>
      <c r="FH50" s="232"/>
      <c r="FI50" s="232"/>
      <c r="FJ50" s="232"/>
      <c r="FK50" s="232"/>
      <c r="FL50" s="232"/>
      <c r="FM50" s="232"/>
      <c r="FN50" s="232"/>
      <c r="FO50" s="232"/>
    </row>
    <row r="51" spans="1:171" s="2" customFormat="1" x14ac:dyDescent="0.25">
      <c r="A51" s="232"/>
      <c r="B51" s="254"/>
      <c r="C51" s="255"/>
      <c r="D51" s="257"/>
      <c r="E51" s="257"/>
      <c r="F51" s="257"/>
      <c r="G51" s="259"/>
      <c r="H51" s="255"/>
      <c r="I51" s="258"/>
      <c r="J51" s="258"/>
      <c r="K51" s="258"/>
      <c r="L51" s="258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  <c r="AA51" s="361"/>
      <c r="AB51" s="361"/>
      <c r="AC51" s="361"/>
      <c r="AD51" s="361"/>
      <c r="AE51" s="361"/>
      <c r="AF51" s="361"/>
      <c r="AG51" s="361"/>
      <c r="AH51" s="361"/>
      <c r="AI51" s="361"/>
      <c r="AJ51" s="361"/>
      <c r="AK51" s="361"/>
      <c r="AL51" s="361"/>
      <c r="AM51" s="361"/>
      <c r="AN51" s="361"/>
      <c r="AO51" s="362"/>
      <c r="AP51" s="361"/>
      <c r="AQ51" s="361"/>
      <c r="AR51" s="361"/>
      <c r="AS51" s="361"/>
      <c r="AT51" s="362"/>
      <c r="AU51" s="362"/>
      <c r="AV51" s="362"/>
      <c r="AW51" s="362"/>
      <c r="AX51" s="362"/>
      <c r="AY51" s="362"/>
      <c r="AZ51" s="362"/>
      <c r="BA51" s="362"/>
      <c r="BB51" s="362"/>
      <c r="BC51" s="362"/>
      <c r="BD51" s="362"/>
      <c r="BE51" s="362"/>
      <c r="BF51" s="362"/>
      <c r="BG51" s="362"/>
      <c r="BH51" s="362"/>
      <c r="BI51" s="362"/>
      <c r="BJ51" s="362"/>
      <c r="BK51" s="362"/>
      <c r="BL51" s="362"/>
      <c r="BM51" s="362"/>
      <c r="BN51" s="362"/>
      <c r="BO51" s="362"/>
      <c r="BP51" s="362"/>
      <c r="BQ51" s="362"/>
      <c r="BR51" s="362"/>
      <c r="BS51" s="362"/>
      <c r="BT51" s="362"/>
      <c r="BU51" s="362"/>
      <c r="BV51" s="362"/>
      <c r="BW51" s="362"/>
      <c r="BX51" s="362"/>
      <c r="BY51" s="362"/>
      <c r="BZ51" s="362"/>
      <c r="CA51" s="362"/>
      <c r="CB51" s="362"/>
      <c r="CC51" s="362"/>
      <c r="CD51" s="362"/>
      <c r="CE51" s="362"/>
      <c r="CF51" s="362"/>
      <c r="CG51" s="362"/>
      <c r="CH51" s="362"/>
      <c r="CI51" s="362"/>
      <c r="CJ51" s="362"/>
      <c r="CK51" s="362"/>
      <c r="CL51" s="362"/>
      <c r="CM51" s="362"/>
      <c r="CN51" s="362"/>
      <c r="CO51" s="362"/>
      <c r="CP51" s="362"/>
      <c r="CQ51" s="362"/>
      <c r="CR51" s="362"/>
      <c r="CS51" s="362"/>
      <c r="CT51" s="361"/>
      <c r="CU51" s="361"/>
      <c r="CV51" s="363"/>
      <c r="CW51" s="361"/>
      <c r="CX51" s="362"/>
      <c r="CY51" s="361"/>
      <c r="CZ51" s="361"/>
      <c r="DA51" s="363"/>
      <c r="DB51" s="361"/>
      <c r="DC51" s="362"/>
      <c r="DD51" s="361"/>
      <c r="DE51" s="361"/>
      <c r="DF51" s="361"/>
      <c r="DG51" s="361"/>
      <c r="DH51" s="361"/>
      <c r="DI51" s="361"/>
      <c r="DJ51" s="361"/>
      <c r="DK51" s="361"/>
      <c r="DL51" s="361"/>
      <c r="DM51" s="361"/>
      <c r="DN51" s="361"/>
      <c r="DO51" s="361"/>
      <c r="DP51" s="361"/>
      <c r="DQ51" s="361"/>
      <c r="DR51" s="361"/>
      <c r="DS51" s="361"/>
      <c r="DT51" s="361"/>
      <c r="DU51" s="362"/>
      <c r="DV51" s="362"/>
      <c r="DW51" s="362"/>
      <c r="DX51" s="362"/>
      <c r="DY51" s="364"/>
      <c r="DZ51" s="248"/>
      <c r="EA51" s="233"/>
      <c r="EB51" s="240"/>
      <c r="EC51" s="249"/>
      <c r="ED51" s="250"/>
      <c r="EE51" s="232"/>
      <c r="EF51" s="232"/>
      <c r="EG51" s="232"/>
      <c r="EH51" s="232"/>
      <c r="EI51" s="232"/>
      <c r="EJ51" s="232"/>
      <c r="EK51" s="232"/>
      <c r="EL51" s="232"/>
      <c r="EM51" s="232"/>
      <c r="EN51" s="232"/>
      <c r="EO51" s="232"/>
      <c r="EP51" s="232"/>
      <c r="EQ51" s="232"/>
      <c r="ER51" s="232"/>
      <c r="ES51" s="232"/>
      <c r="ET51" s="232"/>
      <c r="EU51" s="232"/>
      <c r="EV51" s="232"/>
      <c r="EW51" s="232"/>
      <c r="EX51" s="232"/>
      <c r="EY51" s="232"/>
      <c r="EZ51" s="232"/>
      <c r="FA51" s="232"/>
      <c r="FB51" s="232"/>
      <c r="FC51" s="232"/>
      <c r="FD51" s="232"/>
      <c r="FE51" s="232"/>
      <c r="FF51" s="232"/>
      <c r="FG51" s="232"/>
      <c r="FH51" s="232"/>
      <c r="FI51" s="232"/>
      <c r="FJ51" s="232"/>
      <c r="FK51" s="232"/>
      <c r="FL51" s="232"/>
      <c r="FM51" s="232"/>
      <c r="FN51" s="232"/>
      <c r="FO51" s="232"/>
    </row>
    <row r="52" spans="1:171" s="2" customFormat="1" x14ac:dyDescent="0.25">
      <c r="A52" s="232"/>
      <c r="B52" s="254"/>
      <c r="C52" s="255"/>
      <c r="D52" s="257"/>
      <c r="E52" s="257"/>
      <c r="F52" s="257"/>
      <c r="G52" s="259"/>
      <c r="H52" s="255"/>
      <c r="I52" s="258"/>
      <c r="J52" s="258"/>
      <c r="K52" s="258"/>
      <c r="L52" s="258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361"/>
      <c r="AB52" s="361"/>
      <c r="AC52" s="361"/>
      <c r="AD52" s="361"/>
      <c r="AE52" s="361"/>
      <c r="AF52" s="361"/>
      <c r="AG52" s="361"/>
      <c r="AH52" s="361"/>
      <c r="AI52" s="361"/>
      <c r="AJ52" s="361"/>
      <c r="AK52" s="361"/>
      <c r="AL52" s="361"/>
      <c r="AM52" s="361"/>
      <c r="AN52" s="361"/>
      <c r="AO52" s="362"/>
      <c r="AP52" s="361"/>
      <c r="AQ52" s="361"/>
      <c r="AR52" s="361"/>
      <c r="AS52" s="361"/>
      <c r="AT52" s="362"/>
      <c r="AU52" s="362"/>
      <c r="AV52" s="362"/>
      <c r="AW52" s="362"/>
      <c r="AX52" s="362"/>
      <c r="AY52" s="362"/>
      <c r="AZ52" s="362"/>
      <c r="BA52" s="362"/>
      <c r="BB52" s="362"/>
      <c r="BC52" s="362"/>
      <c r="BD52" s="362"/>
      <c r="BE52" s="362"/>
      <c r="BF52" s="362"/>
      <c r="BG52" s="362"/>
      <c r="BH52" s="362"/>
      <c r="BI52" s="362"/>
      <c r="BJ52" s="362"/>
      <c r="BK52" s="362"/>
      <c r="BL52" s="362"/>
      <c r="BM52" s="362"/>
      <c r="BN52" s="362"/>
      <c r="BO52" s="362"/>
      <c r="BP52" s="362"/>
      <c r="BQ52" s="362"/>
      <c r="BR52" s="362"/>
      <c r="BS52" s="362"/>
      <c r="BT52" s="362"/>
      <c r="BU52" s="362"/>
      <c r="BV52" s="362"/>
      <c r="BW52" s="362"/>
      <c r="BX52" s="362"/>
      <c r="BY52" s="362"/>
      <c r="BZ52" s="362"/>
      <c r="CA52" s="362"/>
      <c r="CB52" s="362"/>
      <c r="CC52" s="362"/>
      <c r="CD52" s="362"/>
      <c r="CE52" s="362"/>
      <c r="CF52" s="362"/>
      <c r="CG52" s="362"/>
      <c r="CH52" s="362"/>
      <c r="CI52" s="362"/>
      <c r="CJ52" s="362"/>
      <c r="CK52" s="362"/>
      <c r="CL52" s="362"/>
      <c r="CM52" s="362"/>
      <c r="CN52" s="362"/>
      <c r="CO52" s="362"/>
      <c r="CP52" s="362"/>
      <c r="CQ52" s="362"/>
      <c r="CR52" s="362"/>
      <c r="CS52" s="362"/>
      <c r="CT52" s="361"/>
      <c r="CU52" s="361"/>
      <c r="CV52" s="363"/>
      <c r="CW52" s="361"/>
      <c r="CX52" s="362"/>
      <c r="CY52" s="361"/>
      <c r="CZ52" s="361"/>
      <c r="DA52" s="363"/>
      <c r="DB52" s="361"/>
      <c r="DC52" s="362"/>
      <c r="DD52" s="361"/>
      <c r="DE52" s="361"/>
      <c r="DF52" s="361"/>
      <c r="DG52" s="361"/>
      <c r="DH52" s="361"/>
      <c r="DI52" s="361"/>
      <c r="DJ52" s="361"/>
      <c r="DK52" s="361"/>
      <c r="DL52" s="361"/>
      <c r="DM52" s="361"/>
      <c r="DN52" s="361"/>
      <c r="DO52" s="361"/>
      <c r="DP52" s="361"/>
      <c r="DQ52" s="361"/>
      <c r="DR52" s="361"/>
      <c r="DS52" s="361"/>
      <c r="DT52" s="361"/>
      <c r="DU52" s="362"/>
      <c r="DV52" s="362"/>
      <c r="DW52" s="362"/>
      <c r="DX52" s="362"/>
      <c r="DY52" s="364"/>
      <c r="DZ52" s="248"/>
      <c r="EA52" s="233"/>
      <c r="EB52" s="240"/>
      <c r="EC52" s="249"/>
      <c r="ED52" s="250"/>
      <c r="EE52" s="232"/>
      <c r="EF52" s="232"/>
      <c r="EG52" s="232"/>
      <c r="EH52" s="232"/>
      <c r="EI52" s="232"/>
      <c r="EJ52" s="232"/>
      <c r="EK52" s="232"/>
      <c r="EL52" s="232"/>
      <c r="EM52" s="232"/>
      <c r="EN52" s="232"/>
      <c r="EO52" s="232"/>
      <c r="EP52" s="232"/>
      <c r="EQ52" s="232"/>
      <c r="ER52" s="232"/>
      <c r="ES52" s="232"/>
      <c r="ET52" s="232"/>
      <c r="EU52" s="232"/>
      <c r="EV52" s="232"/>
      <c r="EW52" s="232"/>
      <c r="EX52" s="232"/>
      <c r="EY52" s="232"/>
      <c r="EZ52" s="232"/>
      <c r="FA52" s="232"/>
      <c r="FB52" s="232"/>
      <c r="FC52" s="232"/>
      <c r="FD52" s="232"/>
      <c r="FE52" s="232"/>
      <c r="FF52" s="232"/>
      <c r="FG52" s="232"/>
      <c r="FH52" s="232"/>
      <c r="FI52" s="232"/>
      <c r="FJ52" s="232"/>
      <c r="FK52" s="232"/>
      <c r="FL52" s="232"/>
      <c r="FM52" s="232"/>
      <c r="FN52" s="232"/>
      <c r="FO52" s="232"/>
    </row>
    <row r="53" spans="1:171" s="2" customFormat="1" x14ac:dyDescent="0.25">
      <c r="A53" s="232"/>
      <c r="B53" s="254"/>
      <c r="C53" s="255"/>
      <c r="D53" s="257"/>
      <c r="E53" s="257"/>
      <c r="F53" s="257"/>
      <c r="G53" s="259"/>
      <c r="H53" s="255"/>
      <c r="I53" s="258"/>
      <c r="J53" s="258"/>
      <c r="K53" s="258"/>
      <c r="L53" s="258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361"/>
      <c r="AB53" s="361"/>
      <c r="AC53" s="361"/>
      <c r="AD53" s="361"/>
      <c r="AE53" s="361"/>
      <c r="AF53" s="361"/>
      <c r="AG53" s="361"/>
      <c r="AH53" s="361"/>
      <c r="AI53" s="361"/>
      <c r="AJ53" s="361"/>
      <c r="AK53" s="361"/>
      <c r="AL53" s="361"/>
      <c r="AM53" s="361"/>
      <c r="AN53" s="361"/>
      <c r="AO53" s="362"/>
      <c r="AP53" s="361"/>
      <c r="AQ53" s="361"/>
      <c r="AR53" s="361"/>
      <c r="AS53" s="361"/>
      <c r="AT53" s="362"/>
      <c r="AU53" s="362"/>
      <c r="AV53" s="362"/>
      <c r="AW53" s="362"/>
      <c r="AX53" s="362"/>
      <c r="AY53" s="362"/>
      <c r="AZ53" s="362"/>
      <c r="BA53" s="362"/>
      <c r="BB53" s="362"/>
      <c r="BC53" s="362"/>
      <c r="BD53" s="362"/>
      <c r="BE53" s="362"/>
      <c r="BF53" s="362"/>
      <c r="BG53" s="362"/>
      <c r="BH53" s="362"/>
      <c r="BI53" s="362"/>
      <c r="BJ53" s="362"/>
      <c r="BK53" s="362"/>
      <c r="BL53" s="362"/>
      <c r="BM53" s="362"/>
      <c r="BN53" s="362"/>
      <c r="BO53" s="362"/>
      <c r="BP53" s="362"/>
      <c r="BQ53" s="362"/>
      <c r="BR53" s="362"/>
      <c r="BS53" s="362"/>
      <c r="BT53" s="362"/>
      <c r="BU53" s="362"/>
      <c r="BV53" s="362"/>
      <c r="BW53" s="362"/>
      <c r="BX53" s="362"/>
      <c r="BY53" s="362"/>
      <c r="BZ53" s="362"/>
      <c r="CA53" s="362"/>
      <c r="CB53" s="362"/>
      <c r="CC53" s="362"/>
      <c r="CD53" s="362"/>
      <c r="CE53" s="362"/>
      <c r="CF53" s="362"/>
      <c r="CG53" s="362"/>
      <c r="CH53" s="362"/>
      <c r="CI53" s="362"/>
      <c r="CJ53" s="362"/>
      <c r="CK53" s="362"/>
      <c r="CL53" s="362"/>
      <c r="CM53" s="362"/>
      <c r="CN53" s="362"/>
      <c r="CO53" s="362"/>
      <c r="CP53" s="362"/>
      <c r="CQ53" s="362"/>
      <c r="CR53" s="362"/>
      <c r="CS53" s="362"/>
      <c r="CT53" s="361"/>
      <c r="CU53" s="361"/>
      <c r="CV53" s="363"/>
      <c r="CW53" s="361"/>
      <c r="CX53" s="362"/>
      <c r="CY53" s="361"/>
      <c r="CZ53" s="361"/>
      <c r="DA53" s="363"/>
      <c r="DB53" s="361"/>
      <c r="DC53" s="362"/>
      <c r="DD53" s="361"/>
      <c r="DE53" s="361"/>
      <c r="DF53" s="361"/>
      <c r="DG53" s="361"/>
      <c r="DH53" s="361"/>
      <c r="DI53" s="361"/>
      <c r="DJ53" s="361"/>
      <c r="DK53" s="361"/>
      <c r="DL53" s="361"/>
      <c r="DM53" s="361"/>
      <c r="DN53" s="361"/>
      <c r="DO53" s="361"/>
      <c r="DP53" s="361"/>
      <c r="DQ53" s="361"/>
      <c r="DR53" s="361"/>
      <c r="DS53" s="361"/>
      <c r="DT53" s="361"/>
      <c r="DU53" s="362"/>
      <c r="DV53" s="362"/>
      <c r="DW53" s="362"/>
      <c r="DX53" s="362"/>
      <c r="DY53" s="364"/>
      <c r="DZ53" s="248"/>
      <c r="EA53" s="233"/>
      <c r="EB53" s="240"/>
      <c r="EC53" s="249"/>
      <c r="ED53" s="250"/>
      <c r="EE53" s="232"/>
      <c r="EF53" s="232"/>
      <c r="EG53" s="232"/>
      <c r="EH53" s="232"/>
      <c r="EI53" s="232"/>
      <c r="EJ53" s="232"/>
      <c r="EK53" s="232"/>
      <c r="EL53" s="232"/>
      <c r="EM53" s="232"/>
      <c r="EN53" s="232"/>
      <c r="EO53" s="232"/>
      <c r="EP53" s="232"/>
      <c r="EQ53" s="232"/>
      <c r="ER53" s="232"/>
      <c r="ES53" s="232"/>
      <c r="ET53" s="232"/>
      <c r="EU53" s="232"/>
      <c r="EV53" s="232"/>
      <c r="EW53" s="232"/>
      <c r="EX53" s="232"/>
      <c r="EY53" s="232"/>
      <c r="EZ53" s="232"/>
      <c r="FA53" s="232"/>
      <c r="FB53" s="232"/>
      <c r="FC53" s="232"/>
      <c r="FD53" s="232"/>
      <c r="FE53" s="232"/>
      <c r="FF53" s="232"/>
      <c r="FG53" s="232"/>
      <c r="FH53" s="232"/>
      <c r="FI53" s="232"/>
      <c r="FJ53" s="232"/>
      <c r="FK53" s="232"/>
      <c r="FL53" s="232"/>
      <c r="FM53" s="232"/>
      <c r="FN53" s="232"/>
      <c r="FO53" s="232"/>
    </row>
    <row r="54" spans="1:171" s="2" customFormat="1" x14ac:dyDescent="0.25">
      <c r="A54" s="232"/>
      <c r="B54" s="254"/>
      <c r="C54" s="255"/>
      <c r="D54" s="257"/>
      <c r="E54" s="257"/>
      <c r="F54" s="257"/>
      <c r="G54" s="259"/>
      <c r="H54" s="255"/>
      <c r="I54" s="258"/>
      <c r="J54" s="258"/>
      <c r="K54" s="258"/>
      <c r="L54" s="258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361"/>
      <c r="AB54" s="361"/>
      <c r="AC54" s="361"/>
      <c r="AD54" s="361"/>
      <c r="AE54" s="361"/>
      <c r="AF54" s="361"/>
      <c r="AG54" s="361"/>
      <c r="AH54" s="361"/>
      <c r="AI54" s="361"/>
      <c r="AJ54" s="361"/>
      <c r="AK54" s="361"/>
      <c r="AL54" s="361"/>
      <c r="AM54" s="361"/>
      <c r="AN54" s="361"/>
      <c r="AO54" s="362"/>
      <c r="AP54" s="361"/>
      <c r="AQ54" s="361"/>
      <c r="AR54" s="361"/>
      <c r="AS54" s="361"/>
      <c r="AT54" s="362"/>
      <c r="AU54" s="362"/>
      <c r="AV54" s="362"/>
      <c r="AW54" s="362"/>
      <c r="AX54" s="362"/>
      <c r="AY54" s="362"/>
      <c r="AZ54" s="362"/>
      <c r="BA54" s="362"/>
      <c r="BB54" s="362"/>
      <c r="BC54" s="362"/>
      <c r="BD54" s="362"/>
      <c r="BE54" s="362"/>
      <c r="BF54" s="362"/>
      <c r="BG54" s="362"/>
      <c r="BH54" s="362"/>
      <c r="BI54" s="362"/>
      <c r="BJ54" s="362"/>
      <c r="BK54" s="362"/>
      <c r="BL54" s="362"/>
      <c r="BM54" s="362"/>
      <c r="BN54" s="362"/>
      <c r="BO54" s="362"/>
      <c r="BP54" s="362"/>
      <c r="BQ54" s="362"/>
      <c r="BR54" s="362"/>
      <c r="BS54" s="362"/>
      <c r="BT54" s="362"/>
      <c r="BU54" s="362"/>
      <c r="BV54" s="362"/>
      <c r="BW54" s="362"/>
      <c r="BX54" s="362"/>
      <c r="BY54" s="362"/>
      <c r="BZ54" s="362"/>
      <c r="CA54" s="362"/>
      <c r="CB54" s="362"/>
      <c r="CC54" s="362"/>
      <c r="CD54" s="362"/>
      <c r="CE54" s="362"/>
      <c r="CF54" s="362"/>
      <c r="CG54" s="362"/>
      <c r="CH54" s="362"/>
      <c r="CI54" s="362"/>
      <c r="CJ54" s="362"/>
      <c r="CK54" s="362"/>
      <c r="CL54" s="362"/>
      <c r="CM54" s="362"/>
      <c r="CN54" s="362"/>
      <c r="CO54" s="362"/>
      <c r="CP54" s="362"/>
      <c r="CQ54" s="362"/>
      <c r="CR54" s="362"/>
      <c r="CS54" s="362"/>
      <c r="CT54" s="361"/>
      <c r="CU54" s="361"/>
      <c r="CV54" s="363"/>
      <c r="CW54" s="361"/>
      <c r="CX54" s="362"/>
      <c r="CY54" s="361"/>
      <c r="CZ54" s="361"/>
      <c r="DA54" s="363"/>
      <c r="DB54" s="361"/>
      <c r="DC54" s="362"/>
      <c r="DD54" s="361"/>
      <c r="DE54" s="361"/>
      <c r="DF54" s="361"/>
      <c r="DG54" s="361"/>
      <c r="DH54" s="361"/>
      <c r="DI54" s="361"/>
      <c r="DJ54" s="361"/>
      <c r="DK54" s="361"/>
      <c r="DL54" s="361"/>
      <c r="DM54" s="361"/>
      <c r="DN54" s="361"/>
      <c r="DO54" s="361"/>
      <c r="DP54" s="361"/>
      <c r="DQ54" s="361"/>
      <c r="DR54" s="361"/>
      <c r="DS54" s="361"/>
      <c r="DT54" s="361"/>
      <c r="DU54" s="362"/>
      <c r="DV54" s="362"/>
      <c r="DW54" s="362"/>
      <c r="DX54" s="362"/>
      <c r="DY54" s="364"/>
      <c r="DZ54" s="248"/>
      <c r="EA54" s="233"/>
      <c r="EB54" s="240"/>
      <c r="EC54" s="249"/>
      <c r="ED54" s="250"/>
      <c r="EE54" s="232"/>
      <c r="EF54" s="232"/>
      <c r="EG54" s="232"/>
      <c r="EH54" s="232"/>
      <c r="EI54" s="232"/>
      <c r="EJ54" s="232"/>
      <c r="EK54" s="232"/>
      <c r="EL54" s="232"/>
      <c r="EM54" s="232"/>
      <c r="EN54" s="232"/>
      <c r="EO54" s="232"/>
      <c r="EP54" s="232"/>
      <c r="EQ54" s="232"/>
      <c r="ER54" s="232"/>
      <c r="ES54" s="232"/>
      <c r="ET54" s="232"/>
      <c r="EU54" s="232"/>
      <c r="EV54" s="232"/>
      <c r="EW54" s="232"/>
      <c r="EX54" s="232"/>
      <c r="EY54" s="232"/>
      <c r="EZ54" s="232"/>
      <c r="FA54" s="232"/>
      <c r="FB54" s="232"/>
      <c r="FC54" s="232"/>
      <c r="FD54" s="232"/>
      <c r="FE54" s="232"/>
      <c r="FF54" s="232"/>
      <c r="FG54" s="232"/>
      <c r="FH54" s="232"/>
      <c r="FI54" s="232"/>
      <c r="FJ54" s="232"/>
      <c r="FK54" s="232"/>
      <c r="FL54" s="232"/>
      <c r="FM54" s="232"/>
      <c r="FN54" s="232"/>
      <c r="FO54" s="232"/>
    </row>
    <row r="55" spans="1:171" s="2" customFormat="1" x14ac:dyDescent="0.25">
      <c r="A55" s="232"/>
      <c r="B55" s="254"/>
      <c r="C55" s="255"/>
      <c r="D55" s="257"/>
      <c r="E55" s="257"/>
      <c r="F55" s="257"/>
      <c r="G55" s="259"/>
      <c r="H55" s="255"/>
      <c r="I55" s="258"/>
      <c r="J55" s="258"/>
      <c r="K55" s="258"/>
      <c r="L55" s="258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5"/>
      <c r="Z55" s="255"/>
      <c r="AA55" s="361"/>
      <c r="AB55" s="361"/>
      <c r="AC55" s="361"/>
      <c r="AD55" s="361"/>
      <c r="AE55" s="361"/>
      <c r="AF55" s="361"/>
      <c r="AG55" s="361"/>
      <c r="AH55" s="361"/>
      <c r="AI55" s="361"/>
      <c r="AJ55" s="361"/>
      <c r="AK55" s="361"/>
      <c r="AL55" s="361"/>
      <c r="AM55" s="361"/>
      <c r="AN55" s="361"/>
      <c r="AO55" s="362"/>
      <c r="AP55" s="361"/>
      <c r="AQ55" s="361"/>
      <c r="AR55" s="361"/>
      <c r="AS55" s="361"/>
      <c r="AT55" s="362"/>
      <c r="AU55" s="362"/>
      <c r="AV55" s="362"/>
      <c r="AW55" s="362"/>
      <c r="AX55" s="362"/>
      <c r="AY55" s="362"/>
      <c r="AZ55" s="362"/>
      <c r="BA55" s="362"/>
      <c r="BB55" s="362"/>
      <c r="BC55" s="362"/>
      <c r="BD55" s="362"/>
      <c r="BE55" s="362"/>
      <c r="BF55" s="362"/>
      <c r="BG55" s="362"/>
      <c r="BH55" s="362"/>
      <c r="BI55" s="362"/>
      <c r="BJ55" s="362"/>
      <c r="BK55" s="362"/>
      <c r="BL55" s="362"/>
      <c r="BM55" s="362"/>
      <c r="BN55" s="362"/>
      <c r="BO55" s="362"/>
      <c r="BP55" s="362"/>
      <c r="BQ55" s="362"/>
      <c r="BR55" s="362"/>
      <c r="BS55" s="362"/>
      <c r="BT55" s="362"/>
      <c r="BU55" s="362"/>
      <c r="BV55" s="362"/>
      <c r="BW55" s="362"/>
      <c r="BX55" s="362"/>
      <c r="BY55" s="362"/>
      <c r="BZ55" s="362"/>
      <c r="CA55" s="362"/>
      <c r="CB55" s="362"/>
      <c r="CC55" s="362"/>
      <c r="CD55" s="362"/>
      <c r="CE55" s="362"/>
      <c r="CF55" s="362"/>
      <c r="CG55" s="362"/>
      <c r="CH55" s="362"/>
      <c r="CI55" s="362"/>
      <c r="CJ55" s="362"/>
      <c r="CK55" s="362"/>
      <c r="CL55" s="362"/>
      <c r="CM55" s="362"/>
      <c r="CN55" s="362"/>
      <c r="CO55" s="362"/>
      <c r="CP55" s="362"/>
      <c r="CQ55" s="362"/>
      <c r="CR55" s="362"/>
      <c r="CS55" s="362"/>
      <c r="CT55" s="361"/>
      <c r="CU55" s="361"/>
      <c r="CV55" s="363"/>
      <c r="CW55" s="361"/>
      <c r="CX55" s="362"/>
      <c r="CY55" s="361"/>
      <c r="CZ55" s="361"/>
      <c r="DA55" s="363"/>
      <c r="DB55" s="361"/>
      <c r="DC55" s="362"/>
      <c r="DD55" s="361"/>
      <c r="DE55" s="361"/>
      <c r="DF55" s="361"/>
      <c r="DG55" s="361"/>
      <c r="DH55" s="361"/>
      <c r="DI55" s="361"/>
      <c r="DJ55" s="361"/>
      <c r="DK55" s="361"/>
      <c r="DL55" s="361"/>
      <c r="DM55" s="361"/>
      <c r="DN55" s="361"/>
      <c r="DO55" s="361"/>
      <c r="DP55" s="361"/>
      <c r="DQ55" s="361"/>
      <c r="DR55" s="361"/>
      <c r="DS55" s="361"/>
      <c r="DT55" s="361"/>
      <c r="DU55" s="362"/>
      <c r="DV55" s="362"/>
      <c r="DW55" s="362"/>
      <c r="DX55" s="362"/>
      <c r="DY55" s="364"/>
      <c r="DZ55" s="248"/>
      <c r="EA55" s="233"/>
      <c r="EB55" s="240"/>
      <c r="EC55" s="249"/>
      <c r="ED55" s="250"/>
      <c r="EE55" s="232"/>
      <c r="EF55" s="232"/>
      <c r="EG55" s="232"/>
      <c r="EH55" s="232"/>
      <c r="EI55" s="232"/>
      <c r="EJ55" s="232"/>
      <c r="EK55" s="232"/>
      <c r="EL55" s="232"/>
      <c r="EM55" s="232"/>
      <c r="EN55" s="232"/>
      <c r="EO55" s="232"/>
      <c r="EP55" s="232"/>
      <c r="EQ55" s="232"/>
      <c r="ER55" s="232"/>
      <c r="ES55" s="232"/>
      <c r="ET55" s="232"/>
      <c r="EU55" s="232"/>
      <c r="EV55" s="232"/>
      <c r="EW55" s="232"/>
      <c r="EX55" s="232"/>
      <c r="EY55" s="232"/>
      <c r="EZ55" s="232"/>
      <c r="FA55" s="232"/>
      <c r="FB55" s="232"/>
      <c r="FC55" s="232"/>
      <c r="FD55" s="232"/>
      <c r="FE55" s="232"/>
      <c r="FF55" s="232"/>
      <c r="FG55" s="232"/>
      <c r="FH55" s="232"/>
      <c r="FI55" s="232"/>
      <c r="FJ55" s="232"/>
      <c r="FK55" s="232"/>
      <c r="FL55" s="232"/>
      <c r="FM55" s="232"/>
      <c r="FN55" s="232"/>
      <c r="FO55" s="232"/>
    </row>
    <row r="56" spans="1:171" s="2" customFormat="1" x14ac:dyDescent="0.25">
      <c r="A56" s="232"/>
      <c r="B56" s="254"/>
      <c r="C56" s="255"/>
      <c r="D56" s="257"/>
      <c r="E56" s="257"/>
      <c r="F56" s="257"/>
      <c r="G56" s="259"/>
      <c r="H56" s="255"/>
      <c r="I56" s="258"/>
      <c r="J56" s="258"/>
      <c r="K56" s="258"/>
      <c r="L56" s="258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361"/>
      <c r="AB56" s="361"/>
      <c r="AC56" s="361"/>
      <c r="AD56" s="361"/>
      <c r="AE56" s="361"/>
      <c r="AF56" s="361"/>
      <c r="AG56" s="361"/>
      <c r="AH56" s="361"/>
      <c r="AI56" s="361"/>
      <c r="AJ56" s="361"/>
      <c r="AK56" s="361"/>
      <c r="AL56" s="361"/>
      <c r="AM56" s="361"/>
      <c r="AN56" s="361"/>
      <c r="AO56" s="362"/>
      <c r="AP56" s="361"/>
      <c r="AQ56" s="361"/>
      <c r="AR56" s="361"/>
      <c r="AS56" s="361"/>
      <c r="AT56" s="362"/>
      <c r="AU56" s="362"/>
      <c r="AV56" s="362"/>
      <c r="AW56" s="362"/>
      <c r="AX56" s="362"/>
      <c r="AY56" s="362"/>
      <c r="AZ56" s="362"/>
      <c r="BA56" s="362"/>
      <c r="BB56" s="362"/>
      <c r="BC56" s="362"/>
      <c r="BD56" s="362"/>
      <c r="BE56" s="362"/>
      <c r="BF56" s="362"/>
      <c r="BG56" s="362"/>
      <c r="BH56" s="362"/>
      <c r="BI56" s="362"/>
      <c r="BJ56" s="362"/>
      <c r="BK56" s="362"/>
      <c r="BL56" s="362"/>
      <c r="BM56" s="362"/>
      <c r="BN56" s="362"/>
      <c r="BO56" s="362"/>
      <c r="BP56" s="362"/>
      <c r="BQ56" s="362"/>
      <c r="BR56" s="362"/>
      <c r="BS56" s="362"/>
      <c r="BT56" s="362"/>
      <c r="BU56" s="362"/>
      <c r="BV56" s="362"/>
      <c r="BW56" s="362"/>
      <c r="BX56" s="362"/>
      <c r="BY56" s="362"/>
      <c r="BZ56" s="362"/>
      <c r="CA56" s="362"/>
      <c r="CB56" s="362"/>
      <c r="CC56" s="362"/>
      <c r="CD56" s="362"/>
      <c r="CE56" s="362"/>
      <c r="CF56" s="362"/>
      <c r="CG56" s="362"/>
      <c r="CH56" s="362"/>
      <c r="CI56" s="362"/>
      <c r="CJ56" s="362"/>
      <c r="CK56" s="362"/>
      <c r="CL56" s="362"/>
      <c r="CM56" s="362"/>
      <c r="CN56" s="362"/>
      <c r="CO56" s="362"/>
      <c r="CP56" s="362"/>
      <c r="CQ56" s="362"/>
      <c r="CR56" s="362"/>
      <c r="CS56" s="362"/>
      <c r="CT56" s="361"/>
      <c r="CU56" s="361"/>
      <c r="CV56" s="363"/>
      <c r="CW56" s="361"/>
      <c r="CX56" s="362"/>
      <c r="CY56" s="361"/>
      <c r="CZ56" s="361"/>
      <c r="DA56" s="363"/>
      <c r="DB56" s="361"/>
      <c r="DC56" s="362"/>
      <c r="DD56" s="361"/>
      <c r="DE56" s="361"/>
      <c r="DF56" s="361"/>
      <c r="DG56" s="361"/>
      <c r="DH56" s="361"/>
      <c r="DI56" s="361"/>
      <c r="DJ56" s="361"/>
      <c r="DK56" s="361"/>
      <c r="DL56" s="361"/>
      <c r="DM56" s="361"/>
      <c r="DN56" s="361"/>
      <c r="DO56" s="361"/>
      <c r="DP56" s="361"/>
      <c r="DQ56" s="361"/>
      <c r="DR56" s="361"/>
      <c r="DS56" s="361"/>
      <c r="DT56" s="361"/>
      <c r="DU56" s="362"/>
      <c r="DV56" s="362"/>
      <c r="DW56" s="362"/>
      <c r="DX56" s="362"/>
      <c r="DY56" s="364"/>
      <c r="DZ56" s="248"/>
      <c r="EA56" s="233"/>
      <c r="EB56" s="240"/>
      <c r="EC56" s="249"/>
      <c r="ED56" s="250"/>
      <c r="EE56" s="232"/>
      <c r="EF56" s="232"/>
      <c r="EG56" s="232"/>
      <c r="EH56" s="232"/>
      <c r="EI56" s="232"/>
      <c r="EJ56" s="232"/>
      <c r="EK56" s="232"/>
      <c r="EL56" s="232"/>
      <c r="EM56" s="232"/>
      <c r="EN56" s="232"/>
      <c r="EO56" s="232"/>
      <c r="EP56" s="232"/>
      <c r="EQ56" s="232"/>
      <c r="ER56" s="232"/>
      <c r="ES56" s="232"/>
      <c r="ET56" s="232"/>
      <c r="EU56" s="232"/>
      <c r="EV56" s="232"/>
      <c r="EW56" s="232"/>
      <c r="EX56" s="232"/>
      <c r="EY56" s="232"/>
      <c r="EZ56" s="232"/>
      <c r="FA56" s="232"/>
      <c r="FB56" s="232"/>
      <c r="FC56" s="232"/>
      <c r="FD56" s="232"/>
      <c r="FE56" s="232"/>
      <c r="FF56" s="232"/>
      <c r="FG56" s="232"/>
      <c r="FH56" s="232"/>
      <c r="FI56" s="232"/>
      <c r="FJ56" s="232"/>
      <c r="FK56" s="232"/>
      <c r="FL56" s="232"/>
      <c r="FM56" s="232"/>
      <c r="FN56" s="232"/>
      <c r="FO56" s="232"/>
    </row>
    <row r="57" spans="1:171" s="2" customFormat="1" x14ac:dyDescent="0.25">
      <c r="A57" s="232"/>
      <c r="B57" s="254"/>
      <c r="C57" s="255"/>
      <c r="D57" s="257"/>
      <c r="E57" s="257"/>
      <c r="F57" s="257"/>
      <c r="G57" s="259"/>
      <c r="H57" s="255"/>
      <c r="I57" s="258"/>
      <c r="J57" s="258"/>
      <c r="K57" s="258"/>
      <c r="L57" s="258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361"/>
      <c r="AB57" s="361"/>
      <c r="AC57" s="361"/>
      <c r="AD57" s="361"/>
      <c r="AE57" s="361"/>
      <c r="AF57" s="361"/>
      <c r="AG57" s="361"/>
      <c r="AH57" s="361"/>
      <c r="AI57" s="361"/>
      <c r="AJ57" s="361"/>
      <c r="AK57" s="361"/>
      <c r="AL57" s="361"/>
      <c r="AM57" s="361"/>
      <c r="AN57" s="361"/>
      <c r="AO57" s="362"/>
      <c r="AP57" s="361"/>
      <c r="AQ57" s="361"/>
      <c r="AR57" s="361"/>
      <c r="AS57" s="361"/>
      <c r="AT57" s="362"/>
      <c r="AU57" s="362"/>
      <c r="AV57" s="362"/>
      <c r="AW57" s="362"/>
      <c r="AX57" s="362"/>
      <c r="AY57" s="362"/>
      <c r="AZ57" s="362"/>
      <c r="BA57" s="362"/>
      <c r="BB57" s="362"/>
      <c r="BC57" s="362"/>
      <c r="BD57" s="362"/>
      <c r="BE57" s="362"/>
      <c r="BF57" s="362"/>
      <c r="BG57" s="362"/>
      <c r="BH57" s="362"/>
      <c r="BI57" s="362"/>
      <c r="BJ57" s="362"/>
      <c r="BK57" s="362"/>
      <c r="BL57" s="362"/>
      <c r="BM57" s="362"/>
      <c r="BN57" s="362"/>
      <c r="BO57" s="362"/>
      <c r="BP57" s="362"/>
      <c r="BQ57" s="362"/>
      <c r="BR57" s="362"/>
      <c r="BS57" s="362"/>
      <c r="BT57" s="362"/>
      <c r="BU57" s="362"/>
      <c r="BV57" s="362"/>
      <c r="BW57" s="362"/>
      <c r="BX57" s="362"/>
      <c r="BY57" s="362"/>
      <c r="BZ57" s="362"/>
      <c r="CA57" s="362"/>
      <c r="CB57" s="362"/>
      <c r="CC57" s="362"/>
      <c r="CD57" s="362"/>
      <c r="CE57" s="362"/>
      <c r="CF57" s="362"/>
      <c r="CG57" s="362"/>
      <c r="CH57" s="362"/>
      <c r="CI57" s="362"/>
      <c r="CJ57" s="362"/>
      <c r="CK57" s="362"/>
      <c r="CL57" s="362"/>
      <c r="CM57" s="362"/>
      <c r="CN57" s="362"/>
      <c r="CO57" s="362"/>
      <c r="CP57" s="362"/>
      <c r="CQ57" s="362"/>
      <c r="CR57" s="362"/>
      <c r="CS57" s="362"/>
      <c r="CT57" s="361"/>
      <c r="CU57" s="361"/>
      <c r="CV57" s="363"/>
      <c r="CW57" s="361"/>
      <c r="CX57" s="362"/>
      <c r="CY57" s="361"/>
      <c r="CZ57" s="361"/>
      <c r="DA57" s="363"/>
      <c r="DB57" s="361"/>
      <c r="DC57" s="362"/>
      <c r="DD57" s="361"/>
      <c r="DE57" s="361"/>
      <c r="DF57" s="361"/>
      <c r="DG57" s="361"/>
      <c r="DH57" s="361"/>
      <c r="DI57" s="361"/>
      <c r="DJ57" s="361"/>
      <c r="DK57" s="361"/>
      <c r="DL57" s="361"/>
      <c r="DM57" s="361"/>
      <c r="DN57" s="361"/>
      <c r="DO57" s="361"/>
      <c r="DP57" s="361"/>
      <c r="DQ57" s="361"/>
      <c r="DR57" s="361"/>
      <c r="DS57" s="361"/>
      <c r="DT57" s="361"/>
      <c r="DU57" s="362"/>
      <c r="DV57" s="362"/>
      <c r="DW57" s="362"/>
      <c r="DX57" s="362"/>
      <c r="DY57" s="364"/>
      <c r="DZ57" s="248"/>
      <c r="EA57" s="233"/>
      <c r="EB57" s="240"/>
      <c r="EC57" s="249"/>
      <c r="ED57" s="250"/>
      <c r="EE57" s="232"/>
      <c r="EF57" s="232"/>
      <c r="EG57" s="232"/>
      <c r="EH57" s="232"/>
      <c r="EI57" s="232"/>
      <c r="EJ57" s="232"/>
      <c r="EK57" s="232"/>
      <c r="EL57" s="232"/>
      <c r="EM57" s="232"/>
      <c r="EN57" s="232"/>
      <c r="EO57" s="232"/>
      <c r="EP57" s="232"/>
      <c r="EQ57" s="232"/>
      <c r="ER57" s="232"/>
      <c r="ES57" s="232"/>
      <c r="ET57" s="232"/>
      <c r="EU57" s="232"/>
      <c r="EV57" s="232"/>
      <c r="EW57" s="232"/>
      <c r="EX57" s="232"/>
      <c r="EY57" s="232"/>
      <c r="EZ57" s="232"/>
      <c r="FA57" s="232"/>
      <c r="FB57" s="232"/>
      <c r="FC57" s="232"/>
      <c r="FD57" s="232"/>
      <c r="FE57" s="232"/>
      <c r="FF57" s="232"/>
      <c r="FG57" s="232"/>
      <c r="FH57" s="232"/>
      <c r="FI57" s="232"/>
      <c r="FJ57" s="232"/>
      <c r="FK57" s="232"/>
      <c r="FL57" s="232"/>
      <c r="FM57" s="232"/>
      <c r="FN57" s="232"/>
      <c r="FO57" s="232"/>
    </row>
    <row r="58" spans="1:171" s="2" customFormat="1" x14ac:dyDescent="0.25">
      <c r="A58" s="232"/>
      <c r="B58" s="254"/>
      <c r="C58" s="255"/>
      <c r="D58" s="257"/>
      <c r="E58" s="257"/>
      <c r="F58" s="257"/>
      <c r="G58" s="259"/>
      <c r="H58" s="255"/>
      <c r="I58" s="258"/>
      <c r="J58" s="258"/>
      <c r="K58" s="258"/>
      <c r="L58" s="258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361"/>
      <c r="AB58" s="361"/>
      <c r="AC58" s="361"/>
      <c r="AD58" s="361"/>
      <c r="AE58" s="361"/>
      <c r="AF58" s="361"/>
      <c r="AG58" s="361"/>
      <c r="AH58" s="361"/>
      <c r="AI58" s="361"/>
      <c r="AJ58" s="361"/>
      <c r="AK58" s="361"/>
      <c r="AL58" s="361"/>
      <c r="AM58" s="361"/>
      <c r="AN58" s="361"/>
      <c r="AO58" s="362"/>
      <c r="AP58" s="361"/>
      <c r="AQ58" s="361"/>
      <c r="AR58" s="361"/>
      <c r="AS58" s="361"/>
      <c r="AT58" s="362"/>
      <c r="AU58" s="362"/>
      <c r="AV58" s="362"/>
      <c r="AW58" s="362"/>
      <c r="AX58" s="362"/>
      <c r="AY58" s="362"/>
      <c r="AZ58" s="362"/>
      <c r="BA58" s="362"/>
      <c r="BB58" s="362"/>
      <c r="BC58" s="362"/>
      <c r="BD58" s="362"/>
      <c r="BE58" s="362"/>
      <c r="BF58" s="362"/>
      <c r="BG58" s="362"/>
      <c r="BH58" s="362"/>
      <c r="BI58" s="362"/>
      <c r="BJ58" s="362"/>
      <c r="BK58" s="362"/>
      <c r="BL58" s="362"/>
      <c r="BM58" s="362"/>
      <c r="BN58" s="362"/>
      <c r="BO58" s="362"/>
      <c r="BP58" s="362"/>
      <c r="BQ58" s="362"/>
      <c r="BR58" s="362"/>
      <c r="BS58" s="362"/>
      <c r="BT58" s="362"/>
      <c r="BU58" s="362"/>
      <c r="BV58" s="362"/>
      <c r="BW58" s="362"/>
      <c r="BX58" s="362"/>
      <c r="BY58" s="362"/>
      <c r="BZ58" s="362"/>
      <c r="CA58" s="362"/>
      <c r="CB58" s="362"/>
      <c r="CC58" s="362"/>
      <c r="CD58" s="362"/>
      <c r="CE58" s="362"/>
      <c r="CF58" s="362"/>
      <c r="CG58" s="362"/>
      <c r="CH58" s="362"/>
      <c r="CI58" s="362"/>
      <c r="CJ58" s="362"/>
      <c r="CK58" s="362"/>
      <c r="CL58" s="362"/>
      <c r="CM58" s="362"/>
      <c r="CN58" s="362"/>
      <c r="CO58" s="362"/>
      <c r="CP58" s="362"/>
      <c r="CQ58" s="362"/>
      <c r="CR58" s="362"/>
      <c r="CS58" s="362"/>
      <c r="CT58" s="361"/>
      <c r="CU58" s="361"/>
      <c r="CV58" s="363"/>
      <c r="CW58" s="361"/>
      <c r="CX58" s="362"/>
      <c r="CY58" s="361"/>
      <c r="CZ58" s="361"/>
      <c r="DA58" s="363"/>
      <c r="DB58" s="361"/>
      <c r="DC58" s="362"/>
      <c r="DD58" s="361"/>
      <c r="DE58" s="361"/>
      <c r="DF58" s="361"/>
      <c r="DG58" s="361"/>
      <c r="DH58" s="361"/>
      <c r="DI58" s="361"/>
      <c r="DJ58" s="361"/>
      <c r="DK58" s="361"/>
      <c r="DL58" s="361"/>
      <c r="DM58" s="361"/>
      <c r="DN58" s="361"/>
      <c r="DO58" s="361"/>
      <c r="DP58" s="361"/>
      <c r="DQ58" s="361"/>
      <c r="DR58" s="361"/>
      <c r="DS58" s="361"/>
      <c r="DT58" s="361"/>
      <c r="DU58" s="362"/>
      <c r="DV58" s="362"/>
      <c r="DW58" s="362"/>
      <c r="DX58" s="362"/>
      <c r="DY58" s="364"/>
      <c r="DZ58" s="248"/>
      <c r="EA58" s="233"/>
      <c r="EB58" s="240"/>
      <c r="EC58" s="249"/>
      <c r="ED58" s="250"/>
      <c r="EE58" s="232"/>
      <c r="EF58" s="232"/>
      <c r="EG58" s="232"/>
      <c r="EH58" s="232"/>
      <c r="EI58" s="232"/>
      <c r="EJ58" s="232"/>
      <c r="EK58" s="232"/>
      <c r="EL58" s="232"/>
      <c r="EM58" s="232"/>
      <c r="EN58" s="232"/>
      <c r="EO58" s="232"/>
      <c r="EP58" s="232"/>
      <c r="EQ58" s="232"/>
      <c r="ER58" s="232"/>
      <c r="ES58" s="232"/>
      <c r="ET58" s="232"/>
      <c r="EU58" s="232"/>
      <c r="EV58" s="232"/>
      <c r="EW58" s="232"/>
      <c r="EX58" s="232"/>
      <c r="EY58" s="232"/>
      <c r="EZ58" s="232"/>
      <c r="FA58" s="232"/>
      <c r="FB58" s="232"/>
      <c r="FC58" s="232"/>
      <c r="FD58" s="232"/>
      <c r="FE58" s="232"/>
      <c r="FF58" s="232"/>
      <c r="FG58" s="232"/>
      <c r="FH58" s="232"/>
      <c r="FI58" s="232"/>
      <c r="FJ58" s="232"/>
      <c r="FK58" s="232"/>
      <c r="FL58" s="232"/>
      <c r="FM58" s="232"/>
      <c r="FN58" s="232"/>
      <c r="FO58" s="232"/>
    </row>
    <row r="59" spans="1:171" s="2" customFormat="1" x14ac:dyDescent="0.25">
      <c r="A59" s="232"/>
      <c r="B59" s="254"/>
      <c r="C59" s="255"/>
      <c r="D59" s="257"/>
      <c r="E59" s="257"/>
      <c r="F59" s="257"/>
      <c r="G59" s="259"/>
      <c r="H59" s="255"/>
      <c r="I59" s="258"/>
      <c r="J59" s="258"/>
      <c r="K59" s="258"/>
      <c r="L59" s="258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361"/>
      <c r="AB59" s="361"/>
      <c r="AC59" s="361"/>
      <c r="AD59" s="361"/>
      <c r="AE59" s="361"/>
      <c r="AF59" s="361"/>
      <c r="AG59" s="361"/>
      <c r="AH59" s="361"/>
      <c r="AI59" s="361"/>
      <c r="AJ59" s="361"/>
      <c r="AK59" s="361"/>
      <c r="AL59" s="361"/>
      <c r="AM59" s="361"/>
      <c r="AN59" s="361"/>
      <c r="AO59" s="362"/>
      <c r="AP59" s="361"/>
      <c r="AQ59" s="361"/>
      <c r="AR59" s="361"/>
      <c r="AS59" s="361"/>
      <c r="AT59" s="362"/>
      <c r="AU59" s="362"/>
      <c r="AV59" s="362"/>
      <c r="AW59" s="362"/>
      <c r="AX59" s="362"/>
      <c r="AY59" s="362"/>
      <c r="AZ59" s="362"/>
      <c r="BA59" s="362"/>
      <c r="BB59" s="362"/>
      <c r="BC59" s="362"/>
      <c r="BD59" s="362"/>
      <c r="BE59" s="362"/>
      <c r="BF59" s="362"/>
      <c r="BG59" s="362"/>
      <c r="BH59" s="362"/>
      <c r="BI59" s="362"/>
      <c r="BJ59" s="362"/>
      <c r="BK59" s="362"/>
      <c r="BL59" s="362"/>
      <c r="BM59" s="362"/>
      <c r="BN59" s="362"/>
      <c r="BO59" s="362"/>
      <c r="BP59" s="362"/>
      <c r="BQ59" s="362"/>
      <c r="BR59" s="362"/>
      <c r="BS59" s="362"/>
      <c r="BT59" s="362"/>
      <c r="BU59" s="362"/>
      <c r="BV59" s="362"/>
      <c r="BW59" s="362"/>
      <c r="BX59" s="362"/>
      <c r="BY59" s="362"/>
      <c r="BZ59" s="362"/>
      <c r="CA59" s="362"/>
      <c r="CB59" s="362"/>
      <c r="CC59" s="362"/>
      <c r="CD59" s="362"/>
      <c r="CE59" s="362"/>
      <c r="CF59" s="362"/>
      <c r="CG59" s="362"/>
      <c r="CH59" s="362"/>
      <c r="CI59" s="362"/>
      <c r="CJ59" s="362"/>
      <c r="CK59" s="362"/>
      <c r="CL59" s="362"/>
      <c r="CM59" s="362"/>
      <c r="CN59" s="362"/>
      <c r="CO59" s="362"/>
      <c r="CP59" s="362"/>
      <c r="CQ59" s="362"/>
      <c r="CR59" s="362"/>
      <c r="CS59" s="362"/>
      <c r="CT59" s="361"/>
      <c r="CU59" s="361"/>
      <c r="CV59" s="363"/>
      <c r="CW59" s="361"/>
      <c r="CX59" s="362"/>
      <c r="CY59" s="361"/>
      <c r="CZ59" s="361"/>
      <c r="DA59" s="363"/>
      <c r="DB59" s="361"/>
      <c r="DC59" s="362"/>
      <c r="DD59" s="361"/>
      <c r="DE59" s="361"/>
      <c r="DF59" s="361"/>
      <c r="DG59" s="361"/>
      <c r="DH59" s="361"/>
      <c r="DI59" s="361"/>
      <c r="DJ59" s="361"/>
      <c r="DK59" s="361"/>
      <c r="DL59" s="361"/>
      <c r="DM59" s="361"/>
      <c r="DN59" s="361"/>
      <c r="DO59" s="361"/>
      <c r="DP59" s="361"/>
      <c r="DQ59" s="361"/>
      <c r="DR59" s="361"/>
      <c r="DS59" s="361"/>
      <c r="DT59" s="361"/>
      <c r="DU59" s="362"/>
      <c r="DV59" s="362"/>
      <c r="DW59" s="362"/>
      <c r="DX59" s="362"/>
      <c r="DY59" s="364"/>
      <c r="DZ59" s="248"/>
      <c r="EA59" s="233"/>
      <c r="EB59" s="240"/>
      <c r="EC59" s="249"/>
      <c r="ED59" s="250"/>
      <c r="EE59" s="232"/>
      <c r="EF59" s="232"/>
      <c r="EG59" s="232"/>
      <c r="EH59" s="232"/>
      <c r="EI59" s="232"/>
      <c r="EJ59" s="232"/>
      <c r="EK59" s="232"/>
      <c r="EL59" s="232"/>
      <c r="EM59" s="232"/>
      <c r="EN59" s="232"/>
      <c r="EO59" s="232"/>
      <c r="EP59" s="232"/>
      <c r="EQ59" s="232"/>
      <c r="ER59" s="232"/>
      <c r="ES59" s="232"/>
      <c r="ET59" s="232"/>
      <c r="EU59" s="232"/>
      <c r="EV59" s="232"/>
      <c r="EW59" s="232"/>
      <c r="EX59" s="232"/>
      <c r="EY59" s="232"/>
      <c r="EZ59" s="232"/>
      <c r="FA59" s="232"/>
      <c r="FB59" s="232"/>
      <c r="FC59" s="232"/>
      <c r="FD59" s="232"/>
      <c r="FE59" s="232"/>
      <c r="FF59" s="232"/>
      <c r="FG59" s="232"/>
      <c r="FH59" s="232"/>
      <c r="FI59" s="232"/>
      <c r="FJ59" s="232"/>
      <c r="FK59" s="232"/>
      <c r="FL59" s="232"/>
      <c r="FM59" s="232"/>
      <c r="FN59" s="232"/>
      <c r="FO59" s="232"/>
    </row>
    <row r="60" spans="1:171" s="2" customFormat="1" x14ac:dyDescent="0.25">
      <c r="A60" s="232"/>
      <c r="B60" s="254"/>
      <c r="C60" s="255"/>
      <c r="D60" s="257"/>
      <c r="E60" s="257"/>
      <c r="F60" s="257"/>
      <c r="G60" s="259"/>
      <c r="H60" s="255"/>
      <c r="I60" s="258"/>
      <c r="J60" s="258"/>
      <c r="K60" s="258"/>
      <c r="L60" s="258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361"/>
      <c r="AB60" s="361"/>
      <c r="AC60" s="361"/>
      <c r="AD60" s="361"/>
      <c r="AE60" s="361"/>
      <c r="AF60" s="361"/>
      <c r="AG60" s="361"/>
      <c r="AH60" s="361"/>
      <c r="AI60" s="361"/>
      <c r="AJ60" s="361"/>
      <c r="AK60" s="361"/>
      <c r="AL60" s="361"/>
      <c r="AM60" s="361"/>
      <c r="AN60" s="361"/>
      <c r="AO60" s="362"/>
      <c r="AP60" s="361"/>
      <c r="AQ60" s="361"/>
      <c r="AR60" s="361"/>
      <c r="AS60" s="361"/>
      <c r="AT60" s="362"/>
      <c r="AU60" s="362"/>
      <c r="AV60" s="362"/>
      <c r="AW60" s="362"/>
      <c r="AX60" s="362"/>
      <c r="AY60" s="362"/>
      <c r="AZ60" s="362"/>
      <c r="BA60" s="362"/>
      <c r="BB60" s="362"/>
      <c r="BC60" s="362"/>
      <c r="BD60" s="362"/>
      <c r="BE60" s="362"/>
      <c r="BF60" s="362"/>
      <c r="BG60" s="362"/>
      <c r="BH60" s="362"/>
      <c r="BI60" s="362"/>
      <c r="BJ60" s="362"/>
      <c r="BK60" s="362"/>
      <c r="BL60" s="362"/>
      <c r="BM60" s="362"/>
      <c r="BN60" s="362"/>
      <c r="BO60" s="362"/>
      <c r="BP60" s="362"/>
      <c r="BQ60" s="362"/>
      <c r="BR60" s="362"/>
      <c r="BS60" s="362"/>
      <c r="BT60" s="362"/>
      <c r="BU60" s="362"/>
      <c r="BV60" s="362"/>
      <c r="BW60" s="362"/>
      <c r="BX60" s="362"/>
      <c r="BY60" s="362"/>
      <c r="BZ60" s="362"/>
      <c r="CA60" s="362"/>
      <c r="CB60" s="362"/>
      <c r="CC60" s="362"/>
      <c r="CD60" s="362"/>
      <c r="CE60" s="362"/>
      <c r="CF60" s="362"/>
      <c r="CG60" s="362"/>
      <c r="CH60" s="362"/>
      <c r="CI60" s="362"/>
      <c r="CJ60" s="362"/>
      <c r="CK60" s="362"/>
      <c r="CL60" s="362"/>
      <c r="CM60" s="362"/>
      <c r="CN60" s="362"/>
      <c r="CO60" s="362"/>
      <c r="CP60" s="362"/>
      <c r="CQ60" s="362"/>
      <c r="CR60" s="362"/>
      <c r="CS60" s="362"/>
      <c r="CT60" s="361"/>
      <c r="CU60" s="361"/>
      <c r="CV60" s="363"/>
      <c r="CW60" s="361"/>
      <c r="CX60" s="362"/>
      <c r="CY60" s="361"/>
      <c r="CZ60" s="361"/>
      <c r="DA60" s="363"/>
      <c r="DB60" s="361"/>
      <c r="DC60" s="362"/>
      <c r="DD60" s="361"/>
      <c r="DE60" s="361"/>
      <c r="DF60" s="361"/>
      <c r="DG60" s="361"/>
      <c r="DH60" s="361"/>
      <c r="DI60" s="361"/>
      <c r="DJ60" s="361"/>
      <c r="DK60" s="361"/>
      <c r="DL60" s="361"/>
      <c r="DM60" s="361"/>
      <c r="DN60" s="361"/>
      <c r="DO60" s="361"/>
      <c r="DP60" s="361"/>
      <c r="DQ60" s="361"/>
      <c r="DR60" s="361"/>
      <c r="DS60" s="361"/>
      <c r="DT60" s="361"/>
      <c r="DU60" s="362"/>
      <c r="DV60" s="362"/>
      <c r="DW60" s="362"/>
      <c r="DX60" s="362"/>
      <c r="DY60" s="364"/>
      <c r="DZ60" s="248"/>
      <c r="EA60" s="233"/>
      <c r="EB60" s="240"/>
      <c r="EC60" s="249"/>
      <c r="ED60" s="250"/>
      <c r="EE60" s="232"/>
      <c r="EF60" s="232"/>
      <c r="EG60" s="232"/>
      <c r="EH60" s="232"/>
      <c r="EI60" s="232"/>
      <c r="EJ60" s="232"/>
      <c r="EK60" s="232"/>
      <c r="EL60" s="232"/>
      <c r="EM60" s="232"/>
      <c r="EN60" s="232"/>
      <c r="EO60" s="232"/>
      <c r="EP60" s="232"/>
      <c r="EQ60" s="232"/>
      <c r="ER60" s="232"/>
      <c r="ES60" s="232"/>
      <c r="ET60" s="232"/>
      <c r="EU60" s="232"/>
      <c r="EV60" s="232"/>
      <c r="EW60" s="232"/>
      <c r="EX60" s="232"/>
      <c r="EY60" s="232"/>
      <c r="EZ60" s="232"/>
      <c r="FA60" s="232"/>
      <c r="FB60" s="232"/>
      <c r="FC60" s="232"/>
      <c r="FD60" s="232"/>
      <c r="FE60" s="232"/>
      <c r="FF60" s="232"/>
      <c r="FG60" s="232"/>
      <c r="FH60" s="232"/>
      <c r="FI60" s="232"/>
      <c r="FJ60" s="232"/>
      <c r="FK60" s="232"/>
      <c r="FL60" s="232"/>
      <c r="FM60" s="232"/>
      <c r="FN60" s="232"/>
      <c r="FO60" s="232"/>
    </row>
    <row r="61" spans="1:171" s="2" customFormat="1" x14ac:dyDescent="0.25">
      <c r="A61" s="232"/>
      <c r="B61" s="254"/>
      <c r="C61" s="255"/>
      <c r="D61" s="257"/>
      <c r="E61" s="257"/>
      <c r="F61" s="257"/>
      <c r="G61" s="259"/>
      <c r="H61" s="255"/>
      <c r="I61" s="258"/>
      <c r="J61" s="258"/>
      <c r="K61" s="258"/>
      <c r="L61" s="258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5"/>
      <c r="AA61" s="361"/>
      <c r="AB61" s="361"/>
      <c r="AC61" s="361"/>
      <c r="AD61" s="361"/>
      <c r="AE61" s="361"/>
      <c r="AF61" s="361"/>
      <c r="AG61" s="361"/>
      <c r="AH61" s="361"/>
      <c r="AI61" s="361"/>
      <c r="AJ61" s="361"/>
      <c r="AK61" s="361"/>
      <c r="AL61" s="361"/>
      <c r="AM61" s="361"/>
      <c r="AN61" s="361"/>
      <c r="AO61" s="362"/>
      <c r="AP61" s="361"/>
      <c r="AQ61" s="361"/>
      <c r="AR61" s="361"/>
      <c r="AS61" s="361"/>
      <c r="AT61" s="362"/>
      <c r="AU61" s="362"/>
      <c r="AV61" s="362"/>
      <c r="AW61" s="362"/>
      <c r="AX61" s="362"/>
      <c r="AY61" s="362"/>
      <c r="AZ61" s="362"/>
      <c r="BA61" s="362"/>
      <c r="BB61" s="362"/>
      <c r="BC61" s="362"/>
      <c r="BD61" s="362"/>
      <c r="BE61" s="362"/>
      <c r="BF61" s="362"/>
      <c r="BG61" s="362"/>
      <c r="BH61" s="362"/>
      <c r="BI61" s="362"/>
      <c r="BJ61" s="362"/>
      <c r="BK61" s="362"/>
      <c r="BL61" s="362"/>
      <c r="BM61" s="362"/>
      <c r="BN61" s="362"/>
      <c r="BO61" s="362"/>
      <c r="BP61" s="362"/>
      <c r="BQ61" s="362"/>
      <c r="BR61" s="362"/>
      <c r="BS61" s="362"/>
      <c r="BT61" s="362"/>
      <c r="BU61" s="362"/>
      <c r="BV61" s="362"/>
      <c r="BW61" s="362"/>
      <c r="BX61" s="362"/>
      <c r="BY61" s="362"/>
      <c r="BZ61" s="362"/>
      <c r="CA61" s="362"/>
      <c r="CB61" s="362"/>
      <c r="CC61" s="362"/>
      <c r="CD61" s="362"/>
      <c r="CE61" s="362"/>
      <c r="CF61" s="362"/>
      <c r="CG61" s="362"/>
      <c r="CH61" s="362"/>
      <c r="CI61" s="362"/>
      <c r="CJ61" s="362"/>
      <c r="CK61" s="362"/>
      <c r="CL61" s="362"/>
      <c r="CM61" s="362"/>
      <c r="CN61" s="362"/>
      <c r="CO61" s="362"/>
      <c r="CP61" s="362"/>
      <c r="CQ61" s="362"/>
      <c r="CR61" s="362"/>
      <c r="CS61" s="362"/>
      <c r="CT61" s="361"/>
      <c r="CU61" s="361"/>
      <c r="CV61" s="363"/>
      <c r="CW61" s="361"/>
      <c r="CX61" s="362"/>
      <c r="CY61" s="361"/>
      <c r="CZ61" s="361"/>
      <c r="DA61" s="363"/>
      <c r="DB61" s="361"/>
      <c r="DC61" s="362"/>
      <c r="DD61" s="361"/>
      <c r="DE61" s="361"/>
      <c r="DF61" s="361"/>
      <c r="DG61" s="361"/>
      <c r="DH61" s="361"/>
      <c r="DI61" s="361"/>
      <c r="DJ61" s="361"/>
      <c r="DK61" s="361"/>
      <c r="DL61" s="361"/>
      <c r="DM61" s="361"/>
      <c r="DN61" s="361"/>
      <c r="DO61" s="361"/>
      <c r="DP61" s="361"/>
      <c r="DQ61" s="361"/>
      <c r="DR61" s="361"/>
      <c r="DS61" s="361"/>
      <c r="DT61" s="361"/>
      <c r="DU61" s="362"/>
      <c r="DV61" s="362"/>
      <c r="DW61" s="362"/>
      <c r="DX61" s="362"/>
      <c r="DY61" s="364"/>
      <c r="DZ61" s="248"/>
      <c r="EA61" s="233"/>
      <c r="EB61" s="240"/>
      <c r="EC61" s="249"/>
      <c r="ED61" s="250"/>
      <c r="EE61" s="232"/>
      <c r="EF61" s="232"/>
      <c r="EG61" s="232"/>
      <c r="EH61" s="232"/>
      <c r="EI61" s="232"/>
      <c r="EJ61" s="232"/>
      <c r="EK61" s="232"/>
      <c r="EL61" s="232"/>
      <c r="EM61" s="232"/>
      <c r="EN61" s="232"/>
      <c r="EO61" s="232"/>
      <c r="EP61" s="232"/>
      <c r="EQ61" s="232"/>
      <c r="ER61" s="232"/>
      <c r="ES61" s="232"/>
      <c r="ET61" s="232"/>
      <c r="EU61" s="232"/>
      <c r="EV61" s="232"/>
      <c r="EW61" s="232"/>
      <c r="EX61" s="232"/>
      <c r="EY61" s="232"/>
      <c r="EZ61" s="232"/>
      <c r="FA61" s="232"/>
      <c r="FB61" s="232"/>
      <c r="FC61" s="232"/>
      <c r="FD61" s="232"/>
      <c r="FE61" s="232"/>
      <c r="FF61" s="232"/>
      <c r="FG61" s="232"/>
      <c r="FH61" s="232"/>
      <c r="FI61" s="232"/>
      <c r="FJ61" s="232"/>
      <c r="FK61" s="232"/>
      <c r="FL61" s="232"/>
      <c r="FM61" s="232"/>
      <c r="FN61" s="232"/>
      <c r="FO61" s="232"/>
    </row>
    <row r="62" spans="1:171" s="2" customFormat="1" x14ac:dyDescent="0.25">
      <c r="A62" s="232"/>
      <c r="B62" s="254"/>
      <c r="C62" s="255"/>
      <c r="D62" s="257"/>
      <c r="E62" s="257"/>
      <c r="F62" s="257"/>
      <c r="G62" s="259"/>
      <c r="H62" s="255"/>
      <c r="I62" s="258"/>
      <c r="J62" s="258"/>
      <c r="K62" s="258"/>
      <c r="L62" s="258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361"/>
      <c r="AB62" s="361"/>
      <c r="AC62" s="361"/>
      <c r="AD62" s="361"/>
      <c r="AE62" s="361"/>
      <c r="AF62" s="361"/>
      <c r="AG62" s="361"/>
      <c r="AH62" s="361"/>
      <c r="AI62" s="361"/>
      <c r="AJ62" s="361"/>
      <c r="AK62" s="361"/>
      <c r="AL62" s="361"/>
      <c r="AM62" s="361"/>
      <c r="AN62" s="361"/>
      <c r="AO62" s="362"/>
      <c r="AP62" s="361"/>
      <c r="AQ62" s="361"/>
      <c r="AR62" s="361"/>
      <c r="AS62" s="361"/>
      <c r="AT62" s="362"/>
      <c r="AU62" s="362"/>
      <c r="AV62" s="362"/>
      <c r="AW62" s="362"/>
      <c r="AX62" s="362"/>
      <c r="AY62" s="362"/>
      <c r="AZ62" s="362"/>
      <c r="BA62" s="362"/>
      <c r="BB62" s="362"/>
      <c r="BC62" s="362"/>
      <c r="BD62" s="362"/>
      <c r="BE62" s="362"/>
      <c r="BF62" s="362"/>
      <c r="BG62" s="362"/>
      <c r="BH62" s="362"/>
      <c r="BI62" s="362"/>
      <c r="BJ62" s="362"/>
      <c r="BK62" s="362"/>
      <c r="BL62" s="362"/>
      <c r="BM62" s="362"/>
      <c r="BN62" s="362"/>
      <c r="BO62" s="362"/>
      <c r="BP62" s="362"/>
      <c r="BQ62" s="362"/>
      <c r="BR62" s="362"/>
      <c r="BS62" s="362"/>
      <c r="BT62" s="362"/>
      <c r="BU62" s="362"/>
      <c r="BV62" s="362"/>
      <c r="BW62" s="362"/>
      <c r="BX62" s="362"/>
      <c r="BY62" s="362"/>
      <c r="BZ62" s="362"/>
      <c r="CA62" s="362"/>
      <c r="CB62" s="362"/>
      <c r="CC62" s="362"/>
      <c r="CD62" s="362"/>
      <c r="CE62" s="362"/>
      <c r="CF62" s="362"/>
      <c r="CG62" s="362"/>
      <c r="CH62" s="362"/>
      <c r="CI62" s="362"/>
      <c r="CJ62" s="362"/>
      <c r="CK62" s="362"/>
      <c r="CL62" s="362"/>
      <c r="CM62" s="362"/>
      <c r="CN62" s="362"/>
      <c r="CO62" s="362"/>
      <c r="CP62" s="362"/>
      <c r="CQ62" s="362"/>
      <c r="CR62" s="362"/>
      <c r="CS62" s="362"/>
      <c r="CT62" s="361"/>
      <c r="CU62" s="361"/>
      <c r="CV62" s="363"/>
      <c r="CW62" s="361"/>
      <c r="CX62" s="362"/>
      <c r="CY62" s="361"/>
      <c r="CZ62" s="361"/>
      <c r="DA62" s="363"/>
      <c r="DB62" s="361"/>
      <c r="DC62" s="362"/>
      <c r="DD62" s="361"/>
      <c r="DE62" s="361"/>
      <c r="DF62" s="361"/>
      <c r="DG62" s="361"/>
      <c r="DH62" s="361"/>
      <c r="DI62" s="361"/>
      <c r="DJ62" s="361"/>
      <c r="DK62" s="361"/>
      <c r="DL62" s="361"/>
      <c r="DM62" s="361"/>
      <c r="DN62" s="361"/>
      <c r="DO62" s="361"/>
      <c r="DP62" s="361"/>
      <c r="DQ62" s="361"/>
      <c r="DR62" s="361"/>
      <c r="DS62" s="361"/>
      <c r="DT62" s="361"/>
      <c r="DU62" s="362"/>
      <c r="DV62" s="362"/>
      <c r="DW62" s="362"/>
      <c r="DX62" s="362"/>
      <c r="DY62" s="364"/>
      <c r="DZ62" s="248"/>
      <c r="EA62" s="233"/>
      <c r="EB62" s="240"/>
      <c r="EC62" s="249"/>
      <c r="ED62" s="250"/>
      <c r="EE62" s="232"/>
      <c r="EF62" s="232"/>
      <c r="EG62" s="232"/>
      <c r="EH62" s="232"/>
      <c r="EI62" s="232"/>
      <c r="EJ62" s="232"/>
      <c r="EK62" s="232"/>
      <c r="EL62" s="232"/>
      <c r="EM62" s="232"/>
      <c r="EN62" s="232"/>
      <c r="EO62" s="232"/>
      <c r="EP62" s="232"/>
      <c r="EQ62" s="232"/>
      <c r="ER62" s="232"/>
      <c r="ES62" s="232"/>
      <c r="ET62" s="232"/>
      <c r="EU62" s="232"/>
      <c r="EV62" s="232"/>
      <c r="EW62" s="232"/>
      <c r="EX62" s="232"/>
      <c r="EY62" s="232"/>
      <c r="EZ62" s="232"/>
      <c r="FA62" s="232"/>
      <c r="FB62" s="232"/>
      <c r="FC62" s="232"/>
      <c r="FD62" s="232"/>
      <c r="FE62" s="232"/>
      <c r="FF62" s="232"/>
      <c r="FG62" s="232"/>
      <c r="FH62" s="232"/>
      <c r="FI62" s="232"/>
      <c r="FJ62" s="232"/>
      <c r="FK62" s="232"/>
      <c r="FL62" s="232"/>
      <c r="FM62" s="232"/>
      <c r="FN62" s="232"/>
      <c r="FO62" s="232"/>
    </row>
    <row r="63" spans="1:171" s="2" customFormat="1" x14ac:dyDescent="0.25">
      <c r="A63" s="232"/>
      <c r="B63" s="254"/>
      <c r="C63" s="255"/>
      <c r="D63" s="257"/>
      <c r="E63" s="257"/>
      <c r="F63" s="257"/>
      <c r="G63" s="259"/>
      <c r="H63" s="255"/>
      <c r="I63" s="258"/>
      <c r="J63" s="258"/>
      <c r="K63" s="258"/>
      <c r="L63" s="258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361"/>
      <c r="AB63" s="361"/>
      <c r="AC63" s="361"/>
      <c r="AD63" s="361"/>
      <c r="AE63" s="361"/>
      <c r="AF63" s="361"/>
      <c r="AG63" s="361"/>
      <c r="AH63" s="361"/>
      <c r="AI63" s="361"/>
      <c r="AJ63" s="361"/>
      <c r="AK63" s="361"/>
      <c r="AL63" s="361"/>
      <c r="AM63" s="361"/>
      <c r="AN63" s="361"/>
      <c r="AO63" s="362"/>
      <c r="AP63" s="361"/>
      <c r="AQ63" s="361"/>
      <c r="AR63" s="361"/>
      <c r="AS63" s="361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2"/>
      <c r="BG63" s="362"/>
      <c r="BH63" s="362"/>
      <c r="BI63" s="362"/>
      <c r="BJ63" s="362"/>
      <c r="BK63" s="362"/>
      <c r="BL63" s="362"/>
      <c r="BM63" s="362"/>
      <c r="BN63" s="362"/>
      <c r="BO63" s="362"/>
      <c r="BP63" s="362"/>
      <c r="BQ63" s="362"/>
      <c r="BR63" s="362"/>
      <c r="BS63" s="362"/>
      <c r="BT63" s="362"/>
      <c r="BU63" s="362"/>
      <c r="BV63" s="362"/>
      <c r="BW63" s="362"/>
      <c r="BX63" s="362"/>
      <c r="BY63" s="362"/>
      <c r="BZ63" s="362"/>
      <c r="CA63" s="362"/>
      <c r="CB63" s="362"/>
      <c r="CC63" s="362"/>
      <c r="CD63" s="362"/>
      <c r="CE63" s="362"/>
      <c r="CF63" s="362"/>
      <c r="CG63" s="362"/>
      <c r="CH63" s="362"/>
      <c r="CI63" s="362"/>
      <c r="CJ63" s="362"/>
      <c r="CK63" s="362"/>
      <c r="CL63" s="362"/>
      <c r="CM63" s="362"/>
      <c r="CN63" s="362"/>
      <c r="CO63" s="362"/>
      <c r="CP63" s="362"/>
      <c r="CQ63" s="362"/>
      <c r="CR63" s="362"/>
      <c r="CS63" s="362"/>
      <c r="CT63" s="361"/>
      <c r="CU63" s="361"/>
      <c r="CV63" s="363"/>
      <c r="CW63" s="361"/>
      <c r="CX63" s="362"/>
      <c r="CY63" s="361"/>
      <c r="CZ63" s="361"/>
      <c r="DA63" s="363"/>
      <c r="DB63" s="361"/>
      <c r="DC63" s="362"/>
      <c r="DD63" s="361"/>
      <c r="DE63" s="361"/>
      <c r="DF63" s="361"/>
      <c r="DG63" s="361"/>
      <c r="DH63" s="361"/>
      <c r="DI63" s="361"/>
      <c r="DJ63" s="361"/>
      <c r="DK63" s="361"/>
      <c r="DL63" s="361"/>
      <c r="DM63" s="361"/>
      <c r="DN63" s="361"/>
      <c r="DO63" s="361"/>
      <c r="DP63" s="361"/>
      <c r="DQ63" s="361"/>
      <c r="DR63" s="361"/>
      <c r="DS63" s="361"/>
      <c r="DT63" s="361"/>
      <c r="DU63" s="362"/>
      <c r="DV63" s="362"/>
      <c r="DW63" s="362"/>
      <c r="DX63" s="362"/>
      <c r="DY63" s="364"/>
      <c r="DZ63" s="248"/>
      <c r="EA63" s="233"/>
      <c r="EB63" s="240"/>
      <c r="EC63" s="249"/>
      <c r="ED63" s="250"/>
      <c r="EE63" s="232"/>
      <c r="EF63" s="232"/>
      <c r="EG63" s="232"/>
      <c r="EH63" s="232"/>
      <c r="EI63" s="232"/>
      <c r="EJ63" s="232"/>
      <c r="EK63" s="232"/>
      <c r="EL63" s="232"/>
      <c r="EM63" s="232"/>
      <c r="EN63" s="232"/>
      <c r="EO63" s="232"/>
      <c r="EP63" s="232"/>
      <c r="EQ63" s="232"/>
      <c r="ER63" s="232"/>
      <c r="ES63" s="232"/>
      <c r="ET63" s="232"/>
      <c r="EU63" s="232"/>
      <c r="EV63" s="232"/>
      <c r="EW63" s="232"/>
      <c r="EX63" s="232"/>
      <c r="EY63" s="232"/>
      <c r="EZ63" s="232"/>
      <c r="FA63" s="232"/>
      <c r="FB63" s="232"/>
      <c r="FC63" s="232"/>
      <c r="FD63" s="232"/>
      <c r="FE63" s="232"/>
      <c r="FF63" s="232"/>
      <c r="FG63" s="232"/>
      <c r="FH63" s="232"/>
      <c r="FI63" s="232"/>
      <c r="FJ63" s="232"/>
      <c r="FK63" s="232"/>
      <c r="FL63" s="232"/>
      <c r="FM63" s="232"/>
      <c r="FN63" s="232"/>
      <c r="FO63" s="232"/>
    </row>
    <row r="64" spans="1:171" s="2" customFormat="1" x14ac:dyDescent="0.25">
      <c r="A64" s="232"/>
      <c r="B64" s="246"/>
      <c r="C64" s="255"/>
      <c r="D64" s="257"/>
      <c r="E64" s="257"/>
      <c r="F64" s="257"/>
      <c r="G64" s="259"/>
      <c r="H64" s="255"/>
      <c r="I64" s="258"/>
      <c r="J64" s="258"/>
      <c r="K64" s="258"/>
      <c r="L64" s="258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  <c r="AA64" s="361"/>
      <c r="AB64" s="361"/>
      <c r="AC64" s="361"/>
      <c r="AD64" s="361"/>
      <c r="AE64" s="361"/>
      <c r="AF64" s="361"/>
      <c r="AG64" s="361"/>
      <c r="AH64" s="361"/>
      <c r="AI64" s="361"/>
      <c r="AJ64" s="361"/>
      <c r="AK64" s="361"/>
      <c r="AL64" s="361"/>
      <c r="AM64" s="361"/>
      <c r="AN64" s="361"/>
      <c r="AO64" s="362"/>
      <c r="AP64" s="361"/>
      <c r="AQ64" s="361"/>
      <c r="AR64" s="361"/>
      <c r="AS64" s="361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2"/>
      <c r="BG64" s="362"/>
      <c r="BH64" s="362"/>
      <c r="BI64" s="362"/>
      <c r="BJ64" s="362"/>
      <c r="BK64" s="362"/>
      <c r="BL64" s="362"/>
      <c r="BM64" s="362"/>
      <c r="BN64" s="362"/>
      <c r="BO64" s="362"/>
      <c r="BP64" s="362"/>
      <c r="BQ64" s="362"/>
      <c r="BR64" s="362"/>
      <c r="BS64" s="362"/>
      <c r="BT64" s="362"/>
      <c r="BU64" s="362"/>
      <c r="BV64" s="362"/>
      <c r="BW64" s="362"/>
      <c r="BX64" s="362"/>
      <c r="BY64" s="362"/>
      <c r="BZ64" s="362"/>
      <c r="CA64" s="362"/>
      <c r="CB64" s="362"/>
      <c r="CC64" s="362"/>
      <c r="CD64" s="362"/>
      <c r="CE64" s="362"/>
      <c r="CF64" s="362"/>
      <c r="CG64" s="362"/>
      <c r="CH64" s="362"/>
      <c r="CI64" s="362"/>
      <c r="CJ64" s="362"/>
      <c r="CK64" s="362"/>
      <c r="CL64" s="362"/>
      <c r="CM64" s="362"/>
      <c r="CN64" s="362"/>
      <c r="CO64" s="362"/>
      <c r="CP64" s="362"/>
      <c r="CQ64" s="362"/>
      <c r="CR64" s="362"/>
      <c r="CS64" s="362"/>
      <c r="CT64" s="361"/>
      <c r="CU64" s="361"/>
      <c r="CV64" s="363"/>
      <c r="CW64" s="361"/>
      <c r="CX64" s="362"/>
      <c r="CY64" s="361"/>
      <c r="CZ64" s="361"/>
      <c r="DA64" s="363"/>
      <c r="DB64" s="361"/>
      <c r="DC64" s="362"/>
      <c r="DD64" s="361"/>
      <c r="DE64" s="361"/>
      <c r="DF64" s="361"/>
      <c r="DG64" s="361"/>
      <c r="DH64" s="361"/>
      <c r="DI64" s="361"/>
      <c r="DJ64" s="361"/>
      <c r="DK64" s="361"/>
      <c r="DL64" s="361"/>
      <c r="DM64" s="361"/>
      <c r="DN64" s="361"/>
      <c r="DO64" s="361"/>
      <c r="DP64" s="361"/>
      <c r="DQ64" s="361"/>
      <c r="DR64" s="361"/>
      <c r="DS64" s="361"/>
      <c r="DT64" s="361"/>
      <c r="DU64" s="362"/>
      <c r="DV64" s="362"/>
      <c r="DW64" s="362"/>
      <c r="DX64" s="362"/>
      <c r="DY64" s="364"/>
      <c r="DZ64" s="248"/>
      <c r="EA64" s="233"/>
      <c r="EB64" s="240"/>
      <c r="EC64" s="249"/>
      <c r="ED64" s="250"/>
      <c r="EE64" s="232"/>
      <c r="EF64" s="232"/>
      <c r="EG64" s="232"/>
      <c r="EH64" s="232"/>
      <c r="EI64" s="232"/>
      <c r="EJ64" s="232"/>
      <c r="EK64" s="232"/>
      <c r="EL64" s="232"/>
      <c r="EM64" s="232"/>
      <c r="EN64" s="232"/>
      <c r="EO64" s="232"/>
      <c r="EP64" s="232"/>
      <c r="EQ64" s="232"/>
      <c r="ER64" s="232"/>
      <c r="ES64" s="232"/>
      <c r="ET64" s="232"/>
      <c r="EU64" s="232"/>
      <c r="EV64" s="232"/>
      <c r="EW64" s="232"/>
      <c r="EX64" s="232"/>
      <c r="EY64" s="232"/>
      <c r="EZ64" s="232"/>
      <c r="FA64" s="232"/>
      <c r="FB64" s="232"/>
      <c r="FC64" s="232"/>
      <c r="FD64" s="232"/>
      <c r="FE64" s="232"/>
      <c r="FF64" s="232"/>
      <c r="FG64" s="232"/>
      <c r="FH64" s="232"/>
      <c r="FI64" s="232"/>
      <c r="FJ64" s="232"/>
      <c r="FK64" s="232"/>
      <c r="FL64" s="232"/>
      <c r="FM64" s="232"/>
      <c r="FN64" s="232"/>
      <c r="FO64" s="232"/>
    </row>
    <row r="65" spans="1:171" s="2" customFormat="1" x14ac:dyDescent="0.25">
      <c r="A65" s="232"/>
      <c r="B65" s="246"/>
      <c r="C65" s="255"/>
      <c r="D65" s="257"/>
      <c r="E65" s="257"/>
      <c r="F65" s="257"/>
      <c r="G65" s="259"/>
      <c r="H65" s="255"/>
      <c r="I65" s="258"/>
      <c r="J65" s="258"/>
      <c r="K65" s="258"/>
      <c r="L65" s="258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361"/>
      <c r="AB65" s="361"/>
      <c r="AC65" s="361"/>
      <c r="AD65" s="361"/>
      <c r="AE65" s="361"/>
      <c r="AF65" s="361"/>
      <c r="AG65" s="361"/>
      <c r="AH65" s="361"/>
      <c r="AI65" s="361"/>
      <c r="AJ65" s="361"/>
      <c r="AK65" s="361"/>
      <c r="AL65" s="361"/>
      <c r="AM65" s="361"/>
      <c r="AN65" s="361"/>
      <c r="AO65" s="362"/>
      <c r="AP65" s="361"/>
      <c r="AQ65" s="361"/>
      <c r="AR65" s="361"/>
      <c r="AS65" s="361"/>
      <c r="AT65" s="362"/>
      <c r="AU65" s="362"/>
      <c r="AV65" s="362"/>
      <c r="AW65" s="362"/>
      <c r="AX65" s="362"/>
      <c r="AY65" s="362"/>
      <c r="AZ65" s="362"/>
      <c r="BA65" s="362"/>
      <c r="BB65" s="362"/>
      <c r="BC65" s="362"/>
      <c r="BD65" s="362"/>
      <c r="BE65" s="362"/>
      <c r="BF65" s="362"/>
      <c r="BG65" s="362"/>
      <c r="BH65" s="362"/>
      <c r="BI65" s="362"/>
      <c r="BJ65" s="362"/>
      <c r="BK65" s="362"/>
      <c r="BL65" s="362"/>
      <c r="BM65" s="362"/>
      <c r="BN65" s="362"/>
      <c r="BO65" s="362"/>
      <c r="BP65" s="362"/>
      <c r="BQ65" s="362"/>
      <c r="BR65" s="362"/>
      <c r="BS65" s="362"/>
      <c r="BT65" s="362"/>
      <c r="BU65" s="362"/>
      <c r="BV65" s="362"/>
      <c r="BW65" s="362"/>
      <c r="BX65" s="362"/>
      <c r="BY65" s="362"/>
      <c r="BZ65" s="362"/>
      <c r="CA65" s="362"/>
      <c r="CB65" s="362"/>
      <c r="CC65" s="362"/>
      <c r="CD65" s="362"/>
      <c r="CE65" s="362"/>
      <c r="CF65" s="362"/>
      <c r="CG65" s="362"/>
      <c r="CH65" s="362"/>
      <c r="CI65" s="362"/>
      <c r="CJ65" s="362"/>
      <c r="CK65" s="362"/>
      <c r="CL65" s="362"/>
      <c r="CM65" s="362"/>
      <c r="CN65" s="362"/>
      <c r="CO65" s="362"/>
      <c r="CP65" s="362"/>
      <c r="CQ65" s="362"/>
      <c r="CR65" s="362"/>
      <c r="CS65" s="362"/>
      <c r="CT65" s="361"/>
      <c r="CU65" s="361"/>
      <c r="CV65" s="363"/>
      <c r="CW65" s="361"/>
      <c r="CX65" s="362"/>
      <c r="CY65" s="361"/>
      <c r="CZ65" s="361"/>
      <c r="DA65" s="363"/>
      <c r="DB65" s="361"/>
      <c r="DC65" s="362"/>
      <c r="DD65" s="361"/>
      <c r="DE65" s="361"/>
      <c r="DF65" s="361"/>
      <c r="DG65" s="361"/>
      <c r="DH65" s="361"/>
      <c r="DI65" s="361"/>
      <c r="DJ65" s="361"/>
      <c r="DK65" s="361"/>
      <c r="DL65" s="361"/>
      <c r="DM65" s="361"/>
      <c r="DN65" s="361"/>
      <c r="DO65" s="361"/>
      <c r="DP65" s="361"/>
      <c r="DQ65" s="361"/>
      <c r="DR65" s="361"/>
      <c r="DS65" s="361"/>
      <c r="DT65" s="361"/>
      <c r="DU65" s="362"/>
      <c r="DV65" s="362"/>
      <c r="DW65" s="362"/>
      <c r="DX65" s="362"/>
      <c r="DY65" s="364"/>
      <c r="DZ65" s="248"/>
      <c r="EA65" s="233"/>
      <c r="EB65" s="240"/>
      <c r="EC65" s="249"/>
      <c r="ED65" s="250"/>
      <c r="EE65" s="232"/>
      <c r="EF65" s="232"/>
      <c r="EG65" s="232"/>
      <c r="EH65" s="232"/>
      <c r="EI65" s="232"/>
      <c r="EJ65" s="232"/>
      <c r="EK65" s="232"/>
      <c r="EL65" s="232"/>
      <c r="EM65" s="232"/>
      <c r="EN65" s="232"/>
      <c r="EO65" s="232"/>
      <c r="EP65" s="232"/>
      <c r="EQ65" s="232"/>
      <c r="ER65" s="232"/>
      <c r="ES65" s="232"/>
      <c r="ET65" s="232"/>
      <c r="EU65" s="232"/>
      <c r="EV65" s="232"/>
      <c r="EW65" s="232"/>
      <c r="EX65" s="232"/>
      <c r="EY65" s="232"/>
      <c r="EZ65" s="232"/>
      <c r="FA65" s="232"/>
      <c r="FB65" s="232"/>
      <c r="FC65" s="232"/>
      <c r="FD65" s="232"/>
      <c r="FE65" s="232"/>
      <c r="FF65" s="232"/>
      <c r="FG65" s="232"/>
      <c r="FH65" s="232"/>
      <c r="FI65" s="232"/>
      <c r="FJ65" s="232"/>
      <c r="FK65" s="232"/>
      <c r="FL65" s="232"/>
      <c r="FM65" s="232"/>
      <c r="FN65" s="232"/>
      <c r="FO65" s="232"/>
    </row>
    <row r="66" spans="1:171" s="2" customFormat="1" x14ac:dyDescent="0.25">
      <c r="A66" s="232"/>
      <c r="B66" s="246"/>
      <c r="C66" s="255"/>
      <c r="D66" s="257"/>
      <c r="E66" s="257"/>
      <c r="F66" s="257"/>
      <c r="G66" s="259"/>
      <c r="H66" s="255"/>
      <c r="I66" s="258"/>
      <c r="J66" s="258"/>
      <c r="K66" s="258"/>
      <c r="L66" s="258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361"/>
      <c r="AB66" s="361"/>
      <c r="AC66" s="361"/>
      <c r="AD66" s="361"/>
      <c r="AE66" s="361"/>
      <c r="AF66" s="361"/>
      <c r="AG66" s="361"/>
      <c r="AH66" s="361"/>
      <c r="AI66" s="361"/>
      <c r="AJ66" s="361"/>
      <c r="AK66" s="361"/>
      <c r="AL66" s="361"/>
      <c r="AM66" s="361"/>
      <c r="AN66" s="361"/>
      <c r="AO66" s="362"/>
      <c r="AP66" s="361"/>
      <c r="AQ66" s="361"/>
      <c r="AR66" s="361"/>
      <c r="AS66" s="361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2"/>
      <c r="BG66" s="362"/>
      <c r="BH66" s="362"/>
      <c r="BI66" s="362"/>
      <c r="BJ66" s="362"/>
      <c r="BK66" s="362"/>
      <c r="BL66" s="362"/>
      <c r="BM66" s="362"/>
      <c r="BN66" s="362"/>
      <c r="BO66" s="362"/>
      <c r="BP66" s="362"/>
      <c r="BQ66" s="362"/>
      <c r="BR66" s="362"/>
      <c r="BS66" s="362"/>
      <c r="BT66" s="362"/>
      <c r="BU66" s="362"/>
      <c r="BV66" s="362"/>
      <c r="BW66" s="362"/>
      <c r="BX66" s="362"/>
      <c r="BY66" s="362"/>
      <c r="BZ66" s="362"/>
      <c r="CA66" s="362"/>
      <c r="CB66" s="362"/>
      <c r="CC66" s="362"/>
      <c r="CD66" s="362"/>
      <c r="CE66" s="362"/>
      <c r="CF66" s="362"/>
      <c r="CG66" s="362"/>
      <c r="CH66" s="362"/>
      <c r="CI66" s="362"/>
      <c r="CJ66" s="362"/>
      <c r="CK66" s="362"/>
      <c r="CL66" s="362"/>
      <c r="CM66" s="362"/>
      <c r="CN66" s="362"/>
      <c r="CO66" s="362"/>
      <c r="CP66" s="362"/>
      <c r="CQ66" s="362"/>
      <c r="CR66" s="362"/>
      <c r="CS66" s="362"/>
      <c r="CT66" s="361"/>
      <c r="CU66" s="361"/>
      <c r="CV66" s="363"/>
      <c r="CW66" s="361"/>
      <c r="CX66" s="362"/>
      <c r="CY66" s="361"/>
      <c r="CZ66" s="361"/>
      <c r="DA66" s="363"/>
      <c r="DB66" s="361"/>
      <c r="DC66" s="362"/>
      <c r="DD66" s="361"/>
      <c r="DE66" s="361"/>
      <c r="DF66" s="361"/>
      <c r="DG66" s="361"/>
      <c r="DH66" s="361"/>
      <c r="DI66" s="361"/>
      <c r="DJ66" s="361"/>
      <c r="DK66" s="361"/>
      <c r="DL66" s="361"/>
      <c r="DM66" s="361"/>
      <c r="DN66" s="361"/>
      <c r="DO66" s="361"/>
      <c r="DP66" s="361"/>
      <c r="DQ66" s="361"/>
      <c r="DR66" s="361"/>
      <c r="DS66" s="361"/>
      <c r="DT66" s="361"/>
      <c r="DU66" s="362"/>
      <c r="DV66" s="362"/>
      <c r="DW66" s="362"/>
      <c r="DX66" s="362"/>
      <c r="DY66" s="364"/>
      <c r="DZ66" s="248"/>
      <c r="EA66" s="233"/>
      <c r="EB66" s="240"/>
      <c r="EC66" s="249"/>
      <c r="ED66" s="250"/>
      <c r="EE66" s="232"/>
      <c r="EF66" s="232"/>
      <c r="EG66" s="232"/>
      <c r="EH66" s="232"/>
      <c r="EI66" s="232"/>
      <c r="EJ66" s="232"/>
      <c r="EK66" s="232"/>
      <c r="EL66" s="232"/>
      <c r="EM66" s="232"/>
      <c r="EN66" s="232"/>
      <c r="EO66" s="232"/>
      <c r="EP66" s="232"/>
      <c r="EQ66" s="232"/>
      <c r="ER66" s="232"/>
      <c r="ES66" s="232"/>
      <c r="ET66" s="232"/>
      <c r="EU66" s="232"/>
      <c r="EV66" s="232"/>
      <c r="EW66" s="232"/>
      <c r="EX66" s="232"/>
      <c r="EY66" s="232"/>
      <c r="EZ66" s="232"/>
      <c r="FA66" s="232"/>
      <c r="FB66" s="232"/>
      <c r="FC66" s="232"/>
      <c r="FD66" s="232"/>
      <c r="FE66" s="232"/>
      <c r="FF66" s="232"/>
      <c r="FG66" s="232"/>
      <c r="FH66" s="232"/>
      <c r="FI66" s="232"/>
      <c r="FJ66" s="232"/>
      <c r="FK66" s="232"/>
      <c r="FL66" s="232"/>
      <c r="FM66" s="232"/>
      <c r="FN66" s="232"/>
      <c r="FO66" s="232"/>
    </row>
    <row r="67" spans="1:171" s="2" customFormat="1" x14ac:dyDescent="0.25">
      <c r="A67" s="232"/>
      <c r="B67" s="246"/>
      <c r="C67" s="255"/>
      <c r="D67" s="257"/>
      <c r="E67" s="257"/>
      <c r="F67" s="257"/>
      <c r="G67" s="259"/>
      <c r="H67" s="255"/>
      <c r="I67" s="258"/>
      <c r="J67" s="258"/>
      <c r="K67" s="258"/>
      <c r="L67" s="258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361"/>
      <c r="AB67" s="361"/>
      <c r="AC67" s="361"/>
      <c r="AD67" s="361"/>
      <c r="AE67" s="361"/>
      <c r="AF67" s="361"/>
      <c r="AG67" s="361"/>
      <c r="AH67" s="361"/>
      <c r="AI67" s="361"/>
      <c r="AJ67" s="361"/>
      <c r="AK67" s="361"/>
      <c r="AL67" s="361"/>
      <c r="AM67" s="361"/>
      <c r="AN67" s="361"/>
      <c r="AO67" s="362"/>
      <c r="AP67" s="361"/>
      <c r="AQ67" s="361"/>
      <c r="AR67" s="361"/>
      <c r="AS67" s="361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2"/>
      <c r="BG67" s="362"/>
      <c r="BH67" s="362"/>
      <c r="BI67" s="362"/>
      <c r="BJ67" s="362"/>
      <c r="BK67" s="362"/>
      <c r="BL67" s="362"/>
      <c r="BM67" s="362"/>
      <c r="BN67" s="362"/>
      <c r="BO67" s="362"/>
      <c r="BP67" s="362"/>
      <c r="BQ67" s="362"/>
      <c r="BR67" s="362"/>
      <c r="BS67" s="362"/>
      <c r="BT67" s="362"/>
      <c r="BU67" s="362"/>
      <c r="BV67" s="362"/>
      <c r="BW67" s="362"/>
      <c r="BX67" s="362"/>
      <c r="BY67" s="362"/>
      <c r="BZ67" s="362"/>
      <c r="CA67" s="362"/>
      <c r="CB67" s="362"/>
      <c r="CC67" s="362"/>
      <c r="CD67" s="362"/>
      <c r="CE67" s="362"/>
      <c r="CF67" s="362"/>
      <c r="CG67" s="362"/>
      <c r="CH67" s="362"/>
      <c r="CI67" s="362"/>
      <c r="CJ67" s="362"/>
      <c r="CK67" s="362"/>
      <c r="CL67" s="362"/>
      <c r="CM67" s="362"/>
      <c r="CN67" s="362"/>
      <c r="CO67" s="362"/>
      <c r="CP67" s="362"/>
      <c r="CQ67" s="362"/>
      <c r="CR67" s="362"/>
      <c r="CS67" s="362"/>
      <c r="CT67" s="361"/>
      <c r="CU67" s="361"/>
      <c r="CV67" s="363"/>
      <c r="CW67" s="361"/>
      <c r="CX67" s="362"/>
      <c r="CY67" s="361"/>
      <c r="CZ67" s="361"/>
      <c r="DA67" s="363"/>
      <c r="DB67" s="361"/>
      <c r="DC67" s="362"/>
      <c r="DD67" s="361"/>
      <c r="DE67" s="361"/>
      <c r="DF67" s="361"/>
      <c r="DG67" s="361"/>
      <c r="DH67" s="361"/>
      <c r="DI67" s="361"/>
      <c r="DJ67" s="361"/>
      <c r="DK67" s="361"/>
      <c r="DL67" s="361"/>
      <c r="DM67" s="361"/>
      <c r="DN67" s="361"/>
      <c r="DO67" s="361"/>
      <c r="DP67" s="361"/>
      <c r="DQ67" s="361"/>
      <c r="DR67" s="361"/>
      <c r="DS67" s="361"/>
      <c r="DT67" s="361"/>
      <c r="DU67" s="362"/>
      <c r="DV67" s="362"/>
      <c r="DW67" s="362"/>
      <c r="DX67" s="362"/>
      <c r="DY67" s="364"/>
      <c r="DZ67" s="248"/>
      <c r="EA67" s="233"/>
      <c r="EB67" s="240"/>
      <c r="EC67" s="249"/>
      <c r="ED67" s="250"/>
      <c r="EE67" s="232"/>
      <c r="EF67" s="232"/>
      <c r="EG67" s="232"/>
      <c r="EH67" s="232"/>
      <c r="EI67" s="232"/>
      <c r="EJ67" s="232"/>
      <c r="EK67" s="232"/>
      <c r="EL67" s="232"/>
      <c r="EM67" s="232"/>
      <c r="EN67" s="232"/>
      <c r="EO67" s="232"/>
      <c r="EP67" s="232"/>
      <c r="EQ67" s="232"/>
      <c r="ER67" s="232"/>
      <c r="ES67" s="232"/>
      <c r="ET67" s="232"/>
      <c r="EU67" s="232"/>
      <c r="EV67" s="232"/>
      <c r="EW67" s="232"/>
      <c r="EX67" s="232"/>
      <c r="EY67" s="232"/>
      <c r="EZ67" s="232"/>
      <c r="FA67" s="232"/>
      <c r="FB67" s="232"/>
      <c r="FC67" s="232"/>
      <c r="FD67" s="232"/>
      <c r="FE67" s="232"/>
      <c r="FF67" s="232"/>
      <c r="FG67" s="232"/>
      <c r="FH67" s="232"/>
      <c r="FI67" s="232"/>
      <c r="FJ67" s="232"/>
      <c r="FK67" s="232"/>
      <c r="FL67" s="232"/>
      <c r="FM67" s="232"/>
      <c r="FN67" s="232"/>
      <c r="FO67" s="232"/>
    </row>
    <row r="68" spans="1:171" s="2" customFormat="1" x14ac:dyDescent="0.25">
      <c r="A68" s="232"/>
      <c r="B68" s="246"/>
      <c r="C68" s="255"/>
      <c r="D68" s="257"/>
      <c r="E68" s="257"/>
      <c r="F68" s="257"/>
      <c r="G68" s="259"/>
      <c r="H68" s="255"/>
      <c r="I68" s="258"/>
      <c r="J68" s="258"/>
      <c r="K68" s="258"/>
      <c r="L68" s="258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  <c r="AA68" s="361"/>
      <c r="AB68" s="361"/>
      <c r="AC68" s="361"/>
      <c r="AD68" s="361"/>
      <c r="AE68" s="361"/>
      <c r="AF68" s="361"/>
      <c r="AG68" s="361"/>
      <c r="AH68" s="361"/>
      <c r="AI68" s="361"/>
      <c r="AJ68" s="361"/>
      <c r="AK68" s="361"/>
      <c r="AL68" s="361"/>
      <c r="AM68" s="361"/>
      <c r="AN68" s="361"/>
      <c r="AO68" s="362"/>
      <c r="AP68" s="361"/>
      <c r="AQ68" s="361"/>
      <c r="AR68" s="361"/>
      <c r="AS68" s="361"/>
      <c r="AT68" s="362"/>
      <c r="AU68" s="362"/>
      <c r="AV68" s="362"/>
      <c r="AW68" s="362"/>
      <c r="AX68" s="362"/>
      <c r="AY68" s="362"/>
      <c r="AZ68" s="362"/>
      <c r="BA68" s="362"/>
      <c r="BB68" s="362"/>
      <c r="BC68" s="362"/>
      <c r="BD68" s="362"/>
      <c r="BE68" s="362"/>
      <c r="BF68" s="362"/>
      <c r="BG68" s="362"/>
      <c r="BH68" s="362"/>
      <c r="BI68" s="362"/>
      <c r="BJ68" s="362"/>
      <c r="BK68" s="362"/>
      <c r="BL68" s="362"/>
      <c r="BM68" s="362"/>
      <c r="BN68" s="362"/>
      <c r="BO68" s="362"/>
      <c r="BP68" s="362"/>
      <c r="BQ68" s="362"/>
      <c r="BR68" s="362"/>
      <c r="BS68" s="362"/>
      <c r="BT68" s="362"/>
      <c r="BU68" s="362"/>
      <c r="BV68" s="362"/>
      <c r="BW68" s="362"/>
      <c r="BX68" s="362"/>
      <c r="BY68" s="362"/>
      <c r="BZ68" s="362"/>
      <c r="CA68" s="362"/>
      <c r="CB68" s="362"/>
      <c r="CC68" s="362"/>
      <c r="CD68" s="362"/>
      <c r="CE68" s="362"/>
      <c r="CF68" s="362"/>
      <c r="CG68" s="362"/>
      <c r="CH68" s="362"/>
      <c r="CI68" s="362"/>
      <c r="CJ68" s="362"/>
      <c r="CK68" s="362"/>
      <c r="CL68" s="362"/>
      <c r="CM68" s="362"/>
      <c r="CN68" s="362"/>
      <c r="CO68" s="362"/>
      <c r="CP68" s="362"/>
      <c r="CQ68" s="362"/>
      <c r="CR68" s="362"/>
      <c r="CS68" s="362"/>
      <c r="CT68" s="361"/>
      <c r="CU68" s="361"/>
      <c r="CV68" s="363"/>
      <c r="CW68" s="361"/>
      <c r="CX68" s="362"/>
      <c r="CY68" s="361"/>
      <c r="CZ68" s="361"/>
      <c r="DA68" s="363"/>
      <c r="DB68" s="361"/>
      <c r="DC68" s="362"/>
      <c r="DD68" s="361"/>
      <c r="DE68" s="361"/>
      <c r="DF68" s="361"/>
      <c r="DG68" s="361"/>
      <c r="DH68" s="361"/>
      <c r="DI68" s="361"/>
      <c r="DJ68" s="361"/>
      <c r="DK68" s="361"/>
      <c r="DL68" s="361"/>
      <c r="DM68" s="361"/>
      <c r="DN68" s="361"/>
      <c r="DO68" s="361"/>
      <c r="DP68" s="361"/>
      <c r="DQ68" s="361"/>
      <c r="DR68" s="361"/>
      <c r="DS68" s="361"/>
      <c r="DT68" s="361"/>
      <c r="DU68" s="362"/>
      <c r="DV68" s="362"/>
      <c r="DW68" s="362"/>
      <c r="DX68" s="362"/>
      <c r="DY68" s="364"/>
      <c r="DZ68" s="248"/>
      <c r="EA68" s="233"/>
      <c r="EB68" s="240"/>
      <c r="EC68" s="249"/>
      <c r="ED68" s="250"/>
      <c r="EE68" s="232"/>
      <c r="EF68" s="232"/>
      <c r="EG68" s="232"/>
      <c r="EH68" s="232"/>
      <c r="EI68" s="232"/>
      <c r="EJ68" s="232"/>
      <c r="EK68" s="232"/>
      <c r="EL68" s="232"/>
      <c r="EM68" s="232"/>
      <c r="EN68" s="232"/>
      <c r="EO68" s="232"/>
      <c r="EP68" s="232"/>
      <c r="EQ68" s="232"/>
      <c r="ER68" s="232"/>
      <c r="ES68" s="232"/>
      <c r="ET68" s="232"/>
      <c r="EU68" s="232"/>
      <c r="EV68" s="232"/>
      <c r="EW68" s="232"/>
      <c r="EX68" s="232"/>
      <c r="EY68" s="232"/>
      <c r="EZ68" s="232"/>
      <c r="FA68" s="232"/>
      <c r="FB68" s="232"/>
      <c r="FC68" s="232"/>
      <c r="FD68" s="232"/>
      <c r="FE68" s="232"/>
      <c r="FF68" s="232"/>
      <c r="FG68" s="232"/>
      <c r="FH68" s="232"/>
      <c r="FI68" s="232"/>
      <c r="FJ68" s="232"/>
      <c r="FK68" s="232"/>
      <c r="FL68" s="232"/>
      <c r="FM68" s="232"/>
      <c r="FN68" s="232"/>
      <c r="FO68" s="232"/>
    </row>
    <row r="69" spans="1:171" s="2" customFormat="1" x14ac:dyDescent="0.25">
      <c r="A69" s="232"/>
      <c r="B69" s="246"/>
      <c r="C69" s="255"/>
      <c r="D69" s="257"/>
      <c r="E69" s="257"/>
      <c r="F69" s="257"/>
      <c r="G69" s="259"/>
      <c r="H69" s="255"/>
      <c r="I69" s="258"/>
      <c r="J69" s="258"/>
      <c r="K69" s="258"/>
      <c r="L69" s="258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  <c r="Y69" s="255"/>
      <c r="Z69" s="255"/>
      <c r="AA69" s="361"/>
      <c r="AB69" s="361"/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2"/>
      <c r="AP69" s="361"/>
      <c r="AQ69" s="361"/>
      <c r="AR69" s="361"/>
      <c r="AS69" s="361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2"/>
      <c r="BG69" s="362"/>
      <c r="BH69" s="362"/>
      <c r="BI69" s="362"/>
      <c r="BJ69" s="362"/>
      <c r="BK69" s="362"/>
      <c r="BL69" s="362"/>
      <c r="BM69" s="362"/>
      <c r="BN69" s="362"/>
      <c r="BO69" s="362"/>
      <c r="BP69" s="362"/>
      <c r="BQ69" s="362"/>
      <c r="BR69" s="362"/>
      <c r="BS69" s="362"/>
      <c r="BT69" s="362"/>
      <c r="BU69" s="362"/>
      <c r="BV69" s="362"/>
      <c r="BW69" s="362"/>
      <c r="BX69" s="362"/>
      <c r="BY69" s="362"/>
      <c r="BZ69" s="362"/>
      <c r="CA69" s="362"/>
      <c r="CB69" s="362"/>
      <c r="CC69" s="362"/>
      <c r="CD69" s="362"/>
      <c r="CE69" s="362"/>
      <c r="CF69" s="362"/>
      <c r="CG69" s="362"/>
      <c r="CH69" s="362"/>
      <c r="CI69" s="362"/>
      <c r="CJ69" s="362"/>
      <c r="CK69" s="362"/>
      <c r="CL69" s="362"/>
      <c r="CM69" s="362"/>
      <c r="CN69" s="362"/>
      <c r="CO69" s="362"/>
      <c r="CP69" s="362"/>
      <c r="CQ69" s="362"/>
      <c r="CR69" s="362"/>
      <c r="CS69" s="362"/>
      <c r="CT69" s="361"/>
      <c r="CU69" s="361"/>
      <c r="CV69" s="363"/>
      <c r="CW69" s="361"/>
      <c r="CX69" s="362"/>
      <c r="CY69" s="361"/>
      <c r="CZ69" s="361"/>
      <c r="DA69" s="363"/>
      <c r="DB69" s="361"/>
      <c r="DC69" s="362"/>
      <c r="DD69" s="361"/>
      <c r="DE69" s="361"/>
      <c r="DF69" s="361"/>
      <c r="DG69" s="361"/>
      <c r="DH69" s="361"/>
      <c r="DI69" s="361"/>
      <c r="DJ69" s="361"/>
      <c r="DK69" s="361"/>
      <c r="DL69" s="361"/>
      <c r="DM69" s="361"/>
      <c r="DN69" s="361"/>
      <c r="DO69" s="361"/>
      <c r="DP69" s="361"/>
      <c r="DQ69" s="361"/>
      <c r="DR69" s="361"/>
      <c r="DS69" s="361"/>
      <c r="DT69" s="361"/>
      <c r="DU69" s="362"/>
      <c r="DV69" s="362"/>
      <c r="DW69" s="362"/>
      <c r="DX69" s="362"/>
      <c r="DY69" s="364"/>
      <c r="DZ69" s="248"/>
      <c r="EA69" s="233"/>
      <c r="EB69" s="240"/>
      <c r="EC69" s="249"/>
      <c r="ED69" s="250"/>
      <c r="EE69" s="232"/>
      <c r="EF69" s="232"/>
      <c r="EG69" s="232"/>
      <c r="EH69" s="232"/>
      <c r="EI69" s="232"/>
      <c r="EJ69" s="232"/>
      <c r="EK69" s="232"/>
      <c r="EL69" s="232"/>
      <c r="EM69" s="232"/>
      <c r="EN69" s="232"/>
      <c r="EO69" s="232"/>
      <c r="EP69" s="232"/>
      <c r="EQ69" s="232"/>
      <c r="ER69" s="232"/>
      <c r="ES69" s="232"/>
      <c r="ET69" s="232"/>
      <c r="EU69" s="232"/>
      <c r="EV69" s="232"/>
      <c r="EW69" s="232"/>
      <c r="EX69" s="232"/>
      <c r="EY69" s="232"/>
      <c r="EZ69" s="232"/>
      <c r="FA69" s="232"/>
      <c r="FB69" s="232"/>
      <c r="FC69" s="232"/>
      <c r="FD69" s="232"/>
      <c r="FE69" s="232"/>
      <c r="FF69" s="232"/>
      <c r="FG69" s="232"/>
      <c r="FH69" s="232"/>
      <c r="FI69" s="232"/>
      <c r="FJ69" s="232"/>
      <c r="FK69" s="232"/>
      <c r="FL69" s="232"/>
      <c r="FM69" s="232"/>
      <c r="FN69" s="232"/>
      <c r="FO69" s="232"/>
    </row>
    <row r="70" spans="1:171" s="2" customFormat="1" x14ac:dyDescent="0.25">
      <c r="A70" s="232"/>
      <c r="B70" s="246"/>
      <c r="C70" s="255"/>
      <c r="D70" s="257"/>
      <c r="E70" s="257"/>
      <c r="F70" s="257"/>
      <c r="G70" s="259"/>
      <c r="H70" s="255"/>
      <c r="I70" s="258"/>
      <c r="J70" s="258"/>
      <c r="K70" s="258"/>
      <c r="L70" s="258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  <c r="AA70" s="361"/>
      <c r="AB70" s="361"/>
      <c r="AC70" s="361"/>
      <c r="AD70" s="361"/>
      <c r="AE70" s="361"/>
      <c r="AF70" s="361"/>
      <c r="AG70" s="361"/>
      <c r="AH70" s="361"/>
      <c r="AI70" s="361"/>
      <c r="AJ70" s="361"/>
      <c r="AK70" s="361"/>
      <c r="AL70" s="361"/>
      <c r="AM70" s="361"/>
      <c r="AN70" s="361"/>
      <c r="AO70" s="362"/>
      <c r="AP70" s="361"/>
      <c r="AQ70" s="361"/>
      <c r="AR70" s="361"/>
      <c r="AS70" s="361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2"/>
      <c r="BG70" s="362"/>
      <c r="BH70" s="362"/>
      <c r="BI70" s="362"/>
      <c r="BJ70" s="362"/>
      <c r="BK70" s="362"/>
      <c r="BL70" s="362"/>
      <c r="BM70" s="362"/>
      <c r="BN70" s="362"/>
      <c r="BO70" s="362"/>
      <c r="BP70" s="362"/>
      <c r="BQ70" s="362"/>
      <c r="BR70" s="362"/>
      <c r="BS70" s="362"/>
      <c r="BT70" s="362"/>
      <c r="BU70" s="362"/>
      <c r="BV70" s="362"/>
      <c r="BW70" s="362"/>
      <c r="BX70" s="362"/>
      <c r="BY70" s="362"/>
      <c r="BZ70" s="362"/>
      <c r="CA70" s="362"/>
      <c r="CB70" s="362"/>
      <c r="CC70" s="362"/>
      <c r="CD70" s="362"/>
      <c r="CE70" s="362"/>
      <c r="CF70" s="362"/>
      <c r="CG70" s="362"/>
      <c r="CH70" s="362"/>
      <c r="CI70" s="362"/>
      <c r="CJ70" s="362"/>
      <c r="CK70" s="362"/>
      <c r="CL70" s="362"/>
      <c r="CM70" s="362"/>
      <c r="CN70" s="362"/>
      <c r="CO70" s="362"/>
      <c r="CP70" s="362"/>
      <c r="CQ70" s="362"/>
      <c r="CR70" s="362"/>
      <c r="CS70" s="362"/>
      <c r="CT70" s="361"/>
      <c r="CU70" s="361"/>
      <c r="CV70" s="363"/>
      <c r="CW70" s="361"/>
      <c r="CX70" s="362"/>
      <c r="CY70" s="361"/>
      <c r="CZ70" s="361"/>
      <c r="DA70" s="363"/>
      <c r="DB70" s="361"/>
      <c r="DC70" s="362"/>
      <c r="DD70" s="361"/>
      <c r="DE70" s="361"/>
      <c r="DF70" s="361"/>
      <c r="DG70" s="361"/>
      <c r="DH70" s="361"/>
      <c r="DI70" s="361"/>
      <c r="DJ70" s="361"/>
      <c r="DK70" s="361"/>
      <c r="DL70" s="361"/>
      <c r="DM70" s="361"/>
      <c r="DN70" s="361"/>
      <c r="DO70" s="361"/>
      <c r="DP70" s="361"/>
      <c r="DQ70" s="361"/>
      <c r="DR70" s="361"/>
      <c r="DS70" s="361"/>
      <c r="DT70" s="361"/>
      <c r="DU70" s="362"/>
      <c r="DV70" s="362"/>
      <c r="DW70" s="362"/>
      <c r="DX70" s="362"/>
      <c r="DY70" s="364"/>
      <c r="DZ70" s="248"/>
      <c r="EA70" s="233"/>
      <c r="EB70" s="240"/>
      <c r="EC70" s="249"/>
      <c r="ED70" s="250"/>
      <c r="EE70" s="232"/>
      <c r="EF70" s="232"/>
      <c r="EG70" s="232"/>
      <c r="EH70" s="232"/>
      <c r="EI70" s="232"/>
      <c r="EJ70" s="232"/>
      <c r="EK70" s="232"/>
      <c r="EL70" s="232"/>
      <c r="EM70" s="232"/>
      <c r="EN70" s="232"/>
      <c r="EO70" s="232"/>
      <c r="EP70" s="232"/>
      <c r="EQ70" s="232"/>
      <c r="ER70" s="232"/>
      <c r="ES70" s="232"/>
      <c r="ET70" s="232"/>
      <c r="EU70" s="232"/>
      <c r="EV70" s="232"/>
      <c r="EW70" s="232"/>
      <c r="EX70" s="232"/>
      <c r="EY70" s="232"/>
      <c r="EZ70" s="232"/>
      <c r="FA70" s="232"/>
      <c r="FB70" s="232"/>
      <c r="FC70" s="232"/>
      <c r="FD70" s="232"/>
      <c r="FE70" s="232"/>
      <c r="FF70" s="232"/>
      <c r="FG70" s="232"/>
      <c r="FH70" s="232"/>
      <c r="FI70" s="232"/>
      <c r="FJ70" s="232"/>
      <c r="FK70" s="232"/>
      <c r="FL70" s="232"/>
      <c r="FM70" s="232"/>
      <c r="FN70" s="232"/>
      <c r="FO70" s="232"/>
    </row>
    <row r="71" spans="1:171" s="2" customFormat="1" x14ac:dyDescent="0.25">
      <c r="A71" s="232"/>
      <c r="B71" s="246"/>
      <c r="C71" s="255"/>
      <c r="D71" s="257"/>
      <c r="E71" s="257"/>
      <c r="F71" s="257"/>
      <c r="G71" s="259"/>
      <c r="H71" s="255"/>
      <c r="I71" s="258"/>
      <c r="J71" s="258"/>
      <c r="K71" s="258"/>
      <c r="L71" s="258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  <c r="AA71" s="361"/>
      <c r="AB71" s="361"/>
      <c r="AC71" s="361"/>
      <c r="AD71" s="361"/>
      <c r="AE71" s="361"/>
      <c r="AF71" s="361"/>
      <c r="AG71" s="361"/>
      <c r="AH71" s="361"/>
      <c r="AI71" s="361"/>
      <c r="AJ71" s="361"/>
      <c r="AK71" s="361"/>
      <c r="AL71" s="361"/>
      <c r="AM71" s="361"/>
      <c r="AN71" s="361"/>
      <c r="AO71" s="362"/>
      <c r="AP71" s="361"/>
      <c r="AQ71" s="361"/>
      <c r="AR71" s="361"/>
      <c r="AS71" s="361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  <c r="BP71" s="362"/>
      <c r="BQ71" s="362"/>
      <c r="BR71" s="362"/>
      <c r="BS71" s="362"/>
      <c r="BT71" s="362"/>
      <c r="BU71" s="362"/>
      <c r="BV71" s="362"/>
      <c r="BW71" s="362"/>
      <c r="BX71" s="362"/>
      <c r="BY71" s="362"/>
      <c r="BZ71" s="362"/>
      <c r="CA71" s="362"/>
      <c r="CB71" s="362"/>
      <c r="CC71" s="362"/>
      <c r="CD71" s="362"/>
      <c r="CE71" s="362"/>
      <c r="CF71" s="362"/>
      <c r="CG71" s="362"/>
      <c r="CH71" s="362"/>
      <c r="CI71" s="362"/>
      <c r="CJ71" s="362"/>
      <c r="CK71" s="362"/>
      <c r="CL71" s="362"/>
      <c r="CM71" s="362"/>
      <c r="CN71" s="362"/>
      <c r="CO71" s="362"/>
      <c r="CP71" s="362"/>
      <c r="CQ71" s="362"/>
      <c r="CR71" s="362"/>
      <c r="CS71" s="362"/>
      <c r="CT71" s="361"/>
      <c r="CU71" s="361"/>
      <c r="CV71" s="363"/>
      <c r="CW71" s="361"/>
      <c r="CX71" s="362"/>
      <c r="CY71" s="361"/>
      <c r="CZ71" s="361"/>
      <c r="DA71" s="363"/>
      <c r="DB71" s="361"/>
      <c r="DC71" s="362"/>
      <c r="DD71" s="361"/>
      <c r="DE71" s="361"/>
      <c r="DF71" s="361"/>
      <c r="DG71" s="361"/>
      <c r="DH71" s="361"/>
      <c r="DI71" s="361"/>
      <c r="DJ71" s="361"/>
      <c r="DK71" s="361"/>
      <c r="DL71" s="361"/>
      <c r="DM71" s="361"/>
      <c r="DN71" s="361"/>
      <c r="DO71" s="361"/>
      <c r="DP71" s="361"/>
      <c r="DQ71" s="361"/>
      <c r="DR71" s="361"/>
      <c r="DS71" s="361"/>
      <c r="DT71" s="361"/>
      <c r="DU71" s="362"/>
      <c r="DV71" s="362"/>
      <c r="DW71" s="362"/>
      <c r="DX71" s="362"/>
      <c r="DY71" s="364"/>
      <c r="DZ71" s="248"/>
      <c r="EA71" s="233"/>
      <c r="EB71" s="240"/>
      <c r="EC71" s="249"/>
      <c r="ED71" s="250"/>
      <c r="EE71" s="232"/>
      <c r="EF71" s="232"/>
      <c r="EG71" s="232"/>
      <c r="EH71" s="232"/>
      <c r="EI71" s="232"/>
      <c r="EJ71" s="232"/>
      <c r="EK71" s="232"/>
      <c r="EL71" s="232"/>
      <c r="EM71" s="232"/>
      <c r="EN71" s="232"/>
      <c r="EO71" s="232"/>
      <c r="EP71" s="232"/>
      <c r="EQ71" s="232"/>
      <c r="ER71" s="232"/>
      <c r="ES71" s="232"/>
      <c r="ET71" s="232"/>
      <c r="EU71" s="232"/>
      <c r="EV71" s="232"/>
      <c r="EW71" s="232"/>
      <c r="EX71" s="232"/>
      <c r="EY71" s="232"/>
      <c r="EZ71" s="232"/>
      <c r="FA71" s="232"/>
      <c r="FB71" s="232"/>
      <c r="FC71" s="232"/>
      <c r="FD71" s="232"/>
      <c r="FE71" s="232"/>
      <c r="FF71" s="232"/>
      <c r="FG71" s="232"/>
      <c r="FH71" s="232"/>
      <c r="FI71" s="232"/>
      <c r="FJ71" s="232"/>
      <c r="FK71" s="232"/>
      <c r="FL71" s="232"/>
      <c r="FM71" s="232"/>
      <c r="FN71" s="232"/>
      <c r="FO71" s="232"/>
    </row>
    <row r="72" spans="1:171" s="2" customFormat="1" x14ac:dyDescent="0.25">
      <c r="A72" s="232"/>
      <c r="B72" s="246"/>
      <c r="C72" s="255"/>
      <c r="D72" s="257"/>
      <c r="E72" s="257"/>
      <c r="F72" s="257"/>
      <c r="G72" s="259"/>
      <c r="H72" s="255"/>
      <c r="I72" s="258"/>
      <c r="J72" s="258"/>
      <c r="K72" s="258"/>
      <c r="L72" s="258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361"/>
      <c r="AB72" s="361"/>
      <c r="AC72" s="361"/>
      <c r="AD72" s="361"/>
      <c r="AE72" s="361"/>
      <c r="AF72" s="361"/>
      <c r="AG72" s="361"/>
      <c r="AH72" s="361"/>
      <c r="AI72" s="361"/>
      <c r="AJ72" s="361"/>
      <c r="AK72" s="361"/>
      <c r="AL72" s="361"/>
      <c r="AM72" s="361"/>
      <c r="AN72" s="361"/>
      <c r="AO72" s="362"/>
      <c r="AP72" s="361"/>
      <c r="AQ72" s="361"/>
      <c r="AR72" s="361"/>
      <c r="AS72" s="361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2"/>
      <c r="BG72" s="362"/>
      <c r="BH72" s="362"/>
      <c r="BI72" s="362"/>
      <c r="BJ72" s="362"/>
      <c r="BK72" s="362"/>
      <c r="BL72" s="362"/>
      <c r="BM72" s="362"/>
      <c r="BN72" s="362"/>
      <c r="BO72" s="362"/>
      <c r="BP72" s="362"/>
      <c r="BQ72" s="362"/>
      <c r="BR72" s="362"/>
      <c r="BS72" s="362"/>
      <c r="BT72" s="362"/>
      <c r="BU72" s="362"/>
      <c r="BV72" s="362"/>
      <c r="BW72" s="362"/>
      <c r="BX72" s="362"/>
      <c r="BY72" s="362"/>
      <c r="BZ72" s="362"/>
      <c r="CA72" s="362"/>
      <c r="CB72" s="362"/>
      <c r="CC72" s="362"/>
      <c r="CD72" s="362"/>
      <c r="CE72" s="362"/>
      <c r="CF72" s="362"/>
      <c r="CG72" s="362"/>
      <c r="CH72" s="362"/>
      <c r="CI72" s="362"/>
      <c r="CJ72" s="362"/>
      <c r="CK72" s="362"/>
      <c r="CL72" s="362"/>
      <c r="CM72" s="362"/>
      <c r="CN72" s="362"/>
      <c r="CO72" s="362"/>
      <c r="CP72" s="362"/>
      <c r="CQ72" s="362"/>
      <c r="CR72" s="362"/>
      <c r="CS72" s="362"/>
      <c r="CT72" s="361"/>
      <c r="CU72" s="361"/>
      <c r="CV72" s="363"/>
      <c r="CW72" s="361"/>
      <c r="CX72" s="362"/>
      <c r="CY72" s="361"/>
      <c r="CZ72" s="361"/>
      <c r="DA72" s="363"/>
      <c r="DB72" s="361"/>
      <c r="DC72" s="362"/>
      <c r="DD72" s="361"/>
      <c r="DE72" s="361"/>
      <c r="DF72" s="361"/>
      <c r="DG72" s="361"/>
      <c r="DH72" s="361"/>
      <c r="DI72" s="361"/>
      <c r="DJ72" s="361"/>
      <c r="DK72" s="361"/>
      <c r="DL72" s="361"/>
      <c r="DM72" s="361"/>
      <c r="DN72" s="361"/>
      <c r="DO72" s="361"/>
      <c r="DP72" s="361"/>
      <c r="DQ72" s="361"/>
      <c r="DR72" s="361"/>
      <c r="DS72" s="361"/>
      <c r="DT72" s="361"/>
      <c r="DU72" s="362"/>
      <c r="DV72" s="362"/>
      <c r="DW72" s="362"/>
      <c r="DX72" s="362"/>
      <c r="DY72" s="364"/>
      <c r="DZ72" s="248"/>
      <c r="EA72" s="233"/>
      <c r="EB72" s="240"/>
      <c r="EC72" s="249"/>
      <c r="ED72" s="250"/>
      <c r="EE72" s="232"/>
      <c r="EF72" s="232"/>
      <c r="EG72" s="232"/>
      <c r="EH72" s="232"/>
      <c r="EI72" s="232"/>
      <c r="EJ72" s="232"/>
      <c r="EK72" s="232"/>
      <c r="EL72" s="232"/>
      <c r="EM72" s="232"/>
      <c r="EN72" s="232"/>
      <c r="EO72" s="232"/>
      <c r="EP72" s="232"/>
      <c r="EQ72" s="232"/>
      <c r="ER72" s="232"/>
      <c r="ES72" s="232"/>
      <c r="ET72" s="232"/>
      <c r="EU72" s="232"/>
      <c r="EV72" s="232"/>
      <c r="EW72" s="232"/>
      <c r="EX72" s="232"/>
      <c r="EY72" s="232"/>
      <c r="EZ72" s="232"/>
      <c r="FA72" s="232"/>
      <c r="FB72" s="232"/>
      <c r="FC72" s="232"/>
      <c r="FD72" s="232"/>
      <c r="FE72" s="232"/>
      <c r="FF72" s="232"/>
      <c r="FG72" s="232"/>
      <c r="FH72" s="232"/>
      <c r="FI72" s="232"/>
      <c r="FJ72" s="232"/>
      <c r="FK72" s="232"/>
      <c r="FL72" s="232"/>
      <c r="FM72" s="232"/>
      <c r="FN72" s="232"/>
      <c r="FO72" s="232"/>
    </row>
    <row r="73" spans="1:171" s="2" customFormat="1" x14ac:dyDescent="0.25">
      <c r="A73" s="232"/>
      <c r="B73" s="246"/>
      <c r="C73" s="255"/>
      <c r="D73" s="257"/>
      <c r="E73" s="257"/>
      <c r="F73" s="257"/>
      <c r="G73" s="259"/>
      <c r="H73" s="255"/>
      <c r="I73" s="258"/>
      <c r="J73" s="258"/>
      <c r="K73" s="258"/>
      <c r="L73" s="258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  <c r="AA73" s="361"/>
      <c r="AB73" s="361"/>
      <c r="AC73" s="361"/>
      <c r="AD73" s="361"/>
      <c r="AE73" s="361"/>
      <c r="AF73" s="361"/>
      <c r="AG73" s="361"/>
      <c r="AH73" s="361"/>
      <c r="AI73" s="361"/>
      <c r="AJ73" s="361"/>
      <c r="AK73" s="361"/>
      <c r="AL73" s="361"/>
      <c r="AM73" s="361"/>
      <c r="AN73" s="361"/>
      <c r="AO73" s="362"/>
      <c r="AP73" s="361"/>
      <c r="AQ73" s="361"/>
      <c r="AR73" s="361"/>
      <c r="AS73" s="361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2"/>
      <c r="BG73" s="362"/>
      <c r="BH73" s="362"/>
      <c r="BI73" s="362"/>
      <c r="BJ73" s="362"/>
      <c r="BK73" s="362"/>
      <c r="BL73" s="362"/>
      <c r="BM73" s="362"/>
      <c r="BN73" s="362"/>
      <c r="BO73" s="362"/>
      <c r="BP73" s="362"/>
      <c r="BQ73" s="362"/>
      <c r="BR73" s="362"/>
      <c r="BS73" s="362"/>
      <c r="BT73" s="362"/>
      <c r="BU73" s="362"/>
      <c r="BV73" s="362"/>
      <c r="BW73" s="362"/>
      <c r="BX73" s="362"/>
      <c r="BY73" s="362"/>
      <c r="BZ73" s="362"/>
      <c r="CA73" s="362"/>
      <c r="CB73" s="362"/>
      <c r="CC73" s="362"/>
      <c r="CD73" s="362"/>
      <c r="CE73" s="362"/>
      <c r="CF73" s="362"/>
      <c r="CG73" s="362"/>
      <c r="CH73" s="362"/>
      <c r="CI73" s="362"/>
      <c r="CJ73" s="362"/>
      <c r="CK73" s="362"/>
      <c r="CL73" s="362"/>
      <c r="CM73" s="362"/>
      <c r="CN73" s="362"/>
      <c r="CO73" s="362"/>
      <c r="CP73" s="362"/>
      <c r="CQ73" s="362"/>
      <c r="CR73" s="362"/>
      <c r="CS73" s="362"/>
      <c r="CT73" s="361"/>
      <c r="CU73" s="361"/>
      <c r="CV73" s="363"/>
      <c r="CW73" s="361"/>
      <c r="CX73" s="362"/>
      <c r="CY73" s="361"/>
      <c r="CZ73" s="361"/>
      <c r="DA73" s="363"/>
      <c r="DB73" s="361"/>
      <c r="DC73" s="362"/>
      <c r="DD73" s="361"/>
      <c r="DE73" s="361"/>
      <c r="DF73" s="361"/>
      <c r="DG73" s="361"/>
      <c r="DH73" s="361"/>
      <c r="DI73" s="361"/>
      <c r="DJ73" s="361"/>
      <c r="DK73" s="361"/>
      <c r="DL73" s="361"/>
      <c r="DM73" s="361"/>
      <c r="DN73" s="361"/>
      <c r="DO73" s="361"/>
      <c r="DP73" s="361"/>
      <c r="DQ73" s="361"/>
      <c r="DR73" s="361"/>
      <c r="DS73" s="361"/>
      <c r="DT73" s="361"/>
      <c r="DU73" s="362"/>
      <c r="DV73" s="362"/>
      <c r="DW73" s="362"/>
      <c r="DX73" s="362"/>
      <c r="DY73" s="364"/>
      <c r="DZ73" s="248"/>
      <c r="EA73" s="233"/>
      <c r="EB73" s="240"/>
      <c r="EC73" s="249"/>
      <c r="ED73" s="250"/>
      <c r="EE73" s="232"/>
      <c r="EF73" s="232"/>
      <c r="EG73" s="232"/>
      <c r="EH73" s="232"/>
      <c r="EI73" s="232"/>
      <c r="EJ73" s="232"/>
      <c r="EK73" s="232"/>
      <c r="EL73" s="232"/>
      <c r="EM73" s="232"/>
      <c r="EN73" s="232"/>
      <c r="EO73" s="232"/>
      <c r="EP73" s="232"/>
      <c r="EQ73" s="232"/>
      <c r="ER73" s="232"/>
      <c r="ES73" s="232"/>
      <c r="ET73" s="232"/>
      <c r="EU73" s="232"/>
      <c r="EV73" s="232"/>
      <c r="EW73" s="232"/>
      <c r="EX73" s="232"/>
      <c r="EY73" s="232"/>
      <c r="EZ73" s="232"/>
      <c r="FA73" s="232"/>
      <c r="FB73" s="232"/>
      <c r="FC73" s="232"/>
      <c r="FD73" s="232"/>
      <c r="FE73" s="232"/>
      <c r="FF73" s="232"/>
      <c r="FG73" s="232"/>
      <c r="FH73" s="232"/>
      <c r="FI73" s="232"/>
      <c r="FJ73" s="232"/>
      <c r="FK73" s="232"/>
      <c r="FL73" s="232"/>
      <c r="FM73" s="232"/>
      <c r="FN73" s="232"/>
      <c r="FO73" s="232"/>
    </row>
    <row r="74" spans="1:171" s="2" customFormat="1" x14ac:dyDescent="0.25">
      <c r="A74" s="232"/>
      <c r="B74" s="246"/>
      <c r="C74" s="255"/>
      <c r="D74" s="257"/>
      <c r="E74" s="257"/>
      <c r="F74" s="257"/>
      <c r="G74" s="259"/>
      <c r="H74" s="255"/>
      <c r="I74" s="258"/>
      <c r="J74" s="258"/>
      <c r="K74" s="258"/>
      <c r="L74" s="258"/>
      <c r="M74" s="255"/>
      <c r="N74" s="255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  <c r="AA74" s="361"/>
      <c r="AB74" s="361"/>
      <c r="AC74" s="361"/>
      <c r="AD74" s="361"/>
      <c r="AE74" s="361"/>
      <c r="AF74" s="361"/>
      <c r="AG74" s="361"/>
      <c r="AH74" s="361"/>
      <c r="AI74" s="361"/>
      <c r="AJ74" s="361"/>
      <c r="AK74" s="361"/>
      <c r="AL74" s="361"/>
      <c r="AM74" s="361"/>
      <c r="AN74" s="361"/>
      <c r="AO74" s="362"/>
      <c r="AP74" s="361"/>
      <c r="AQ74" s="361"/>
      <c r="AR74" s="361"/>
      <c r="AS74" s="361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2"/>
      <c r="BG74" s="362"/>
      <c r="BH74" s="362"/>
      <c r="BI74" s="362"/>
      <c r="BJ74" s="362"/>
      <c r="BK74" s="362"/>
      <c r="BL74" s="362"/>
      <c r="BM74" s="362"/>
      <c r="BN74" s="362"/>
      <c r="BO74" s="362"/>
      <c r="BP74" s="362"/>
      <c r="BQ74" s="362"/>
      <c r="BR74" s="362"/>
      <c r="BS74" s="362"/>
      <c r="BT74" s="362"/>
      <c r="BU74" s="362"/>
      <c r="BV74" s="362"/>
      <c r="BW74" s="362"/>
      <c r="BX74" s="362"/>
      <c r="BY74" s="362"/>
      <c r="BZ74" s="362"/>
      <c r="CA74" s="362"/>
      <c r="CB74" s="362"/>
      <c r="CC74" s="362"/>
      <c r="CD74" s="362"/>
      <c r="CE74" s="362"/>
      <c r="CF74" s="362"/>
      <c r="CG74" s="362"/>
      <c r="CH74" s="362"/>
      <c r="CI74" s="362"/>
      <c r="CJ74" s="362"/>
      <c r="CK74" s="362"/>
      <c r="CL74" s="362"/>
      <c r="CM74" s="362"/>
      <c r="CN74" s="362"/>
      <c r="CO74" s="362"/>
      <c r="CP74" s="362"/>
      <c r="CQ74" s="362"/>
      <c r="CR74" s="362"/>
      <c r="CS74" s="362"/>
      <c r="CT74" s="361"/>
      <c r="CU74" s="361"/>
      <c r="CV74" s="363"/>
      <c r="CW74" s="361"/>
      <c r="CX74" s="362"/>
      <c r="CY74" s="361"/>
      <c r="CZ74" s="361"/>
      <c r="DA74" s="363"/>
      <c r="DB74" s="361"/>
      <c r="DC74" s="362"/>
      <c r="DD74" s="361"/>
      <c r="DE74" s="361"/>
      <c r="DF74" s="361"/>
      <c r="DG74" s="361"/>
      <c r="DH74" s="361"/>
      <c r="DI74" s="361"/>
      <c r="DJ74" s="361"/>
      <c r="DK74" s="361"/>
      <c r="DL74" s="361"/>
      <c r="DM74" s="361"/>
      <c r="DN74" s="361"/>
      <c r="DO74" s="361"/>
      <c r="DP74" s="361"/>
      <c r="DQ74" s="361"/>
      <c r="DR74" s="361"/>
      <c r="DS74" s="361"/>
      <c r="DT74" s="361"/>
      <c r="DU74" s="362"/>
      <c r="DV74" s="362"/>
      <c r="DW74" s="362"/>
      <c r="DX74" s="362"/>
      <c r="DY74" s="364"/>
      <c r="DZ74" s="248"/>
      <c r="EA74" s="233"/>
      <c r="EB74" s="240"/>
      <c r="EC74" s="249"/>
      <c r="ED74" s="250"/>
      <c r="EE74" s="232"/>
      <c r="EF74" s="232"/>
      <c r="EG74" s="232"/>
      <c r="EH74" s="232"/>
      <c r="EI74" s="232"/>
      <c r="EJ74" s="232"/>
      <c r="EK74" s="232"/>
      <c r="EL74" s="232"/>
      <c r="EM74" s="232"/>
      <c r="EN74" s="232"/>
      <c r="EO74" s="232"/>
      <c r="EP74" s="232"/>
      <c r="EQ74" s="232"/>
      <c r="ER74" s="232"/>
      <c r="ES74" s="232"/>
      <c r="ET74" s="232"/>
      <c r="EU74" s="232"/>
      <c r="EV74" s="232"/>
      <c r="EW74" s="232"/>
      <c r="EX74" s="232"/>
      <c r="EY74" s="232"/>
      <c r="EZ74" s="232"/>
      <c r="FA74" s="232"/>
      <c r="FB74" s="232"/>
      <c r="FC74" s="232"/>
      <c r="FD74" s="232"/>
      <c r="FE74" s="232"/>
      <c r="FF74" s="232"/>
      <c r="FG74" s="232"/>
      <c r="FH74" s="232"/>
      <c r="FI74" s="232"/>
      <c r="FJ74" s="232"/>
      <c r="FK74" s="232"/>
      <c r="FL74" s="232"/>
      <c r="FM74" s="232"/>
      <c r="FN74" s="232"/>
      <c r="FO74" s="232"/>
    </row>
    <row r="75" spans="1:171" s="2" customFormat="1" x14ac:dyDescent="0.25">
      <c r="A75" s="232"/>
      <c r="B75" s="246"/>
      <c r="C75" s="255"/>
      <c r="D75" s="257"/>
      <c r="E75" s="257"/>
      <c r="F75" s="257"/>
      <c r="G75" s="259"/>
      <c r="H75" s="255"/>
      <c r="I75" s="258"/>
      <c r="J75" s="258"/>
      <c r="K75" s="258"/>
      <c r="L75" s="258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361"/>
      <c r="AB75" s="361"/>
      <c r="AC75" s="361"/>
      <c r="AD75" s="361"/>
      <c r="AE75" s="361"/>
      <c r="AF75" s="361"/>
      <c r="AG75" s="361"/>
      <c r="AH75" s="361"/>
      <c r="AI75" s="361"/>
      <c r="AJ75" s="361"/>
      <c r="AK75" s="361"/>
      <c r="AL75" s="361"/>
      <c r="AM75" s="361"/>
      <c r="AN75" s="361"/>
      <c r="AO75" s="362"/>
      <c r="AP75" s="361"/>
      <c r="AQ75" s="361"/>
      <c r="AR75" s="361"/>
      <c r="AS75" s="361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2"/>
      <c r="BG75" s="362"/>
      <c r="BH75" s="362"/>
      <c r="BI75" s="362"/>
      <c r="BJ75" s="362"/>
      <c r="BK75" s="362"/>
      <c r="BL75" s="362"/>
      <c r="BM75" s="362"/>
      <c r="BN75" s="362"/>
      <c r="BO75" s="362"/>
      <c r="BP75" s="362"/>
      <c r="BQ75" s="362"/>
      <c r="BR75" s="362"/>
      <c r="BS75" s="362"/>
      <c r="BT75" s="362"/>
      <c r="BU75" s="362"/>
      <c r="BV75" s="362"/>
      <c r="BW75" s="362"/>
      <c r="BX75" s="362"/>
      <c r="BY75" s="362"/>
      <c r="BZ75" s="362"/>
      <c r="CA75" s="362"/>
      <c r="CB75" s="362"/>
      <c r="CC75" s="362"/>
      <c r="CD75" s="362"/>
      <c r="CE75" s="362"/>
      <c r="CF75" s="362"/>
      <c r="CG75" s="362"/>
      <c r="CH75" s="362"/>
      <c r="CI75" s="362"/>
      <c r="CJ75" s="362"/>
      <c r="CK75" s="362"/>
      <c r="CL75" s="362"/>
      <c r="CM75" s="362"/>
      <c r="CN75" s="362"/>
      <c r="CO75" s="362"/>
      <c r="CP75" s="362"/>
      <c r="CQ75" s="362"/>
      <c r="CR75" s="362"/>
      <c r="CS75" s="362"/>
      <c r="CT75" s="361"/>
      <c r="CU75" s="361"/>
      <c r="CV75" s="363"/>
      <c r="CW75" s="361"/>
      <c r="CX75" s="362"/>
      <c r="CY75" s="361"/>
      <c r="CZ75" s="361"/>
      <c r="DA75" s="363"/>
      <c r="DB75" s="361"/>
      <c r="DC75" s="362"/>
      <c r="DD75" s="361"/>
      <c r="DE75" s="361"/>
      <c r="DF75" s="361"/>
      <c r="DG75" s="361"/>
      <c r="DH75" s="361"/>
      <c r="DI75" s="361"/>
      <c r="DJ75" s="361"/>
      <c r="DK75" s="361"/>
      <c r="DL75" s="361"/>
      <c r="DM75" s="361"/>
      <c r="DN75" s="361"/>
      <c r="DO75" s="361"/>
      <c r="DP75" s="361"/>
      <c r="DQ75" s="361"/>
      <c r="DR75" s="361"/>
      <c r="DS75" s="361"/>
      <c r="DT75" s="361"/>
      <c r="DU75" s="362"/>
      <c r="DV75" s="362"/>
      <c r="DW75" s="362"/>
      <c r="DX75" s="362"/>
      <c r="DY75" s="364"/>
      <c r="DZ75" s="248"/>
      <c r="EA75" s="233"/>
      <c r="EB75" s="240"/>
      <c r="EC75" s="249"/>
      <c r="ED75" s="250"/>
      <c r="EE75" s="232"/>
      <c r="EF75" s="232"/>
      <c r="EG75" s="232"/>
      <c r="EH75" s="232"/>
      <c r="EI75" s="232"/>
      <c r="EJ75" s="232"/>
      <c r="EK75" s="232"/>
      <c r="EL75" s="232"/>
      <c r="EM75" s="232"/>
      <c r="EN75" s="232"/>
      <c r="EO75" s="232"/>
      <c r="EP75" s="232"/>
      <c r="EQ75" s="232"/>
      <c r="ER75" s="232"/>
      <c r="ES75" s="232"/>
      <c r="ET75" s="232"/>
      <c r="EU75" s="232"/>
      <c r="EV75" s="232"/>
      <c r="EW75" s="232"/>
      <c r="EX75" s="232"/>
      <c r="EY75" s="232"/>
      <c r="EZ75" s="232"/>
      <c r="FA75" s="232"/>
      <c r="FB75" s="232"/>
      <c r="FC75" s="232"/>
      <c r="FD75" s="232"/>
      <c r="FE75" s="232"/>
      <c r="FF75" s="232"/>
      <c r="FG75" s="232"/>
      <c r="FH75" s="232"/>
      <c r="FI75" s="232"/>
      <c r="FJ75" s="232"/>
      <c r="FK75" s="232"/>
      <c r="FL75" s="232"/>
      <c r="FM75" s="232"/>
      <c r="FN75" s="232"/>
      <c r="FO75" s="232"/>
    </row>
    <row r="76" spans="1:171" s="2" customFormat="1" x14ac:dyDescent="0.25">
      <c r="A76" s="232"/>
      <c r="B76" s="246"/>
      <c r="C76" s="255"/>
      <c r="D76" s="257"/>
      <c r="E76" s="257"/>
      <c r="F76" s="257"/>
      <c r="G76" s="259"/>
      <c r="H76" s="255"/>
      <c r="I76" s="258"/>
      <c r="J76" s="258"/>
      <c r="K76" s="258"/>
      <c r="L76" s="258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361"/>
      <c r="AB76" s="361"/>
      <c r="AC76" s="361"/>
      <c r="AD76" s="361"/>
      <c r="AE76" s="361"/>
      <c r="AF76" s="361"/>
      <c r="AG76" s="361"/>
      <c r="AH76" s="361"/>
      <c r="AI76" s="361"/>
      <c r="AJ76" s="361"/>
      <c r="AK76" s="361"/>
      <c r="AL76" s="361"/>
      <c r="AM76" s="361"/>
      <c r="AN76" s="361"/>
      <c r="AO76" s="362"/>
      <c r="AP76" s="361"/>
      <c r="AQ76" s="361"/>
      <c r="AR76" s="361"/>
      <c r="AS76" s="361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2"/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2"/>
      <c r="BW76" s="362"/>
      <c r="BX76" s="362"/>
      <c r="BY76" s="362"/>
      <c r="BZ76" s="362"/>
      <c r="CA76" s="362"/>
      <c r="CB76" s="362"/>
      <c r="CC76" s="362"/>
      <c r="CD76" s="362"/>
      <c r="CE76" s="362"/>
      <c r="CF76" s="362"/>
      <c r="CG76" s="362"/>
      <c r="CH76" s="362"/>
      <c r="CI76" s="362"/>
      <c r="CJ76" s="362"/>
      <c r="CK76" s="362"/>
      <c r="CL76" s="362"/>
      <c r="CM76" s="362"/>
      <c r="CN76" s="362"/>
      <c r="CO76" s="362"/>
      <c r="CP76" s="362"/>
      <c r="CQ76" s="362"/>
      <c r="CR76" s="362"/>
      <c r="CS76" s="362"/>
      <c r="CT76" s="361"/>
      <c r="CU76" s="361"/>
      <c r="CV76" s="363"/>
      <c r="CW76" s="361"/>
      <c r="CX76" s="362"/>
      <c r="CY76" s="361"/>
      <c r="CZ76" s="361"/>
      <c r="DA76" s="363"/>
      <c r="DB76" s="361"/>
      <c r="DC76" s="362"/>
      <c r="DD76" s="361"/>
      <c r="DE76" s="361"/>
      <c r="DF76" s="361"/>
      <c r="DG76" s="361"/>
      <c r="DH76" s="361"/>
      <c r="DI76" s="361"/>
      <c r="DJ76" s="361"/>
      <c r="DK76" s="361"/>
      <c r="DL76" s="361"/>
      <c r="DM76" s="361"/>
      <c r="DN76" s="361"/>
      <c r="DO76" s="361"/>
      <c r="DP76" s="361"/>
      <c r="DQ76" s="361"/>
      <c r="DR76" s="361"/>
      <c r="DS76" s="361"/>
      <c r="DT76" s="361"/>
      <c r="DU76" s="362"/>
      <c r="DV76" s="362"/>
      <c r="DW76" s="362"/>
      <c r="DX76" s="362"/>
      <c r="DY76" s="364"/>
      <c r="DZ76" s="248"/>
      <c r="EA76" s="233"/>
      <c r="EB76" s="240"/>
      <c r="EC76" s="249"/>
      <c r="ED76" s="250"/>
      <c r="EE76" s="232"/>
      <c r="EF76" s="232"/>
      <c r="EG76" s="232"/>
      <c r="EH76" s="232"/>
      <c r="EI76" s="232"/>
      <c r="EJ76" s="232"/>
      <c r="EK76" s="232"/>
      <c r="EL76" s="232"/>
      <c r="EM76" s="232"/>
      <c r="EN76" s="232"/>
      <c r="EO76" s="232"/>
      <c r="EP76" s="232"/>
      <c r="EQ76" s="232"/>
      <c r="ER76" s="232"/>
      <c r="ES76" s="232"/>
      <c r="ET76" s="232"/>
      <c r="EU76" s="232"/>
      <c r="EV76" s="232"/>
      <c r="EW76" s="232"/>
      <c r="EX76" s="232"/>
      <c r="EY76" s="232"/>
      <c r="EZ76" s="232"/>
      <c r="FA76" s="232"/>
      <c r="FB76" s="232"/>
      <c r="FC76" s="232"/>
      <c r="FD76" s="232"/>
      <c r="FE76" s="232"/>
      <c r="FF76" s="232"/>
      <c r="FG76" s="232"/>
      <c r="FH76" s="232"/>
      <c r="FI76" s="232"/>
      <c r="FJ76" s="232"/>
      <c r="FK76" s="232"/>
      <c r="FL76" s="232"/>
      <c r="FM76" s="232"/>
      <c r="FN76" s="232"/>
      <c r="FO76" s="232"/>
    </row>
    <row r="77" spans="1:171" s="2" customFormat="1" x14ac:dyDescent="0.25">
      <c r="A77" s="232"/>
      <c r="B77" s="246"/>
      <c r="C77" s="255"/>
      <c r="D77" s="257"/>
      <c r="E77" s="257"/>
      <c r="F77" s="257"/>
      <c r="G77" s="259"/>
      <c r="H77" s="255"/>
      <c r="I77" s="258"/>
      <c r="J77" s="258"/>
      <c r="K77" s="258"/>
      <c r="L77" s="258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361"/>
      <c r="AB77" s="361"/>
      <c r="AC77" s="361"/>
      <c r="AD77" s="361"/>
      <c r="AE77" s="361"/>
      <c r="AF77" s="361"/>
      <c r="AG77" s="361"/>
      <c r="AH77" s="361"/>
      <c r="AI77" s="361"/>
      <c r="AJ77" s="361"/>
      <c r="AK77" s="361"/>
      <c r="AL77" s="361"/>
      <c r="AM77" s="361"/>
      <c r="AN77" s="361"/>
      <c r="AO77" s="362"/>
      <c r="AP77" s="361"/>
      <c r="AQ77" s="361"/>
      <c r="AR77" s="361"/>
      <c r="AS77" s="361"/>
      <c r="AT77" s="362"/>
      <c r="AU77" s="362"/>
      <c r="AV77" s="362"/>
      <c r="AW77" s="362"/>
      <c r="AX77" s="362"/>
      <c r="AY77" s="362"/>
      <c r="AZ77" s="362"/>
      <c r="BA77" s="362"/>
      <c r="BB77" s="362"/>
      <c r="BC77" s="362"/>
      <c r="BD77" s="362"/>
      <c r="BE77" s="362"/>
      <c r="BF77" s="362"/>
      <c r="BG77" s="362"/>
      <c r="BH77" s="362"/>
      <c r="BI77" s="362"/>
      <c r="BJ77" s="362"/>
      <c r="BK77" s="362"/>
      <c r="BL77" s="362"/>
      <c r="BM77" s="362"/>
      <c r="BN77" s="362"/>
      <c r="BO77" s="362"/>
      <c r="BP77" s="362"/>
      <c r="BQ77" s="362"/>
      <c r="BR77" s="362"/>
      <c r="BS77" s="362"/>
      <c r="BT77" s="362"/>
      <c r="BU77" s="362"/>
      <c r="BV77" s="362"/>
      <c r="BW77" s="362"/>
      <c r="BX77" s="362"/>
      <c r="BY77" s="362"/>
      <c r="BZ77" s="362"/>
      <c r="CA77" s="362"/>
      <c r="CB77" s="362"/>
      <c r="CC77" s="362"/>
      <c r="CD77" s="362"/>
      <c r="CE77" s="362"/>
      <c r="CF77" s="362"/>
      <c r="CG77" s="362"/>
      <c r="CH77" s="362"/>
      <c r="CI77" s="362"/>
      <c r="CJ77" s="362"/>
      <c r="CK77" s="362"/>
      <c r="CL77" s="362"/>
      <c r="CM77" s="362"/>
      <c r="CN77" s="362"/>
      <c r="CO77" s="362"/>
      <c r="CP77" s="362"/>
      <c r="CQ77" s="362"/>
      <c r="CR77" s="362"/>
      <c r="CS77" s="362"/>
      <c r="CT77" s="361"/>
      <c r="CU77" s="361"/>
      <c r="CV77" s="363"/>
      <c r="CW77" s="361"/>
      <c r="CX77" s="362"/>
      <c r="CY77" s="361"/>
      <c r="CZ77" s="361"/>
      <c r="DA77" s="363"/>
      <c r="DB77" s="361"/>
      <c r="DC77" s="362"/>
      <c r="DD77" s="361"/>
      <c r="DE77" s="361"/>
      <c r="DF77" s="361"/>
      <c r="DG77" s="361"/>
      <c r="DH77" s="361"/>
      <c r="DI77" s="361"/>
      <c r="DJ77" s="361"/>
      <c r="DK77" s="361"/>
      <c r="DL77" s="361"/>
      <c r="DM77" s="361"/>
      <c r="DN77" s="361"/>
      <c r="DO77" s="361"/>
      <c r="DP77" s="361"/>
      <c r="DQ77" s="361"/>
      <c r="DR77" s="361"/>
      <c r="DS77" s="361"/>
      <c r="DT77" s="361"/>
      <c r="DU77" s="362"/>
      <c r="DV77" s="362"/>
      <c r="DW77" s="362"/>
      <c r="DX77" s="362"/>
      <c r="DY77" s="364"/>
      <c r="DZ77" s="248"/>
      <c r="EA77" s="233"/>
      <c r="EB77" s="240"/>
      <c r="EC77" s="249"/>
      <c r="ED77" s="250"/>
      <c r="EE77" s="232"/>
      <c r="EF77" s="232"/>
      <c r="EG77" s="232"/>
      <c r="EH77" s="232"/>
      <c r="EI77" s="232"/>
      <c r="EJ77" s="232"/>
      <c r="EK77" s="232"/>
      <c r="EL77" s="232"/>
      <c r="EM77" s="232"/>
      <c r="EN77" s="232"/>
      <c r="EO77" s="232"/>
      <c r="EP77" s="232"/>
      <c r="EQ77" s="232"/>
      <c r="ER77" s="232"/>
      <c r="ES77" s="232"/>
      <c r="ET77" s="232"/>
      <c r="EU77" s="232"/>
      <c r="EV77" s="232"/>
      <c r="EW77" s="232"/>
      <c r="EX77" s="232"/>
      <c r="EY77" s="232"/>
      <c r="EZ77" s="232"/>
      <c r="FA77" s="232"/>
      <c r="FB77" s="232"/>
      <c r="FC77" s="232"/>
      <c r="FD77" s="232"/>
      <c r="FE77" s="232"/>
      <c r="FF77" s="232"/>
      <c r="FG77" s="232"/>
      <c r="FH77" s="232"/>
      <c r="FI77" s="232"/>
      <c r="FJ77" s="232"/>
      <c r="FK77" s="232"/>
      <c r="FL77" s="232"/>
      <c r="FM77" s="232"/>
      <c r="FN77" s="232"/>
      <c r="FO77" s="232"/>
    </row>
    <row r="78" spans="1:171" s="2" customFormat="1" x14ac:dyDescent="0.25">
      <c r="A78" s="232"/>
      <c r="B78" s="246"/>
      <c r="C78" s="255"/>
      <c r="D78" s="257"/>
      <c r="E78" s="257"/>
      <c r="F78" s="257"/>
      <c r="G78" s="259"/>
      <c r="H78" s="255"/>
      <c r="I78" s="258"/>
      <c r="J78" s="258"/>
      <c r="K78" s="258"/>
      <c r="L78" s="258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361"/>
      <c r="AB78" s="361"/>
      <c r="AC78" s="361"/>
      <c r="AD78" s="361"/>
      <c r="AE78" s="361"/>
      <c r="AF78" s="361"/>
      <c r="AG78" s="361"/>
      <c r="AH78" s="361"/>
      <c r="AI78" s="361"/>
      <c r="AJ78" s="361"/>
      <c r="AK78" s="361"/>
      <c r="AL78" s="361"/>
      <c r="AM78" s="361"/>
      <c r="AN78" s="361"/>
      <c r="AO78" s="362"/>
      <c r="AP78" s="361"/>
      <c r="AQ78" s="361"/>
      <c r="AR78" s="361"/>
      <c r="AS78" s="361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2"/>
      <c r="BG78" s="362"/>
      <c r="BH78" s="362"/>
      <c r="BI78" s="362"/>
      <c r="BJ78" s="362"/>
      <c r="BK78" s="362"/>
      <c r="BL78" s="362"/>
      <c r="BM78" s="362"/>
      <c r="BN78" s="362"/>
      <c r="BO78" s="362"/>
      <c r="BP78" s="362"/>
      <c r="BQ78" s="362"/>
      <c r="BR78" s="362"/>
      <c r="BS78" s="362"/>
      <c r="BT78" s="362"/>
      <c r="BU78" s="362"/>
      <c r="BV78" s="362"/>
      <c r="BW78" s="362"/>
      <c r="BX78" s="362"/>
      <c r="BY78" s="362"/>
      <c r="BZ78" s="362"/>
      <c r="CA78" s="362"/>
      <c r="CB78" s="362"/>
      <c r="CC78" s="362"/>
      <c r="CD78" s="362"/>
      <c r="CE78" s="362"/>
      <c r="CF78" s="362"/>
      <c r="CG78" s="362"/>
      <c r="CH78" s="362"/>
      <c r="CI78" s="362"/>
      <c r="CJ78" s="362"/>
      <c r="CK78" s="362"/>
      <c r="CL78" s="362"/>
      <c r="CM78" s="362"/>
      <c r="CN78" s="362"/>
      <c r="CO78" s="362"/>
      <c r="CP78" s="362"/>
      <c r="CQ78" s="362"/>
      <c r="CR78" s="362"/>
      <c r="CS78" s="362"/>
      <c r="CT78" s="361"/>
      <c r="CU78" s="361"/>
      <c r="CV78" s="363"/>
      <c r="CW78" s="361"/>
      <c r="CX78" s="362"/>
      <c r="CY78" s="361"/>
      <c r="CZ78" s="361"/>
      <c r="DA78" s="363"/>
      <c r="DB78" s="361"/>
      <c r="DC78" s="362"/>
      <c r="DD78" s="361"/>
      <c r="DE78" s="361"/>
      <c r="DF78" s="361"/>
      <c r="DG78" s="361"/>
      <c r="DH78" s="361"/>
      <c r="DI78" s="361"/>
      <c r="DJ78" s="361"/>
      <c r="DK78" s="361"/>
      <c r="DL78" s="361"/>
      <c r="DM78" s="361"/>
      <c r="DN78" s="361"/>
      <c r="DO78" s="361"/>
      <c r="DP78" s="361"/>
      <c r="DQ78" s="361"/>
      <c r="DR78" s="361"/>
      <c r="DS78" s="361"/>
      <c r="DT78" s="361"/>
      <c r="DU78" s="362"/>
      <c r="DV78" s="362"/>
      <c r="DW78" s="362"/>
      <c r="DX78" s="362"/>
      <c r="DY78" s="364"/>
      <c r="DZ78" s="248"/>
      <c r="EA78" s="233"/>
      <c r="EB78" s="240"/>
      <c r="EC78" s="249"/>
      <c r="ED78" s="250"/>
      <c r="EE78" s="232"/>
      <c r="EF78" s="232"/>
      <c r="EG78" s="232"/>
      <c r="EH78" s="232"/>
      <c r="EI78" s="232"/>
      <c r="EJ78" s="232"/>
      <c r="EK78" s="232"/>
      <c r="EL78" s="232"/>
      <c r="EM78" s="232"/>
      <c r="EN78" s="232"/>
      <c r="EO78" s="232"/>
      <c r="EP78" s="232"/>
      <c r="EQ78" s="232"/>
      <c r="ER78" s="232"/>
      <c r="ES78" s="232"/>
      <c r="ET78" s="232"/>
      <c r="EU78" s="232"/>
      <c r="EV78" s="232"/>
      <c r="EW78" s="232"/>
      <c r="EX78" s="232"/>
      <c r="EY78" s="232"/>
      <c r="EZ78" s="232"/>
      <c r="FA78" s="232"/>
      <c r="FB78" s="232"/>
      <c r="FC78" s="232"/>
      <c r="FD78" s="232"/>
      <c r="FE78" s="232"/>
      <c r="FF78" s="232"/>
      <c r="FG78" s="232"/>
      <c r="FH78" s="232"/>
      <c r="FI78" s="232"/>
      <c r="FJ78" s="232"/>
      <c r="FK78" s="232"/>
      <c r="FL78" s="232"/>
      <c r="FM78" s="232"/>
      <c r="FN78" s="232"/>
      <c r="FO78" s="232"/>
    </row>
    <row r="79" spans="1:171" s="2" customFormat="1" x14ac:dyDescent="0.25">
      <c r="A79" s="232"/>
      <c r="B79" s="246"/>
      <c r="C79" s="255"/>
      <c r="D79" s="257"/>
      <c r="E79" s="257"/>
      <c r="F79" s="257"/>
      <c r="G79" s="259"/>
      <c r="H79" s="255"/>
      <c r="I79" s="258"/>
      <c r="J79" s="258"/>
      <c r="K79" s="258"/>
      <c r="L79" s="258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361"/>
      <c r="AB79" s="361"/>
      <c r="AC79" s="361"/>
      <c r="AD79" s="361"/>
      <c r="AE79" s="361"/>
      <c r="AF79" s="361"/>
      <c r="AG79" s="361"/>
      <c r="AH79" s="361"/>
      <c r="AI79" s="361"/>
      <c r="AJ79" s="361"/>
      <c r="AK79" s="361"/>
      <c r="AL79" s="361"/>
      <c r="AM79" s="361"/>
      <c r="AN79" s="361"/>
      <c r="AO79" s="362"/>
      <c r="AP79" s="361"/>
      <c r="AQ79" s="361"/>
      <c r="AR79" s="361"/>
      <c r="AS79" s="361"/>
      <c r="AT79" s="362"/>
      <c r="AU79" s="362"/>
      <c r="AV79" s="362"/>
      <c r="AW79" s="362"/>
      <c r="AX79" s="362"/>
      <c r="AY79" s="362"/>
      <c r="AZ79" s="362"/>
      <c r="BA79" s="362"/>
      <c r="BB79" s="362"/>
      <c r="BC79" s="362"/>
      <c r="BD79" s="362"/>
      <c r="BE79" s="362"/>
      <c r="BF79" s="362"/>
      <c r="BG79" s="362"/>
      <c r="BH79" s="362"/>
      <c r="BI79" s="362"/>
      <c r="BJ79" s="362"/>
      <c r="BK79" s="362"/>
      <c r="BL79" s="362"/>
      <c r="BM79" s="362"/>
      <c r="BN79" s="362"/>
      <c r="BO79" s="362"/>
      <c r="BP79" s="362"/>
      <c r="BQ79" s="362"/>
      <c r="BR79" s="362"/>
      <c r="BS79" s="362"/>
      <c r="BT79" s="362"/>
      <c r="BU79" s="362"/>
      <c r="BV79" s="362"/>
      <c r="BW79" s="362"/>
      <c r="BX79" s="362"/>
      <c r="BY79" s="362"/>
      <c r="BZ79" s="362"/>
      <c r="CA79" s="362"/>
      <c r="CB79" s="362"/>
      <c r="CC79" s="362"/>
      <c r="CD79" s="362"/>
      <c r="CE79" s="362"/>
      <c r="CF79" s="362"/>
      <c r="CG79" s="362"/>
      <c r="CH79" s="362"/>
      <c r="CI79" s="362"/>
      <c r="CJ79" s="362"/>
      <c r="CK79" s="362"/>
      <c r="CL79" s="362"/>
      <c r="CM79" s="362"/>
      <c r="CN79" s="362"/>
      <c r="CO79" s="362"/>
      <c r="CP79" s="362"/>
      <c r="CQ79" s="362"/>
      <c r="CR79" s="362"/>
      <c r="CS79" s="362"/>
      <c r="CT79" s="361"/>
      <c r="CU79" s="361"/>
      <c r="CV79" s="363"/>
      <c r="CW79" s="361"/>
      <c r="CX79" s="362"/>
      <c r="CY79" s="361"/>
      <c r="CZ79" s="361"/>
      <c r="DA79" s="363"/>
      <c r="DB79" s="361"/>
      <c r="DC79" s="362"/>
      <c r="DD79" s="361"/>
      <c r="DE79" s="361"/>
      <c r="DF79" s="361"/>
      <c r="DG79" s="361"/>
      <c r="DH79" s="361"/>
      <c r="DI79" s="361"/>
      <c r="DJ79" s="361"/>
      <c r="DK79" s="361"/>
      <c r="DL79" s="361"/>
      <c r="DM79" s="361"/>
      <c r="DN79" s="361"/>
      <c r="DO79" s="361"/>
      <c r="DP79" s="361"/>
      <c r="DQ79" s="361"/>
      <c r="DR79" s="361"/>
      <c r="DS79" s="361"/>
      <c r="DT79" s="361"/>
      <c r="DU79" s="362"/>
      <c r="DV79" s="362"/>
      <c r="DW79" s="362"/>
      <c r="DX79" s="362"/>
      <c r="DY79" s="364"/>
      <c r="DZ79" s="248"/>
      <c r="EA79" s="233"/>
      <c r="EB79" s="240"/>
      <c r="EC79" s="249"/>
      <c r="ED79" s="250"/>
      <c r="EE79" s="232"/>
      <c r="EF79" s="232"/>
      <c r="EG79" s="232"/>
      <c r="EH79" s="232"/>
      <c r="EI79" s="232"/>
      <c r="EJ79" s="232"/>
      <c r="EK79" s="232"/>
      <c r="EL79" s="232"/>
      <c r="EM79" s="232"/>
      <c r="EN79" s="232"/>
      <c r="EO79" s="232"/>
      <c r="EP79" s="232"/>
      <c r="EQ79" s="232"/>
      <c r="ER79" s="232"/>
      <c r="ES79" s="232"/>
      <c r="ET79" s="232"/>
      <c r="EU79" s="232"/>
      <c r="EV79" s="232"/>
      <c r="EW79" s="232"/>
      <c r="EX79" s="232"/>
      <c r="EY79" s="232"/>
      <c r="EZ79" s="232"/>
      <c r="FA79" s="232"/>
      <c r="FB79" s="232"/>
      <c r="FC79" s="232"/>
      <c r="FD79" s="232"/>
      <c r="FE79" s="232"/>
      <c r="FF79" s="232"/>
      <c r="FG79" s="232"/>
      <c r="FH79" s="232"/>
      <c r="FI79" s="232"/>
      <c r="FJ79" s="232"/>
      <c r="FK79" s="232"/>
      <c r="FL79" s="232"/>
      <c r="FM79" s="232"/>
      <c r="FN79" s="232"/>
      <c r="FO79" s="232"/>
    </row>
    <row r="80" spans="1:171" s="2" customFormat="1" x14ac:dyDescent="0.25">
      <c r="A80" s="232"/>
      <c r="B80" s="246"/>
      <c r="C80" s="255"/>
      <c r="D80" s="257"/>
      <c r="E80" s="257"/>
      <c r="F80" s="257"/>
      <c r="G80" s="259"/>
      <c r="H80" s="255"/>
      <c r="I80" s="258"/>
      <c r="J80" s="258"/>
      <c r="K80" s="258"/>
      <c r="L80" s="258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  <c r="AA80" s="361"/>
      <c r="AB80" s="361"/>
      <c r="AC80" s="361"/>
      <c r="AD80" s="361"/>
      <c r="AE80" s="361"/>
      <c r="AF80" s="361"/>
      <c r="AG80" s="361"/>
      <c r="AH80" s="361"/>
      <c r="AI80" s="361"/>
      <c r="AJ80" s="361"/>
      <c r="AK80" s="361"/>
      <c r="AL80" s="361"/>
      <c r="AM80" s="361"/>
      <c r="AN80" s="361"/>
      <c r="AO80" s="362"/>
      <c r="AP80" s="361"/>
      <c r="AQ80" s="361"/>
      <c r="AR80" s="361"/>
      <c r="AS80" s="361"/>
      <c r="AT80" s="362"/>
      <c r="AU80" s="362"/>
      <c r="AV80" s="362"/>
      <c r="AW80" s="362"/>
      <c r="AX80" s="362"/>
      <c r="AY80" s="362"/>
      <c r="AZ80" s="362"/>
      <c r="BA80" s="362"/>
      <c r="BB80" s="362"/>
      <c r="BC80" s="362"/>
      <c r="BD80" s="362"/>
      <c r="BE80" s="362"/>
      <c r="BF80" s="362"/>
      <c r="BG80" s="362"/>
      <c r="BH80" s="362"/>
      <c r="BI80" s="362"/>
      <c r="BJ80" s="362"/>
      <c r="BK80" s="362"/>
      <c r="BL80" s="362"/>
      <c r="BM80" s="362"/>
      <c r="BN80" s="362"/>
      <c r="BO80" s="362"/>
      <c r="BP80" s="362"/>
      <c r="BQ80" s="362"/>
      <c r="BR80" s="362"/>
      <c r="BS80" s="362"/>
      <c r="BT80" s="362"/>
      <c r="BU80" s="362"/>
      <c r="BV80" s="362"/>
      <c r="BW80" s="362"/>
      <c r="BX80" s="362"/>
      <c r="BY80" s="362"/>
      <c r="BZ80" s="362"/>
      <c r="CA80" s="362"/>
      <c r="CB80" s="362"/>
      <c r="CC80" s="362"/>
      <c r="CD80" s="362"/>
      <c r="CE80" s="362"/>
      <c r="CF80" s="362"/>
      <c r="CG80" s="362"/>
      <c r="CH80" s="362"/>
      <c r="CI80" s="362"/>
      <c r="CJ80" s="362"/>
      <c r="CK80" s="362"/>
      <c r="CL80" s="362"/>
      <c r="CM80" s="362"/>
      <c r="CN80" s="362"/>
      <c r="CO80" s="362"/>
      <c r="CP80" s="362"/>
      <c r="CQ80" s="362"/>
      <c r="CR80" s="362"/>
      <c r="CS80" s="362"/>
      <c r="CT80" s="361"/>
      <c r="CU80" s="361"/>
      <c r="CV80" s="363"/>
      <c r="CW80" s="361"/>
      <c r="CX80" s="362"/>
      <c r="CY80" s="361"/>
      <c r="CZ80" s="361"/>
      <c r="DA80" s="363"/>
      <c r="DB80" s="361"/>
      <c r="DC80" s="362"/>
      <c r="DD80" s="361"/>
      <c r="DE80" s="361"/>
      <c r="DF80" s="361"/>
      <c r="DG80" s="361"/>
      <c r="DH80" s="361"/>
      <c r="DI80" s="361"/>
      <c r="DJ80" s="361"/>
      <c r="DK80" s="361"/>
      <c r="DL80" s="361"/>
      <c r="DM80" s="361"/>
      <c r="DN80" s="361"/>
      <c r="DO80" s="361"/>
      <c r="DP80" s="361"/>
      <c r="DQ80" s="361"/>
      <c r="DR80" s="361"/>
      <c r="DS80" s="361"/>
      <c r="DT80" s="361"/>
      <c r="DU80" s="362"/>
      <c r="DV80" s="362"/>
      <c r="DW80" s="362"/>
      <c r="DX80" s="362"/>
      <c r="DY80" s="364"/>
      <c r="DZ80" s="248"/>
      <c r="EA80" s="233"/>
      <c r="EB80" s="240"/>
      <c r="EC80" s="249"/>
      <c r="ED80" s="250"/>
      <c r="EE80" s="232"/>
      <c r="EF80" s="232"/>
      <c r="EG80" s="232"/>
      <c r="EH80" s="232"/>
      <c r="EI80" s="232"/>
      <c r="EJ80" s="232"/>
      <c r="EK80" s="232"/>
      <c r="EL80" s="232"/>
      <c r="EM80" s="232"/>
      <c r="EN80" s="232"/>
      <c r="EO80" s="232"/>
      <c r="EP80" s="232"/>
      <c r="EQ80" s="232"/>
      <c r="ER80" s="232"/>
      <c r="ES80" s="232"/>
      <c r="ET80" s="232"/>
      <c r="EU80" s="232"/>
      <c r="EV80" s="232"/>
      <c r="EW80" s="232"/>
      <c r="EX80" s="232"/>
      <c r="EY80" s="232"/>
      <c r="EZ80" s="232"/>
      <c r="FA80" s="232"/>
      <c r="FB80" s="232"/>
      <c r="FC80" s="232"/>
      <c r="FD80" s="232"/>
      <c r="FE80" s="232"/>
      <c r="FF80" s="232"/>
      <c r="FG80" s="232"/>
      <c r="FH80" s="232"/>
      <c r="FI80" s="232"/>
      <c r="FJ80" s="232"/>
      <c r="FK80" s="232"/>
      <c r="FL80" s="232"/>
      <c r="FM80" s="232"/>
      <c r="FN80" s="232"/>
      <c r="FO80" s="232"/>
    </row>
    <row r="81" spans="1:171" s="2" customFormat="1" x14ac:dyDescent="0.25">
      <c r="A81" s="232"/>
      <c r="B81" s="246"/>
      <c r="C81" s="255"/>
      <c r="D81" s="257"/>
      <c r="E81" s="257"/>
      <c r="F81" s="257"/>
      <c r="G81" s="259"/>
      <c r="H81" s="255"/>
      <c r="I81" s="258"/>
      <c r="J81" s="258"/>
      <c r="K81" s="258"/>
      <c r="L81" s="258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  <c r="Y81" s="255"/>
      <c r="Z81" s="255"/>
      <c r="AA81" s="361"/>
      <c r="AB81" s="361"/>
      <c r="AC81" s="361"/>
      <c r="AD81" s="361"/>
      <c r="AE81" s="361"/>
      <c r="AF81" s="361"/>
      <c r="AG81" s="361"/>
      <c r="AH81" s="361"/>
      <c r="AI81" s="361"/>
      <c r="AJ81" s="361"/>
      <c r="AK81" s="361"/>
      <c r="AL81" s="361"/>
      <c r="AM81" s="361"/>
      <c r="AN81" s="361"/>
      <c r="AO81" s="362"/>
      <c r="AP81" s="361"/>
      <c r="AQ81" s="361"/>
      <c r="AR81" s="361"/>
      <c r="AS81" s="361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2"/>
      <c r="BG81" s="362"/>
      <c r="BH81" s="362"/>
      <c r="BI81" s="362"/>
      <c r="BJ81" s="362"/>
      <c r="BK81" s="362"/>
      <c r="BL81" s="362"/>
      <c r="BM81" s="362"/>
      <c r="BN81" s="362"/>
      <c r="BO81" s="362"/>
      <c r="BP81" s="362"/>
      <c r="BQ81" s="362"/>
      <c r="BR81" s="362"/>
      <c r="BS81" s="362"/>
      <c r="BT81" s="362"/>
      <c r="BU81" s="362"/>
      <c r="BV81" s="362"/>
      <c r="BW81" s="362"/>
      <c r="BX81" s="362"/>
      <c r="BY81" s="362"/>
      <c r="BZ81" s="362"/>
      <c r="CA81" s="362"/>
      <c r="CB81" s="362"/>
      <c r="CC81" s="362"/>
      <c r="CD81" s="362"/>
      <c r="CE81" s="362"/>
      <c r="CF81" s="362"/>
      <c r="CG81" s="362"/>
      <c r="CH81" s="362"/>
      <c r="CI81" s="362"/>
      <c r="CJ81" s="362"/>
      <c r="CK81" s="362"/>
      <c r="CL81" s="362"/>
      <c r="CM81" s="362"/>
      <c r="CN81" s="362"/>
      <c r="CO81" s="362"/>
      <c r="CP81" s="362"/>
      <c r="CQ81" s="362"/>
      <c r="CR81" s="362"/>
      <c r="CS81" s="362"/>
      <c r="CT81" s="361"/>
      <c r="CU81" s="361"/>
      <c r="CV81" s="363"/>
      <c r="CW81" s="361"/>
      <c r="CX81" s="362"/>
      <c r="CY81" s="361"/>
      <c r="CZ81" s="361"/>
      <c r="DA81" s="363"/>
      <c r="DB81" s="361"/>
      <c r="DC81" s="362"/>
      <c r="DD81" s="361"/>
      <c r="DE81" s="361"/>
      <c r="DF81" s="361"/>
      <c r="DG81" s="361"/>
      <c r="DH81" s="361"/>
      <c r="DI81" s="361"/>
      <c r="DJ81" s="361"/>
      <c r="DK81" s="361"/>
      <c r="DL81" s="361"/>
      <c r="DM81" s="361"/>
      <c r="DN81" s="361"/>
      <c r="DO81" s="361"/>
      <c r="DP81" s="361"/>
      <c r="DQ81" s="361"/>
      <c r="DR81" s="361"/>
      <c r="DS81" s="361"/>
      <c r="DT81" s="361"/>
      <c r="DU81" s="362"/>
      <c r="DV81" s="362"/>
      <c r="DW81" s="362"/>
      <c r="DX81" s="362"/>
      <c r="DY81" s="364"/>
      <c r="DZ81" s="248"/>
      <c r="EA81" s="233"/>
      <c r="EB81" s="240"/>
      <c r="EC81" s="249"/>
      <c r="ED81" s="250"/>
      <c r="EE81" s="232"/>
      <c r="EF81" s="232"/>
      <c r="EG81" s="232"/>
      <c r="EH81" s="232"/>
      <c r="EI81" s="232"/>
      <c r="EJ81" s="232"/>
      <c r="EK81" s="232"/>
      <c r="EL81" s="232"/>
      <c r="EM81" s="232"/>
      <c r="EN81" s="232"/>
      <c r="EO81" s="232"/>
      <c r="EP81" s="232"/>
      <c r="EQ81" s="232"/>
      <c r="ER81" s="232"/>
      <c r="ES81" s="232"/>
      <c r="ET81" s="232"/>
      <c r="EU81" s="232"/>
      <c r="EV81" s="232"/>
      <c r="EW81" s="232"/>
      <c r="EX81" s="232"/>
      <c r="EY81" s="232"/>
      <c r="EZ81" s="232"/>
      <c r="FA81" s="232"/>
      <c r="FB81" s="232"/>
      <c r="FC81" s="232"/>
      <c r="FD81" s="232"/>
      <c r="FE81" s="232"/>
      <c r="FF81" s="232"/>
      <c r="FG81" s="232"/>
      <c r="FH81" s="232"/>
      <c r="FI81" s="232"/>
      <c r="FJ81" s="232"/>
      <c r="FK81" s="232"/>
      <c r="FL81" s="232"/>
      <c r="FM81" s="232"/>
      <c r="FN81" s="232"/>
      <c r="FO81" s="232"/>
    </row>
    <row r="82" spans="1:171" s="2" customFormat="1" ht="15.75" thickBot="1" x14ac:dyDescent="0.3">
      <c r="A82" s="232"/>
      <c r="B82" s="247"/>
      <c r="C82" s="255"/>
      <c r="D82" s="257"/>
      <c r="E82" s="257"/>
      <c r="F82" s="257"/>
      <c r="G82" s="259"/>
      <c r="H82" s="255"/>
      <c r="I82" s="258"/>
      <c r="J82" s="258"/>
      <c r="K82" s="258"/>
      <c r="L82" s="258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361"/>
      <c r="AB82" s="361"/>
      <c r="AC82" s="361"/>
      <c r="AD82" s="361"/>
      <c r="AE82" s="361"/>
      <c r="AF82" s="361"/>
      <c r="AG82" s="361"/>
      <c r="AH82" s="361"/>
      <c r="AI82" s="361"/>
      <c r="AJ82" s="361"/>
      <c r="AK82" s="361"/>
      <c r="AL82" s="361"/>
      <c r="AM82" s="361"/>
      <c r="AN82" s="361"/>
      <c r="AO82" s="362"/>
      <c r="AP82" s="361"/>
      <c r="AQ82" s="361"/>
      <c r="AR82" s="361"/>
      <c r="AS82" s="361"/>
      <c r="AT82" s="362"/>
      <c r="AU82" s="362"/>
      <c r="AV82" s="362"/>
      <c r="AW82" s="362"/>
      <c r="AX82" s="362"/>
      <c r="AY82" s="362"/>
      <c r="AZ82" s="362"/>
      <c r="BA82" s="362"/>
      <c r="BB82" s="362"/>
      <c r="BC82" s="362"/>
      <c r="BD82" s="362"/>
      <c r="BE82" s="362"/>
      <c r="BF82" s="362"/>
      <c r="BG82" s="362"/>
      <c r="BH82" s="362"/>
      <c r="BI82" s="362"/>
      <c r="BJ82" s="362"/>
      <c r="BK82" s="362"/>
      <c r="BL82" s="362"/>
      <c r="BM82" s="362"/>
      <c r="BN82" s="362"/>
      <c r="BO82" s="362"/>
      <c r="BP82" s="362"/>
      <c r="BQ82" s="362"/>
      <c r="BR82" s="362"/>
      <c r="BS82" s="362"/>
      <c r="BT82" s="362"/>
      <c r="BU82" s="362"/>
      <c r="BV82" s="362"/>
      <c r="BW82" s="362"/>
      <c r="BX82" s="362"/>
      <c r="BY82" s="362"/>
      <c r="BZ82" s="362"/>
      <c r="CA82" s="362"/>
      <c r="CB82" s="362"/>
      <c r="CC82" s="362"/>
      <c r="CD82" s="362"/>
      <c r="CE82" s="362"/>
      <c r="CF82" s="362"/>
      <c r="CG82" s="362"/>
      <c r="CH82" s="362"/>
      <c r="CI82" s="362"/>
      <c r="CJ82" s="362"/>
      <c r="CK82" s="362"/>
      <c r="CL82" s="362"/>
      <c r="CM82" s="362"/>
      <c r="CN82" s="362"/>
      <c r="CO82" s="362"/>
      <c r="CP82" s="362"/>
      <c r="CQ82" s="362"/>
      <c r="CR82" s="362"/>
      <c r="CS82" s="362"/>
      <c r="CT82" s="361"/>
      <c r="CU82" s="361"/>
      <c r="CV82" s="363"/>
      <c r="CW82" s="361"/>
      <c r="CX82" s="362"/>
      <c r="CY82" s="361"/>
      <c r="CZ82" s="361"/>
      <c r="DA82" s="363"/>
      <c r="DB82" s="361"/>
      <c r="DC82" s="362"/>
      <c r="DD82" s="361"/>
      <c r="DE82" s="361"/>
      <c r="DF82" s="361"/>
      <c r="DG82" s="361"/>
      <c r="DH82" s="361"/>
      <c r="DI82" s="361"/>
      <c r="DJ82" s="361"/>
      <c r="DK82" s="361"/>
      <c r="DL82" s="361"/>
      <c r="DM82" s="361"/>
      <c r="DN82" s="361"/>
      <c r="DO82" s="361"/>
      <c r="DP82" s="361"/>
      <c r="DQ82" s="361"/>
      <c r="DR82" s="361"/>
      <c r="DS82" s="361"/>
      <c r="DT82" s="361"/>
      <c r="DU82" s="362"/>
      <c r="DV82" s="362"/>
      <c r="DW82" s="362"/>
      <c r="DX82" s="362"/>
      <c r="DY82" s="364"/>
      <c r="DZ82" s="251"/>
      <c r="EA82" s="234"/>
      <c r="EB82" s="239"/>
      <c r="EC82" s="252"/>
      <c r="ED82" s="253"/>
      <c r="EE82" s="232"/>
      <c r="EF82" s="232"/>
      <c r="EG82" s="232"/>
      <c r="EH82" s="232"/>
      <c r="EI82" s="232"/>
      <c r="EJ82" s="232"/>
      <c r="EK82" s="232"/>
      <c r="EL82" s="232"/>
      <c r="EM82" s="232"/>
      <c r="EN82" s="232"/>
      <c r="EO82" s="232"/>
      <c r="EP82" s="232"/>
      <c r="EQ82" s="232"/>
      <c r="ER82" s="232"/>
      <c r="ES82" s="232"/>
      <c r="ET82" s="232"/>
      <c r="EU82" s="232"/>
      <c r="EV82" s="232"/>
      <c r="EW82" s="232"/>
      <c r="EX82" s="232"/>
      <c r="EY82" s="232"/>
      <c r="EZ82" s="232"/>
      <c r="FA82" s="232"/>
      <c r="FB82" s="232"/>
      <c r="FC82" s="232"/>
      <c r="FD82" s="232"/>
      <c r="FE82" s="232"/>
      <c r="FF82" s="232"/>
      <c r="FG82" s="232"/>
      <c r="FH82" s="232"/>
      <c r="FI82" s="232"/>
      <c r="FJ82" s="232"/>
      <c r="FK82" s="232"/>
      <c r="FL82" s="232"/>
      <c r="FM82" s="232"/>
      <c r="FN82" s="232"/>
      <c r="FO82" s="232"/>
    </row>
    <row r="83" spans="1:171" s="2" customFormat="1" x14ac:dyDescent="0.25">
      <c r="A83" s="227"/>
      <c r="B83" s="227"/>
      <c r="C83" s="255"/>
      <c r="D83" s="257"/>
      <c r="E83" s="257"/>
      <c r="F83" s="257"/>
      <c r="G83" s="259"/>
      <c r="H83" s="255"/>
      <c r="I83" s="258"/>
      <c r="J83" s="258"/>
      <c r="K83" s="258"/>
      <c r="L83" s="258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361"/>
      <c r="AB83" s="361"/>
      <c r="AC83" s="361"/>
      <c r="AD83" s="361"/>
      <c r="AE83" s="361"/>
      <c r="AF83" s="361"/>
      <c r="AG83" s="361"/>
      <c r="AH83" s="361"/>
      <c r="AI83" s="361"/>
      <c r="AJ83" s="361"/>
      <c r="AK83" s="361"/>
      <c r="AL83" s="361"/>
      <c r="AM83" s="361"/>
      <c r="AN83" s="361"/>
      <c r="AO83" s="362"/>
      <c r="AP83" s="361"/>
      <c r="AQ83" s="361"/>
      <c r="AR83" s="361"/>
      <c r="AS83" s="361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2"/>
      <c r="BG83" s="362"/>
      <c r="BH83" s="362"/>
      <c r="BI83" s="362"/>
      <c r="BJ83" s="362"/>
      <c r="BK83" s="362"/>
      <c r="BL83" s="362"/>
      <c r="BM83" s="362"/>
      <c r="BN83" s="362"/>
      <c r="BO83" s="362"/>
      <c r="BP83" s="362"/>
      <c r="BQ83" s="362"/>
      <c r="BR83" s="362"/>
      <c r="BS83" s="362"/>
      <c r="BT83" s="362"/>
      <c r="BU83" s="362"/>
      <c r="BV83" s="362"/>
      <c r="BW83" s="362"/>
      <c r="BX83" s="362"/>
      <c r="BY83" s="362"/>
      <c r="BZ83" s="362"/>
      <c r="CA83" s="362"/>
      <c r="CB83" s="362"/>
      <c r="CC83" s="362"/>
      <c r="CD83" s="362"/>
      <c r="CE83" s="362"/>
      <c r="CF83" s="362"/>
      <c r="CG83" s="362"/>
      <c r="CH83" s="362"/>
      <c r="CI83" s="362"/>
      <c r="CJ83" s="362"/>
      <c r="CK83" s="362"/>
      <c r="CL83" s="362"/>
      <c r="CM83" s="362"/>
      <c r="CN83" s="362"/>
      <c r="CO83" s="362"/>
      <c r="CP83" s="362"/>
      <c r="CQ83" s="362"/>
      <c r="CR83" s="362"/>
      <c r="CS83" s="362"/>
      <c r="CT83" s="361"/>
      <c r="CU83" s="361"/>
      <c r="CV83" s="363"/>
      <c r="CW83" s="361"/>
      <c r="CX83" s="362"/>
      <c r="CY83" s="361"/>
      <c r="CZ83" s="361"/>
      <c r="DA83" s="363"/>
      <c r="DB83" s="361"/>
      <c r="DC83" s="362"/>
      <c r="DD83" s="361"/>
      <c r="DE83" s="361"/>
      <c r="DF83" s="361"/>
      <c r="DG83" s="361"/>
      <c r="DH83" s="361"/>
      <c r="DI83" s="361"/>
      <c r="DJ83" s="361"/>
      <c r="DK83" s="361"/>
      <c r="DL83" s="361"/>
      <c r="DM83" s="361"/>
      <c r="DN83" s="361"/>
      <c r="DO83" s="361"/>
      <c r="DP83" s="361"/>
      <c r="DQ83" s="361"/>
      <c r="DR83" s="361"/>
      <c r="DS83" s="361"/>
      <c r="DT83" s="361"/>
      <c r="DU83" s="362"/>
      <c r="DV83" s="362"/>
      <c r="DW83" s="362"/>
      <c r="DX83" s="362"/>
      <c r="DY83" s="364"/>
      <c r="DZ83" s="227"/>
      <c r="EA83" s="227"/>
      <c r="EB83" s="227"/>
      <c r="EC83" s="227"/>
      <c r="ED83" s="227"/>
      <c r="EE83" s="227"/>
      <c r="EF83" s="227"/>
      <c r="EG83" s="227"/>
      <c r="EH83" s="227"/>
      <c r="EI83" s="227"/>
      <c r="EJ83" s="227"/>
      <c r="EK83" s="227"/>
      <c r="EL83" s="227"/>
      <c r="EM83" s="227"/>
      <c r="EN83" s="227"/>
      <c r="EO83" s="227"/>
      <c r="EP83" s="227"/>
      <c r="EQ83" s="227"/>
      <c r="ER83" s="227"/>
      <c r="ES83" s="227"/>
      <c r="ET83" s="227"/>
      <c r="EU83" s="227"/>
      <c r="EV83" s="227"/>
      <c r="EW83" s="227"/>
      <c r="EX83" s="227"/>
      <c r="EY83" s="227"/>
      <c r="EZ83" s="227"/>
      <c r="FA83" s="227"/>
      <c r="FB83" s="227"/>
      <c r="FC83" s="227"/>
      <c r="FD83" s="227"/>
      <c r="FE83" s="227"/>
      <c r="FF83" s="227"/>
      <c r="FG83" s="227"/>
      <c r="FH83" s="227"/>
      <c r="FI83" s="227"/>
      <c r="FJ83" s="227"/>
      <c r="FK83" s="227"/>
      <c r="FL83" s="227"/>
      <c r="FM83" s="227"/>
      <c r="FN83" s="227"/>
      <c r="FO83" s="227"/>
    </row>
    <row r="84" spans="1:171" s="2" customFormat="1" ht="15.75" x14ac:dyDescent="0.25">
      <c r="A84" s="227"/>
      <c r="B84" s="241"/>
      <c r="C84" s="255"/>
      <c r="D84" s="257"/>
      <c r="E84" s="257"/>
      <c r="F84" s="257"/>
      <c r="G84" s="259"/>
      <c r="H84" s="255"/>
      <c r="I84" s="258"/>
      <c r="J84" s="258"/>
      <c r="K84" s="258"/>
      <c r="L84" s="258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  <c r="AA84" s="361"/>
      <c r="AB84" s="361"/>
      <c r="AC84" s="361"/>
      <c r="AD84" s="361"/>
      <c r="AE84" s="361"/>
      <c r="AF84" s="361"/>
      <c r="AG84" s="361"/>
      <c r="AH84" s="361"/>
      <c r="AI84" s="361"/>
      <c r="AJ84" s="361"/>
      <c r="AK84" s="361"/>
      <c r="AL84" s="361"/>
      <c r="AM84" s="361"/>
      <c r="AN84" s="361"/>
      <c r="AO84" s="362"/>
      <c r="AP84" s="361"/>
      <c r="AQ84" s="361"/>
      <c r="AR84" s="361"/>
      <c r="AS84" s="361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2"/>
      <c r="BG84" s="362"/>
      <c r="BH84" s="362"/>
      <c r="BI84" s="362"/>
      <c r="BJ84" s="362"/>
      <c r="BK84" s="362"/>
      <c r="BL84" s="362"/>
      <c r="BM84" s="362"/>
      <c r="BN84" s="362"/>
      <c r="BO84" s="362"/>
      <c r="BP84" s="362"/>
      <c r="BQ84" s="362"/>
      <c r="BR84" s="362"/>
      <c r="BS84" s="362"/>
      <c r="BT84" s="362"/>
      <c r="BU84" s="362"/>
      <c r="BV84" s="362"/>
      <c r="BW84" s="362"/>
      <c r="BX84" s="362"/>
      <c r="BY84" s="362"/>
      <c r="BZ84" s="362"/>
      <c r="CA84" s="362"/>
      <c r="CB84" s="362"/>
      <c r="CC84" s="362"/>
      <c r="CD84" s="362"/>
      <c r="CE84" s="362"/>
      <c r="CF84" s="362"/>
      <c r="CG84" s="362"/>
      <c r="CH84" s="362"/>
      <c r="CI84" s="362"/>
      <c r="CJ84" s="362"/>
      <c r="CK84" s="362"/>
      <c r="CL84" s="362"/>
      <c r="CM84" s="362"/>
      <c r="CN84" s="362"/>
      <c r="CO84" s="362"/>
      <c r="CP84" s="362"/>
      <c r="CQ84" s="362"/>
      <c r="CR84" s="362"/>
      <c r="CS84" s="362"/>
      <c r="CT84" s="361"/>
      <c r="CU84" s="361"/>
      <c r="CV84" s="363"/>
      <c r="CW84" s="361"/>
      <c r="CX84" s="362"/>
      <c r="CY84" s="361"/>
      <c r="CZ84" s="361"/>
      <c r="DA84" s="363"/>
      <c r="DB84" s="361"/>
      <c r="DC84" s="362"/>
      <c r="DD84" s="361"/>
      <c r="DE84" s="361"/>
      <c r="DF84" s="361"/>
      <c r="DG84" s="361"/>
      <c r="DH84" s="361"/>
      <c r="DI84" s="361"/>
      <c r="DJ84" s="361"/>
      <c r="DK84" s="361"/>
      <c r="DL84" s="361"/>
      <c r="DM84" s="361"/>
      <c r="DN84" s="361"/>
      <c r="DO84" s="361"/>
      <c r="DP84" s="361"/>
      <c r="DQ84" s="361"/>
      <c r="DR84" s="361"/>
      <c r="DS84" s="361"/>
      <c r="DT84" s="361"/>
      <c r="DU84" s="362"/>
      <c r="DV84" s="362"/>
      <c r="DW84" s="362"/>
      <c r="DX84" s="362"/>
      <c r="DY84" s="364"/>
      <c r="DZ84" s="227"/>
      <c r="EA84" s="227"/>
      <c r="EB84" s="227"/>
      <c r="EC84" s="227"/>
      <c r="ED84" s="227"/>
      <c r="EE84" s="227"/>
      <c r="EF84" s="227"/>
      <c r="EG84" s="227"/>
      <c r="EH84" s="227"/>
      <c r="EI84" s="227"/>
      <c r="EJ84" s="227"/>
      <c r="EK84" s="227"/>
      <c r="EL84" s="227"/>
      <c r="EM84" s="227"/>
      <c r="EN84" s="227"/>
      <c r="EO84" s="227"/>
      <c r="EP84" s="227"/>
      <c r="EQ84" s="227"/>
      <c r="ER84" s="227"/>
      <c r="ES84" s="227"/>
      <c r="ET84" s="227"/>
      <c r="EU84" s="227"/>
      <c r="EV84" s="227"/>
      <c r="EW84" s="227"/>
      <c r="EX84" s="227"/>
      <c r="EY84" s="227"/>
      <c r="EZ84" s="227"/>
      <c r="FA84" s="227"/>
      <c r="FB84" s="227"/>
      <c r="FC84" s="227"/>
      <c r="FD84" s="227"/>
      <c r="FE84" s="227"/>
      <c r="FF84" s="227"/>
      <c r="FG84" s="227"/>
      <c r="FH84" s="227"/>
      <c r="FI84" s="227"/>
      <c r="FJ84" s="227"/>
      <c r="FK84" s="227"/>
      <c r="FL84" s="227"/>
      <c r="FM84" s="227"/>
      <c r="FN84" s="227"/>
      <c r="FO84" s="227"/>
    </row>
    <row r="85" spans="1:171" s="2" customFormat="1" x14ac:dyDescent="0.25">
      <c r="A85" s="227"/>
      <c r="B85" s="242"/>
      <c r="C85" s="255"/>
      <c r="D85" s="257"/>
      <c r="E85" s="257"/>
      <c r="F85" s="257"/>
      <c r="G85" s="259"/>
      <c r="H85" s="255"/>
      <c r="I85" s="258"/>
      <c r="J85" s="258"/>
      <c r="K85" s="258"/>
      <c r="L85" s="258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  <c r="AA85" s="361"/>
      <c r="AB85" s="361"/>
      <c r="AC85" s="361"/>
      <c r="AD85" s="361"/>
      <c r="AE85" s="361"/>
      <c r="AF85" s="361"/>
      <c r="AG85" s="361"/>
      <c r="AH85" s="361"/>
      <c r="AI85" s="361"/>
      <c r="AJ85" s="361"/>
      <c r="AK85" s="361"/>
      <c r="AL85" s="361"/>
      <c r="AM85" s="361"/>
      <c r="AN85" s="361"/>
      <c r="AO85" s="362"/>
      <c r="AP85" s="361"/>
      <c r="AQ85" s="361"/>
      <c r="AR85" s="361"/>
      <c r="AS85" s="361"/>
      <c r="AT85" s="362"/>
      <c r="AU85" s="362"/>
      <c r="AV85" s="362"/>
      <c r="AW85" s="362"/>
      <c r="AX85" s="362"/>
      <c r="AY85" s="362"/>
      <c r="AZ85" s="362"/>
      <c r="BA85" s="362"/>
      <c r="BB85" s="362"/>
      <c r="BC85" s="362"/>
      <c r="BD85" s="362"/>
      <c r="BE85" s="362"/>
      <c r="BF85" s="362"/>
      <c r="BG85" s="362"/>
      <c r="BH85" s="362"/>
      <c r="BI85" s="362"/>
      <c r="BJ85" s="362"/>
      <c r="BK85" s="362"/>
      <c r="BL85" s="362"/>
      <c r="BM85" s="362"/>
      <c r="BN85" s="362"/>
      <c r="BO85" s="362"/>
      <c r="BP85" s="362"/>
      <c r="BQ85" s="362"/>
      <c r="BR85" s="362"/>
      <c r="BS85" s="362"/>
      <c r="BT85" s="362"/>
      <c r="BU85" s="362"/>
      <c r="BV85" s="362"/>
      <c r="BW85" s="362"/>
      <c r="BX85" s="362"/>
      <c r="BY85" s="362"/>
      <c r="BZ85" s="362"/>
      <c r="CA85" s="362"/>
      <c r="CB85" s="362"/>
      <c r="CC85" s="362"/>
      <c r="CD85" s="362"/>
      <c r="CE85" s="362"/>
      <c r="CF85" s="362"/>
      <c r="CG85" s="362"/>
      <c r="CH85" s="362"/>
      <c r="CI85" s="362"/>
      <c r="CJ85" s="362"/>
      <c r="CK85" s="362"/>
      <c r="CL85" s="362"/>
      <c r="CM85" s="362"/>
      <c r="CN85" s="362"/>
      <c r="CO85" s="362"/>
      <c r="CP85" s="362"/>
      <c r="CQ85" s="362"/>
      <c r="CR85" s="362"/>
      <c r="CS85" s="362"/>
      <c r="CT85" s="361"/>
      <c r="CU85" s="361"/>
      <c r="CV85" s="363"/>
      <c r="CW85" s="361"/>
      <c r="CX85" s="362"/>
      <c r="CY85" s="361"/>
      <c r="CZ85" s="361"/>
      <c r="DA85" s="363"/>
      <c r="DB85" s="361"/>
      <c r="DC85" s="362"/>
      <c r="DD85" s="361"/>
      <c r="DE85" s="361"/>
      <c r="DF85" s="361"/>
      <c r="DG85" s="361"/>
      <c r="DH85" s="361"/>
      <c r="DI85" s="361"/>
      <c r="DJ85" s="361"/>
      <c r="DK85" s="361"/>
      <c r="DL85" s="361"/>
      <c r="DM85" s="361"/>
      <c r="DN85" s="361"/>
      <c r="DO85" s="361"/>
      <c r="DP85" s="361"/>
      <c r="DQ85" s="361"/>
      <c r="DR85" s="361"/>
      <c r="DS85" s="361"/>
      <c r="DT85" s="361"/>
      <c r="DU85" s="362"/>
      <c r="DV85" s="362"/>
      <c r="DW85" s="362"/>
      <c r="DX85" s="362"/>
      <c r="DY85" s="364"/>
      <c r="DZ85" s="227"/>
      <c r="EA85" s="227"/>
      <c r="EB85" s="227"/>
      <c r="EC85" s="227"/>
      <c r="ED85" s="227"/>
      <c r="EE85" s="227"/>
      <c r="EF85" s="227"/>
      <c r="EG85" s="227"/>
      <c r="EH85" s="227"/>
      <c r="EI85" s="227"/>
      <c r="EJ85" s="227"/>
      <c r="EK85" s="227"/>
      <c r="EL85" s="227"/>
      <c r="EM85" s="227"/>
      <c r="EN85" s="227"/>
      <c r="EO85" s="227"/>
      <c r="EP85" s="227"/>
      <c r="EQ85" s="227"/>
      <c r="ER85" s="227"/>
      <c r="ES85" s="227"/>
      <c r="ET85" s="227"/>
      <c r="EU85" s="227"/>
      <c r="EV85" s="227"/>
      <c r="EW85" s="227"/>
      <c r="EX85" s="227"/>
      <c r="EY85" s="227"/>
      <c r="EZ85" s="227"/>
      <c r="FA85" s="227"/>
      <c r="FB85" s="227"/>
      <c r="FC85" s="227"/>
      <c r="FD85" s="227"/>
      <c r="FE85" s="227"/>
      <c r="FF85" s="227"/>
      <c r="FG85" s="227"/>
      <c r="FH85" s="227"/>
      <c r="FI85" s="227"/>
      <c r="FJ85" s="227"/>
      <c r="FK85" s="227"/>
      <c r="FL85" s="227"/>
      <c r="FM85" s="227"/>
      <c r="FN85" s="227"/>
      <c r="FO85" s="227"/>
    </row>
    <row r="86" spans="1:171" x14ac:dyDescent="0.25">
      <c r="A86" s="227"/>
      <c r="B86" s="243" t="s">
        <v>170</v>
      </c>
      <c r="C86" s="228"/>
      <c r="D86" s="229"/>
      <c r="E86" s="229"/>
      <c r="F86" s="229"/>
      <c r="G86" s="231"/>
      <c r="H86" s="228"/>
      <c r="I86" s="230"/>
      <c r="J86" s="230"/>
      <c r="K86" s="230"/>
      <c r="L86" s="230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6"/>
      <c r="AP86" s="235"/>
      <c r="AQ86" s="235"/>
      <c r="AR86" s="235"/>
      <c r="AS86" s="235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36"/>
      <c r="BH86" s="236"/>
      <c r="BI86" s="236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236"/>
      <c r="BZ86" s="236"/>
      <c r="CA86" s="236"/>
      <c r="CB86" s="236"/>
      <c r="CC86" s="236"/>
      <c r="CD86" s="236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5"/>
      <c r="CU86" s="235"/>
      <c r="CV86" s="237"/>
      <c r="CW86" s="235"/>
      <c r="CX86" s="236"/>
      <c r="CY86" s="235"/>
      <c r="CZ86" s="235"/>
      <c r="DA86" s="237"/>
      <c r="DB86" s="235"/>
      <c r="DC86" s="236"/>
      <c r="DD86" s="235"/>
      <c r="DE86" s="235"/>
      <c r="DF86" s="235"/>
      <c r="DG86" s="235"/>
      <c r="DH86" s="235"/>
      <c r="DI86" s="235"/>
      <c r="DJ86" s="235"/>
      <c r="DK86" s="235"/>
      <c r="DL86" s="235"/>
      <c r="DM86" s="235"/>
      <c r="DN86" s="235"/>
      <c r="DO86" s="235"/>
      <c r="DP86" s="235"/>
      <c r="DQ86" s="235"/>
      <c r="DR86" s="235"/>
      <c r="DS86" s="235"/>
      <c r="DT86" s="235"/>
      <c r="DU86" s="236"/>
      <c r="DV86" s="236"/>
      <c r="DW86" s="236"/>
      <c r="DX86" s="236"/>
      <c r="DY86" s="238"/>
      <c r="DZ86" s="227"/>
      <c r="EA86" s="227"/>
      <c r="EB86" s="227"/>
      <c r="EC86" s="227"/>
      <c r="ED86" s="227"/>
      <c r="EE86" s="227"/>
      <c r="EF86" s="227"/>
      <c r="EG86" s="227"/>
      <c r="EH86" s="227"/>
      <c r="EI86" s="227"/>
      <c r="EJ86" s="227"/>
      <c r="EK86" s="227"/>
      <c r="EL86" s="227"/>
      <c r="EM86" s="227"/>
      <c r="EN86" s="227"/>
      <c r="EO86" s="227"/>
      <c r="EP86" s="227"/>
      <c r="EQ86" s="227"/>
      <c r="ER86" s="227"/>
      <c r="ES86" s="227"/>
      <c r="ET86" s="227"/>
      <c r="EU86" s="227"/>
      <c r="EV86" s="227"/>
      <c r="EW86" s="227"/>
      <c r="EX86" s="227"/>
      <c r="EY86" s="227"/>
      <c r="EZ86" s="227"/>
      <c r="FA86" s="227"/>
      <c r="FB86" s="227"/>
      <c r="FC86" s="227"/>
      <c r="FD86" s="227"/>
      <c r="FE86" s="227"/>
      <c r="FF86" s="227"/>
      <c r="FG86" s="227"/>
      <c r="FH86" s="227"/>
      <c r="FI86" s="227"/>
      <c r="FJ86" s="227"/>
      <c r="FK86" s="227"/>
      <c r="FL86" s="227"/>
      <c r="FM86" s="227"/>
      <c r="FN86" s="227"/>
      <c r="FO86" s="227"/>
    </row>
    <row r="87" spans="1:171" x14ac:dyDescent="0.25">
      <c r="A87" s="227"/>
      <c r="B87" s="242" t="s">
        <v>171</v>
      </c>
      <c r="C87" s="228"/>
      <c r="D87" s="229"/>
      <c r="E87" s="229"/>
      <c r="F87" s="229"/>
      <c r="G87" s="231"/>
      <c r="H87" s="228"/>
      <c r="I87" s="230"/>
      <c r="J87" s="230"/>
      <c r="K87" s="230"/>
      <c r="L87" s="230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6"/>
      <c r="AP87" s="235"/>
      <c r="AQ87" s="235"/>
      <c r="AR87" s="235"/>
      <c r="AS87" s="235"/>
      <c r="AT87" s="236"/>
      <c r="AU87" s="236"/>
      <c r="AV87" s="236"/>
      <c r="AW87" s="236"/>
      <c r="AX87" s="236"/>
      <c r="AY87" s="236"/>
      <c r="AZ87" s="236"/>
      <c r="BA87" s="236"/>
      <c r="BB87" s="236"/>
      <c r="BC87" s="236"/>
      <c r="BD87" s="236"/>
      <c r="BE87" s="236"/>
      <c r="BF87" s="236"/>
      <c r="BG87" s="236"/>
      <c r="BH87" s="236"/>
      <c r="BI87" s="236"/>
      <c r="BJ87" s="236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236"/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5"/>
      <c r="CU87" s="235"/>
      <c r="CV87" s="237"/>
      <c r="CW87" s="235"/>
      <c r="CX87" s="236"/>
      <c r="CY87" s="235"/>
      <c r="CZ87" s="235"/>
      <c r="DA87" s="237"/>
      <c r="DB87" s="235"/>
      <c r="DC87" s="236"/>
      <c r="DD87" s="235"/>
      <c r="DE87" s="235"/>
      <c r="DF87" s="235"/>
      <c r="DG87" s="235"/>
      <c r="DH87" s="235"/>
      <c r="DI87" s="235"/>
      <c r="DJ87" s="235"/>
      <c r="DK87" s="235"/>
      <c r="DL87" s="235"/>
      <c r="DM87" s="235"/>
      <c r="DN87" s="235"/>
      <c r="DO87" s="235"/>
      <c r="DP87" s="235"/>
      <c r="DQ87" s="235"/>
      <c r="DR87" s="235"/>
      <c r="DS87" s="235"/>
      <c r="DT87" s="235"/>
      <c r="DU87" s="236"/>
      <c r="DV87" s="236"/>
      <c r="DW87" s="236"/>
      <c r="DX87" s="236"/>
      <c r="DY87" s="238"/>
      <c r="DZ87" s="227"/>
      <c r="EA87" s="227"/>
      <c r="EB87" s="227"/>
      <c r="EC87" s="227"/>
      <c r="ED87" s="227"/>
      <c r="EE87" s="227"/>
      <c r="EF87" s="227"/>
      <c r="EG87" s="227"/>
      <c r="EH87" s="227"/>
      <c r="EI87" s="227"/>
      <c r="EJ87" s="227"/>
      <c r="EK87" s="227"/>
      <c r="EL87" s="227"/>
      <c r="EM87" s="227"/>
      <c r="EN87" s="227"/>
      <c r="EO87" s="227"/>
      <c r="EP87" s="227"/>
      <c r="EQ87" s="227"/>
      <c r="ER87" s="227"/>
      <c r="ES87" s="227"/>
      <c r="ET87" s="227"/>
      <c r="EU87" s="227"/>
      <c r="EV87" s="227"/>
      <c r="EW87" s="227"/>
      <c r="EX87" s="227"/>
      <c r="EY87" s="227"/>
      <c r="EZ87" s="227"/>
      <c r="FA87" s="227"/>
      <c r="FB87" s="227"/>
      <c r="FC87" s="227"/>
      <c r="FD87" s="227"/>
      <c r="FE87" s="227"/>
      <c r="FF87" s="227"/>
      <c r="FG87" s="227"/>
      <c r="FH87" s="227"/>
      <c r="FI87" s="227"/>
      <c r="FJ87" s="227"/>
      <c r="FK87" s="227"/>
      <c r="FL87" s="227"/>
      <c r="FM87" s="227"/>
      <c r="FN87" s="227"/>
      <c r="FO87" s="227"/>
    </row>
    <row r="88" spans="1:171" x14ac:dyDescent="0.25">
      <c r="A88" s="227"/>
      <c r="B88" s="244" t="s">
        <v>172</v>
      </c>
      <c r="C88" s="228"/>
      <c r="D88" s="229"/>
      <c r="E88" s="229"/>
      <c r="F88" s="229"/>
      <c r="G88" s="231"/>
      <c r="H88" s="228"/>
      <c r="I88" s="230"/>
      <c r="J88" s="230"/>
      <c r="K88" s="230"/>
      <c r="L88" s="230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6"/>
      <c r="AP88" s="235"/>
      <c r="AQ88" s="235"/>
      <c r="AR88" s="235"/>
      <c r="AS88" s="235"/>
      <c r="AT88" s="236"/>
      <c r="AU88" s="236"/>
      <c r="AV88" s="236"/>
      <c r="AW88" s="236"/>
      <c r="AX88" s="236"/>
      <c r="AY88" s="236"/>
      <c r="AZ88" s="236"/>
      <c r="BA88" s="236"/>
      <c r="BB88" s="236"/>
      <c r="BC88" s="236"/>
      <c r="BD88" s="236"/>
      <c r="BE88" s="236"/>
      <c r="BF88" s="236"/>
      <c r="BG88" s="236"/>
      <c r="BH88" s="236"/>
      <c r="BI88" s="236"/>
      <c r="BJ88" s="236"/>
      <c r="BK88" s="236"/>
      <c r="BL88" s="236"/>
      <c r="BM88" s="236"/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236"/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5"/>
      <c r="CU88" s="235"/>
      <c r="CV88" s="237"/>
      <c r="CW88" s="235"/>
      <c r="CX88" s="236"/>
      <c r="CY88" s="235"/>
      <c r="CZ88" s="235"/>
      <c r="DA88" s="237"/>
      <c r="DB88" s="235"/>
      <c r="DC88" s="236"/>
      <c r="DD88" s="235"/>
      <c r="DE88" s="235"/>
      <c r="DF88" s="235"/>
      <c r="DG88" s="235"/>
      <c r="DH88" s="235"/>
      <c r="DI88" s="235"/>
      <c r="DJ88" s="235"/>
      <c r="DK88" s="235"/>
      <c r="DL88" s="235"/>
      <c r="DM88" s="235"/>
      <c r="DN88" s="235"/>
      <c r="DO88" s="235"/>
      <c r="DP88" s="235"/>
      <c r="DQ88" s="235"/>
      <c r="DR88" s="235"/>
      <c r="DS88" s="235"/>
      <c r="DT88" s="235"/>
      <c r="DU88" s="236"/>
      <c r="DV88" s="236"/>
      <c r="DW88" s="236"/>
      <c r="DX88" s="236"/>
      <c r="DY88" s="238"/>
      <c r="DZ88" s="227"/>
      <c r="EA88" s="227"/>
      <c r="EB88" s="227"/>
      <c r="EC88" s="227"/>
      <c r="ED88" s="227"/>
      <c r="EE88" s="227"/>
      <c r="EF88" s="227"/>
      <c r="EG88" s="227"/>
      <c r="EH88" s="227"/>
      <c r="EI88" s="227"/>
      <c r="EJ88" s="227"/>
      <c r="EK88" s="227"/>
      <c r="EL88" s="227"/>
      <c r="EM88" s="227"/>
      <c r="EN88" s="227"/>
      <c r="EO88" s="227"/>
      <c r="EP88" s="227"/>
      <c r="EQ88" s="227"/>
      <c r="ER88" s="227"/>
      <c r="ES88" s="227"/>
      <c r="ET88" s="227"/>
      <c r="EU88" s="227"/>
      <c r="EV88" s="227"/>
      <c r="EW88" s="227"/>
      <c r="EX88" s="227"/>
      <c r="EY88" s="227"/>
      <c r="EZ88" s="227"/>
      <c r="FA88" s="227"/>
      <c r="FB88" s="227"/>
      <c r="FC88" s="227"/>
      <c r="FD88" s="227"/>
      <c r="FE88" s="227"/>
      <c r="FF88" s="227"/>
      <c r="FG88" s="227"/>
      <c r="FH88" s="227"/>
      <c r="FI88" s="227"/>
      <c r="FJ88" s="227"/>
      <c r="FK88" s="227"/>
      <c r="FL88" s="227"/>
      <c r="FM88" s="227"/>
      <c r="FN88" s="227"/>
      <c r="FO88" s="227"/>
    </row>
    <row r="89" spans="1:171" x14ac:dyDescent="0.25">
      <c r="A89" s="227"/>
      <c r="B89" s="245" t="s">
        <v>173</v>
      </c>
      <c r="C89" s="228"/>
      <c r="D89" s="229"/>
      <c r="E89" s="229"/>
      <c r="F89" s="229"/>
      <c r="G89" s="231"/>
      <c r="H89" s="228"/>
      <c r="I89" s="230"/>
      <c r="J89" s="230"/>
      <c r="K89" s="230"/>
      <c r="L89" s="230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6"/>
      <c r="AP89" s="235"/>
      <c r="AQ89" s="235"/>
      <c r="AR89" s="235"/>
      <c r="AS89" s="235"/>
      <c r="AT89" s="236"/>
      <c r="AU89" s="236"/>
      <c r="AV89" s="236"/>
      <c r="AW89" s="236"/>
      <c r="AX89" s="236"/>
      <c r="AY89" s="236"/>
      <c r="AZ89" s="236"/>
      <c r="BA89" s="236"/>
      <c r="BB89" s="236"/>
      <c r="BC89" s="236"/>
      <c r="BD89" s="236"/>
      <c r="BE89" s="236"/>
      <c r="BF89" s="236"/>
      <c r="BG89" s="236"/>
      <c r="BH89" s="236"/>
      <c r="BI89" s="236"/>
      <c r="BJ89" s="236"/>
      <c r="BK89" s="236"/>
      <c r="BL89" s="236"/>
      <c r="BM89" s="236"/>
      <c r="BN89" s="236"/>
      <c r="BO89" s="236"/>
      <c r="BP89" s="236"/>
      <c r="BQ89" s="236"/>
      <c r="BR89" s="236"/>
      <c r="BS89" s="236"/>
      <c r="BT89" s="236"/>
      <c r="BU89" s="236"/>
      <c r="BV89" s="236"/>
      <c r="BW89" s="236"/>
      <c r="BX89" s="236"/>
      <c r="BY89" s="236"/>
      <c r="BZ89" s="236"/>
      <c r="CA89" s="236"/>
      <c r="CB89" s="236"/>
      <c r="CC89" s="236"/>
      <c r="CD89" s="236"/>
      <c r="CE89" s="236"/>
      <c r="CF89" s="236"/>
      <c r="CG89" s="236"/>
      <c r="CH89" s="236"/>
      <c r="CI89" s="236"/>
      <c r="CJ89" s="236"/>
      <c r="CK89" s="236"/>
      <c r="CL89" s="236"/>
      <c r="CM89" s="236"/>
      <c r="CN89" s="236"/>
      <c r="CO89" s="236"/>
      <c r="CP89" s="236"/>
      <c r="CQ89" s="236"/>
      <c r="CR89" s="236"/>
      <c r="CS89" s="236"/>
      <c r="CT89" s="235"/>
      <c r="CU89" s="235"/>
      <c r="CV89" s="237"/>
      <c r="CW89" s="235"/>
      <c r="CX89" s="236"/>
      <c r="CY89" s="235"/>
      <c r="CZ89" s="235"/>
      <c r="DA89" s="237"/>
      <c r="DB89" s="235"/>
      <c r="DC89" s="236"/>
      <c r="DD89" s="235"/>
      <c r="DE89" s="235"/>
      <c r="DF89" s="235"/>
      <c r="DG89" s="235"/>
      <c r="DH89" s="235"/>
      <c r="DI89" s="235"/>
      <c r="DJ89" s="235"/>
      <c r="DK89" s="235"/>
      <c r="DL89" s="235"/>
      <c r="DM89" s="235"/>
      <c r="DN89" s="235"/>
      <c r="DO89" s="235"/>
      <c r="DP89" s="235"/>
      <c r="DQ89" s="235"/>
      <c r="DR89" s="235"/>
      <c r="DS89" s="235"/>
      <c r="DT89" s="235"/>
      <c r="DU89" s="236"/>
      <c r="DV89" s="236"/>
      <c r="DW89" s="236"/>
      <c r="DX89" s="236"/>
      <c r="DY89" s="238"/>
      <c r="DZ89" s="227"/>
      <c r="EA89" s="227"/>
      <c r="EB89" s="227"/>
      <c r="EC89" s="227"/>
      <c r="ED89" s="227"/>
      <c r="EE89" s="227"/>
      <c r="EF89" s="227"/>
      <c r="EG89" s="227"/>
      <c r="EH89" s="227"/>
      <c r="EI89" s="227"/>
      <c r="EJ89" s="227"/>
      <c r="EK89" s="227"/>
      <c r="EL89" s="227"/>
      <c r="EM89" s="227"/>
      <c r="EN89" s="227"/>
      <c r="EO89" s="227"/>
      <c r="EP89" s="227"/>
      <c r="EQ89" s="227"/>
      <c r="ER89" s="227"/>
      <c r="ES89" s="227"/>
      <c r="ET89" s="227"/>
      <c r="EU89" s="227"/>
      <c r="EV89" s="227"/>
      <c r="EW89" s="227"/>
      <c r="EX89" s="227"/>
      <c r="EY89" s="227"/>
      <c r="EZ89" s="227"/>
      <c r="FA89" s="227"/>
      <c r="FB89" s="227"/>
      <c r="FC89" s="227"/>
      <c r="FD89" s="227"/>
      <c r="FE89" s="227"/>
      <c r="FF89" s="227"/>
      <c r="FG89" s="227"/>
      <c r="FH89" s="227"/>
      <c r="FI89" s="227"/>
      <c r="FJ89" s="227"/>
      <c r="FK89" s="227"/>
      <c r="FL89" s="227"/>
      <c r="FM89" s="227"/>
      <c r="FN89" s="227"/>
      <c r="FO89" s="227"/>
    </row>
    <row r="90" spans="1:171" x14ac:dyDescent="0.25">
      <c r="A90" s="227"/>
      <c r="B90" s="227"/>
      <c r="C90" s="228"/>
      <c r="D90" s="229"/>
      <c r="E90" s="229"/>
      <c r="F90" s="229"/>
      <c r="G90" s="231"/>
      <c r="H90" s="228"/>
      <c r="I90" s="230"/>
      <c r="J90" s="230"/>
      <c r="K90" s="230"/>
      <c r="L90" s="230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6"/>
      <c r="AP90" s="235"/>
      <c r="AQ90" s="235"/>
      <c r="AR90" s="235"/>
      <c r="AS90" s="235"/>
      <c r="AT90" s="236"/>
      <c r="AU90" s="236"/>
      <c r="AV90" s="236"/>
      <c r="AW90" s="236"/>
      <c r="AX90" s="236"/>
      <c r="AY90" s="236"/>
      <c r="AZ90" s="236"/>
      <c r="BA90" s="236"/>
      <c r="BB90" s="236"/>
      <c r="BC90" s="236"/>
      <c r="BD90" s="236"/>
      <c r="BE90" s="236"/>
      <c r="BF90" s="236"/>
      <c r="BG90" s="236"/>
      <c r="BH90" s="236"/>
      <c r="BI90" s="236"/>
      <c r="BJ90" s="236"/>
      <c r="BK90" s="236"/>
      <c r="BL90" s="236"/>
      <c r="BM90" s="236"/>
      <c r="BN90" s="236"/>
      <c r="BO90" s="236"/>
      <c r="BP90" s="236"/>
      <c r="BQ90" s="236"/>
      <c r="BR90" s="236"/>
      <c r="BS90" s="236"/>
      <c r="BT90" s="236"/>
      <c r="BU90" s="236"/>
      <c r="BV90" s="236"/>
      <c r="BW90" s="236"/>
      <c r="BX90" s="236"/>
      <c r="BY90" s="236"/>
      <c r="BZ90" s="236"/>
      <c r="CA90" s="236"/>
      <c r="CB90" s="236"/>
      <c r="CC90" s="236"/>
      <c r="CD90" s="236"/>
      <c r="CE90" s="236"/>
      <c r="CF90" s="236"/>
      <c r="CG90" s="236"/>
      <c r="CH90" s="236"/>
      <c r="CI90" s="236"/>
      <c r="CJ90" s="236"/>
      <c r="CK90" s="236"/>
      <c r="CL90" s="236"/>
      <c r="CM90" s="236"/>
      <c r="CN90" s="236"/>
      <c r="CO90" s="236"/>
      <c r="CP90" s="236"/>
      <c r="CQ90" s="236"/>
      <c r="CR90" s="236"/>
      <c r="CS90" s="236"/>
      <c r="CT90" s="235"/>
      <c r="CU90" s="235"/>
      <c r="CV90" s="237"/>
      <c r="CW90" s="235"/>
      <c r="CX90" s="236"/>
      <c r="CY90" s="235"/>
      <c r="CZ90" s="235"/>
      <c r="DA90" s="237"/>
      <c r="DB90" s="235"/>
      <c r="DC90" s="236"/>
      <c r="DD90" s="235"/>
      <c r="DE90" s="235"/>
      <c r="DF90" s="235"/>
      <c r="DG90" s="235"/>
      <c r="DH90" s="235"/>
      <c r="DI90" s="235"/>
      <c r="DJ90" s="235"/>
      <c r="DK90" s="235"/>
      <c r="DL90" s="235"/>
      <c r="DM90" s="235"/>
      <c r="DN90" s="235"/>
      <c r="DO90" s="235"/>
      <c r="DP90" s="235"/>
      <c r="DQ90" s="235"/>
      <c r="DR90" s="235"/>
      <c r="DS90" s="235"/>
      <c r="DT90" s="235"/>
      <c r="DU90" s="236"/>
      <c r="DV90" s="236"/>
      <c r="DW90" s="236"/>
      <c r="DX90" s="236"/>
      <c r="DY90" s="238"/>
      <c r="DZ90" s="227"/>
      <c r="EA90" s="227"/>
      <c r="EB90" s="227"/>
      <c r="EC90" s="227"/>
      <c r="ED90" s="227"/>
      <c r="EE90" s="227"/>
      <c r="EF90" s="227"/>
      <c r="EG90" s="227"/>
      <c r="EH90" s="227"/>
      <c r="EI90" s="227"/>
      <c r="EJ90" s="227"/>
      <c r="EK90" s="227"/>
      <c r="EL90" s="227"/>
      <c r="EM90" s="227"/>
      <c r="EN90" s="227"/>
      <c r="EO90" s="227"/>
      <c r="EP90" s="227"/>
      <c r="EQ90" s="227"/>
      <c r="ER90" s="227"/>
      <c r="ES90" s="227"/>
      <c r="ET90" s="227"/>
      <c r="EU90" s="227"/>
      <c r="EV90" s="227"/>
      <c r="EW90" s="227"/>
      <c r="EX90" s="227"/>
      <c r="EY90" s="227"/>
      <c r="EZ90" s="227"/>
      <c r="FA90" s="227"/>
      <c r="FB90" s="227"/>
      <c r="FC90" s="227"/>
      <c r="FD90" s="227"/>
      <c r="FE90" s="227"/>
      <c r="FF90" s="227"/>
      <c r="FG90" s="227"/>
      <c r="FH90" s="227"/>
      <c r="FI90" s="227"/>
      <c r="FJ90" s="227"/>
      <c r="FK90" s="227"/>
      <c r="FL90" s="227"/>
      <c r="FM90" s="227"/>
      <c r="FN90" s="227"/>
      <c r="FO90" s="227"/>
    </row>
    <row r="91" spans="1:171" x14ac:dyDescent="0.25">
      <c r="A91" s="227"/>
      <c r="B91" s="227"/>
      <c r="C91" s="228"/>
      <c r="D91" s="229"/>
      <c r="E91" s="229"/>
      <c r="F91" s="229"/>
      <c r="G91" s="231"/>
      <c r="H91" s="228"/>
      <c r="I91" s="230"/>
      <c r="J91" s="230"/>
      <c r="K91" s="230"/>
      <c r="L91" s="230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6"/>
      <c r="AP91" s="235"/>
      <c r="AQ91" s="235"/>
      <c r="AR91" s="235"/>
      <c r="AS91" s="235"/>
      <c r="AT91" s="236"/>
      <c r="AU91" s="236"/>
      <c r="AV91" s="236"/>
      <c r="AW91" s="236"/>
      <c r="AX91" s="236"/>
      <c r="AY91" s="236"/>
      <c r="AZ91" s="236"/>
      <c r="BA91" s="236"/>
      <c r="BB91" s="236"/>
      <c r="BC91" s="236"/>
      <c r="BD91" s="236"/>
      <c r="BE91" s="236"/>
      <c r="BF91" s="236"/>
      <c r="BG91" s="236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36"/>
      <c r="BY91" s="236"/>
      <c r="BZ91" s="236"/>
      <c r="CA91" s="236"/>
      <c r="CB91" s="236"/>
      <c r="CC91" s="236"/>
      <c r="CD91" s="236"/>
      <c r="CE91" s="236"/>
      <c r="CF91" s="236"/>
      <c r="CG91" s="236"/>
      <c r="CH91" s="236"/>
      <c r="CI91" s="236"/>
      <c r="CJ91" s="236"/>
      <c r="CK91" s="236"/>
      <c r="CL91" s="236"/>
      <c r="CM91" s="236"/>
      <c r="CN91" s="236"/>
      <c r="CO91" s="236"/>
      <c r="CP91" s="236"/>
      <c r="CQ91" s="236"/>
      <c r="CR91" s="236"/>
      <c r="CS91" s="236"/>
      <c r="CT91" s="235"/>
      <c r="CU91" s="235"/>
      <c r="CV91" s="237"/>
      <c r="CW91" s="235"/>
      <c r="CX91" s="236"/>
      <c r="CY91" s="235"/>
      <c r="CZ91" s="235"/>
      <c r="DA91" s="237"/>
      <c r="DB91" s="235"/>
      <c r="DC91" s="236"/>
      <c r="DD91" s="235"/>
      <c r="DE91" s="235"/>
      <c r="DF91" s="235"/>
      <c r="DG91" s="235"/>
      <c r="DH91" s="235"/>
      <c r="DI91" s="235"/>
      <c r="DJ91" s="235"/>
      <c r="DK91" s="235"/>
      <c r="DL91" s="235"/>
      <c r="DM91" s="235"/>
      <c r="DN91" s="235"/>
      <c r="DO91" s="235"/>
      <c r="DP91" s="235"/>
      <c r="DQ91" s="235"/>
      <c r="DR91" s="235"/>
      <c r="DS91" s="235"/>
      <c r="DT91" s="235"/>
      <c r="DU91" s="236"/>
      <c r="DV91" s="236"/>
      <c r="DW91" s="236"/>
      <c r="DX91" s="236"/>
      <c r="DY91" s="238"/>
      <c r="DZ91" s="227"/>
      <c r="EA91" s="227"/>
      <c r="EB91" s="227"/>
      <c r="EC91" s="227"/>
      <c r="ED91" s="227"/>
      <c r="EE91" s="227"/>
      <c r="EF91" s="227"/>
      <c r="EG91" s="227"/>
      <c r="EH91" s="227"/>
      <c r="EI91" s="227"/>
      <c r="EJ91" s="227"/>
      <c r="EK91" s="227"/>
      <c r="EL91" s="227"/>
      <c r="EM91" s="227"/>
      <c r="EN91" s="227"/>
      <c r="EO91" s="227"/>
      <c r="EP91" s="227"/>
      <c r="EQ91" s="227"/>
      <c r="ER91" s="227"/>
      <c r="ES91" s="227"/>
      <c r="ET91" s="227"/>
      <c r="EU91" s="227"/>
      <c r="EV91" s="227"/>
      <c r="EW91" s="227"/>
      <c r="EX91" s="227"/>
      <c r="EY91" s="227"/>
      <c r="EZ91" s="227"/>
      <c r="FA91" s="227"/>
      <c r="FB91" s="227"/>
      <c r="FC91" s="227"/>
      <c r="FD91" s="227"/>
      <c r="FE91" s="227"/>
      <c r="FF91" s="227"/>
      <c r="FG91" s="227"/>
      <c r="FH91" s="227"/>
      <c r="FI91" s="227"/>
      <c r="FJ91" s="227"/>
      <c r="FK91" s="227"/>
      <c r="FL91" s="227"/>
      <c r="FM91" s="227"/>
      <c r="FN91" s="227"/>
      <c r="FO91" s="227"/>
    </row>
    <row r="92" spans="1:171" x14ac:dyDescent="0.25">
      <c r="A92" s="227"/>
      <c r="B92" s="227"/>
      <c r="C92" s="228"/>
      <c r="D92" s="229"/>
      <c r="E92" s="229"/>
      <c r="F92" s="229"/>
      <c r="G92" s="231"/>
      <c r="H92" s="228"/>
      <c r="I92" s="230"/>
      <c r="J92" s="230"/>
      <c r="K92" s="230"/>
      <c r="L92" s="230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6"/>
      <c r="AP92" s="235"/>
      <c r="AQ92" s="235"/>
      <c r="AR92" s="235"/>
      <c r="AS92" s="235"/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36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36"/>
      <c r="BY92" s="236"/>
      <c r="BZ92" s="236"/>
      <c r="CA92" s="236"/>
      <c r="CB92" s="236"/>
      <c r="CC92" s="236"/>
      <c r="CD92" s="236"/>
      <c r="CE92" s="236"/>
      <c r="CF92" s="236"/>
      <c r="CG92" s="236"/>
      <c r="CH92" s="236"/>
      <c r="CI92" s="236"/>
      <c r="CJ92" s="236"/>
      <c r="CK92" s="236"/>
      <c r="CL92" s="236"/>
      <c r="CM92" s="236"/>
      <c r="CN92" s="236"/>
      <c r="CO92" s="236"/>
      <c r="CP92" s="236"/>
      <c r="CQ92" s="236"/>
      <c r="CR92" s="236"/>
      <c r="CS92" s="236"/>
      <c r="CT92" s="235"/>
      <c r="CU92" s="235"/>
      <c r="CV92" s="237"/>
      <c r="CW92" s="235"/>
      <c r="CX92" s="236"/>
      <c r="CY92" s="235"/>
      <c r="CZ92" s="235"/>
      <c r="DA92" s="237"/>
      <c r="DB92" s="235"/>
      <c r="DC92" s="236"/>
      <c r="DD92" s="235"/>
      <c r="DE92" s="235"/>
      <c r="DF92" s="235"/>
      <c r="DG92" s="235"/>
      <c r="DH92" s="235"/>
      <c r="DI92" s="235"/>
      <c r="DJ92" s="235"/>
      <c r="DK92" s="235"/>
      <c r="DL92" s="235"/>
      <c r="DM92" s="235"/>
      <c r="DN92" s="235"/>
      <c r="DO92" s="235"/>
      <c r="DP92" s="235"/>
      <c r="DQ92" s="235"/>
      <c r="DR92" s="235"/>
      <c r="DS92" s="235"/>
      <c r="DT92" s="235"/>
      <c r="DU92" s="236"/>
      <c r="DV92" s="236"/>
      <c r="DW92" s="236"/>
      <c r="DX92" s="236"/>
      <c r="DY92" s="238"/>
      <c r="DZ92" s="227"/>
      <c r="EA92" s="227"/>
      <c r="EB92" s="227"/>
      <c r="EC92" s="227"/>
      <c r="ED92" s="227"/>
      <c r="EE92" s="227"/>
      <c r="EF92" s="227"/>
      <c r="EG92" s="227"/>
      <c r="EH92" s="227"/>
      <c r="EI92" s="227"/>
      <c r="EJ92" s="227"/>
      <c r="EK92" s="227"/>
      <c r="EL92" s="227"/>
      <c r="EM92" s="227"/>
      <c r="EN92" s="227"/>
      <c r="EO92" s="227"/>
      <c r="EP92" s="227"/>
      <c r="EQ92" s="227"/>
      <c r="ER92" s="227"/>
      <c r="ES92" s="227"/>
      <c r="ET92" s="227"/>
      <c r="EU92" s="227"/>
      <c r="EV92" s="227"/>
      <c r="EW92" s="227"/>
      <c r="EX92" s="227"/>
      <c r="EY92" s="227"/>
      <c r="EZ92" s="227"/>
      <c r="FA92" s="227"/>
      <c r="FB92" s="227"/>
      <c r="FC92" s="227"/>
      <c r="FD92" s="227"/>
      <c r="FE92" s="227"/>
      <c r="FF92" s="227"/>
      <c r="FG92" s="227"/>
      <c r="FH92" s="227"/>
      <c r="FI92" s="227"/>
      <c r="FJ92" s="227"/>
      <c r="FK92" s="227"/>
      <c r="FL92" s="227"/>
      <c r="FM92" s="227"/>
      <c r="FN92" s="227"/>
      <c r="FO92" s="227"/>
    </row>
    <row r="93" spans="1:171" x14ac:dyDescent="0.25">
      <c r="A93" s="227"/>
      <c r="B93" s="227"/>
      <c r="C93" s="228"/>
      <c r="D93" s="229"/>
      <c r="E93" s="229"/>
      <c r="F93" s="229"/>
      <c r="G93" s="231"/>
      <c r="H93" s="228"/>
      <c r="I93" s="230"/>
      <c r="J93" s="230"/>
      <c r="K93" s="230"/>
      <c r="L93" s="230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6"/>
      <c r="AP93" s="235"/>
      <c r="AQ93" s="235"/>
      <c r="AR93" s="235"/>
      <c r="AS93" s="235"/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  <c r="BF93" s="236"/>
      <c r="BG93" s="236"/>
      <c r="BH93" s="236"/>
      <c r="BI93" s="236"/>
      <c r="BJ93" s="236"/>
      <c r="BK93" s="236"/>
      <c r="BL93" s="236"/>
      <c r="BM93" s="236"/>
      <c r="BN93" s="236"/>
      <c r="BO93" s="236"/>
      <c r="BP93" s="236"/>
      <c r="BQ93" s="236"/>
      <c r="BR93" s="236"/>
      <c r="BS93" s="236"/>
      <c r="BT93" s="236"/>
      <c r="BU93" s="236"/>
      <c r="BV93" s="236"/>
      <c r="BW93" s="236"/>
      <c r="BX93" s="236"/>
      <c r="BY93" s="236"/>
      <c r="BZ93" s="236"/>
      <c r="CA93" s="236"/>
      <c r="CB93" s="236"/>
      <c r="CC93" s="236"/>
      <c r="CD93" s="236"/>
      <c r="CE93" s="236"/>
      <c r="CF93" s="236"/>
      <c r="CG93" s="236"/>
      <c r="CH93" s="236"/>
      <c r="CI93" s="236"/>
      <c r="CJ93" s="236"/>
      <c r="CK93" s="236"/>
      <c r="CL93" s="236"/>
      <c r="CM93" s="236"/>
      <c r="CN93" s="236"/>
      <c r="CO93" s="236"/>
      <c r="CP93" s="236"/>
      <c r="CQ93" s="236"/>
      <c r="CR93" s="236"/>
      <c r="CS93" s="236"/>
      <c r="CT93" s="235"/>
      <c r="CU93" s="235"/>
      <c r="CV93" s="237"/>
      <c r="CW93" s="235"/>
      <c r="CX93" s="236"/>
      <c r="CY93" s="235"/>
      <c r="CZ93" s="235"/>
      <c r="DA93" s="237"/>
      <c r="DB93" s="235"/>
      <c r="DC93" s="236"/>
      <c r="DD93" s="235"/>
      <c r="DE93" s="235"/>
      <c r="DF93" s="235"/>
      <c r="DG93" s="235"/>
      <c r="DH93" s="235"/>
      <c r="DI93" s="235"/>
      <c r="DJ93" s="235"/>
      <c r="DK93" s="235"/>
      <c r="DL93" s="235"/>
      <c r="DM93" s="235"/>
      <c r="DN93" s="235"/>
      <c r="DO93" s="235"/>
      <c r="DP93" s="235"/>
      <c r="DQ93" s="235"/>
      <c r="DR93" s="235"/>
      <c r="DS93" s="235"/>
      <c r="DT93" s="235"/>
      <c r="DU93" s="236"/>
      <c r="DV93" s="236"/>
      <c r="DW93" s="236"/>
      <c r="DX93" s="236"/>
      <c r="DY93" s="238"/>
      <c r="DZ93" s="227"/>
      <c r="EA93" s="227"/>
      <c r="EB93" s="227"/>
      <c r="EC93" s="227"/>
      <c r="ED93" s="227"/>
      <c r="EE93" s="227"/>
      <c r="EF93" s="227"/>
      <c r="EG93" s="227"/>
      <c r="EH93" s="227"/>
      <c r="EI93" s="227"/>
      <c r="EJ93" s="227"/>
      <c r="EK93" s="227"/>
      <c r="EL93" s="227"/>
      <c r="EM93" s="227"/>
      <c r="EN93" s="227"/>
      <c r="EO93" s="227"/>
      <c r="EP93" s="227"/>
      <c r="EQ93" s="227"/>
      <c r="ER93" s="227"/>
      <c r="ES93" s="227"/>
      <c r="ET93" s="227"/>
      <c r="EU93" s="227"/>
      <c r="EV93" s="227"/>
      <c r="EW93" s="227"/>
      <c r="EX93" s="227"/>
      <c r="EY93" s="227"/>
      <c r="EZ93" s="227"/>
      <c r="FA93" s="227"/>
      <c r="FB93" s="227"/>
      <c r="FC93" s="227"/>
      <c r="FD93" s="227"/>
      <c r="FE93" s="227"/>
      <c r="FF93" s="227"/>
      <c r="FG93" s="227"/>
      <c r="FH93" s="227"/>
      <c r="FI93" s="227"/>
      <c r="FJ93" s="227"/>
      <c r="FK93" s="227"/>
      <c r="FL93" s="227"/>
      <c r="FM93" s="227"/>
      <c r="FN93" s="227"/>
      <c r="FO93" s="227"/>
    </row>
    <row r="94" spans="1:171" x14ac:dyDescent="0.25">
      <c r="A94" s="227"/>
      <c r="B94" s="227"/>
      <c r="C94" s="228"/>
      <c r="D94" s="229"/>
      <c r="E94" s="229"/>
      <c r="F94" s="229"/>
      <c r="G94" s="231"/>
      <c r="H94" s="228"/>
      <c r="I94" s="230"/>
      <c r="J94" s="230"/>
      <c r="K94" s="230"/>
      <c r="L94" s="230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6"/>
      <c r="AP94" s="235"/>
      <c r="AQ94" s="235"/>
      <c r="AR94" s="235"/>
      <c r="AS94" s="235"/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  <c r="BF94" s="236"/>
      <c r="BG94" s="236"/>
      <c r="BH94" s="236"/>
      <c r="BI94" s="236"/>
      <c r="BJ94" s="236"/>
      <c r="BK94" s="236"/>
      <c r="BL94" s="236"/>
      <c r="BM94" s="236"/>
      <c r="BN94" s="236"/>
      <c r="BO94" s="236"/>
      <c r="BP94" s="236"/>
      <c r="BQ94" s="236"/>
      <c r="BR94" s="236"/>
      <c r="BS94" s="236"/>
      <c r="BT94" s="236"/>
      <c r="BU94" s="236"/>
      <c r="BV94" s="236"/>
      <c r="BW94" s="236"/>
      <c r="BX94" s="236"/>
      <c r="BY94" s="236"/>
      <c r="BZ94" s="236"/>
      <c r="CA94" s="236"/>
      <c r="CB94" s="236"/>
      <c r="CC94" s="236"/>
      <c r="CD94" s="236"/>
      <c r="CE94" s="236"/>
      <c r="CF94" s="236"/>
      <c r="CG94" s="236"/>
      <c r="CH94" s="236"/>
      <c r="CI94" s="236"/>
      <c r="CJ94" s="236"/>
      <c r="CK94" s="236"/>
      <c r="CL94" s="236"/>
      <c r="CM94" s="236"/>
      <c r="CN94" s="236"/>
      <c r="CO94" s="236"/>
      <c r="CP94" s="236"/>
      <c r="CQ94" s="236"/>
      <c r="CR94" s="236"/>
      <c r="CS94" s="236"/>
      <c r="CT94" s="235"/>
      <c r="CU94" s="235"/>
      <c r="CV94" s="237"/>
      <c r="CW94" s="235"/>
      <c r="CX94" s="236"/>
      <c r="CY94" s="235"/>
      <c r="CZ94" s="235"/>
      <c r="DA94" s="237"/>
      <c r="DB94" s="235"/>
      <c r="DC94" s="236"/>
      <c r="DD94" s="235"/>
      <c r="DE94" s="235"/>
      <c r="DF94" s="235"/>
      <c r="DG94" s="235"/>
      <c r="DH94" s="235"/>
      <c r="DI94" s="235"/>
      <c r="DJ94" s="235"/>
      <c r="DK94" s="235"/>
      <c r="DL94" s="235"/>
      <c r="DM94" s="235"/>
      <c r="DN94" s="235"/>
      <c r="DO94" s="235"/>
      <c r="DP94" s="235"/>
      <c r="DQ94" s="235"/>
      <c r="DR94" s="235"/>
      <c r="DS94" s="235"/>
      <c r="DT94" s="235"/>
      <c r="DU94" s="236"/>
      <c r="DV94" s="236"/>
      <c r="DW94" s="236"/>
      <c r="DX94" s="236"/>
      <c r="DY94" s="238"/>
      <c r="DZ94" s="227"/>
      <c r="EA94" s="227"/>
      <c r="EB94" s="227"/>
      <c r="EC94" s="227"/>
      <c r="ED94" s="227"/>
      <c r="EE94" s="227"/>
      <c r="EF94" s="227"/>
      <c r="EG94" s="227"/>
      <c r="EH94" s="227"/>
      <c r="EI94" s="227"/>
      <c r="EJ94" s="227"/>
      <c r="EK94" s="227"/>
      <c r="EL94" s="227"/>
      <c r="EM94" s="227"/>
      <c r="EN94" s="227"/>
      <c r="EO94" s="227"/>
      <c r="EP94" s="227"/>
      <c r="EQ94" s="227"/>
      <c r="ER94" s="227"/>
      <c r="ES94" s="227"/>
      <c r="ET94" s="227"/>
      <c r="EU94" s="227"/>
      <c r="EV94" s="227"/>
      <c r="EW94" s="227"/>
      <c r="EX94" s="227"/>
      <c r="EY94" s="227"/>
      <c r="EZ94" s="227"/>
      <c r="FA94" s="227"/>
      <c r="FB94" s="227"/>
      <c r="FC94" s="227"/>
      <c r="FD94" s="227"/>
      <c r="FE94" s="227"/>
      <c r="FF94" s="227"/>
      <c r="FG94" s="227"/>
      <c r="FH94" s="227"/>
      <c r="FI94" s="227"/>
      <c r="FJ94" s="227"/>
      <c r="FK94" s="227"/>
      <c r="FL94" s="227"/>
      <c r="FM94" s="227"/>
      <c r="FN94" s="227"/>
      <c r="FO94" s="227"/>
    </row>
    <row r="95" spans="1:171" x14ac:dyDescent="0.25">
      <c r="A95" s="227"/>
      <c r="B95" s="227"/>
      <c r="C95" s="228"/>
      <c r="D95" s="229"/>
      <c r="E95" s="229"/>
      <c r="F95" s="229"/>
      <c r="G95" s="231"/>
      <c r="H95" s="228"/>
      <c r="I95" s="230"/>
      <c r="J95" s="230"/>
      <c r="K95" s="230"/>
      <c r="L95" s="230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6"/>
      <c r="AP95" s="235"/>
      <c r="AQ95" s="235"/>
      <c r="AR95" s="235"/>
      <c r="AS95" s="235"/>
      <c r="AT95" s="236"/>
      <c r="AU95" s="236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236"/>
      <c r="BM95" s="236"/>
      <c r="BN95" s="236"/>
      <c r="BO95" s="236"/>
      <c r="BP95" s="236"/>
      <c r="BQ95" s="236"/>
      <c r="BR95" s="236"/>
      <c r="BS95" s="236"/>
      <c r="BT95" s="236"/>
      <c r="BU95" s="236"/>
      <c r="BV95" s="236"/>
      <c r="BW95" s="236"/>
      <c r="BX95" s="236"/>
      <c r="BY95" s="236"/>
      <c r="BZ95" s="236"/>
      <c r="CA95" s="236"/>
      <c r="CB95" s="236"/>
      <c r="CC95" s="236"/>
      <c r="CD95" s="236"/>
      <c r="CE95" s="236"/>
      <c r="CF95" s="236"/>
      <c r="CG95" s="236"/>
      <c r="CH95" s="236"/>
      <c r="CI95" s="236"/>
      <c r="CJ95" s="236"/>
      <c r="CK95" s="236"/>
      <c r="CL95" s="236"/>
      <c r="CM95" s="236"/>
      <c r="CN95" s="236"/>
      <c r="CO95" s="236"/>
      <c r="CP95" s="236"/>
      <c r="CQ95" s="236"/>
      <c r="CR95" s="236"/>
      <c r="CS95" s="236"/>
      <c r="CT95" s="235"/>
      <c r="CU95" s="235"/>
      <c r="CV95" s="237"/>
      <c r="CW95" s="235"/>
      <c r="CX95" s="236"/>
      <c r="CY95" s="235"/>
      <c r="CZ95" s="235"/>
      <c r="DA95" s="237"/>
      <c r="DB95" s="235"/>
      <c r="DC95" s="236"/>
      <c r="DD95" s="235"/>
      <c r="DE95" s="235"/>
      <c r="DF95" s="235"/>
      <c r="DG95" s="235"/>
      <c r="DH95" s="235"/>
      <c r="DI95" s="235"/>
      <c r="DJ95" s="235"/>
      <c r="DK95" s="235"/>
      <c r="DL95" s="235"/>
      <c r="DM95" s="235"/>
      <c r="DN95" s="235"/>
      <c r="DO95" s="235"/>
      <c r="DP95" s="235"/>
      <c r="DQ95" s="235"/>
      <c r="DR95" s="235"/>
      <c r="DS95" s="235"/>
      <c r="DT95" s="235"/>
      <c r="DU95" s="236"/>
      <c r="DV95" s="236"/>
      <c r="DW95" s="236"/>
      <c r="DX95" s="236"/>
      <c r="DY95" s="238"/>
      <c r="DZ95" s="227"/>
      <c r="EA95" s="227"/>
      <c r="EB95" s="227"/>
      <c r="EC95" s="227"/>
      <c r="ED95" s="227"/>
      <c r="EE95" s="227"/>
      <c r="EF95" s="227"/>
      <c r="EG95" s="227"/>
      <c r="EH95" s="227"/>
      <c r="EI95" s="227"/>
      <c r="EJ95" s="227"/>
      <c r="EK95" s="227"/>
      <c r="EL95" s="227"/>
      <c r="EM95" s="227"/>
      <c r="EN95" s="227"/>
      <c r="EO95" s="227"/>
      <c r="EP95" s="227"/>
      <c r="EQ95" s="227"/>
      <c r="ER95" s="227"/>
      <c r="ES95" s="227"/>
      <c r="ET95" s="227"/>
      <c r="EU95" s="227"/>
      <c r="EV95" s="227"/>
      <c r="EW95" s="227"/>
      <c r="EX95" s="227"/>
      <c r="EY95" s="227"/>
      <c r="EZ95" s="227"/>
      <c r="FA95" s="227"/>
      <c r="FB95" s="227"/>
      <c r="FC95" s="227"/>
      <c r="FD95" s="227"/>
      <c r="FE95" s="227"/>
      <c r="FF95" s="227"/>
      <c r="FG95" s="227"/>
      <c r="FH95" s="227"/>
      <c r="FI95" s="227"/>
      <c r="FJ95" s="227"/>
      <c r="FK95" s="227"/>
      <c r="FL95" s="227"/>
      <c r="FM95" s="227"/>
      <c r="FN95" s="227"/>
      <c r="FO95" s="227"/>
    </row>
    <row r="96" spans="1:171" x14ac:dyDescent="0.25">
      <c r="C96" s="228"/>
      <c r="D96" s="229"/>
      <c r="E96" s="229"/>
      <c r="F96" s="229"/>
      <c r="G96" s="231"/>
      <c r="H96" s="228"/>
      <c r="I96" s="230"/>
      <c r="J96" s="230"/>
      <c r="K96" s="230"/>
      <c r="L96" s="230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6"/>
      <c r="AP96" s="235"/>
      <c r="AQ96" s="235"/>
      <c r="AR96" s="235"/>
      <c r="AS96" s="235"/>
      <c r="AT96" s="236"/>
      <c r="AU96" s="236"/>
      <c r="AV96" s="236"/>
      <c r="AW96" s="236"/>
      <c r="AX96" s="236"/>
      <c r="AY96" s="236"/>
      <c r="AZ96" s="236"/>
      <c r="BA96" s="236"/>
      <c r="BB96" s="236"/>
      <c r="BC96" s="236"/>
      <c r="BD96" s="236"/>
      <c r="BE96" s="236"/>
      <c r="BF96" s="236"/>
      <c r="BG96" s="236"/>
      <c r="BH96" s="236"/>
      <c r="BI96" s="236"/>
      <c r="BJ96" s="236"/>
      <c r="BK96" s="236"/>
      <c r="BL96" s="236"/>
      <c r="BM96" s="236"/>
      <c r="BN96" s="236"/>
      <c r="BO96" s="236"/>
      <c r="BP96" s="236"/>
      <c r="BQ96" s="236"/>
      <c r="BR96" s="236"/>
      <c r="BS96" s="236"/>
      <c r="BT96" s="236"/>
      <c r="BU96" s="236"/>
      <c r="BV96" s="236"/>
      <c r="BW96" s="236"/>
      <c r="BX96" s="236"/>
      <c r="BY96" s="236"/>
      <c r="BZ96" s="236"/>
      <c r="CA96" s="236"/>
      <c r="CB96" s="236"/>
      <c r="CC96" s="236"/>
      <c r="CD96" s="236"/>
      <c r="CE96" s="236"/>
      <c r="CF96" s="236"/>
      <c r="CG96" s="236"/>
      <c r="CH96" s="236"/>
      <c r="CI96" s="236"/>
      <c r="CJ96" s="236"/>
      <c r="CK96" s="236"/>
      <c r="CL96" s="236"/>
      <c r="CM96" s="236"/>
      <c r="CN96" s="236"/>
      <c r="CO96" s="236"/>
      <c r="CP96" s="236"/>
      <c r="CQ96" s="236"/>
      <c r="CR96" s="236"/>
      <c r="CS96" s="236"/>
      <c r="CT96" s="235"/>
      <c r="CU96" s="235"/>
      <c r="CV96" s="237"/>
      <c r="CW96" s="235"/>
      <c r="CX96" s="236"/>
      <c r="CY96" s="235"/>
      <c r="CZ96" s="235"/>
      <c r="DA96" s="237"/>
      <c r="DB96" s="235"/>
      <c r="DC96" s="236"/>
      <c r="DD96" s="235"/>
      <c r="DE96" s="235"/>
      <c r="DF96" s="235"/>
      <c r="DG96" s="235"/>
      <c r="DH96" s="235"/>
      <c r="DI96" s="235"/>
      <c r="DJ96" s="235"/>
      <c r="DK96" s="235"/>
      <c r="DL96" s="235"/>
      <c r="DM96" s="235"/>
      <c r="DN96" s="235"/>
      <c r="DO96" s="235"/>
      <c r="DP96" s="235"/>
      <c r="DQ96" s="235"/>
      <c r="DR96" s="235"/>
      <c r="DS96" s="235"/>
      <c r="DT96" s="235"/>
      <c r="DU96" s="236"/>
      <c r="DV96" s="236"/>
      <c r="DW96" s="236"/>
      <c r="DX96" s="236"/>
      <c r="DY96" s="238"/>
    </row>
    <row r="97" spans="3:129" x14ac:dyDescent="0.25">
      <c r="C97" s="228"/>
      <c r="D97" s="229"/>
      <c r="E97" s="229"/>
      <c r="F97" s="229"/>
      <c r="G97" s="231"/>
      <c r="H97" s="228"/>
      <c r="I97" s="230"/>
      <c r="J97" s="230"/>
      <c r="K97" s="230"/>
      <c r="L97" s="230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6"/>
      <c r="AP97" s="235"/>
      <c r="AQ97" s="235"/>
      <c r="AR97" s="235"/>
      <c r="AS97" s="235"/>
      <c r="AT97" s="236"/>
      <c r="AU97" s="236"/>
      <c r="AV97" s="236"/>
      <c r="AW97" s="236"/>
      <c r="AX97" s="236"/>
      <c r="AY97" s="236"/>
      <c r="AZ97" s="236"/>
      <c r="BA97" s="236"/>
      <c r="BB97" s="236"/>
      <c r="BC97" s="236"/>
      <c r="BD97" s="236"/>
      <c r="BE97" s="236"/>
      <c r="BF97" s="236"/>
      <c r="BG97" s="236"/>
      <c r="BH97" s="236"/>
      <c r="BI97" s="236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236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36"/>
      <c r="CM97" s="236"/>
      <c r="CN97" s="236"/>
      <c r="CO97" s="236"/>
      <c r="CP97" s="236"/>
      <c r="CQ97" s="236"/>
      <c r="CR97" s="236"/>
      <c r="CS97" s="236"/>
      <c r="CT97" s="235"/>
      <c r="CU97" s="235"/>
      <c r="CV97" s="237"/>
      <c r="CW97" s="235"/>
      <c r="CX97" s="236"/>
      <c r="CY97" s="235"/>
      <c r="CZ97" s="235"/>
      <c r="DA97" s="237"/>
      <c r="DB97" s="235"/>
      <c r="DC97" s="236"/>
      <c r="DD97" s="235"/>
      <c r="DE97" s="235"/>
      <c r="DF97" s="235"/>
      <c r="DG97" s="235"/>
      <c r="DH97" s="235"/>
      <c r="DI97" s="235"/>
      <c r="DJ97" s="235"/>
      <c r="DK97" s="235"/>
      <c r="DL97" s="235"/>
      <c r="DM97" s="235"/>
      <c r="DN97" s="235"/>
      <c r="DO97" s="235"/>
      <c r="DP97" s="235"/>
      <c r="DQ97" s="235"/>
      <c r="DR97" s="235"/>
      <c r="DS97" s="235"/>
      <c r="DT97" s="235"/>
      <c r="DU97" s="236"/>
      <c r="DV97" s="236"/>
      <c r="DW97" s="236"/>
      <c r="DX97" s="236"/>
      <c r="DY97" s="238"/>
    </row>
    <row r="98" spans="3:129" x14ac:dyDescent="0.25">
      <c r="C98" s="228"/>
      <c r="D98" s="229"/>
      <c r="E98" s="229"/>
      <c r="F98" s="229"/>
      <c r="G98" s="231"/>
      <c r="H98" s="228"/>
      <c r="I98" s="230"/>
      <c r="J98" s="230"/>
      <c r="K98" s="230"/>
      <c r="L98" s="230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6"/>
      <c r="AP98" s="235"/>
      <c r="AQ98" s="235"/>
      <c r="AR98" s="235"/>
      <c r="AS98" s="235"/>
      <c r="AT98" s="236"/>
      <c r="AU98" s="236"/>
      <c r="AV98" s="236"/>
      <c r="AW98" s="236"/>
      <c r="AX98" s="236"/>
      <c r="AY98" s="236"/>
      <c r="AZ98" s="236"/>
      <c r="BA98" s="236"/>
      <c r="BB98" s="236"/>
      <c r="BC98" s="236"/>
      <c r="BD98" s="236"/>
      <c r="BE98" s="236"/>
      <c r="BF98" s="236"/>
      <c r="BG98" s="236"/>
      <c r="BH98" s="236"/>
      <c r="BI98" s="236"/>
      <c r="BJ98" s="236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36"/>
      <c r="BY98" s="236"/>
      <c r="BZ98" s="236"/>
      <c r="CA98" s="236"/>
      <c r="CB98" s="236"/>
      <c r="CC98" s="236"/>
      <c r="CD98" s="236"/>
      <c r="CE98" s="236"/>
      <c r="CF98" s="236"/>
      <c r="CG98" s="236"/>
      <c r="CH98" s="236"/>
      <c r="CI98" s="236"/>
      <c r="CJ98" s="236"/>
      <c r="CK98" s="236"/>
      <c r="CL98" s="236"/>
      <c r="CM98" s="236"/>
      <c r="CN98" s="236"/>
      <c r="CO98" s="236"/>
      <c r="CP98" s="236"/>
      <c r="CQ98" s="236"/>
      <c r="CR98" s="236"/>
      <c r="CS98" s="236"/>
      <c r="CT98" s="235"/>
      <c r="CU98" s="235"/>
      <c r="CV98" s="237"/>
      <c r="CW98" s="235"/>
      <c r="CX98" s="236"/>
      <c r="CY98" s="235"/>
      <c r="CZ98" s="235"/>
      <c r="DA98" s="237"/>
      <c r="DB98" s="235"/>
      <c r="DC98" s="236"/>
      <c r="DD98" s="235"/>
      <c r="DE98" s="235"/>
      <c r="DF98" s="235"/>
      <c r="DG98" s="235"/>
      <c r="DH98" s="235"/>
      <c r="DI98" s="235"/>
      <c r="DJ98" s="235"/>
      <c r="DK98" s="235"/>
      <c r="DL98" s="235"/>
      <c r="DM98" s="235"/>
      <c r="DN98" s="235"/>
      <c r="DO98" s="235"/>
      <c r="DP98" s="235"/>
      <c r="DQ98" s="235"/>
      <c r="DR98" s="235"/>
      <c r="DS98" s="235"/>
      <c r="DT98" s="235"/>
      <c r="DU98" s="236"/>
      <c r="DV98" s="236"/>
      <c r="DW98" s="236"/>
      <c r="DX98" s="236"/>
      <c r="DY98" s="238"/>
    </row>
    <row r="99" spans="3:129" x14ac:dyDescent="0.25">
      <c r="C99" s="228"/>
      <c r="D99" s="229"/>
      <c r="E99" s="229"/>
      <c r="F99" s="229"/>
      <c r="G99" s="231"/>
      <c r="H99" s="228"/>
      <c r="I99" s="230"/>
      <c r="J99" s="230"/>
      <c r="K99" s="230"/>
      <c r="L99" s="230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6"/>
      <c r="AP99" s="235"/>
      <c r="AQ99" s="235"/>
      <c r="AR99" s="235"/>
      <c r="AS99" s="235"/>
      <c r="AT99" s="236"/>
      <c r="AU99" s="236"/>
      <c r="AV99" s="236"/>
      <c r="AW99" s="236"/>
      <c r="AX99" s="236"/>
      <c r="AY99" s="236"/>
      <c r="AZ99" s="236"/>
      <c r="BA99" s="236"/>
      <c r="BB99" s="236"/>
      <c r="BC99" s="236"/>
      <c r="BD99" s="236"/>
      <c r="BE99" s="236"/>
      <c r="BF99" s="236"/>
      <c r="BG99" s="236"/>
      <c r="BH99" s="236"/>
      <c r="BI99" s="236"/>
      <c r="BJ99" s="236"/>
      <c r="BK99" s="236"/>
      <c r="BL99" s="236"/>
      <c r="BM99" s="236"/>
      <c r="BN99" s="236"/>
      <c r="BO99" s="236"/>
      <c r="BP99" s="236"/>
      <c r="BQ99" s="236"/>
      <c r="BR99" s="236"/>
      <c r="BS99" s="236"/>
      <c r="BT99" s="236"/>
      <c r="BU99" s="236"/>
      <c r="BV99" s="236"/>
      <c r="BW99" s="236"/>
      <c r="BX99" s="236"/>
      <c r="BY99" s="236"/>
      <c r="BZ99" s="236"/>
      <c r="CA99" s="236"/>
      <c r="CB99" s="236"/>
      <c r="CC99" s="236"/>
      <c r="CD99" s="236"/>
      <c r="CE99" s="236"/>
      <c r="CF99" s="236"/>
      <c r="CG99" s="236"/>
      <c r="CH99" s="236"/>
      <c r="CI99" s="236"/>
      <c r="CJ99" s="236"/>
      <c r="CK99" s="236"/>
      <c r="CL99" s="236"/>
      <c r="CM99" s="236"/>
      <c r="CN99" s="236"/>
      <c r="CO99" s="236"/>
      <c r="CP99" s="236"/>
      <c r="CQ99" s="236"/>
      <c r="CR99" s="236"/>
      <c r="CS99" s="236"/>
      <c r="CT99" s="235"/>
      <c r="CU99" s="235"/>
      <c r="CV99" s="237"/>
      <c r="CW99" s="235"/>
      <c r="CX99" s="236"/>
      <c r="CY99" s="235"/>
      <c r="CZ99" s="235"/>
      <c r="DA99" s="237"/>
      <c r="DB99" s="235"/>
      <c r="DC99" s="236"/>
      <c r="DD99" s="235"/>
      <c r="DE99" s="235"/>
      <c r="DF99" s="235"/>
      <c r="DG99" s="235"/>
      <c r="DH99" s="235"/>
      <c r="DI99" s="235"/>
      <c r="DJ99" s="235"/>
      <c r="DK99" s="235"/>
      <c r="DL99" s="235"/>
      <c r="DM99" s="235"/>
      <c r="DN99" s="235"/>
      <c r="DO99" s="235"/>
      <c r="DP99" s="235"/>
      <c r="DQ99" s="235"/>
      <c r="DR99" s="235"/>
      <c r="DS99" s="235"/>
      <c r="DT99" s="235"/>
      <c r="DU99" s="236"/>
      <c r="DV99" s="236"/>
      <c r="DW99" s="236"/>
      <c r="DX99" s="236"/>
      <c r="DY99" s="238"/>
    </row>
    <row r="100" spans="3:129" x14ac:dyDescent="0.25">
      <c r="C100" s="228"/>
      <c r="D100" s="229"/>
      <c r="E100" s="229"/>
      <c r="F100" s="229"/>
      <c r="G100" s="231"/>
      <c r="H100" s="228"/>
      <c r="I100" s="230"/>
      <c r="J100" s="230"/>
      <c r="K100" s="230"/>
      <c r="L100" s="230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6"/>
      <c r="AP100" s="235"/>
      <c r="AQ100" s="235"/>
      <c r="AR100" s="235"/>
      <c r="AS100" s="235"/>
      <c r="AT100" s="236"/>
      <c r="AU100" s="236"/>
      <c r="AV100" s="236"/>
      <c r="AW100" s="236"/>
      <c r="AX100" s="236"/>
      <c r="AY100" s="236"/>
      <c r="AZ100" s="236"/>
      <c r="BA100" s="236"/>
      <c r="BB100" s="236"/>
      <c r="BC100" s="236"/>
      <c r="BD100" s="236"/>
      <c r="BE100" s="236"/>
      <c r="BF100" s="236"/>
      <c r="BG100" s="236"/>
      <c r="BH100" s="236"/>
      <c r="BI100" s="236"/>
      <c r="BJ100" s="236"/>
      <c r="BK100" s="236"/>
      <c r="BL100" s="236"/>
      <c r="BM100" s="236"/>
      <c r="BN100" s="236"/>
      <c r="BO100" s="236"/>
      <c r="BP100" s="236"/>
      <c r="BQ100" s="236"/>
      <c r="BR100" s="236"/>
      <c r="BS100" s="236"/>
      <c r="BT100" s="236"/>
      <c r="BU100" s="236"/>
      <c r="BV100" s="236"/>
      <c r="BW100" s="236"/>
      <c r="BX100" s="236"/>
      <c r="BY100" s="236"/>
      <c r="BZ100" s="236"/>
      <c r="CA100" s="236"/>
      <c r="CB100" s="236"/>
      <c r="CC100" s="236"/>
      <c r="CD100" s="236"/>
      <c r="CE100" s="236"/>
      <c r="CF100" s="236"/>
      <c r="CG100" s="236"/>
      <c r="CH100" s="236"/>
      <c r="CI100" s="236"/>
      <c r="CJ100" s="236"/>
      <c r="CK100" s="236"/>
      <c r="CL100" s="236"/>
      <c r="CM100" s="236"/>
      <c r="CN100" s="236"/>
      <c r="CO100" s="236"/>
      <c r="CP100" s="236"/>
      <c r="CQ100" s="236"/>
      <c r="CR100" s="236"/>
      <c r="CS100" s="236"/>
      <c r="CT100" s="235"/>
      <c r="CU100" s="235"/>
      <c r="CV100" s="237"/>
      <c r="CW100" s="235"/>
      <c r="CX100" s="236"/>
      <c r="CY100" s="235"/>
      <c r="CZ100" s="235"/>
      <c r="DA100" s="237"/>
      <c r="DB100" s="235"/>
      <c r="DC100" s="236"/>
      <c r="DD100" s="235"/>
      <c r="DE100" s="235"/>
      <c r="DF100" s="235"/>
      <c r="DG100" s="235"/>
      <c r="DH100" s="235"/>
      <c r="DI100" s="235"/>
      <c r="DJ100" s="235"/>
      <c r="DK100" s="235"/>
      <c r="DL100" s="235"/>
      <c r="DM100" s="235"/>
      <c r="DN100" s="235"/>
      <c r="DO100" s="235"/>
      <c r="DP100" s="235"/>
      <c r="DQ100" s="235"/>
      <c r="DR100" s="235"/>
      <c r="DS100" s="235"/>
      <c r="DT100" s="235"/>
      <c r="DU100" s="236"/>
      <c r="DV100" s="236"/>
      <c r="DW100" s="236"/>
      <c r="DX100" s="236"/>
      <c r="DY100" s="238"/>
    </row>
    <row r="101" spans="3:129" x14ac:dyDescent="0.25">
      <c r="C101" s="228"/>
      <c r="D101" s="229"/>
      <c r="E101" s="229"/>
      <c r="F101" s="229"/>
      <c r="G101" s="231"/>
      <c r="H101" s="228"/>
      <c r="I101" s="230"/>
      <c r="J101" s="230"/>
      <c r="K101" s="230"/>
      <c r="L101" s="230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6"/>
      <c r="AP101" s="235"/>
      <c r="AQ101" s="235"/>
      <c r="AR101" s="235"/>
      <c r="AS101" s="235"/>
      <c r="AT101" s="236"/>
      <c r="AU101" s="236"/>
      <c r="AV101" s="236"/>
      <c r="AW101" s="236"/>
      <c r="AX101" s="236"/>
      <c r="AY101" s="236"/>
      <c r="AZ101" s="236"/>
      <c r="BA101" s="236"/>
      <c r="BB101" s="236"/>
      <c r="BC101" s="236"/>
      <c r="BD101" s="236"/>
      <c r="BE101" s="236"/>
      <c r="BF101" s="236"/>
      <c r="BG101" s="236"/>
      <c r="BH101" s="236"/>
      <c r="BI101" s="236"/>
      <c r="BJ101" s="236"/>
      <c r="BK101" s="236"/>
      <c r="BL101" s="236"/>
      <c r="BM101" s="236"/>
      <c r="BN101" s="236"/>
      <c r="BO101" s="236"/>
      <c r="BP101" s="236"/>
      <c r="BQ101" s="236"/>
      <c r="BR101" s="236"/>
      <c r="BS101" s="236"/>
      <c r="BT101" s="236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6"/>
      <c r="CG101" s="236"/>
      <c r="CH101" s="236"/>
      <c r="CI101" s="236"/>
      <c r="CJ101" s="236"/>
      <c r="CK101" s="236"/>
      <c r="CL101" s="236"/>
      <c r="CM101" s="236"/>
      <c r="CN101" s="236"/>
      <c r="CO101" s="236"/>
      <c r="CP101" s="236"/>
      <c r="CQ101" s="236"/>
      <c r="CR101" s="236"/>
      <c r="CS101" s="236"/>
      <c r="CT101" s="235"/>
      <c r="CU101" s="235"/>
      <c r="CV101" s="237"/>
      <c r="CW101" s="235"/>
      <c r="CX101" s="236"/>
      <c r="CY101" s="235"/>
      <c r="CZ101" s="235"/>
      <c r="DA101" s="237"/>
      <c r="DB101" s="235"/>
      <c r="DC101" s="236"/>
      <c r="DD101" s="235"/>
      <c r="DE101" s="235"/>
      <c r="DF101" s="235"/>
      <c r="DG101" s="235"/>
      <c r="DH101" s="235"/>
      <c r="DI101" s="235"/>
      <c r="DJ101" s="235"/>
      <c r="DK101" s="235"/>
      <c r="DL101" s="235"/>
      <c r="DM101" s="235"/>
      <c r="DN101" s="235"/>
      <c r="DO101" s="235"/>
      <c r="DP101" s="235"/>
      <c r="DQ101" s="235"/>
      <c r="DR101" s="235"/>
      <c r="DS101" s="235"/>
      <c r="DT101" s="235"/>
      <c r="DU101" s="236"/>
      <c r="DV101" s="236"/>
      <c r="DW101" s="236"/>
      <c r="DX101" s="236"/>
      <c r="DY101" s="238"/>
    </row>
    <row r="102" spans="3:129" x14ac:dyDescent="0.25">
      <c r="C102" s="228"/>
      <c r="D102" s="229"/>
      <c r="E102" s="229"/>
      <c r="F102" s="229"/>
      <c r="G102" s="231"/>
      <c r="H102" s="228"/>
      <c r="I102" s="230"/>
      <c r="J102" s="230"/>
      <c r="K102" s="230"/>
      <c r="L102" s="230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6"/>
      <c r="AP102" s="235"/>
      <c r="AQ102" s="235"/>
      <c r="AR102" s="235"/>
      <c r="AS102" s="235"/>
      <c r="AT102" s="236"/>
      <c r="AU102" s="236"/>
      <c r="AV102" s="236"/>
      <c r="AW102" s="236"/>
      <c r="AX102" s="236"/>
      <c r="AY102" s="236"/>
      <c r="AZ102" s="236"/>
      <c r="BA102" s="236"/>
      <c r="BB102" s="236"/>
      <c r="BC102" s="236"/>
      <c r="BD102" s="236"/>
      <c r="BE102" s="236"/>
      <c r="BF102" s="236"/>
      <c r="BG102" s="236"/>
      <c r="BH102" s="236"/>
      <c r="BI102" s="236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36"/>
      <c r="CM102" s="236"/>
      <c r="CN102" s="236"/>
      <c r="CO102" s="236"/>
      <c r="CP102" s="236"/>
      <c r="CQ102" s="236"/>
      <c r="CR102" s="236"/>
      <c r="CS102" s="236"/>
      <c r="CT102" s="235"/>
      <c r="CU102" s="235"/>
      <c r="CV102" s="237"/>
      <c r="CW102" s="235"/>
      <c r="CX102" s="236"/>
      <c r="CY102" s="235"/>
      <c r="CZ102" s="235"/>
      <c r="DA102" s="237"/>
      <c r="DB102" s="235"/>
      <c r="DC102" s="236"/>
      <c r="DD102" s="235"/>
      <c r="DE102" s="235"/>
      <c r="DF102" s="235"/>
      <c r="DG102" s="235"/>
      <c r="DH102" s="235"/>
      <c r="DI102" s="235"/>
      <c r="DJ102" s="235"/>
      <c r="DK102" s="235"/>
      <c r="DL102" s="235"/>
      <c r="DM102" s="235"/>
      <c r="DN102" s="235"/>
      <c r="DO102" s="235"/>
      <c r="DP102" s="235"/>
      <c r="DQ102" s="235"/>
      <c r="DR102" s="235"/>
      <c r="DS102" s="235"/>
      <c r="DT102" s="235"/>
      <c r="DU102" s="236"/>
      <c r="DV102" s="236"/>
      <c r="DW102" s="236"/>
      <c r="DX102" s="236"/>
      <c r="DY102" s="238"/>
    </row>
    <row r="103" spans="3:129" x14ac:dyDescent="0.25">
      <c r="C103" s="228"/>
      <c r="D103" s="229"/>
      <c r="E103" s="229"/>
      <c r="F103" s="229"/>
      <c r="G103" s="231"/>
      <c r="H103" s="228"/>
      <c r="I103" s="230"/>
      <c r="J103" s="230"/>
      <c r="K103" s="230"/>
      <c r="L103" s="230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6"/>
      <c r="AP103" s="235"/>
      <c r="AQ103" s="235"/>
      <c r="AR103" s="235"/>
      <c r="AS103" s="235"/>
      <c r="AT103" s="236"/>
      <c r="AU103" s="236"/>
      <c r="AV103" s="236"/>
      <c r="AW103" s="236"/>
      <c r="AX103" s="236"/>
      <c r="AY103" s="236"/>
      <c r="AZ103" s="236"/>
      <c r="BA103" s="236"/>
      <c r="BB103" s="236"/>
      <c r="BC103" s="236"/>
      <c r="BD103" s="236"/>
      <c r="BE103" s="236"/>
      <c r="BF103" s="236"/>
      <c r="BG103" s="236"/>
      <c r="BH103" s="236"/>
      <c r="BI103" s="236"/>
      <c r="BJ103" s="236"/>
      <c r="BK103" s="236"/>
      <c r="BL103" s="236"/>
      <c r="BM103" s="236"/>
      <c r="BN103" s="236"/>
      <c r="BO103" s="236"/>
      <c r="BP103" s="236"/>
      <c r="BQ103" s="236"/>
      <c r="BR103" s="236"/>
      <c r="BS103" s="236"/>
      <c r="BT103" s="236"/>
      <c r="BU103" s="236"/>
      <c r="BV103" s="236"/>
      <c r="BW103" s="236"/>
      <c r="BX103" s="236"/>
      <c r="BY103" s="236"/>
      <c r="BZ103" s="236"/>
      <c r="CA103" s="236"/>
      <c r="CB103" s="236"/>
      <c r="CC103" s="236"/>
      <c r="CD103" s="236"/>
      <c r="CE103" s="236"/>
      <c r="CF103" s="236"/>
      <c r="CG103" s="236"/>
      <c r="CH103" s="236"/>
      <c r="CI103" s="236"/>
      <c r="CJ103" s="236"/>
      <c r="CK103" s="236"/>
      <c r="CL103" s="236"/>
      <c r="CM103" s="236"/>
      <c r="CN103" s="236"/>
      <c r="CO103" s="236"/>
      <c r="CP103" s="236"/>
      <c r="CQ103" s="236"/>
      <c r="CR103" s="236"/>
      <c r="CS103" s="236"/>
      <c r="CT103" s="235"/>
      <c r="CU103" s="235"/>
      <c r="CV103" s="237"/>
      <c r="CW103" s="235"/>
      <c r="CX103" s="236"/>
      <c r="CY103" s="235"/>
      <c r="CZ103" s="235"/>
      <c r="DA103" s="237"/>
      <c r="DB103" s="235"/>
      <c r="DC103" s="236"/>
      <c r="DD103" s="235"/>
      <c r="DE103" s="235"/>
      <c r="DF103" s="235"/>
      <c r="DG103" s="235"/>
      <c r="DH103" s="235"/>
      <c r="DI103" s="235"/>
      <c r="DJ103" s="235"/>
      <c r="DK103" s="235"/>
      <c r="DL103" s="235"/>
      <c r="DM103" s="235"/>
      <c r="DN103" s="235"/>
      <c r="DO103" s="235"/>
      <c r="DP103" s="235"/>
      <c r="DQ103" s="235"/>
      <c r="DR103" s="235"/>
      <c r="DS103" s="235"/>
      <c r="DT103" s="235"/>
      <c r="DU103" s="236"/>
      <c r="DV103" s="236"/>
      <c r="DW103" s="236"/>
      <c r="DX103" s="236"/>
      <c r="DY103" s="238"/>
    </row>
    <row r="104" spans="3:129" x14ac:dyDescent="0.25">
      <c r="C104" s="228"/>
      <c r="D104" s="229"/>
      <c r="E104" s="229"/>
      <c r="F104" s="229"/>
      <c r="G104" s="231"/>
      <c r="H104" s="228"/>
      <c r="I104" s="230"/>
      <c r="J104" s="230"/>
      <c r="K104" s="230"/>
      <c r="L104" s="230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6"/>
      <c r="AP104" s="235"/>
      <c r="AQ104" s="235"/>
      <c r="AR104" s="235"/>
      <c r="AS104" s="235"/>
      <c r="AT104" s="236"/>
      <c r="AU104" s="236"/>
      <c r="AV104" s="236"/>
      <c r="AW104" s="236"/>
      <c r="AX104" s="236"/>
      <c r="AY104" s="236"/>
      <c r="AZ104" s="236"/>
      <c r="BA104" s="236"/>
      <c r="BB104" s="236"/>
      <c r="BC104" s="236"/>
      <c r="BD104" s="236"/>
      <c r="BE104" s="236"/>
      <c r="BF104" s="236"/>
      <c r="BG104" s="236"/>
      <c r="BH104" s="236"/>
      <c r="BI104" s="236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236"/>
      <c r="BZ104" s="236"/>
      <c r="CA104" s="236"/>
      <c r="CB104" s="236"/>
      <c r="CC104" s="236"/>
      <c r="CD104" s="236"/>
      <c r="CE104" s="236"/>
      <c r="CF104" s="236"/>
      <c r="CG104" s="236"/>
      <c r="CH104" s="236"/>
      <c r="CI104" s="236"/>
      <c r="CJ104" s="236"/>
      <c r="CK104" s="236"/>
      <c r="CL104" s="236"/>
      <c r="CM104" s="236"/>
      <c r="CN104" s="236"/>
      <c r="CO104" s="236"/>
      <c r="CP104" s="236"/>
      <c r="CQ104" s="236"/>
      <c r="CR104" s="236"/>
      <c r="CS104" s="236"/>
      <c r="CT104" s="235"/>
      <c r="CU104" s="235"/>
      <c r="CV104" s="237"/>
      <c r="CW104" s="235"/>
      <c r="CX104" s="236"/>
      <c r="CY104" s="235"/>
      <c r="CZ104" s="235"/>
      <c r="DA104" s="237"/>
      <c r="DB104" s="235"/>
      <c r="DC104" s="236"/>
      <c r="DD104" s="235"/>
      <c r="DE104" s="235"/>
      <c r="DF104" s="235"/>
      <c r="DG104" s="235"/>
      <c r="DH104" s="235"/>
      <c r="DI104" s="235"/>
      <c r="DJ104" s="235"/>
      <c r="DK104" s="235"/>
      <c r="DL104" s="235"/>
      <c r="DM104" s="235"/>
      <c r="DN104" s="235"/>
      <c r="DO104" s="235"/>
      <c r="DP104" s="235"/>
      <c r="DQ104" s="235"/>
      <c r="DR104" s="235"/>
      <c r="DS104" s="235"/>
      <c r="DT104" s="235"/>
      <c r="DU104" s="236"/>
      <c r="DV104" s="236"/>
      <c r="DW104" s="236"/>
      <c r="DX104" s="236"/>
      <c r="DY104" s="238"/>
    </row>
    <row r="105" spans="3:129" x14ac:dyDescent="0.25">
      <c r="C105" s="228"/>
      <c r="D105" s="229"/>
      <c r="E105" s="229"/>
      <c r="F105" s="229"/>
      <c r="G105" s="231"/>
      <c r="H105" s="228"/>
      <c r="I105" s="230"/>
      <c r="J105" s="230"/>
      <c r="K105" s="230"/>
      <c r="L105" s="230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6"/>
      <c r="AP105" s="235"/>
      <c r="AQ105" s="235"/>
      <c r="AR105" s="235"/>
      <c r="AS105" s="235"/>
      <c r="AT105" s="236"/>
      <c r="AU105" s="236"/>
      <c r="AV105" s="236"/>
      <c r="AW105" s="236"/>
      <c r="AX105" s="236"/>
      <c r="AY105" s="236"/>
      <c r="AZ105" s="236"/>
      <c r="BA105" s="236"/>
      <c r="BB105" s="236"/>
      <c r="BC105" s="236"/>
      <c r="BD105" s="236"/>
      <c r="BE105" s="236"/>
      <c r="BF105" s="236"/>
      <c r="BG105" s="236"/>
      <c r="BH105" s="236"/>
      <c r="BI105" s="236"/>
      <c r="BJ105" s="236"/>
      <c r="BK105" s="236"/>
      <c r="BL105" s="236"/>
      <c r="BM105" s="236"/>
      <c r="BN105" s="236"/>
      <c r="BO105" s="236"/>
      <c r="BP105" s="236"/>
      <c r="BQ105" s="236"/>
      <c r="BR105" s="236"/>
      <c r="BS105" s="236"/>
      <c r="BT105" s="236"/>
      <c r="BU105" s="236"/>
      <c r="BV105" s="236"/>
      <c r="BW105" s="236"/>
      <c r="BX105" s="236"/>
      <c r="BY105" s="236"/>
      <c r="BZ105" s="236"/>
      <c r="CA105" s="236"/>
      <c r="CB105" s="236"/>
      <c r="CC105" s="236"/>
      <c r="CD105" s="236"/>
      <c r="CE105" s="236"/>
      <c r="CF105" s="236"/>
      <c r="CG105" s="236"/>
      <c r="CH105" s="236"/>
      <c r="CI105" s="236"/>
      <c r="CJ105" s="236"/>
      <c r="CK105" s="236"/>
      <c r="CL105" s="236"/>
      <c r="CM105" s="236"/>
      <c r="CN105" s="236"/>
      <c r="CO105" s="236"/>
      <c r="CP105" s="236"/>
      <c r="CQ105" s="236"/>
      <c r="CR105" s="236"/>
      <c r="CS105" s="236"/>
      <c r="CT105" s="235"/>
      <c r="CU105" s="235"/>
      <c r="CV105" s="237"/>
      <c r="CW105" s="235"/>
      <c r="CX105" s="236"/>
      <c r="CY105" s="235"/>
      <c r="CZ105" s="235"/>
      <c r="DA105" s="237"/>
      <c r="DB105" s="235"/>
      <c r="DC105" s="236"/>
      <c r="DD105" s="235"/>
      <c r="DE105" s="235"/>
      <c r="DF105" s="235"/>
      <c r="DG105" s="235"/>
      <c r="DH105" s="235"/>
      <c r="DI105" s="235"/>
      <c r="DJ105" s="235"/>
      <c r="DK105" s="235"/>
      <c r="DL105" s="235"/>
      <c r="DM105" s="235"/>
      <c r="DN105" s="235"/>
      <c r="DO105" s="235"/>
      <c r="DP105" s="235"/>
      <c r="DQ105" s="235"/>
      <c r="DR105" s="235"/>
      <c r="DS105" s="235"/>
      <c r="DT105" s="235"/>
      <c r="DU105" s="236"/>
      <c r="DV105" s="236"/>
      <c r="DW105" s="236"/>
      <c r="DX105" s="236"/>
      <c r="DY105" s="238"/>
    </row>
    <row r="106" spans="3:129" x14ac:dyDescent="0.25">
      <c r="C106" s="228"/>
      <c r="D106" s="229"/>
      <c r="E106" s="229"/>
      <c r="F106" s="229"/>
      <c r="G106" s="231"/>
      <c r="H106" s="228"/>
      <c r="I106" s="230"/>
      <c r="J106" s="230"/>
      <c r="K106" s="230"/>
      <c r="L106" s="230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6"/>
      <c r="AP106" s="235"/>
      <c r="AQ106" s="235"/>
      <c r="AR106" s="235"/>
      <c r="AS106" s="235"/>
      <c r="AT106" s="236"/>
      <c r="AU106" s="236"/>
      <c r="AV106" s="236"/>
      <c r="AW106" s="236"/>
      <c r="AX106" s="236"/>
      <c r="AY106" s="236"/>
      <c r="AZ106" s="236"/>
      <c r="BA106" s="236"/>
      <c r="BB106" s="236"/>
      <c r="BC106" s="236"/>
      <c r="BD106" s="236"/>
      <c r="BE106" s="236"/>
      <c r="BF106" s="236"/>
      <c r="BG106" s="236"/>
      <c r="BH106" s="236"/>
      <c r="BI106" s="236"/>
      <c r="BJ106" s="236"/>
      <c r="BK106" s="236"/>
      <c r="BL106" s="236"/>
      <c r="BM106" s="236"/>
      <c r="BN106" s="236"/>
      <c r="BO106" s="236"/>
      <c r="BP106" s="236"/>
      <c r="BQ106" s="236"/>
      <c r="BR106" s="236"/>
      <c r="BS106" s="236"/>
      <c r="BT106" s="236"/>
      <c r="BU106" s="236"/>
      <c r="BV106" s="236"/>
      <c r="BW106" s="236"/>
      <c r="BX106" s="236"/>
      <c r="BY106" s="236"/>
      <c r="BZ106" s="236"/>
      <c r="CA106" s="236"/>
      <c r="CB106" s="236"/>
      <c r="CC106" s="236"/>
      <c r="CD106" s="236"/>
      <c r="CE106" s="236"/>
      <c r="CF106" s="236"/>
      <c r="CG106" s="236"/>
      <c r="CH106" s="236"/>
      <c r="CI106" s="236"/>
      <c r="CJ106" s="236"/>
      <c r="CK106" s="236"/>
      <c r="CL106" s="236"/>
      <c r="CM106" s="236"/>
      <c r="CN106" s="236"/>
      <c r="CO106" s="236"/>
      <c r="CP106" s="236"/>
      <c r="CQ106" s="236"/>
      <c r="CR106" s="236"/>
      <c r="CS106" s="236"/>
      <c r="CT106" s="235"/>
      <c r="CU106" s="235"/>
      <c r="CV106" s="237"/>
      <c r="CW106" s="235"/>
      <c r="CX106" s="236"/>
      <c r="CY106" s="235"/>
      <c r="CZ106" s="235"/>
      <c r="DA106" s="237"/>
      <c r="DB106" s="235"/>
      <c r="DC106" s="236"/>
      <c r="DD106" s="235"/>
      <c r="DE106" s="235"/>
      <c r="DF106" s="235"/>
      <c r="DG106" s="235"/>
      <c r="DH106" s="235"/>
      <c r="DI106" s="235"/>
      <c r="DJ106" s="235"/>
      <c r="DK106" s="235"/>
      <c r="DL106" s="235"/>
      <c r="DM106" s="235"/>
      <c r="DN106" s="235"/>
      <c r="DO106" s="235"/>
      <c r="DP106" s="235"/>
      <c r="DQ106" s="235"/>
      <c r="DR106" s="235"/>
      <c r="DS106" s="235"/>
      <c r="DT106" s="235"/>
      <c r="DU106" s="236"/>
      <c r="DV106" s="236"/>
      <c r="DW106" s="236"/>
      <c r="DX106" s="236"/>
      <c r="DY106" s="238"/>
    </row>
    <row r="107" spans="3:129" x14ac:dyDescent="0.25">
      <c r="C107" s="228"/>
      <c r="D107" s="229"/>
      <c r="E107" s="229"/>
      <c r="F107" s="229"/>
      <c r="G107" s="231"/>
      <c r="H107" s="228"/>
      <c r="I107" s="230"/>
      <c r="J107" s="230"/>
      <c r="K107" s="230"/>
      <c r="L107" s="230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6"/>
      <c r="AP107" s="235"/>
      <c r="AQ107" s="235"/>
      <c r="AR107" s="235"/>
      <c r="AS107" s="235"/>
      <c r="AT107" s="236"/>
      <c r="AU107" s="236"/>
      <c r="AV107" s="236"/>
      <c r="AW107" s="236"/>
      <c r="AX107" s="236"/>
      <c r="AY107" s="236"/>
      <c r="AZ107" s="236"/>
      <c r="BA107" s="236"/>
      <c r="BB107" s="236"/>
      <c r="BC107" s="236"/>
      <c r="BD107" s="236"/>
      <c r="BE107" s="236"/>
      <c r="BF107" s="236"/>
      <c r="BG107" s="236"/>
      <c r="BH107" s="236"/>
      <c r="BI107" s="236"/>
      <c r="BJ107" s="236"/>
      <c r="BK107" s="236"/>
      <c r="BL107" s="236"/>
      <c r="BM107" s="236"/>
      <c r="BN107" s="236"/>
      <c r="BO107" s="236"/>
      <c r="BP107" s="236"/>
      <c r="BQ107" s="236"/>
      <c r="BR107" s="236"/>
      <c r="BS107" s="236"/>
      <c r="BT107" s="236"/>
      <c r="BU107" s="236"/>
      <c r="BV107" s="236"/>
      <c r="BW107" s="236"/>
      <c r="BX107" s="236"/>
      <c r="BY107" s="236"/>
      <c r="BZ107" s="236"/>
      <c r="CA107" s="236"/>
      <c r="CB107" s="236"/>
      <c r="CC107" s="236"/>
      <c r="CD107" s="236"/>
      <c r="CE107" s="236"/>
      <c r="CF107" s="236"/>
      <c r="CG107" s="236"/>
      <c r="CH107" s="236"/>
      <c r="CI107" s="236"/>
      <c r="CJ107" s="236"/>
      <c r="CK107" s="236"/>
      <c r="CL107" s="236"/>
      <c r="CM107" s="236"/>
      <c r="CN107" s="236"/>
      <c r="CO107" s="236"/>
      <c r="CP107" s="236"/>
      <c r="CQ107" s="236"/>
      <c r="CR107" s="236"/>
      <c r="CS107" s="236"/>
      <c r="CT107" s="235"/>
      <c r="CU107" s="235"/>
      <c r="CV107" s="237"/>
      <c r="CW107" s="235"/>
      <c r="CX107" s="236"/>
      <c r="CY107" s="235"/>
      <c r="CZ107" s="235"/>
      <c r="DA107" s="237"/>
      <c r="DB107" s="235"/>
      <c r="DC107" s="236"/>
      <c r="DD107" s="235"/>
      <c r="DE107" s="235"/>
      <c r="DF107" s="235"/>
      <c r="DG107" s="235"/>
      <c r="DH107" s="235"/>
      <c r="DI107" s="235"/>
      <c r="DJ107" s="235"/>
      <c r="DK107" s="235"/>
      <c r="DL107" s="235"/>
      <c r="DM107" s="235"/>
      <c r="DN107" s="235"/>
      <c r="DO107" s="235"/>
      <c r="DP107" s="235"/>
      <c r="DQ107" s="235"/>
      <c r="DR107" s="235"/>
      <c r="DS107" s="235"/>
      <c r="DT107" s="235"/>
      <c r="DU107" s="236"/>
      <c r="DV107" s="236"/>
      <c r="DW107" s="236"/>
      <c r="DX107" s="236"/>
      <c r="DY107" s="238"/>
    </row>
    <row r="108" spans="3:129" x14ac:dyDescent="0.25">
      <c r="C108" s="228"/>
      <c r="D108" s="229"/>
      <c r="E108" s="229"/>
      <c r="F108" s="229"/>
      <c r="G108" s="231"/>
      <c r="H108" s="228"/>
      <c r="I108" s="230"/>
      <c r="J108" s="230"/>
      <c r="K108" s="230"/>
      <c r="L108" s="230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6"/>
      <c r="AP108" s="235"/>
      <c r="AQ108" s="235"/>
      <c r="AR108" s="235"/>
      <c r="AS108" s="235"/>
      <c r="AT108" s="236"/>
      <c r="AU108" s="236"/>
      <c r="AV108" s="236"/>
      <c r="AW108" s="236"/>
      <c r="AX108" s="236"/>
      <c r="AY108" s="236"/>
      <c r="AZ108" s="236"/>
      <c r="BA108" s="236"/>
      <c r="BB108" s="236"/>
      <c r="BC108" s="236"/>
      <c r="BD108" s="236"/>
      <c r="BE108" s="236"/>
      <c r="BF108" s="236"/>
      <c r="BG108" s="236"/>
      <c r="BH108" s="236"/>
      <c r="BI108" s="236"/>
      <c r="BJ108" s="236"/>
      <c r="BK108" s="236"/>
      <c r="BL108" s="236"/>
      <c r="BM108" s="236"/>
      <c r="BN108" s="236"/>
      <c r="BO108" s="236"/>
      <c r="BP108" s="236"/>
      <c r="BQ108" s="236"/>
      <c r="BR108" s="236"/>
      <c r="BS108" s="236"/>
      <c r="BT108" s="236"/>
      <c r="BU108" s="236"/>
      <c r="BV108" s="236"/>
      <c r="BW108" s="236"/>
      <c r="BX108" s="236"/>
      <c r="BY108" s="236"/>
      <c r="BZ108" s="236"/>
      <c r="CA108" s="236"/>
      <c r="CB108" s="236"/>
      <c r="CC108" s="236"/>
      <c r="CD108" s="236"/>
      <c r="CE108" s="236"/>
      <c r="CF108" s="236"/>
      <c r="CG108" s="236"/>
      <c r="CH108" s="236"/>
      <c r="CI108" s="236"/>
      <c r="CJ108" s="236"/>
      <c r="CK108" s="236"/>
      <c r="CL108" s="236"/>
      <c r="CM108" s="236"/>
      <c r="CN108" s="236"/>
      <c r="CO108" s="236"/>
      <c r="CP108" s="236"/>
      <c r="CQ108" s="236"/>
      <c r="CR108" s="236"/>
      <c r="CS108" s="236"/>
      <c r="CT108" s="235"/>
      <c r="CU108" s="235"/>
      <c r="CV108" s="237"/>
      <c r="CW108" s="235"/>
      <c r="CX108" s="236"/>
      <c r="CY108" s="235"/>
      <c r="CZ108" s="235"/>
      <c r="DA108" s="237"/>
      <c r="DB108" s="235"/>
      <c r="DC108" s="236"/>
      <c r="DD108" s="235"/>
      <c r="DE108" s="235"/>
      <c r="DF108" s="235"/>
      <c r="DG108" s="235"/>
      <c r="DH108" s="235"/>
      <c r="DI108" s="235"/>
      <c r="DJ108" s="235"/>
      <c r="DK108" s="235"/>
      <c r="DL108" s="235"/>
      <c r="DM108" s="235"/>
      <c r="DN108" s="235"/>
      <c r="DO108" s="235"/>
      <c r="DP108" s="235"/>
      <c r="DQ108" s="235"/>
      <c r="DR108" s="235"/>
      <c r="DS108" s="235"/>
      <c r="DT108" s="235"/>
      <c r="DU108" s="236"/>
      <c r="DV108" s="236"/>
      <c r="DW108" s="236"/>
      <c r="DX108" s="236"/>
      <c r="DY108" s="238"/>
    </row>
    <row r="109" spans="3:129" x14ac:dyDescent="0.25">
      <c r="C109" s="228"/>
      <c r="D109" s="229"/>
      <c r="E109" s="229"/>
      <c r="F109" s="229"/>
      <c r="G109" s="231"/>
      <c r="H109" s="228"/>
      <c r="I109" s="230"/>
      <c r="J109" s="230"/>
      <c r="K109" s="230"/>
      <c r="L109" s="230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6"/>
      <c r="AP109" s="235"/>
      <c r="AQ109" s="235"/>
      <c r="AR109" s="235"/>
      <c r="AS109" s="235"/>
      <c r="AT109" s="236"/>
      <c r="AU109" s="236"/>
      <c r="AV109" s="236"/>
      <c r="AW109" s="236"/>
      <c r="AX109" s="236"/>
      <c r="AY109" s="236"/>
      <c r="AZ109" s="236"/>
      <c r="BA109" s="236"/>
      <c r="BB109" s="236"/>
      <c r="BC109" s="236"/>
      <c r="BD109" s="236"/>
      <c r="BE109" s="236"/>
      <c r="BF109" s="236"/>
      <c r="BG109" s="236"/>
      <c r="BH109" s="236"/>
      <c r="BI109" s="236"/>
      <c r="BJ109" s="236"/>
      <c r="BK109" s="236"/>
      <c r="BL109" s="236"/>
      <c r="BM109" s="236"/>
      <c r="BN109" s="236"/>
      <c r="BO109" s="236"/>
      <c r="BP109" s="236"/>
      <c r="BQ109" s="236"/>
      <c r="BR109" s="236"/>
      <c r="BS109" s="236"/>
      <c r="BT109" s="236"/>
      <c r="BU109" s="236"/>
      <c r="BV109" s="236"/>
      <c r="BW109" s="236"/>
      <c r="BX109" s="236"/>
      <c r="BY109" s="236"/>
      <c r="BZ109" s="236"/>
      <c r="CA109" s="236"/>
      <c r="CB109" s="236"/>
      <c r="CC109" s="236"/>
      <c r="CD109" s="236"/>
      <c r="CE109" s="236"/>
      <c r="CF109" s="236"/>
      <c r="CG109" s="236"/>
      <c r="CH109" s="236"/>
      <c r="CI109" s="236"/>
      <c r="CJ109" s="236"/>
      <c r="CK109" s="236"/>
      <c r="CL109" s="236"/>
      <c r="CM109" s="236"/>
      <c r="CN109" s="236"/>
      <c r="CO109" s="236"/>
      <c r="CP109" s="236"/>
      <c r="CQ109" s="236"/>
      <c r="CR109" s="236"/>
      <c r="CS109" s="236"/>
      <c r="CT109" s="235"/>
      <c r="CU109" s="235"/>
      <c r="CV109" s="237"/>
      <c r="CW109" s="235"/>
      <c r="CX109" s="236"/>
      <c r="CY109" s="235"/>
      <c r="CZ109" s="235"/>
      <c r="DA109" s="237"/>
      <c r="DB109" s="235"/>
      <c r="DC109" s="236"/>
      <c r="DD109" s="235"/>
      <c r="DE109" s="235"/>
      <c r="DF109" s="235"/>
      <c r="DG109" s="235"/>
      <c r="DH109" s="235"/>
      <c r="DI109" s="235"/>
      <c r="DJ109" s="235"/>
      <c r="DK109" s="235"/>
      <c r="DL109" s="235"/>
      <c r="DM109" s="235"/>
      <c r="DN109" s="235"/>
      <c r="DO109" s="235"/>
      <c r="DP109" s="235"/>
      <c r="DQ109" s="235"/>
      <c r="DR109" s="235"/>
      <c r="DS109" s="235"/>
      <c r="DT109" s="235"/>
      <c r="DU109" s="236"/>
      <c r="DV109" s="236"/>
      <c r="DW109" s="236"/>
      <c r="DX109" s="236"/>
      <c r="DY109" s="238"/>
    </row>
    <row r="110" spans="3:129" x14ac:dyDescent="0.25">
      <c r="C110" s="228"/>
      <c r="D110" s="229"/>
      <c r="E110" s="229"/>
      <c r="F110" s="229"/>
      <c r="G110" s="231"/>
      <c r="H110" s="228"/>
      <c r="I110" s="230"/>
      <c r="J110" s="230"/>
      <c r="K110" s="230"/>
      <c r="L110" s="230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6"/>
      <c r="AP110" s="235"/>
      <c r="AQ110" s="235"/>
      <c r="AR110" s="235"/>
      <c r="AS110" s="235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  <c r="BF110" s="236"/>
      <c r="BG110" s="236"/>
      <c r="BH110" s="236"/>
      <c r="BI110" s="236"/>
      <c r="BJ110" s="236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36"/>
      <c r="BY110" s="236"/>
      <c r="BZ110" s="236"/>
      <c r="CA110" s="236"/>
      <c r="CB110" s="236"/>
      <c r="CC110" s="236"/>
      <c r="CD110" s="236"/>
      <c r="CE110" s="236"/>
      <c r="CF110" s="236"/>
      <c r="CG110" s="236"/>
      <c r="CH110" s="236"/>
      <c r="CI110" s="236"/>
      <c r="CJ110" s="236"/>
      <c r="CK110" s="236"/>
      <c r="CL110" s="236"/>
      <c r="CM110" s="236"/>
      <c r="CN110" s="236"/>
      <c r="CO110" s="236"/>
      <c r="CP110" s="236"/>
      <c r="CQ110" s="236"/>
      <c r="CR110" s="236"/>
      <c r="CS110" s="236"/>
      <c r="CT110" s="235"/>
      <c r="CU110" s="235"/>
      <c r="CV110" s="237"/>
      <c r="CW110" s="235"/>
      <c r="CX110" s="236"/>
      <c r="CY110" s="235"/>
      <c r="CZ110" s="235"/>
      <c r="DA110" s="237"/>
      <c r="DB110" s="235"/>
      <c r="DC110" s="236"/>
      <c r="DD110" s="235"/>
      <c r="DE110" s="235"/>
      <c r="DF110" s="235"/>
      <c r="DG110" s="235"/>
      <c r="DH110" s="235"/>
      <c r="DI110" s="235"/>
      <c r="DJ110" s="235"/>
      <c r="DK110" s="235"/>
      <c r="DL110" s="235"/>
      <c r="DM110" s="235"/>
      <c r="DN110" s="235"/>
      <c r="DO110" s="235"/>
      <c r="DP110" s="235"/>
      <c r="DQ110" s="235"/>
      <c r="DR110" s="235"/>
      <c r="DS110" s="235"/>
      <c r="DT110" s="235"/>
      <c r="DU110" s="236"/>
      <c r="DV110" s="236"/>
      <c r="DW110" s="236"/>
      <c r="DX110" s="236"/>
      <c r="DY110" s="238"/>
    </row>
    <row r="111" spans="3:129" x14ac:dyDescent="0.25">
      <c r="C111" s="228"/>
      <c r="D111" s="229"/>
      <c r="E111" s="229"/>
      <c r="F111" s="229"/>
      <c r="G111" s="231"/>
      <c r="H111" s="228"/>
      <c r="I111" s="230"/>
      <c r="J111" s="230"/>
      <c r="K111" s="230"/>
      <c r="L111" s="230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6"/>
      <c r="AP111" s="235"/>
      <c r="AQ111" s="235"/>
      <c r="AR111" s="235"/>
      <c r="AS111" s="235"/>
      <c r="AT111" s="236"/>
      <c r="AU111" s="236"/>
      <c r="AV111" s="236"/>
      <c r="AW111" s="236"/>
      <c r="AX111" s="236"/>
      <c r="AY111" s="236"/>
      <c r="AZ111" s="236"/>
      <c r="BA111" s="236"/>
      <c r="BB111" s="236"/>
      <c r="BC111" s="236"/>
      <c r="BD111" s="236"/>
      <c r="BE111" s="236"/>
      <c r="BF111" s="236"/>
      <c r="BG111" s="236"/>
      <c r="BH111" s="236"/>
      <c r="BI111" s="236"/>
      <c r="BJ111" s="236"/>
      <c r="BK111" s="236"/>
      <c r="BL111" s="236"/>
      <c r="BM111" s="236"/>
      <c r="BN111" s="236"/>
      <c r="BO111" s="236"/>
      <c r="BP111" s="236"/>
      <c r="BQ111" s="236"/>
      <c r="BR111" s="236"/>
      <c r="BS111" s="236"/>
      <c r="BT111" s="236"/>
      <c r="BU111" s="236"/>
      <c r="BV111" s="236"/>
      <c r="BW111" s="236"/>
      <c r="BX111" s="236"/>
      <c r="BY111" s="236"/>
      <c r="BZ111" s="236"/>
      <c r="CA111" s="236"/>
      <c r="CB111" s="236"/>
      <c r="CC111" s="236"/>
      <c r="CD111" s="236"/>
      <c r="CE111" s="236"/>
      <c r="CF111" s="236"/>
      <c r="CG111" s="236"/>
      <c r="CH111" s="236"/>
      <c r="CI111" s="236"/>
      <c r="CJ111" s="236"/>
      <c r="CK111" s="236"/>
      <c r="CL111" s="236"/>
      <c r="CM111" s="236"/>
      <c r="CN111" s="236"/>
      <c r="CO111" s="236"/>
      <c r="CP111" s="236"/>
      <c r="CQ111" s="236"/>
      <c r="CR111" s="236"/>
      <c r="CS111" s="236"/>
      <c r="CT111" s="235"/>
      <c r="CU111" s="235"/>
      <c r="CV111" s="237"/>
      <c r="CW111" s="235"/>
      <c r="CX111" s="236"/>
      <c r="CY111" s="235"/>
      <c r="CZ111" s="235"/>
      <c r="DA111" s="237"/>
      <c r="DB111" s="235"/>
      <c r="DC111" s="236"/>
      <c r="DD111" s="235"/>
      <c r="DE111" s="235"/>
      <c r="DF111" s="235"/>
      <c r="DG111" s="235"/>
      <c r="DH111" s="235"/>
      <c r="DI111" s="235"/>
      <c r="DJ111" s="235"/>
      <c r="DK111" s="235"/>
      <c r="DL111" s="235"/>
      <c r="DM111" s="235"/>
      <c r="DN111" s="235"/>
      <c r="DO111" s="235"/>
      <c r="DP111" s="235"/>
      <c r="DQ111" s="235"/>
      <c r="DR111" s="235"/>
      <c r="DS111" s="235"/>
      <c r="DT111" s="235"/>
      <c r="DU111" s="236"/>
      <c r="DV111" s="236"/>
      <c r="DW111" s="236"/>
      <c r="DX111" s="236"/>
      <c r="DY111" s="238"/>
    </row>
    <row r="112" spans="3:129" x14ac:dyDescent="0.25">
      <c r="C112" s="228"/>
      <c r="D112" s="229"/>
      <c r="E112" s="229"/>
      <c r="F112" s="229"/>
      <c r="G112" s="231"/>
      <c r="H112" s="228"/>
      <c r="I112" s="230"/>
      <c r="J112" s="230"/>
      <c r="K112" s="230"/>
      <c r="L112" s="230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6"/>
      <c r="AP112" s="235"/>
      <c r="AQ112" s="235"/>
      <c r="AR112" s="235"/>
      <c r="AS112" s="235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  <c r="BF112" s="236"/>
      <c r="BG112" s="236"/>
      <c r="BH112" s="236"/>
      <c r="BI112" s="236"/>
      <c r="BJ112" s="236"/>
      <c r="BK112" s="236"/>
      <c r="BL112" s="236"/>
      <c r="BM112" s="236"/>
      <c r="BN112" s="236"/>
      <c r="BO112" s="236"/>
      <c r="BP112" s="236"/>
      <c r="BQ112" s="236"/>
      <c r="BR112" s="236"/>
      <c r="BS112" s="236"/>
      <c r="BT112" s="236"/>
      <c r="BU112" s="236"/>
      <c r="BV112" s="236"/>
      <c r="BW112" s="236"/>
      <c r="BX112" s="236"/>
      <c r="BY112" s="236"/>
      <c r="BZ112" s="236"/>
      <c r="CA112" s="236"/>
      <c r="CB112" s="236"/>
      <c r="CC112" s="236"/>
      <c r="CD112" s="236"/>
      <c r="CE112" s="236"/>
      <c r="CF112" s="236"/>
      <c r="CG112" s="236"/>
      <c r="CH112" s="236"/>
      <c r="CI112" s="236"/>
      <c r="CJ112" s="236"/>
      <c r="CK112" s="236"/>
      <c r="CL112" s="236"/>
      <c r="CM112" s="236"/>
      <c r="CN112" s="236"/>
      <c r="CO112" s="236"/>
      <c r="CP112" s="236"/>
      <c r="CQ112" s="236"/>
      <c r="CR112" s="236"/>
      <c r="CS112" s="236"/>
      <c r="CT112" s="235"/>
      <c r="CU112" s="235"/>
      <c r="CV112" s="237"/>
      <c r="CW112" s="235"/>
      <c r="CX112" s="236"/>
      <c r="CY112" s="235"/>
      <c r="CZ112" s="235"/>
      <c r="DA112" s="237"/>
      <c r="DB112" s="235"/>
      <c r="DC112" s="236"/>
      <c r="DD112" s="235"/>
      <c r="DE112" s="235"/>
      <c r="DF112" s="235"/>
      <c r="DG112" s="235"/>
      <c r="DH112" s="235"/>
      <c r="DI112" s="235"/>
      <c r="DJ112" s="235"/>
      <c r="DK112" s="235"/>
      <c r="DL112" s="235"/>
      <c r="DM112" s="235"/>
      <c r="DN112" s="235"/>
      <c r="DO112" s="235"/>
      <c r="DP112" s="235"/>
      <c r="DQ112" s="235"/>
      <c r="DR112" s="235"/>
      <c r="DS112" s="235"/>
      <c r="DT112" s="235"/>
      <c r="DU112" s="236"/>
      <c r="DV112" s="236"/>
      <c r="DW112" s="236"/>
      <c r="DX112" s="236"/>
      <c r="DY112" s="238"/>
    </row>
    <row r="113" spans="3:129" x14ac:dyDescent="0.25">
      <c r="C113" s="228"/>
      <c r="D113" s="229"/>
      <c r="E113" s="229"/>
      <c r="F113" s="229"/>
      <c r="G113" s="231"/>
      <c r="H113" s="228"/>
      <c r="I113" s="230"/>
      <c r="J113" s="230"/>
      <c r="K113" s="230"/>
      <c r="L113" s="230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6"/>
      <c r="AP113" s="235"/>
      <c r="AQ113" s="235"/>
      <c r="AR113" s="235"/>
      <c r="AS113" s="235"/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  <c r="BF113" s="236"/>
      <c r="BG113" s="236"/>
      <c r="BH113" s="236"/>
      <c r="BI113" s="236"/>
      <c r="BJ113" s="236"/>
      <c r="BK113" s="236"/>
      <c r="BL113" s="236"/>
      <c r="BM113" s="236"/>
      <c r="BN113" s="236"/>
      <c r="BO113" s="236"/>
      <c r="BP113" s="236"/>
      <c r="BQ113" s="236"/>
      <c r="BR113" s="236"/>
      <c r="BS113" s="236"/>
      <c r="BT113" s="236"/>
      <c r="BU113" s="236"/>
      <c r="BV113" s="236"/>
      <c r="BW113" s="236"/>
      <c r="BX113" s="236"/>
      <c r="BY113" s="236"/>
      <c r="BZ113" s="236"/>
      <c r="CA113" s="236"/>
      <c r="CB113" s="236"/>
      <c r="CC113" s="236"/>
      <c r="CD113" s="236"/>
      <c r="CE113" s="236"/>
      <c r="CF113" s="236"/>
      <c r="CG113" s="236"/>
      <c r="CH113" s="236"/>
      <c r="CI113" s="236"/>
      <c r="CJ113" s="236"/>
      <c r="CK113" s="236"/>
      <c r="CL113" s="236"/>
      <c r="CM113" s="236"/>
      <c r="CN113" s="236"/>
      <c r="CO113" s="236"/>
      <c r="CP113" s="236"/>
      <c r="CQ113" s="236"/>
      <c r="CR113" s="236"/>
      <c r="CS113" s="236"/>
      <c r="CT113" s="235"/>
      <c r="CU113" s="235"/>
      <c r="CV113" s="237"/>
      <c r="CW113" s="235"/>
      <c r="CX113" s="236"/>
      <c r="CY113" s="235"/>
      <c r="CZ113" s="235"/>
      <c r="DA113" s="237"/>
      <c r="DB113" s="235"/>
      <c r="DC113" s="236"/>
      <c r="DD113" s="235"/>
      <c r="DE113" s="235"/>
      <c r="DF113" s="235"/>
      <c r="DG113" s="235"/>
      <c r="DH113" s="235"/>
      <c r="DI113" s="235"/>
      <c r="DJ113" s="235"/>
      <c r="DK113" s="235"/>
      <c r="DL113" s="235"/>
      <c r="DM113" s="235"/>
      <c r="DN113" s="235"/>
      <c r="DO113" s="235"/>
      <c r="DP113" s="235"/>
      <c r="DQ113" s="235"/>
      <c r="DR113" s="235"/>
      <c r="DS113" s="235"/>
      <c r="DT113" s="235"/>
      <c r="DU113" s="236"/>
      <c r="DV113" s="236"/>
      <c r="DW113" s="236"/>
      <c r="DX113" s="236"/>
      <c r="DY113" s="238"/>
    </row>
    <row r="114" spans="3:129" x14ac:dyDescent="0.25">
      <c r="C114" s="228"/>
      <c r="D114" s="229"/>
      <c r="E114" s="229"/>
      <c r="F114" s="229"/>
      <c r="G114" s="231"/>
      <c r="H114" s="228"/>
      <c r="I114" s="230"/>
      <c r="J114" s="230"/>
      <c r="K114" s="230"/>
      <c r="L114" s="230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6"/>
      <c r="AP114" s="235"/>
      <c r="AQ114" s="235"/>
      <c r="AR114" s="235"/>
      <c r="AS114" s="235"/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  <c r="BF114" s="236"/>
      <c r="BG114" s="236"/>
      <c r="BH114" s="236"/>
      <c r="BI114" s="236"/>
      <c r="BJ114" s="236"/>
      <c r="BK114" s="236"/>
      <c r="BL114" s="236"/>
      <c r="BM114" s="236"/>
      <c r="BN114" s="236"/>
      <c r="BO114" s="236"/>
      <c r="BP114" s="236"/>
      <c r="BQ114" s="236"/>
      <c r="BR114" s="236"/>
      <c r="BS114" s="236"/>
      <c r="BT114" s="236"/>
      <c r="BU114" s="236"/>
      <c r="BV114" s="236"/>
      <c r="BW114" s="236"/>
      <c r="BX114" s="236"/>
      <c r="BY114" s="236"/>
      <c r="BZ114" s="236"/>
      <c r="CA114" s="236"/>
      <c r="CB114" s="236"/>
      <c r="CC114" s="236"/>
      <c r="CD114" s="236"/>
      <c r="CE114" s="236"/>
      <c r="CF114" s="236"/>
      <c r="CG114" s="236"/>
      <c r="CH114" s="236"/>
      <c r="CI114" s="236"/>
      <c r="CJ114" s="236"/>
      <c r="CK114" s="236"/>
      <c r="CL114" s="236"/>
      <c r="CM114" s="236"/>
      <c r="CN114" s="236"/>
      <c r="CO114" s="236"/>
      <c r="CP114" s="236"/>
      <c r="CQ114" s="236"/>
      <c r="CR114" s="236"/>
      <c r="CS114" s="236"/>
      <c r="CT114" s="235"/>
      <c r="CU114" s="235"/>
      <c r="CV114" s="237"/>
      <c r="CW114" s="235"/>
      <c r="CX114" s="236"/>
      <c r="CY114" s="235"/>
      <c r="CZ114" s="235"/>
      <c r="DA114" s="237"/>
      <c r="DB114" s="235"/>
      <c r="DC114" s="236"/>
      <c r="DD114" s="235"/>
      <c r="DE114" s="235"/>
      <c r="DF114" s="235"/>
      <c r="DG114" s="235"/>
      <c r="DH114" s="235"/>
      <c r="DI114" s="235"/>
      <c r="DJ114" s="235"/>
      <c r="DK114" s="235"/>
      <c r="DL114" s="235"/>
      <c r="DM114" s="235"/>
      <c r="DN114" s="235"/>
      <c r="DO114" s="235"/>
      <c r="DP114" s="235"/>
      <c r="DQ114" s="235"/>
      <c r="DR114" s="235"/>
      <c r="DS114" s="235"/>
      <c r="DT114" s="235"/>
      <c r="DU114" s="236"/>
      <c r="DV114" s="236"/>
      <c r="DW114" s="236"/>
      <c r="DX114" s="236"/>
      <c r="DY114" s="238"/>
    </row>
    <row r="115" spans="3:129" x14ac:dyDescent="0.25">
      <c r="C115" s="228"/>
      <c r="D115" s="229"/>
      <c r="E115" s="229"/>
      <c r="F115" s="229"/>
      <c r="G115" s="231"/>
      <c r="H115" s="228"/>
      <c r="I115" s="230"/>
      <c r="J115" s="230"/>
      <c r="K115" s="230"/>
      <c r="L115" s="230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6"/>
      <c r="AP115" s="235"/>
      <c r="AQ115" s="235"/>
      <c r="AR115" s="235"/>
      <c r="AS115" s="235"/>
      <c r="AT115" s="236"/>
      <c r="AU115" s="236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36"/>
      <c r="BH115" s="236"/>
      <c r="BI115" s="236"/>
      <c r="BJ115" s="236"/>
      <c r="BK115" s="236"/>
      <c r="BL115" s="236"/>
      <c r="BM115" s="236"/>
      <c r="BN115" s="236"/>
      <c r="BO115" s="236"/>
      <c r="BP115" s="236"/>
      <c r="BQ115" s="236"/>
      <c r="BR115" s="236"/>
      <c r="BS115" s="236"/>
      <c r="BT115" s="236"/>
      <c r="BU115" s="236"/>
      <c r="BV115" s="236"/>
      <c r="BW115" s="236"/>
      <c r="BX115" s="236"/>
      <c r="BY115" s="236"/>
      <c r="BZ115" s="236"/>
      <c r="CA115" s="236"/>
      <c r="CB115" s="236"/>
      <c r="CC115" s="236"/>
      <c r="CD115" s="236"/>
      <c r="CE115" s="236"/>
      <c r="CF115" s="236"/>
      <c r="CG115" s="236"/>
      <c r="CH115" s="236"/>
      <c r="CI115" s="236"/>
      <c r="CJ115" s="236"/>
      <c r="CK115" s="236"/>
      <c r="CL115" s="236"/>
      <c r="CM115" s="236"/>
      <c r="CN115" s="236"/>
      <c r="CO115" s="236"/>
      <c r="CP115" s="236"/>
      <c r="CQ115" s="236"/>
      <c r="CR115" s="236"/>
      <c r="CS115" s="236"/>
      <c r="CT115" s="235"/>
      <c r="CU115" s="235"/>
      <c r="CV115" s="237"/>
      <c r="CW115" s="235"/>
      <c r="CX115" s="236"/>
      <c r="CY115" s="235"/>
      <c r="CZ115" s="235"/>
      <c r="DA115" s="237"/>
      <c r="DB115" s="235"/>
      <c r="DC115" s="236"/>
      <c r="DD115" s="235"/>
      <c r="DE115" s="235"/>
      <c r="DF115" s="235"/>
      <c r="DG115" s="235"/>
      <c r="DH115" s="235"/>
      <c r="DI115" s="235"/>
      <c r="DJ115" s="235"/>
      <c r="DK115" s="235"/>
      <c r="DL115" s="235"/>
      <c r="DM115" s="235"/>
      <c r="DN115" s="235"/>
      <c r="DO115" s="235"/>
      <c r="DP115" s="235"/>
      <c r="DQ115" s="235"/>
      <c r="DR115" s="235"/>
      <c r="DS115" s="235"/>
      <c r="DT115" s="235"/>
      <c r="DU115" s="236"/>
      <c r="DV115" s="236"/>
      <c r="DW115" s="236"/>
      <c r="DX115" s="236"/>
      <c r="DY115" s="238"/>
    </row>
    <row r="116" spans="3:129" x14ac:dyDescent="0.25">
      <c r="C116" s="228"/>
      <c r="D116" s="229"/>
      <c r="E116" s="229"/>
      <c r="F116" s="229"/>
      <c r="G116" s="231"/>
      <c r="H116" s="228"/>
      <c r="I116" s="230"/>
      <c r="J116" s="230"/>
      <c r="K116" s="230"/>
      <c r="L116" s="230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6"/>
      <c r="AP116" s="235"/>
      <c r="AQ116" s="235"/>
      <c r="AR116" s="235"/>
      <c r="AS116" s="235"/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  <c r="BF116" s="236"/>
      <c r="BG116" s="236"/>
      <c r="BH116" s="236"/>
      <c r="BI116" s="236"/>
      <c r="BJ116" s="236"/>
      <c r="BK116" s="236"/>
      <c r="BL116" s="236"/>
      <c r="BM116" s="236"/>
      <c r="BN116" s="236"/>
      <c r="BO116" s="236"/>
      <c r="BP116" s="236"/>
      <c r="BQ116" s="236"/>
      <c r="BR116" s="236"/>
      <c r="BS116" s="236"/>
      <c r="BT116" s="236"/>
      <c r="BU116" s="236"/>
      <c r="BV116" s="236"/>
      <c r="BW116" s="236"/>
      <c r="BX116" s="236"/>
      <c r="BY116" s="236"/>
      <c r="BZ116" s="236"/>
      <c r="CA116" s="236"/>
      <c r="CB116" s="236"/>
      <c r="CC116" s="236"/>
      <c r="CD116" s="236"/>
      <c r="CE116" s="236"/>
      <c r="CF116" s="236"/>
      <c r="CG116" s="236"/>
      <c r="CH116" s="236"/>
      <c r="CI116" s="236"/>
      <c r="CJ116" s="236"/>
      <c r="CK116" s="236"/>
      <c r="CL116" s="236"/>
      <c r="CM116" s="236"/>
      <c r="CN116" s="236"/>
      <c r="CO116" s="236"/>
      <c r="CP116" s="236"/>
      <c r="CQ116" s="236"/>
      <c r="CR116" s="236"/>
      <c r="CS116" s="236"/>
      <c r="CT116" s="235"/>
      <c r="CU116" s="235"/>
      <c r="CV116" s="237"/>
      <c r="CW116" s="235"/>
      <c r="CX116" s="236"/>
      <c r="CY116" s="235"/>
      <c r="CZ116" s="235"/>
      <c r="DA116" s="237"/>
      <c r="DB116" s="235"/>
      <c r="DC116" s="236"/>
      <c r="DD116" s="235"/>
      <c r="DE116" s="235"/>
      <c r="DF116" s="235"/>
      <c r="DG116" s="235"/>
      <c r="DH116" s="235"/>
      <c r="DI116" s="235"/>
      <c r="DJ116" s="235"/>
      <c r="DK116" s="235"/>
      <c r="DL116" s="235"/>
      <c r="DM116" s="235"/>
      <c r="DN116" s="235"/>
      <c r="DO116" s="235"/>
      <c r="DP116" s="235"/>
      <c r="DQ116" s="235"/>
      <c r="DR116" s="235"/>
      <c r="DS116" s="235"/>
      <c r="DT116" s="235"/>
      <c r="DU116" s="236"/>
      <c r="DV116" s="236"/>
      <c r="DW116" s="236"/>
      <c r="DX116" s="236"/>
      <c r="DY116" s="238"/>
    </row>
    <row r="117" spans="3:129" x14ac:dyDescent="0.25">
      <c r="C117" s="228"/>
      <c r="D117" s="229"/>
      <c r="E117" s="229"/>
      <c r="F117" s="229"/>
      <c r="G117" s="231"/>
      <c r="H117" s="228"/>
      <c r="I117" s="230"/>
      <c r="J117" s="230"/>
      <c r="K117" s="230"/>
      <c r="L117" s="230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6"/>
      <c r="AP117" s="235"/>
      <c r="AQ117" s="235"/>
      <c r="AR117" s="235"/>
      <c r="AS117" s="235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6"/>
      <c r="BG117" s="236"/>
      <c r="BH117" s="236"/>
      <c r="BI117" s="236"/>
      <c r="BJ117" s="236"/>
      <c r="BK117" s="236"/>
      <c r="BL117" s="236"/>
      <c r="BM117" s="236"/>
      <c r="BN117" s="236"/>
      <c r="BO117" s="236"/>
      <c r="BP117" s="236"/>
      <c r="BQ117" s="236"/>
      <c r="BR117" s="236"/>
      <c r="BS117" s="236"/>
      <c r="BT117" s="236"/>
      <c r="BU117" s="236"/>
      <c r="BV117" s="236"/>
      <c r="BW117" s="236"/>
      <c r="BX117" s="236"/>
      <c r="BY117" s="236"/>
      <c r="BZ117" s="236"/>
      <c r="CA117" s="236"/>
      <c r="CB117" s="236"/>
      <c r="CC117" s="236"/>
      <c r="CD117" s="236"/>
      <c r="CE117" s="236"/>
      <c r="CF117" s="236"/>
      <c r="CG117" s="236"/>
      <c r="CH117" s="236"/>
      <c r="CI117" s="236"/>
      <c r="CJ117" s="236"/>
      <c r="CK117" s="236"/>
      <c r="CL117" s="236"/>
      <c r="CM117" s="236"/>
      <c r="CN117" s="236"/>
      <c r="CO117" s="236"/>
      <c r="CP117" s="236"/>
      <c r="CQ117" s="236"/>
      <c r="CR117" s="236"/>
      <c r="CS117" s="236"/>
      <c r="CT117" s="235"/>
      <c r="CU117" s="235"/>
      <c r="CV117" s="237"/>
      <c r="CW117" s="235"/>
      <c r="CX117" s="236"/>
      <c r="CY117" s="235"/>
      <c r="CZ117" s="235"/>
      <c r="DA117" s="237"/>
      <c r="DB117" s="235"/>
      <c r="DC117" s="236"/>
      <c r="DD117" s="235"/>
      <c r="DE117" s="235"/>
      <c r="DF117" s="235"/>
      <c r="DG117" s="235"/>
      <c r="DH117" s="235"/>
      <c r="DI117" s="235"/>
      <c r="DJ117" s="235"/>
      <c r="DK117" s="235"/>
      <c r="DL117" s="235"/>
      <c r="DM117" s="235"/>
      <c r="DN117" s="235"/>
      <c r="DO117" s="235"/>
      <c r="DP117" s="235"/>
      <c r="DQ117" s="235"/>
      <c r="DR117" s="235"/>
      <c r="DS117" s="235"/>
      <c r="DT117" s="235"/>
      <c r="DU117" s="236"/>
      <c r="DV117" s="236"/>
      <c r="DW117" s="236"/>
      <c r="DX117" s="236"/>
      <c r="DY117" s="238"/>
    </row>
    <row r="118" spans="3:129" x14ac:dyDescent="0.25">
      <c r="C118" s="228"/>
      <c r="D118" s="229"/>
      <c r="E118" s="229"/>
      <c r="F118" s="229"/>
      <c r="G118" s="231"/>
      <c r="H118" s="228"/>
      <c r="I118" s="230"/>
      <c r="J118" s="230"/>
      <c r="K118" s="230"/>
      <c r="L118" s="230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6"/>
      <c r="AP118" s="235"/>
      <c r="AQ118" s="235"/>
      <c r="AR118" s="235"/>
      <c r="AS118" s="235"/>
      <c r="AT118" s="236"/>
      <c r="AU118" s="236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36"/>
      <c r="BH118" s="236"/>
      <c r="BI118" s="236"/>
      <c r="BJ118" s="236"/>
      <c r="BK118" s="236"/>
      <c r="BL118" s="236"/>
      <c r="BM118" s="236"/>
      <c r="BN118" s="236"/>
      <c r="BO118" s="236"/>
      <c r="BP118" s="236"/>
      <c r="BQ118" s="236"/>
      <c r="BR118" s="236"/>
      <c r="BS118" s="236"/>
      <c r="BT118" s="236"/>
      <c r="BU118" s="236"/>
      <c r="BV118" s="236"/>
      <c r="BW118" s="236"/>
      <c r="BX118" s="236"/>
      <c r="BY118" s="236"/>
      <c r="BZ118" s="236"/>
      <c r="CA118" s="236"/>
      <c r="CB118" s="236"/>
      <c r="CC118" s="236"/>
      <c r="CD118" s="236"/>
      <c r="CE118" s="236"/>
      <c r="CF118" s="236"/>
      <c r="CG118" s="236"/>
      <c r="CH118" s="236"/>
      <c r="CI118" s="236"/>
      <c r="CJ118" s="236"/>
      <c r="CK118" s="236"/>
      <c r="CL118" s="236"/>
      <c r="CM118" s="236"/>
      <c r="CN118" s="236"/>
      <c r="CO118" s="236"/>
      <c r="CP118" s="236"/>
      <c r="CQ118" s="236"/>
      <c r="CR118" s="236"/>
      <c r="CS118" s="236"/>
      <c r="CT118" s="235"/>
      <c r="CU118" s="235"/>
      <c r="CV118" s="237"/>
      <c r="CW118" s="235"/>
      <c r="CX118" s="236"/>
      <c r="CY118" s="235"/>
      <c r="CZ118" s="235"/>
      <c r="DA118" s="237"/>
      <c r="DB118" s="235"/>
      <c r="DC118" s="236"/>
      <c r="DD118" s="235"/>
      <c r="DE118" s="235"/>
      <c r="DF118" s="235"/>
      <c r="DG118" s="235"/>
      <c r="DH118" s="235"/>
      <c r="DI118" s="235"/>
      <c r="DJ118" s="235"/>
      <c r="DK118" s="235"/>
      <c r="DL118" s="235"/>
      <c r="DM118" s="235"/>
      <c r="DN118" s="235"/>
      <c r="DO118" s="235"/>
      <c r="DP118" s="235"/>
      <c r="DQ118" s="235"/>
      <c r="DR118" s="235"/>
      <c r="DS118" s="235"/>
      <c r="DT118" s="235"/>
      <c r="DU118" s="236"/>
      <c r="DV118" s="236"/>
      <c r="DW118" s="236"/>
      <c r="DX118" s="236"/>
      <c r="DY118" s="238"/>
    </row>
    <row r="119" spans="3:129" x14ac:dyDescent="0.25">
      <c r="C119" s="228"/>
      <c r="D119" s="229"/>
      <c r="E119" s="229"/>
      <c r="F119" s="229"/>
      <c r="G119" s="231"/>
      <c r="H119" s="228"/>
      <c r="I119" s="230"/>
      <c r="J119" s="230"/>
      <c r="K119" s="230"/>
      <c r="L119" s="230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6"/>
      <c r="AP119" s="235"/>
      <c r="AQ119" s="235"/>
      <c r="AR119" s="235"/>
      <c r="AS119" s="235"/>
      <c r="AT119" s="236"/>
      <c r="AU119" s="236"/>
      <c r="AV119" s="236"/>
      <c r="AW119" s="236"/>
      <c r="AX119" s="236"/>
      <c r="AY119" s="236"/>
      <c r="AZ119" s="236"/>
      <c r="BA119" s="236"/>
      <c r="BB119" s="236"/>
      <c r="BC119" s="236"/>
      <c r="BD119" s="236"/>
      <c r="BE119" s="236"/>
      <c r="BF119" s="236"/>
      <c r="BG119" s="236"/>
      <c r="BH119" s="236"/>
      <c r="BI119" s="236"/>
      <c r="BJ119" s="236"/>
      <c r="BK119" s="236"/>
      <c r="BL119" s="236"/>
      <c r="BM119" s="236"/>
      <c r="BN119" s="236"/>
      <c r="BO119" s="236"/>
      <c r="BP119" s="236"/>
      <c r="BQ119" s="236"/>
      <c r="BR119" s="236"/>
      <c r="BS119" s="236"/>
      <c r="BT119" s="236"/>
      <c r="BU119" s="236"/>
      <c r="BV119" s="236"/>
      <c r="BW119" s="236"/>
      <c r="BX119" s="236"/>
      <c r="BY119" s="236"/>
      <c r="BZ119" s="236"/>
      <c r="CA119" s="236"/>
      <c r="CB119" s="236"/>
      <c r="CC119" s="236"/>
      <c r="CD119" s="236"/>
      <c r="CE119" s="236"/>
      <c r="CF119" s="236"/>
      <c r="CG119" s="236"/>
      <c r="CH119" s="236"/>
      <c r="CI119" s="236"/>
      <c r="CJ119" s="236"/>
      <c r="CK119" s="236"/>
      <c r="CL119" s="236"/>
      <c r="CM119" s="236"/>
      <c r="CN119" s="236"/>
      <c r="CO119" s="236"/>
      <c r="CP119" s="236"/>
      <c r="CQ119" s="236"/>
      <c r="CR119" s="236"/>
      <c r="CS119" s="236"/>
      <c r="CT119" s="235"/>
      <c r="CU119" s="235"/>
      <c r="CV119" s="237"/>
      <c r="CW119" s="235"/>
      <c r="CX119" s="236"/>
      <c r="CY119" s="235"/>
      <c r="CZ119" s="235"/>
      <c r="DA119" s="237"/>
      <c r="DB119" s="235"/>
      <c r="DC119" s="236"/>
      <c r="DD119" s="235"/>
      <c r="DE119" s="235"/>
      <c r="DF119" s="235"/>
      <c r="DG119" s="235"/>
      <c r="DH119" s="235"/>
      <c r="DI119" s="235"/>
      <c r="DJ119" s="235"/>
      <c r="DK119" s="235"/>
      <c r="DL119" s="235"/>
      <c r="DM119" s="235"/>
      <c r="DN119" s="235"/>
      <c r="DO119" s="235"/>
      <c r="DP119" s="235"/>
      <c r="DQ119" s="235"/>
      <c r="DR119" s="235"/>
      <c r="DS119" s="235"/>
      <c r="DT119" s="235"/>
      <c r="DU119" s="236"/>
      <c r="DV119" s="236"/>
      <c r="DW119" s="236"/>
      <c r="DX119" s="236"/>
      <c r="DY119" s="238"/>
    </row>
    <row r="120" spans="3:129" x14ac:dyDescent="0.25">
      <c r="C120" s="228"/>
      <c r="D120" s="229"/>
      <c r="E120" s="229"/>
      <c r="F120" s="229"/>
      <c r="G120" s="231"/>
      <c r="H120" s="228"/>
      <c r="I120" s="230"/>
      <c r="J120" s="230"/>
      <c r="K120" s="230"/>
      <c r="L120" s="230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6"/>
      <c r="AP120" s="235"/>
      <c r="AQ120" s="235"/>
      <c r="AR120" s="235"/>
      <c r="AS120" s="235"/>
      <c r="AT120" s="236"/>
      <c r="AU120" s="236"/>
      <c r="AV120" s="236"/>
      <c r="AW120" s="236"/>
      <c r="AX120" s="236"/>
      <c r="AY120" s="236"/>
      <c r="AZ120" s="236"/>
      <c r="BA120" s="236"/>
      <c r="BB120" s="236"/>
      <c r="BC120" s="236"/>
      <c r="BD120" s="236"/>
      <c r="BE120" s="236"/>
      <c r="BF120" s="236"/>
      <c r="BG120" s="236"/>
      <c r="BH120" s="236"/>
      <c r="BI120" s="236"/>
      <c r="BJ120" s="236"/>
      <c r="BK120" s="236"/>
      <c r="BL120" s="236"/>
      <c r="BM120" s="236"/>
      <c r="BN120" s="236"/>
      <c r="BO120" s="236"/>
      <c r="BP120" s="236"/>
      <c r="BQ120" s="236"/>
      <c r="BR120" s="236"/>
      <c r="BS120" s="236"/>
      <c r="BT120" s="236"/>
      <c r="BU120" s="236"/>
      <c r="BV120" s="236"/>
      <c r="BW120" s="236"/>
      <c r="BX120" s="236"/>
      <c r="BY120" s="236"/>
      <c r="BZ120" s="236"/>
      <c r="CA120" s="236"/>
      <c r="CB120" s="236"/>
      <c r="CC120" s="236"/>
      <c r="CD120" s="236"/>
      <c r="CE120" s="236"/>
      <c r="CF120" s="236"/>
      <c r="CG120" s="236"/>
      <c r="CH120" s="236"/>
      <c r="CI120" s="236"/>
      <c r="CJ120" s="236"/>
      <c r="CK120" s="236"/>
      <c r="CL120" s="236"/>
      <c r="CM120" s="236"/>
      <c r="CN120" s="236"/>
      <c r="CO120" s="236"/>
      <c r="CP120" s="236"/>
      <c r="CQ120" s="236"/>
      <c r="CR120" s="236"/>
      <c r="CS120" s="236"/>
      <c r="CT120" s="235"/>
      <c r="CU120" s="235"/>
      <c r="CV120" s="237"/>
      <c r="CW120" s="235"/>
      <c r="CX120" s="236"/>
      <c r="CY120" s="235"/>
      <c r="CZ120" s="235"/>
      <c r="DA120" s="237"/>
      <c r="DB120" s="235"/>
      <c r="DC120" s="236"/>
      <c r="DD120" s="235"/>
      <c r="DE120" s="235"/>
      <c r="DF120" s="235"/>
      <c r="DG120" s="235"/>
      <c r="DH120" s="235"/>
      <c r="DI120" s="235"/>
      <c r="DJ120" s="235"/>
      <c r="DK120" s="235"/>
      <c r="DL120" s="235"/>
      <c r="DM120" s="235"/>
      <c r="DN120" s="235"/>
      <c r="DO120" s="235"/>
      <c r="DP120" s="235"/>
      <c r="DQ120" s="235"/>
      <c r="DR120" s="235"/>
      <c r="DS120" s="235"/>
      <c r="DT120" s="235"/>
      <c r="DU120" s="236"/>
      <c r="DV120" s="236"/>
      <c r="DW120" s="236"/>
      <c r="DX120" s="236"/>
      <c r="DY120" s="238"/>
    </row>
    <row r="121" spans="3:129" x14ac:dyDescent="0.25">
      <c r="C121" s="228"/>
      <c r="D121" s="229"/>
      <c r="E121" s="229"/>
      <c r="F121" s="229"/>
      <c r="G121" s="231"/>
      <c r="H121" s="228"/>
      <c r="I121" s="230"/>
      <c r="J121" s="230"/>
      <c r="K121" s="230"/>
      <c r="L121" s="230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6"/>
      <c r="AP121" s="235"/>
      <c r="AQ121" s="235"/>
      <c r="AR121" s="235"/>
      <c r="AS121" s="235"/>
      <c r="AT121" s="236"/>
      <c r="AU121" s="236"/>
      <c r="AV121" s="236"/>
      <c r="AW121" s="236"/>
      <c r="AX121" s="236"/>
      <c r="AY121" s="236"/>
      <c r="AZ121" s="236"/>
      <c r="BA121" s="236"/>
      <c r="BB121" s="236"/>
      <c r="BC121" s="236"/>
      <c r="BD121" s="236"/>
      <c r="BE121" s="236"/>
      <c r="BF121" s="236"/>
      <c r="BG121" s="236"/>
      <c r="BH121" s="236"/>
      <c r="BI121" s="236"/>
      <c r="BJ121" s="236"/>
      <c r="BK121" s="236"/>
      <c r="BL121" s="236"/>
      <c r="BM121" s="236"/>
      <c r="BN121" s="236"/>
      <c r="BO121" s="236"/>
      <c r="BP121" s="236"/>
      <c r="BQ121" s="236"/>
      <c r="BR121" s="236"/>
      <c r="BS121" s="236"/>
      <c r="BT121" s="236"/>
      <c r="BU121" s="236"/>
      <c r="BV121" s="236"/>
      <c r="BW121" s="236"/>
      <c r="BX121" s="236"/>
      <c r="BY121" s="236"/>
      <c r="BZ121" s="236"/>
      <c r="CA121" s="236"/>
      <c r="CB121" s="236"/>
      <c r="CC121" s="236"/>
      <c r="CD121" s="236"/>
      <c r="CE121" s="236"/>
      <c r="CF121" s="236"/>
      <c r="CG121" s="236"/>
      <c r="CH121" s="236"/>
      <c r="CI121" s="236"/>
      <c r="CJ121" s="236"/>
      <c r="CK121" s="236"/>
      <c r="CL121" s="236"/>
      <c r="CM121" s="236"/>
      <c r="CN121" s="236"/>
      <c r="CO121" s="236"/>
      <c r="CP121" s="236"/>
      <c r="CQ121" s="236"/>
      <c r="CR121" s="236"/>
      <c r="CS121" s="236"/>
      <c r="CT121" s="235"/>
      <c r="CU121" s="235"/>
      <c r="CV121" s="237"/>
      <c r="CW121" s="235"/>
      <c r="CX121" s="236"/>
      <c r="CY121" s="235"/>
      <c r="CZ121" s="235"/>
      <c r="DA121" s="237"/>
      <c r="DB121" s="235"/>
      <c r="DC121" s="236"/>
      <c r="DD121" s="235"/>
      <c r="DE121" s="235"/>
      <c r="DF121" s="235"/>
      <c r="DG121" s="235"/>
      <c r="DH121" s="235"/>
      <c r="DI121" s="235"/>
      <c r="DJ121" s="235"/>
      <c r="DK121" s="235"/>
      <c r="DL121" s="235"/>
      <c r="DM121" s="235"/>
      <c r="DN121" s="235"/>
      <c r="DO121" s="235"/>
      <c r="DP121" s="235"/>
      <c r="DQ121" s="235"/>
      <c r="DR121" s="235"/>
      <c r="DS121" s="235"/>
      <c r="DT121" s="235"/>
      <c r="DU121" s="236"/>
      <c r="DV121" s="236"/>
      <c r="DW121" s="236"/>
      <c r="DX121" s="236"/>
      <c r="DY121" s="238"/>
    </row>
    <row r="122" spans="3:129" x14ac:dyDescent="0.25">
      <c r="C122" s="228"/>
      <c r="D122" s="229"/>
      <c r="E122" s="229"/>
      <c r="F122" s="229"/>
      <c r="G122" s="231"/>
      <c r="H122" s="228"/>
      <c r="I122" s="230"/>
      <c r="J122" s="230"/>
      <c r="K122" s="230"/>
      <c r="L122" s="230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6"/>
      <c r="AP122" s="235"/>
      <c r="AQ122" s="235"/>
      <c r="AR122" s="235"/>
      <c r="AS122" s="235"/>
      <c r="AT122" s="236"/>
      <c r="AU122" s="236"/>
      <c r="AV122" s="236"/>
      <c r="AW122" s="236"/>
      <c r="AX122" s="236"/>
      <c r="AY122" s="236"/>
      <c r="AZ122" s="236"/>
      <c r="BA122" s="236"/>
      <c r="BB122" s="236"/>
      <c r="BC122" s="236"/>
      <c r="BD122" s="236"/>
      <c r="BE122" s="236"/>
      <c r="BF122" s="236"/>
      <c r="BG122" s="236"/>
      <c r="BH122" s="236"/>
      <c r="BI122" s="236"/>
      <c r="BJ122" s="236"/>
      <c r="BK122" s="236"/>
      <c r="BL122" s="236"/>
      <c r="BM122" s="236"/>
      <c r="BN122" s="236"/>
      <c r="BO122" s="236"/>
      <c r="BP122" s="236"/>
      <c r="BQ122" s="236"/>
      <c r="BR122" s="236"/>
      <c r="BS122" s="236"/>
      <c r="BT122" s="236"/>
      <c r="BU122" s="236"/>
      <c r="BV122" s="236"/>
      <c r="BW122" s="236"/>
      <c r="BX122" s="236"/>
      <c r="BY122" s="236"/>
      <c r="BZ122" s="236"/>
      <c r="CA122" s="236"/>
      <c r="CB122" s="236"/>
      <c r="CC122" s="236"/>
      <c r="CD122" s="236"/>
      <c r="CE122" s="236"/>
      <c r="CF122" s="236"/>
      <c r="CG122" s="236"/>
      <c r="CH122" s="236"/>
      <c r="CI122" s="236"/>
      <c r="CJ122" s="236"/>
      <c r="CK122" s="236"/>
      <c r="CL122" s="236"/>
      <c r="CM122" s="236"/>
      <c r="CN122" s="236"/>
      <c r="CO122" s="236"/>
      <c r="CP122" s="236"/>
      <c r="CQ122" s="236"/>
      <c r="CR122" s="236"/>
      <c r="CS122" s="236"/>
      <c r="CT122" s="235"/>
      <c r="CU122" s="235"/>
      <c r="CV122" s="237"/>
      <c r="CW122" s="235"/>
      <c r="CX122" s="236"/>
      <c r="CY122" s="235"/>
      <c r="CZ122" s="235"/>
      <c r="DA122" s="237"/>
      <c r="DB122" s="235"/>
      <c r="DC122" s="236"/>
      <c r="DD122" s="235"/>
      <c r="DE122" s="235"/>
      <c r="DF122" s="235"/>
      <c r="DG122" s="235"/>
      <c r="DH122" s="235"/>
      <c r="DI122" s="235"/>
      <c r="DJ122" s="235"/>
      <c r="DK122" s="235"/>
      <c r="DL122" s="235"/>
      <c r="DM122" s="235"/>
      <c r="DN122" s="235"/>
      <c r="DO122" s="235"/>
      <c r="DP122" s="235"/>
      <c r="DQ122" s="235"/>
      <c r="DR122" s="235"/>
      <c r="DS122" s="235"/>
      <c r="DT122" s="235"/>
      <c r="DU122" s="236"/>
      <c r="DV122" s="236"/>
      <c r="DW122" s="236"/>
      <c r="DX122" s="236"/>
      <c r="DY122" s="238"/>
    </row>
    <row r="123" spans="3:129" x14ac:dyDescent="0.25">
      <c r="C123" s="228"/>
      <c r="D123" s="229"/>
      <c r="E123" s="229"/>
      <c r="F123" s="229"/>
      <c r="G123" s="231"/>
      <c r="H123" s="228"/>
      <c r="I123" s="230"/>
      <c r="J123" s="230"/>
      <c r="K123" s="230"/>
      <c r="L123" s="230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6"/>
      <c r="AP123" s="235"/>
      <c r="AQ123" s="235"/>
      <c r="AR123" s="235"/>
      <c r="AS123" s="235"/>
      <c r="AT123" s="236"/>
      <c r="AU123" s="236"/>
      <c r="AV123" s="236"/>
      <c r="AW123" s="236"/>
      <c r="AX123" s="236"/>
      <c r="AY123" s="236"/>
      <c r="AZ123" s="236"/>
      <c r="BA123" s="236"/>
      <c r="BB123" s="236"/>
      <c r="BC123" s="236"/>
      <c r="BD123" s="236"/>
      <c r="BE123" s="236"/>
      <c r="BF123" s="236"/>
      <c r="BG123" s="236"/>
      <c r="BH123" s="236"/>
      <c r="BI123" s="236"/>
      <c r="BJ123" s="236"/>
      <c r="BK123" s="236"/>
      <c r="BL123" s="236"/>
      <c r="BM123" s="236"/>
      <c r="BN123" s="236"/>
      <c r="BO123" s="236"/>
      <c r="BP123" s="236"/>
      <c r="BQ123" s="236"/>
      <c r="BR123" s="236"/>
      <c r="BS123" s="236"/>
      <c r="BT123" s="236"/>
      <c r="BU123" s="236"/>
      <c r="BV123" s="236"/>
      <c r="BW123" s="236"/>
      <c r="BX123" s="236"/>
      <c r="BY123" s="236"/>
      <c r="BZ123" s="236"/>
      <c r="CA123" s="236"/>
      <c r="CB123" s="236"/>
      <c r="CC123" s="236"/>
      <c r="CD123" s="236"/>
      <c r="CE123" s="236"/>
      <c r="CF123" s="236"/>
      <c r="CG123" s="236"/>
      <c r="CH123" s="236"/>
      <c r="CI123" s="236"/>
      <c r="CJ123" s="236"/>
      <c r="CK123" s="236"/>
      <c r="CL123" s="236"/>
      <c r="CM123" s="236"/>
      <c r="CN123" s="236"/>
      <c r="CO123" s="236"/>
      <c r="CP123" s="236"/>
      <c r="CQ123" s="236"/>
      <c r="CR123" s="236"/>
      <c r="CS123" s="236"/>
      <c r="CT123" s="235"/>
      <c r="CU123" s="235"/>
      <c r="CV123" s="237"/>
      <c r="CW123" s="235"/>
      <c r="CX123" s="236"/>
      <c r="CY123" s="235"/>
      <c r="CZ123" s="235"/>
      <c r="DA123" s="237"/>
      <c r="DB123" s="235"/>
      <c r="DC123" s="236"/>
      <c r="DD123" s="235"/>
      <c r="DE123" s="235"/>
      <c r="DF123" s="235"/>
      <c r="DG123" s="235"/>
      <c r="DH123" s="235"/>
      <c r="DI123" s="235"/>
      <c r="DJ123" s="235"/>
      <c r="DK123" s="235"/>
      <c r="DL123" s="235"/>
      <c r="DM123" s="235"/>
      <c r="DN123" s="235"/>
      <c r="DO123" s="235"/>
      <c r="DP123" s="235"/>
      <c r="DQ123" s="235"/>
      <c r="DR123" s="235"/>
      <c r="DS123" s="235"/>
      <c r="DT123" s="235"/>
      <c r="DU123" s="236"/>
      <c r="DV123" s="236"/>
      <c r="DW123" s="236"/>
      <c r="DX123" s="236"/>
      <c r="DY123" s="238"/>
    </row>
    <row r="124" spans="3:129" x14ac:dyDescent="0.25">
      <c r="C124" s="228"/>
      <c r="D124" s="229"/>
      <c r="E124" s="229"/>
      <c r="F124" s="229"/>
      <c r="G124" s="231"/>
      <c r="H124" s="228"/>
      <c r="I124" s="230"/>
      <c r="J124" s="230"/>
      <c r="K124" s="230"/>
      <c r="L124" s="230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6"/>
      <c r="AP124" s="235"/>
      <c r="AQ124" s="235"/>
      <c r="AR124" s="235"/>
      <c r="AS124" s="235"/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  <c r="BF124" s="236"/>
      <c r="BG124" s="236"/>
      <c r="BH124" s="236"/>
      <c r="BI124" s="236"/>
      <c r="BJ124" s="236"/>
      <c r="BK124" s="236"/>
      <c r="BL124" s="236"/>
      <c r="BM124" s="236"/>
      <c r="BN124" s="236"/>
      <c r="BO124" s="236"/>
      <c r="BP124" s="236"/>
      <c r="BQ124" s="236"/>
      <c r="BR124" s="236"/>
      <c r="BS124" s="236"/>
      <c r="BT124" s="236"/>
      <c r="BU124" s="236"/>
      <c r="BV124" s="236"/>
      <c r="BW124" s="236"/>
      <c r="BX124" s="236"/>
      <c r="BY124" s="236"/>
      <c r="BZ124" s="236"/>
      <c r="CA124" s="236"/>
      <c r="CB124" s="236"/>
      <c r="CC124" s="236"/>
      <c r="CD124" s="236"/>
      <c r="CE124" s="236"/>
      <c r="CF124" s="236"/>
      <c r="CG124" s="236"/>
      <c r="CH124" s="236"/>
      <c r="CI124" s="236"/>
      <c r="CJ124" s="236"/>
      <c r="CK124" s="236"/>
      <c r="CL124" s="236"/>
      <c r="CM124" s="236"/>
      <c r="CN124" s="236"/>
      <c r="CO124" s="236"/>
      <c r="CP124" s="236"/>
      <c r="CQ124" s="236"/>
      <c r="CR124" s="236"/>
      <c r="CS124" s="236"/>
      <c r="CT124" s="235"/>
      <c r="CU124" s="235"/>
      <c r="CV124" s="237"/>
      <c r="CW124" s="235"/>
      <c r="CX124" s="236"/>
      <c r="CY124" s="235"/>
      <c r="CZ124" s="235"/>
      <c r="DA124" s="237"/>
      <c r="DB124" s="235"/>
      <c r="DC124" s="236"/>
      <c r="DD124" s="235"/>
      <c r="DE124" s="235"/>
      <c r="DF124" s="235"/>
      <c r="DG124" s="235"/>
      <c r="DH124" s="235"/>
      <c r="DI124" s="235"/>
      <c r="DJ124" s="235"/>
      <c r="DK124" s="235"/>
      <c r="DL124" s="235"/>
      <c r="DM124" s="235"/>
      <c r="DN124" s="235"/>
      <c r="DO124" s="235"/>
      <c r="DP124" s="235"/>
      <c r="DQ124" s="235"/>
      <c r="DR124" s="235"/>
      <c r="DS124" s="235"/>
      <c r="DT124" s="235"/>
      <c r="DU124" s="236"/>
      <c r="DV124" s="236"/>
      <c r="DW124" s="236"/>
      <c r="DX124" s="236"/>
      <c r="DY124" s="238"/>
    </row>
    <row r="125" spans="3:129" x14ac:dyDescent="0.25">
      <c r="C125" s="228"/>
      <c r="D125" s="229"/>
      <c r="E125" s="229"/>
      <c r="F125" s="229"/>
      <c r="G125" s="231"/>
      <c r="H125" s="228"/>
      <c r="I125" s="230"/>
      <c r="J125" s="230"/>
      <c r="K125" s="230"/>
      <c r="L125" s="230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6"/>
      <c r="AP125" s="235"/>
      <c r="AQ125" s="235"/>
      <c r="AR125" s="235"/>
      <c r="AS125" s="235"/>
      <c r="AT125" s="236"/>
      <c r="AU125" s="236"/>
      <c r="AV125" s="236"/>
      <c r="AW125" s="236"/>
      <c r="AX125" s="236"/>
      <c r="AY125" s="236"/>
      <c r="AZ125" s="236"/>
      <c r="BA125" s="236"/>
      <c r="BB125" s="236"/>
      <c r="BC125" s="236"/>
      <c r="BD125" s="236"/>
      <c r="BE125" s="236"/>
      <c r="BF125" s="236"/>
      <c r="BG125" s="236"/>
      <c r="BH125" s="236"/>
      <c r="BI125" s="236"/>
      <c r="BJ125" s="236"/>
      <c r="BK125" s="236"/>
      <c r="BL125" s="236"/>
      <c r="BM125" s="236"/>
      <c r="BN125" s="236"/>
      <c r="BO125" s="236"/>
      <c r="BP125" s="236"/>
      <c r="BQ125" s="236"/>
      <c r="BR125" s="236"/>
      <c r="BS125" s="236"/>
      <c r="BT125" s="236"/>
      <c r="BU125" s="236"/>
      <c r="BV125" s="236"/>
      <c r="BW125" s="236"/>
      <c r="BX125" s="236"/>
      <c r="BY125" s="236"/>
      <c r="BZ125" s="236"/>
      <c r="CA125" s="236"/>
      <c r="CB125" s="236"/>
      <c r="CC125" s="236"/>
      <c r="CD125" s="236"/>
      <c r="CE125" s="236"/>
      <c r="CF125" s="236"/>
      <c r="CG125" s="236"/>
      <c r="CH125" s="236"/>
      <c r="CI125" s="236"/>
      <c r="CJ125" s="236"/>
      <c r="CK125" s="236"/>
      <c r="CL125" s="236"/>
      <c r="CM125" s="236"/>
      <c r="CN125" s="236"/>
      <c r="CO125" s="236"/>
      <c r="CP125" s="236"/>
      <c r="CQ125" s="236"/>
      <c r="CR125" s="236"/>
      <c r="CS125" s="236"/>
      <c r="CT125" s="235"/>
      <c r="CU125" s="235"/>
      <c r="CV125" s="237"/>
      <c r="CW125" s="235"/>
      <c r="CX125" s="236"/>
      <c r="CY125" s="235"/>
      <c r="CZ125" s="235"/>
      <c r="DA125" s="237"/>
      <c r="DB125" s="235"/>
      <c r="DC125" s="236"/>
      <c r="DD125" s="235"/>
      <c r="DE125" s="235"/>
      <c r="DF125" s="235"/>
      <c r="DG125" s="235"/>
      <c r="DH125" s="235"/>
      <c r="DI125" s="235"/>
      <c r="DJ125" s="235"/>
      <c r="DK125" s="235"/>
      <c r="DL125" s="235"/>
      <c r="DM125" s="235"/>
      <c r="DN125" s="235"/>
      <c r="DO125" s="235"/>
      <c r="DP125" s="235"/>
      <c r="DQ125" s="235"/>
      <c r="DR125" s="235"/>
      <c r="DS125" s="235"/>
      <c r="DT125" s="235"/>
      <c r="DU125" s="236"/>
      <c r="DV125" s="236"/>
      <c r="DW125" s="236"/>
      <c r="DX125" s="236"/>
      <c r="DY125" s="238"/>
    </row>
    <row r="126" spans="3:129" x14ac:dyDescent="0.25">
      <c r="C126" s="228"/>
      <c r="D126" s="229"/>
      <c r="E126" s="229"/>
      <c r="F126" s="229"/>
      <c r="G126" s="231"/>
      <c r="H126" s="228"/>
      <c r="I126" s="230"/>
      <c r="J126" s="230"/>
      <c r="K126" s="230"/>
      <c r="L126" s="230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6"/>
      <c r="AP126" s="235"/>
      <c r="AQ126" s="235"/>
      <c r="AR126" s="235"/>
      <c r="AS126" s="235"/>
      <c r="AT126" s="236"/>
      <c r="AU126" s="236"/>
      <c r="AV126" s="236"/>
      <c r="AW126" s="236"/>
      <c r="AX126" s="236"/>
      <c r="AY126" s="236"/>
      <c r="AZ126" s="236"/>
      <c r="BA126" s="236"/>
      <c r="BB126" s="236"/>
      <c r="BC126" s="236"/>
      <c r="BD126" s="236"/>
      <c r="BE126" s="236"/>
      <c r="BF126" s="236"/>
      <c r="BG126" s="236"/>
      <c r="BH126" s="236"/>
      <c r="BI126" s="236"/>
      <c r="BJ126" s="236"/>
      <c r="BK126" s="236"/>
      <c r="BL126" s="236"/>
      <c r="BM126" s="236"/>
      <c r="BN126" s="236"/>
      <c r="BO126" s="236"/>
      <c r="BP126" s="236"/>
      <c r="BQ126" s="236"/>
      <c r="BR126" s="236"/>
      <c r="BS126" s="236"/>
      <c r="BT126" s="236"/>
      <c r="BU126" s="236"/>
      <c r="BV126" s="236"/>
      <c r="BW126" s="236"/>
      <c r="BX126" s="236"/>
      <c r="BY126" s="236"/>
      <c r="BZ126" s="236"/>
      <c r="CA126" s="236"/>
      <c r="CB126" s="236"/>
      <c r="CC126" s="236"/>
      <c r="CD126" s="236"/>
      <c r="CE126" s="236"/>
      <c r="CF126" s="236"/>
      <c r="CG126" s="236"/>
      <c r="CH126" s="236"/>
      <c r="CI126" s="236"/>
      <c r="CJ126" s="236"/>
      <c r="CK126" s="236"/>
      <c r="CL126" s="236"/>
      <c r="CM126" s="236"/>
      <c r="CN126" s="236"/>
      <c r="CO126" s="236"/>
      <c r="CP126" s="236"/>
      <c r="CQ126" s="236"/>
      <c r="CR126" s="236"/>
      <c r="CS126" s="236"/>
      <c r="CT126" s="235"/>
      <c r="CU126" s="235"/>
      <c r="CV126" s="237"/>
      <c r="CW126" s="235"/>
      <c r="CX126" s="236"/>
      <c r="CY126" s="235"/>
      <c r="CZ126" s="235"/>
      <c r="DA126" s="237"/>
      <c r="DB126" s="235"/>
      <c r="DC126" s="236"/>
      <c r="DD126" s="235"/>
      <c r="DE126" s="235"/>
      <c r="DF126" s="235"/>
      <c r="DG126" s="235"/>
      <c r="DH126" s="235"/>
      <c r="DI126" s="235"/>
      <c r="DJ126" s="235"/>
      <c r="DK126" s="235"/>
      <c r="DL126" s="235"/>
      <c r="DM126" s="235"/>
      <c r="DN126" s="235"/>
      <c r="DO126" s="235"/>
      <c r="DP126" s="235"/>
      <c r="DQ126" s="235"/>
      <c r="DR126" s="235"/>
      <c r="DS126" s="235"/>
      <c r="DT126" s="235"/>
      <c r="DU126" s="236"/>
      <c r="DV126" s="236"/>
      <c r="DW126" s="236"/>
      <c r="DX126" s="236"/>
      <c r="DY126" s="238"/>
    </row>
  </sheetData>
  <mergeCells count="12">
    <mergeCell ref="Z8:AK8"/>
    <mergeCell ref="AL8:AO8"/>
    <mergeCell ref="AP8:CK8"/>
    <mergeCell ref="CL8:CS8"/>
    <mergeCell ref="CT8:DC8"/>
    <mergeCell ref="C8:D8"/>
    <mergeCell ref="E8:F8"/>
    <mergeCell ref="G8:I8"/>
    <mergeCell ref="J8:L8"/>
    <mergeCell ref="M8:Y8"/>
    <mergeCell ref="DY8:ED8"/>
    <mergeCell ref="DD8:DX8"/>
  </mergeCells>
  <conditionalFormatting sqref="F9">
    <cfRule type="cellIs" dxfId="4" priority="12" operator="lessThan">
      <formula>0</formula>
    </cfRule>
  </conditionalFormatting>
  <conditionalFormatting sqref="F10:F41">
    <cfRule type="cellIs" dxfId="3" priority="11" operator="lessThan">
      <formula>0</formula>
    </cfRule>
  </conditionalFormatting>
  <conditionalFormatting sqref="F42">
    <cfRule type="cellIs" dxfId="2" priority="1" operator="lessThan">
      <formula>0</formula>
    </cfRule>
  </conditionalFormatting>
  <conditionalFormatting sqref="CE42">
    <cfRule type="colorScale" priority="2">
      <colorScale>
        <cfvo type="min"/>
        <cfvo type="max"/>
        <color rgb="FFFCFCFF"/>
        <color rgb="FFF8696B"/>
      </colorScale>
    </cfRule>
  </conditionalFormatting>
  <conditionalFormatting sqref="I42">
    <cfRule type="colorScale" priority="3">
      <colorScale>
        <cfvo type="min"/>
        <cfvo type="max"/>
        <color rgb="FFFCFCFF"/>
        <color rgb="FFF8696B"/>
      </colorScale>
    </cfRule>
  </conditionalFormatting>
  <conditionalFormatting sqref="CE10:CE41">
    <cfRule type="colorScale" priority="53">
      <colorScale>
        <cfvo type="min"/>
        <cfvo type="max"/>
        <color rgb="FFFCFCFF"/>
        <color rgb="FFF8696B"/>
      </colorScale>
    </cfRule>
  </conditionalFormatting>
  <conditionalFormatting sqref="I10:I41">
    <cfRule type="colorScale" priority="5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Z86"/>
  <sheetViews>
    <sheetView zoomScaleNormal="100" workbookViewId="0">
      <pane xSplit="2" ySplit="9" topLeftCell="C10" activePane="bottomRight" state="frozen"/>
      <selection activeCell="CI12" sqref="CI12"/>
      <selection pane="topRight" activeCell="CI12" sqref="CI12"/>
      <selection pane="bottomLeft" activeCell="CI12" sqref="CI12"/>
      <selection pane="bottomRight" activeCell="D14" sqref="D14"/>
    </sheetView>
  </sheetViews>
  <sheetFormatPr defaultRowHeight="15" x14ac:dyDescent="0.25"/>
  <cols>
    <col min="1" max="1" width="2.140625" style="2" customWidth="1"/>
    <col min="2" max="2" width="25.140625" customWidth="1"/>
    <col min="3" max="3" width="13" style="1" customWidth="1"/>
    <col min="4" max="4" width="13.28515625" style="7" customWidth="1"/>
    <col min="5" max="5" width="10.5703125" style="7" customWidth="1"/>
    <col min="6" max="6" width="10.42578125" style="7" customWidth="1"/>
    <col min="7" max="7" width="16.28515625" style="8" customWidth="1"/>
    <col min="8" max="8" width="9.42578125" style="1" customWidth="1"/>
    <col min="9" max="9" width="12.28515625" style="29" customWidth="1"/>
    <col min="10" max="10" width="13.42578125" style="29" customWidth="1"/>
    <col min="11" max="11" width="13.7109375" style="29" customWidth="1"/>
    <col min="12" max="12" width="12.28515625" style="29" customWidth="1"/>
    <col min="13" max="13" width="14.42578125" style="1" customWidth="1"/>
    <col min="14" max="14" width="9.7109375" style="1" customWidth="1"/>
    <col min="15" max="15" width="10" style="1" customWidth="1"/>
    <col min="16" max="16" width="11" style="1" customWidth="1"/>
    <col min="17" max="17" width="9.140625" style="1" customWidth="1"/>
    <col min="18" max="19" width="7.140625" style="1" customWidth="1"/>
    <col min="20" max="20" width="14.7109375" style="1" customWidth="1"/>
    <col min="21" max="21" width="9.28515625" style="1" bestFit="1" customWidth="1"/>
    <col min="22" max="22" width="10" style="1" customWidth="1"/>
    <col min="23" max="23" width="10.7109375" style="1" customWidth="1"/>
    <col min="24" max="24" width="9.140625" style="1" customWidth="1"/>
    <col min="25" max="33" width="7.42578125" style="1" customWidth="1"/>
    <col min="34" max="34" width="10.85546875" style="1" customWidth="1"/>
    <col min="35" max="35" width="12.140625" style="1" customWidth="1"/>
    <col min="36" max="36" width="11.85546875" style="1" customWidth="1"/>
    <col min="37" max="37" width="11.28515625" style="1" customWidth="1"/>
    <col min="38" max="38" width="8.7109375" style="1" customWidth="1"/>
    <col min="39" max="40" width="7.7109375" style="1" customWidth="1"/>
    <col min="41" max="41" width="9.85546875" style="1" customWidth="1"/>
    <col min="42" max="43" width="11.28515625" style="1" customWidth="1"/>
    <col min="44" max="44" width="10.140625" style="1" customWidth="1"/>
    <col min="45" max="45" width="8.85546875" style="1" customWidth="1"/>
    <col min="46" max="46" width="11.5703125" style="1" customWidth="1"/>
    <col min="47" max="48" width="11" style="1" customWidth="1"/>
    <col min="49" max="49" width="8.140625" style="1" customWidth="1"/>
    <col min="50" max="50" width="10" style="1" customWidth="1"/>
    <col min="51" max="51" width="10.85546875" style="1" customWidth="1"/>
    <col min="52" max="53" width="12.85546875" style="1" customWidth="1"/>
    <col min="54" max="54" width="10" style="1" customWidth="1"/>
    <col min="55" max="55" width="7.42578125" style="1" customWidth="1"/>
    <col min="56" max="56" width="12.28515625" style="1" customWidth="1"/>
    <col min="57" max="57" width="12.42578125" style="1" customWidth="1"/>
    <col min="58" max="58" width="13.42578125" style="1" customWidth="1"/>
    <col min="59" max="59" width="14.5703125" style="1" customWidth="1"/>
    <col min="60" max="60" width="14.28515625" style="1" customWidth="1"/>
    <col min="61" max="61" width="13.7109375" style="1" customWidth="1"/>
    <col min="62" max="62" width="10.28515625" style="1" customWidth="1"/>
    <col min="63" max="63" width="10.85546875" style="1" customWidth="1"/>
    <col min="64" max="64" width="12.85546875" style="1" customWidth="1"/>
    <col min="65" max="65" width="11.42578125" style="1" customWidth="1"/>
    <col min="66" max="66" width="11.7109375" style="1" customWidth="1"/>
    <col min="67" max="67" width="14.5703125" style="1" customWidth="1"/>
    <col min="68" max="68" width="10.7109375" style="1" customWidth="1"/>
    <col min="69" max="69" width="7.140625" style="75" customWidth="1"/>
    <col min="70" max="70" width="10.85546875" style="75" customWidth="1"/>
    <col min="71" max="71" width="10.140625" style="75" customWidth="1"/>
    <col min="72" max="72" width="10.42578125" style="75" customWidth="1"/>
    <col min="73" max="73" width="6.140625" style="75" customWidth="1"/>
    <col min="74" max="74" width="9.140625" style="75" customWidth="1"/>
    <col min="75" max="75" width="10.5703125" style="75" customWidth="1"/>
    <col min="76" max="76" width="10.42578125" style="75" customWidth="1"/>
    <col min="77" max="77" width="6.7109375" style="75" customWidth="1"/>
    <col min="78" max="78" width="10.85546875" style="75" customWidth="1"/>
    <col min="79" max="79" width="9.42578125" style="75" customWidth="1"/>
    <col min="80" max="80" width="12.140625" style="75" customWidth="1"/>
    <col min="81" max="81" width="12" style="75" customWidth="1"/>
    <col min="82" max="82" width="13.42578125" style="75" customWidth="1"/>
    <col min="83" max="83" width="13.7109375" style="76" customWidth="1"/>
    <col min="84" max="85" width="10.42578125" style="75" customWidth="1"/>
    <col min="86" max="86" width="9.5703125" style="75" customWidth="1"/>
    <col min="87" max="87" width="10.140625" style="75" customWidth="1"/>
    <col min="88" max="89" width="11.85546875" style="76" customWidth="1"/>
    <col min="90" max="90" width="10.28515625" style="76" customWidth="1"/>
    <col min="91" max="91" width="8.140625" style="76" customWidth="1"/>
    <col min="92" max="92" width="11.85546875" style="76" customWidth="1"/>
    <col min="93" max="93" width="8.42578125" style="76" customWidth="1"/>
    <col min="94" max="95" width="11.85546875" style="76" customWidth="1"/>
    <col min="96" max="96" width="10.42578125" style="76" customWidth="1"/>
    <col min="97" max="97" width="7.42578125" style="76" customWidth="1"/>
    <col min="98" max="98" width="11.85546875" style="76" customWidth="1"/>
    <col min="99" max="99" width="8.7109375" style="76" customWidth="1"/>
    <col min="100" max="102" width="11.85546875" style="76" customWidth="1"/>
    <col min="103" max="103" width="6.7109375" style="76" customWidth="1"/>
    <col min="104" max="104" width="11.85546875" style="76" customWidth="1"/>
    <col min="105" max="105" width="6.7109375" style="76" customWidth="1"/>
    <col min="106" max="106" width="12.85546875" style="76" customWidth="1"/>
    <col min="107" max="107" width="12.7109375" style="76" customWidth="1"/>
    <col min="108" max="108" width="11.85546875" style="76" customWidth="1"/>
    <col min="109" max="109" width="6.28515625" style="76" customWidth="1"/>
    <col min="110" max="110" width="11.85546875" style="76" customWidth="1"/>
    <col min="111" max="111" width="6.85546875" style="76" customWidth="1"/>
    <col min="112" max="114" width="11.85546875" style="76" customWidth="1"/>
    <col min="115" max="115" width="6.85546875" style="76" customWidth="1"/>
    <col min="116" max="116" width="11.85546875" style="76" customWidth="1"/>
    <col min="117" max="117" width="6.5703125" style="76" customWidth="1"/>
    <col min="118" max="120" width="11.85546875" style="76" customWidth="1"/>
    <col min="121" max="121" width="6.42578125" style="76" customWidth="1"/>
    <col min="122" max="122" width="11.85546875" style="76" customWidth="1"/>
    <col min="123" max="123" width="5.7109375" style="76" customWidth="1"/>
    <col min="124" max="126" width="11.85546875" style="76" customWidth="1"/>
    <col min="127" max="127" width="6.85546875" style="76" customWidth="1"/>
    <col min="128" max="128" width="11.85546875" style="76" customWidth="1"/>
    <col min="129" max="129" width="6.42578125" style="76" customWidth="1"/>
    <col min="130" max="132" width="11.85546875" style="76" customWidth="1"/>
    <col min="133" max="133" width="7" style="76" customWidth="1"/>
    <col min="134" max="136" width="11.85546875" style="76" customWidth="1"/>
    <col min="137" max="137" width="6.5703125" style="76" customWidth="1"/>
    <col min="138" max="139" width="11.85546875" style="76" customWidth="1"/>
    <col min="140" max="140" width="9.140625" style="59"/>
    <col min="141" max="182" width="9.140625" style="2"/>
  </cols>
  <sheetData>
    <row r="1" spans="1:182" s="2" customFormat="1" ht="7.5" customHeight="1" x14ac:dyDescent="0.25">
      <c r="C1" s="3"/>
      <c r="D1" s="5"/>
      <c r="E1" s="5"/>
      <c r="F1" s="5"/>
      <c r="G1" s="9"/>
      <c r="H1" s="3"/>
      <c r="I1" s="6"/>
      <c r="J1" s="6"/>
      <c r="K1" s="6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8"/>
      <c r="CF1" s="57"/>
      <c r="CG1" s="57"/>
      <c r="CH1" s="57"/>
      <c r="CI1" s="57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9"/>
    </row>
    <row r="2" spans="1:182" s="2" customFormat="1" ht="26.25" x14ac:dyDescent="0.4">
      <c r="B2" s="4" t="s">
        <v>193</v>
      </c>
      <c r="C2" s="3"/>
      <c r="D2" s="5"/>
      <c r="E2" s="5"/>
      <c r="F2" s="5"/>
      <c r="G2" s="9"/>
      <c r="H2" s="42"/>
      <c r="I2" s="6"/>
      <c r="J2" s="6"/>
      <c r="K2" s="6"/>
      <c r="L2" s="6"/>
      <c r="M2" s="3"/>
      <c r="N2" s="3"/>
      <c r="O2" s="3"/>
      <c r="P2" s="3"/>
      <c r="Q2" s="3"/>
      <c r="R2" s="3"/>
      <c r="S2" s="4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60"/>
      <c r="BR2" s="57"/>
      <c r="BS2" s="57"/>
      <c r="BT2" s="57"/>
      <c r="BU2" s="60"/>
      <c r="BV2" s="57"/>
      <c r="BW2" s="57"/>
      <c r="BX2" s="57"/>
      <c r="BY2" s="60"/>
      <c r="BZ2" s="57"/>
      <c r="CA2" s="57"/>
      <c r="CB2" s="57"/>
      <c r="CC2" s="57"/>
      <c r="CD2" s="57"/>
      <c r="CE2" s="58"/>
      <c r="CF2" s="57"/>
      <c r="CG2" s="60"/>
      <c r="CH2" s="57"/>
      <c r="CI2" s="60"/>
      <c r="CJ2" s="58"/>
      <c r="CK2" s="58"/>
      <c r="CL2" s="58"/>
      <c r="CM2" s="60"/>
      <c r="CN2" s="58"/>
      <c r="CO2" s="60"/>
      <c r="CP2" s="58"/>
      <c r="CQ2" s="58"/>
      <c r="CR2" s="58"/>
      <c r="CS2" s="60"/>
      <c r="CT2" s="58"/>
      <c r="CU2" s="60"/>
      <c r="CV2" s="58"/>
      <c r="CW2" s="58"/>
      <c r="CX2" s="59"/>
      <c r="CY2" s="60"/>
      <c r="CZ2" s="58"/>
      <c r="DA2" s="60"/>
      <c r="DB2" s="58"/>
      <c r="DC2" s="58"/>
      <c r="DD2" s="58"/>
      <c r="DE2" s="60"/>
      <c r="DF2" s="58"/>
      <c r="DG2" s="60"/>
      <c r="DH2" s="58"/>
      <c r="DI2" s="58"/>
      <c r="DJ2" s="58"/>
      <c r="DK2" s="60"/>
      <c r="DL2" s="58"/>
      <c r="DM2" s="60"/>
      <c r="DN2" s="58"/>
      <c r="DO2" s="58"/>
      <c r="DP2" s="58"/>
      <c r="DQ2" s="60"/>
      <c r="DR2" s="58"/>
      <c r="DS2" s="60"/>
      <c r="DT2" s="58"/>
      <c r="DU2" s="58"/>
      <c r="DV2" s="58"/>
      <c r="DW2" s="60"/>
      <c r="DX2" s="58"/>
      <c r="DY2" s="60"/>
      <c r="DZ2" s="58"/>
      <c r="EA2" s="58"/>
      <c r="EB2" s="58"/>
      <c r="EC2" s="60"/>
      <c r="ED2" s="58"/>
      <c r="EE2" s="58"/>
      <c r="EF2" s="58"/>
      <c r="EG2" s="60"/>
      <c r="EH2" s="58"/>
      <c r="EI2" s="58"/>
      <c r="EJ2" s="59"/>
    </row>
    <row r="3" spans="1:182" s="2" customFormat="1" ht="15.75" x14ac:dyDescent="0.25">
      <c r="B3" s="23" t="s">
        <v>25</v>
      </c>
      <c r="C3" s="3"/>
      <c r="D3" s="5"/>
      <c r="E3" s="5"/>
      <c r="F3" s="5"/>
      <c r="G3" s="9"/>
      <c r="H3" s="42"/>
      <c r="I3" s="6"/>
      <c r="J3" s="6"/>
      <c r="K3" s="6"/>
      <c r="L3" s="6"/>
      <c r="M3" s="3"/>
      <c r="N3" s="3"/>
      <c r="O3" s="3"/>
      <c r="P3" s="3"/>
      <c r="Q3" s="3"/>
      <c r="R3" s="3"/>
      <c r="S3" s="42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60"/>
      <c r="BR3" s="57"/>
      <c r="BS3" s="57"/>
      <c r="BT3" s="57"/>
      <c r="BU3" s="60"/>
      <c r="BV3" s="57"/>
      <c r="BW3" s="57"/>
      <c r="BX3" s="57"/>
      <c r="BY3" s="60"/>
      <c r="BZ3" s="57"/>
      <c r="CA3" s="57"/>
      <c r="CB3" s="57"/>
      <c r="CC3" s="57"/>
      <c r="CD3" s="57"/>
      <c r="CE3" s="58"/>
      <c r="CF3" s="57"/>
      <c r="CG3" s="60"/>
      <c r="CH3" s="57"/>
      <c r="CI3" s="60"/>
      <c r="CJ3" s="58"/>
      <c r="CK3" s="58"/>
      <c r="CL3" s="58"/>
      <c r="CM3" s="60"/>
      <c r="CN3" s="58"/>
      <c r="CO3" s="60"/>
      <c r="CP3" s="58"/>
      <c r="CQ3" s="58"/>
      <c r="CR3" s="58"/>
      <c r="CS3" s="60"/>
      <c r="CT3" s="58"/>
      <c r="CU3" s="60"/>
      <c r="CV3" s="58"/>
      <c r="CW3" s="58"/>
      <c r="CX3" s="59"/>
      <c r="CY3" s="60"/>
      <c r="CZ3" s="58"/>
      <c r="DA3" s="60"/>
      <c r="DB3" s="58"/>
      <c r="DC3" s="58"/>
      <c r="DD3" s="58"/>
      <c r="DE3" s="60"/>
      <c r="DF3" s="58"/>
      <c r="DG3" s="60"/>
      <c r="DH3" s="58"/>
      <c r="DI3" s="58"/>
      <c r="DJ3" s="58"/>
      <c r="DK3" s="60"/>
      <c r="DL3" s="58"/>
      <c r="DM3" s="60"/>
      <c r="DN3" s="58"/>
      <c r="DO3" s="58"/>
      <c r="DP3" s="58"/>
      <c r="DQ3" s="60"/>
      <c r="DR3" s="58"/>
      <c r="DS3" s="60"/>
      <c r="DT3" s="58"/>
      <c r="DU3" s="58"/>
      <c r="DV3" s="58"/>
      <c r="DW3" s="60"/>
      <c r="DX3" s="58"/>
      <c r="DY3" s="60"/>
      <c r="DZ3" s="58"/>
      <c r="EA3" s="58"/>
      <c r="EB3" s="58"/>
      <c r="EC3" s="60"/>
      <c r="ED3" s="58"/>
      <c r="EE3" s="58"/>
      <c r="EF3" s="58"/>
      <c r="EG3" s="61"/>
      <c r="EH3" s="58"/>
      <c r="EI3" s="58"/>
      <c r="EJ3" s="59"/>
    </row>
    <row r="4" spans="1:182" s="2" customFormat="1" ht="7.5" customHeight="1" x14ac:dyDescent="0.25">
      <c r="C4" s="3"/>
      <c r="D4" s="5"/>
      <c r="E4" s="5"/>
      <c r="F4" s="5"/>
      <c r="G4" s="9"/>
      <c r="H4" s="42"/>
      <c r="I4" s="6"/>
      <c r="J4" s="6"/>
      <c r="K4" s="6"/>
      <c r="L4" s="6"/>
      <c r="M4" s="3"/>
      <c r="N4" s="3"/>
      <c r="O4" s="3"/>
      <c r="P4" s="3"/>
      <c r="Q4" s="3"/>
      <c r="R4" s="3"/>
      <c r="S4" s="4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60"/>
      <c r="BR4" s="57"/>
      <c r="BS4" s="57"/>
      <c r="BT4" s="57"/>
      <c r="BU4" s="60"/>
      <c r="BV4" s="57"/>
      <c r="BW4" s="57"/>
      <c r="BX4" s="57"/>
      <c r="BY4" s="60"/>
      <c r="BZ4" s="57"/>
      <c r="CA4" s="57"/>
      <c r="CB4" s="57"/>
      <c r="CC4" s="57"/>
      <c r="CD4" s="57"/>
      <c r="CE4" s="58"/>
      <c r="CF4" s="57"/>
      <c r="CG4" s="60"/>
      <c r="CH4" s="57"/>
      <c r="CI4" s="60"/>
      <c r="CJ4" s="58"/>
      <c r="CK4" s="58"/>
      <c r="CL4" s="58"/>
      <c r="CM4" s="60"/>
      <c r="CN4" s="58"/>
      <c r="CO4" s="60"/>
      <c r="CP4" s="58"/>
      <c r="CQ4" s="58"/>
      <c r="CR4" s="58"/>
      <c r="CS4" s="60"/>
      <c r="CT4" s="58"/>
      <c r="CU4" s="60"/>
      <c r="CV4" s="58"/>
      <c r="CW4" s="58"/>
      <c r="CX4" s="59"/>
      <c r="CY4" s="60"/>
      <c r="CZ4" s="58"/>
      <c r="DA4" s="60"/>
      <c r="DB4" s="58"/>
      <c r="DC4" s="58"/>
      <c r="DD4" s="58"/>
      <c r="DE4" s="60"/>
      <c r="DF4" s="58"/>
      <c r="DG4" s="60"/>
      <c r="DH4" s="58"/>
      <c r="DI4" s="58"/>
      <c r="DJ4" s="58"/>
      <c r="DK4" s="60"/>
      <c r="DL4" s="58"/>
      <c r="DM4" s="60"/>
      <c r="DN4" s="58"/>
      <c r="DO4" s="58"/>
      <c r="DP4" s="58"/>
      <c r="DQ4" s="60"/>
      <c r="DR4" s="58"/>
      <c r="DS4" s="60"/>
      <c r="DT4" s="58"/>
      <c r="DU4" s="58"/>
      <c r="DV4" s="58"/>
      <c r="DW4" s="60"/>
      <c r="DX4" s="58"/>
      <c r="DY4" s="60"/>
      <c r="DZ4" s="58"/>
      <c r="EA4" s="58"/>
      <c r="EB4" s="58"/>
      <c r="EC4" s="60"/>
      <c r="ED4" s="58"/>
      <c r="EE4" s="58"/>
      <c r="EF4" s="58"/>
      <c r="EG4" s="60"/>
      <c r="EH4" s="58"/>
      <c r="EI4" s="58"/>
      <c r="EJ4" s="59"/>
    </row>
    <row r="5" spans="1:182" s="10" customFormat="1" ht="13.5" customHeight="1" x14ac:dyDescent="0.3">
      <c r="B5" s="104" t="s">
        <v>192</v>
      </c>
      <c r="C5" s="92"/>
      <c r="D5" s="93"/>
      <c r="H5" s="43"/>
      <c r="J5" s="33" t="s">
        <v>28</v>
      </c>
      <c r="K5" s="34" t="s">
        <v>26</v>
      </c>
      <c r="L5" s="30"/>
      <c r="M5" s="51"/>
      <c r="N5" s="3"/>
      <c r="S5" s="43"/>
      <c r="T5" s="11"/>
      <c r="U5" s="11"/>
      <c r="V5" s="15"/>
      <c r="W5" s="11"/>
      <c r="X5" s="1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61"/>
      <c r="BR5" s="62"/>
      <c r="BS5" s="62"/>
      <c r="BT5" s="62"/>
      <c r="BU5" s="61"/>
      <c r="BV5" s="62"/>
      <c r="BW5" s="62"/>
      <c r="BX5" s="62"/>
      <c r="BY5" s="61"/>
      <c r="BZ5" s="62"/>
      <c r="CA5" s="62"/>
      <c r="CB5" s="62"/>
      <c r="CC5" s="62"/>
      <c r="CD5" s="62"/>
      <c r="CE5" s="63"/>
      <c r="CF5" s="62"/>
      <c r="CG5" s="61"/>
      <c r="CH5" s="64"/>
      <c r="CI5" s="61"/>
      <c r="CJ5" s="64"/>
      <c r="CK5" s="64"/>
      <c r="CL5" s="64"/>
      <c r="CM5" s="61"/>
      <c r="CN5" s="64"/>
      <c r="CO5" s="61"/>
      <c r="CP5" s="64"/>
      <c r="CQ5" s="64"/>
      <c r="CR5" s="83"/>
      <c r="CS5" s="84"/>
      <c r="CT5" s="64"/>
      <c r="CU5" s="84"/>
      <c r="CV5" s="64"/>
      <c r="CW5" s="64"/>
      <c r="CX5" s="64"/>
      <c r="CY5" s="61"/>
      <c r="CZ5" s="64"/>
      <c r="DA5" s="61"/>
      <c r="DB5" s="64"/>
      <c r="DC5" s="64"/>
      <c r="DD5" s="83"/>
      <c r="DE5" s="84"/>
      <c r="DF5" s="64"/>
      <c r="DG5" s="84"/>
      <c r="DH5" s="64"/>
      <c r="DI5" s="64"/>
      <c r="DJ5" s="64"/>
      <c r="DK5" s="61"/>
      <c r="DL5" s="64"/>
      <c r="DM5" s="61"/>
      <c r="DN5" s="64"/>
      <c r="DO5" s="64"/>
      <c r="DP5" s="64"/>
      <c r="DQ5" s="61"/>
      <c r="DR5" s="64"/>
      <c r="DS5" s="61"/>
      <c r="DT5" s="64"/>
      <c r="DU5" s="64"/>
      <c r="DV5" s="64"/>
      <c r="DW5" s="61"/>
      <c r="DX5" s="64"/>
      <c r="DY5" s="61"/>
      <c r="DZ5" s="64"/>
      <c r="EA5" s="64"/>
      <c r="EB5" s="64"/>
      <c r="EC5" s="61"/>
      <c r="ED5" s="64"/>
      <c r="EE5" s="64"/>
      <c r="EF5" s="64"/>
      <c r="EG5" s="61"/>
      <c r="EH5" s="64"/>
      <c r="EI5" s="64"/>
      <c r="EJ5" s="64"/>
    </row>
    <row r="6" spans="1:182" s="10" customFormat="1" x14ac:dyDescent="0.25">
      <c r="B6" s="96"/>
      <c r="C6" s="97"/>
      <c r="D6" s="98"/>
      <c r="H6" s="43"/>
      <c r="J6" s="31"/>
      <c r="K6" s="35" t="s">
        <v>27</v>
      </c>
      <c r="L6" s="32"/>
      <c r="M6" s="52"/>
      <c r="N6" s="3"/>
      <c r="S6" s="43"/>
      <c r="T6" s="11"/>
      <c r="U6" s="11"/>
      <c r="V6" s="15"/>
      <c r="W6" s="11"/>
      <c r="X6" s="1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61"/>
      <c r="BR6" s="62"/>
      <c r="BS6" s="62"/>
      <c r="BT6" s="62"/>
      <c r="BU6" s="61"/>
      <c r="BV6" s="62"/>
      <c r="BW6" s="62"/>
      <c r="BX6" s="62"/>
      <c r="BY6" s="61"/>
      <c r="BZ6" s="62"/>
      <c r="CA6" s="62"/>
      <c r="CB6" s="62"/>
      <c r="CC6" s="62"/>
      <c r="CD6" s="62"/>
      <c r="CE6" s="63"/>
      <c r="CF6" s="62"/>
      <c r="CG6" s="61"/>
      <c r="CH6" s="64"/>
      <c r="CI6" s="61"/>
      <c r="CJ6" s="64"/>
      <c r="CK6" s="64"/>
      <c r="CL6" s="64"/>
      <c r="CM6" s="61"/>
      <c r="CN6" s="64"/>
      <c r="CO6" s="61"/>
      <c r="CP6" s="64"/>
      <c r="CQ6" s="64"/>
      <c r="CR6" s="83"/>
      <c r="CS6" s="84"/>
      <c r="CT6" s="64"/>
      <c r="CU6" s="84"/>
      <c r="CV6" s="64"/>
      <c r="CW6" s="64"/>
      <c r="CX6" s="64"/>
      <c r="CY6" s="61"/>
      <c r="CZ6" s="64"/>
      <c r="DA6" s="61"/>
      <c r="DB6" s="64"/>
      <c r="DC6" s="64"/>
      <c r="DD6" s="83"/>
      <c r="DE6" s="84"/>
      <c r="DF6" s="64"/>
      <c r="DG6" s="84"/>
      <c r="DH6" s="64"/>
      <c r="DI6" s="64"/>
      <c r="DJ6" s="64"/>
      <c r="DK6" s="61"/>
      <c r="DL6" s="64"/>
      <c r="DM6" s="61"/>
      <c r="DN6" s="64"/>
      <c r="DO6" s="64"/>
      <c r="DP6" s="64"/>
      <c r="DQ6" s="61"/>
      <c r="DR6" s="64"/>
      <c r="DS6" s="61"/>
      <c r="DT6" s="64"/>
      <c r="DU6" s="64"/>
      <c r="DV6" s="64"/>
      <c r="DW6" s="61"/>
      <c r="DX6" s="64"/>
      <c r="DY6" s="61"/>
      <c r="DZ6" s="64"/>
      <c r="EA6" s="64"/>
      <c r="EB6" s="64"/>
      <c r="EC6" s="61"/>
      <c r="ED6" s="64"/>
      <c r="EE6" s="64"/>
      <c r="EF6" s="64"/>
      <c r="EG6" s="61"/>
      <c r="EH6" s="64"/>
      <c r="EI6" s="64"/>
      <c r="EJ6" s="64"/>
    </row>
    <row r="7" spans="1:182" s="10" customFormat="1" ht="12" customHeight="1" thickBot="1" x14ac:dyDescent="0.25">
      <c r="C7" s="11"/>
      <c r="D7" s="12"/>
      <c r="E7" s="12"/>
      <c r="F7" s="12"/>
      <c r="G7" s="13"/>
      <c r="H7" s="44" t="s">
        <v>42</v>
      </c>
      <c r="I7" s="14"/>
      <c r="J7" s="14"/>
      <c r="K7" s="14"/>
      <c r="L7" s="14"/>
      <c r="M7" s="11"/>
      <c r="N7" s="11"/>
      <c r="O7" s="11"/>
      <c r="P7" s="11"/>
      <c r="Q7" s="11"/>
      <c r="R7" s="11"/>
      <c r="S7" s="44" t="s">
        <v>42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5" t="s">
        <v>42</v>
      </c>
      <c r="BR7" s="62"/>
      <c r="BS7" s="62"/>
      <c r="BT7" s="62"/>
      <c r="BU7" s="65" t="s">
        <v>42</v>
      </c>
      <c r="BV7" s="62"/>
      <c r="BW7" s="62"/>
      <c r="BX7" s="62"/>
      <c r="BY7" s="65" t="s">
        <v>42</v>
      </c>
      <c r="BZ7" s="62"/>
      <c r="CA7" s="62"/>
      <c r="CB7" s="62"/>
      <c r="CC7" s="62"/>
      <c r="CD7" s="62"/>
      <c r="CE7" s="63"/>
      <c r="CF7" s="62"/>
      <c r="CG7" s="65" t="s">
        <v>42</v>
      </c>
      <c r="CH7" s="62"/>
      <c r="CI7" s="65" t="s">
        <v>42</v>
      </c>
      <c r="CJ7" s="63"/>
      <c r="CK7" s="63"/>
      <c r="CL7" s="63"/>
      <c r="CM7" s="65" t="s">
        <v>42</v>
      </c>
      <c r="CN7" s="63"/>
      <c r="CO7" s="65" t="s">
        <v>42</v>
      </c>
      <c r="CP7" s="63"/>
      <c r="CQ7" s="63"/>
      <c r="CR7" s="63"/>
      <c r="CS7" s="65" t="s">
        <v>42</v>
      </c>
      <c r="CT7" s="63"/>
      <c r="CU7" s="65" t="s">
        <v>42</v>
      </c>
      <c r="CV7" s="63"/>
      <c r="CW7" s="63"/>
      <c r="CX7" s="64"/>
      <c r="CY7" s="65" t="s">
        <v>42</v>
      </c>
      <c r="CZ7" s="63"/>
      <c r="DA7" s="65" t="s">
        <v>42</v>
      </c>
      <c r="DB7" s="63"/>
      <c r="DC7" s="63"/>
      <c r="DD7" s="63"/>
      <c r="DE7" s="65" t="s">
        <v>42</v>
      </c>
      <c r="DF7" s="63"/>
      <c r="DG7" s="65" t="s">
        <v>42</v>
      </c>
      <c r="DH7" s="63"/>
      <c r="DI7" s="63"/>
      <c r="DJ7" s="63"/>
      <c r="DK7" s="65" t="s">
        <v>42</v>
      </c>
      <c r="DL7" s="63"/>
      <c r="DM7" s="65" t="s">
        <v>42</v>
      </c>
      <c r="DN7" s="63"/>
      <c r="DO7" s="63"/>
      <c r="DP7" s="63"/>
      <c r="DQ7" s="65" t="s">
        <v>42</v>
      </c>
      <c r="DR7" s="63"/>
      <c r="DS7" s="65" t="s">
        <v>42</v>
      </c>
      <c r="DT7" s="63"/>
      <c r="DU7" s="63"/>
      <c r="DV7" s="63"/>
      <c r="DW7" s="65" t="s">
        <v>42</v>
      </c>
      <c r="DX7" s="63"/>
      <c r="DY7" s="65" t="s">
        <v>42</v>
      </c>
      <c r="DZ7" s="63"/>
      <c r="EA7" s="63"/>
      <c r="EB7" s="63"/>
      <c r="EC7" s="65" t="s">
        <v>42</v>
      </c>
      <c r="ED7" s="63"/>
      <c r="EE7" s="63"/>
      <c r="EF7" s="63"/>
      <c r="EG7" s="65" t="s">
        <v>42</v>
      </c>
      <c r="EH7" s="63"/>
      <c r="EI7" s="63"/>
      <c r="EJ7" s="64"/>
    </row>
    <row r="8" spans="1:182" s="22" customFormat="1" ht="15.75" thickBot="1" x14ac:dyDescent="0.3">
      <c r="A8" s="21"/>
      <c r="B8" s="24"/>
      <c r="C8" s="224" t="s">
        <v>0</v>
      </c>
      <c r="D8" s="225"/>
      <c r="E8" s="218" t="s">
        <v>98</v>
      </c>
      <c r="F8" s="220"/>
      <c r="G8" s="224" t="s">
        <v>24</v>
      </c>
      <c r="H8" s="225"/>
      <c r="I8" s="226"/>
      <c r="J8" s="219" t="s">
        <v>99</v>
      </c>
      <c r="K8" s="219"/>
      <c r="L8" s="219"/>
      <c r="M8" s="224" t="s">
        <v>15</v>
      </c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6"/>
      <c r="Z8" s="218" t="s">
        <v>237</v>
      </c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15" t="s">
        <v>255</v>
      </c>
      <c r="AM8" s="216"/>
      <c r="AN8" s="216"/>
      <c r="AO8" s="216"/>
      <c r="AP8" s="216"/>
      <c r="AQ8" s="217"/>
      <c r="AR8" s="218" t="s">
        <v>43</v>
      </c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20"/>
      <c r="BJ8" s="218" t="s">
        <v>244</v>
      </c>
      <c r="BK8" s="219"/>
      <c r="BL8" s="219"/>
      <c r="BM8" s="219"/>
      <c r="BN8" s="219"/>
      <c r="BO8" s="220"/>
      <c r="BP8" s="219" t="s">
        <v>56</v>
      </c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21" t="s">
        <v>21</v>
      </c>
      <c r="CC8" s="222"/>
      <c r="CD8" s="222"/>
      <c r="CE8" s="223"/>
      <c r="CF8" s="213" t="s">
        <v>100</v>
      </c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2" t="s">
        <v>176</v>
      </c>
      <c r="EC8" s="213"/>
      <c r="ED8" s="213"/>
      <c r="EE8" s="213"/>
      <c r="EF8" s="213"/>
      <c r="EG8" s="213"/>
      <c r="EH8" s="213"/>
      <c r="EI8" s="214"/>
      <c r="EJ8" s="66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</row>
    <row r="9" spans="1:182" s="18" customFormat="1" ht="86.25" customHeight="1" thickBot="1" x14ac:dyDescent="0.3">
      <c r="A9" s="17"/>
      <c r="B9" s="94" t="s">
        <v>195</v>
      </c>
      <c r="C9" s="40" t="s">
        <v>194</v>
      </c>
      <c r="D9" s="100" t="s">
        <v>191</v>
      </c>
      <c r="E9" s="46" t="s">
        <v>31</v>
      </c>
      <c r="F9" s="199" t="s">
        <v>32</v>
      </c>
      <c r="G9" s="39" t="s">
        <v>16</v>
      </c>
      <c r="H9" s="48" t="s">
        <v>1</v>
      </c>
      <c r="I9" s="188" t="s">
        <v>17</v>
      </c>
      <c r="J9" s="120" t="s">
        <v>33</v>
      </c>
      <c r="K9" s="45" t="s">
        <v>34</v>
      </c>
      <c r="L9" s="45" t="s">
        <v>35</v>
      </c>
      <c r="M9" s="37" t="s">
        <v>22</v>
      </c>
      <c r="N9" s="41" t="s">
        <v>11</v>
      </c>
      <c r="O9" s="40" t="s">
        <v>2</v>
      </c>
      <c r="P9" s="41" t="s">
        <v>3</v>
      </c>
      <c r="Q9" s="40" t="s">
        <v>10</v>
      </c>
      <c r="R9" s="41" t="s">
        <v>4</v>
      </c>
      <c r="S9" s="189" t="s">
        <v>108</v>
      </c>
      <c r="T9" s="41" t="s">
        <v>23</v>
      </c>
      <c r="U9" s="41" t="s">
        <v>12</v>
      </c>
      <c r="V9" s="40" t="s">
        <v>5</v>
      </c>
      <c r="W9" s="41" t="s">
        <v>6</v>
      </c>
      <c r="X9" s="40" t="s">
        <v>13</v>
      </c>
      <c r="Y9" s="38" t="s">
        <v>7</v>
      </c>
      <c r="Z9" s="40" t="s">
        <v>229</v>
      </c>
      <c r="AA9" s="100" t="s">
        <v>230</v>
      </c>
      <c r="AB9" s="100" t="s">
        <v>231</v>
      </c>
      <c r="AC9" s="100" t="s">
        <v>232</v>
      </c>
      <c r="AD9" s="100" t="s">
        <v>233</v>
      </c>
      <c r="AE9" s="100" t="s">
        <v>234</v>
      </c>
      <c r="AF9" s="100" t="s">
        <v>235</v>
      </c>
      <c r="AG9" s="100" t="s">
        <v>236</v>
      </c>
      <c r="AH9" s="41" t="s">
        <v>245</v>
      </c>
      <c r="AI9" s="100" t="s">
        <v>246</v>
      </c>
      <c r="AJ9" s="100" t="s">
        <v>247</v>
      </c>
      <c r="AK9" s="38" t="s">
        <v>248</v>
      </c>
      <c r="AL9" s="40" t="s">
        <v>249</v>
      </c>
      <c r="AM9" s="100" t="s">
        <v>250</v>
      </c>
      <c r="AN9" s="100" t="s">
        <v>251</v>
      </c>
      <c r="AO9" s="100" t="s">
        <v>252</v>
      </c>
      <c r="AP9" s="100" t="s">
        <v>253</v>
      </c>
      <c r="AQ9" s="38" t="s">
        <v>254</v>
      </c>
      <c r="AR9" s="37" t="s">
        <v>177</v>
      </c>
      <c r="AS9" s="100" t="s">
        <v>178</v>
      </c>
      <c r="AT9" s="100" t="s">
        <v>180</v>
      </c>
      <c r="AU9" s="100" t="s">
        <v>181</v>
      </c>
      <c r="AV9" s="100" t="s">
        <v>179</v>
      </c>
      <c r="AW9" s="100" t="s">
        <v>182</v>
      </c>
      <c r="AX9" s="41" t="s">
        <v>183</v>
      </c>
      <c r="AY9" s="100" t="s">
        <v>184</v>
      </c>
      <c r="AZ9" s="100" t="s">
        <v>186</v>
      </c>
      <c r="BA9" s="100" t="s">
        <v>187</v>
      </c>
      <c r="BB9" s="100" t="s">
        <v>185</v>
      </c>
      <c r="BC9" s="38" t="s">
        <v>188</v>
      </c>
      <c r="BD9" s="41" t="s">
        <v>256</v>
      </c>
      <c r="BE9" s="100" t="s">
        <v>257</v>
      </c>
      <c r="BF9" s="100" t="s">
        <v>259</v>
      </c>
      <c r="BG9" s="100" t="s">
        <v>260</v>
      </c>
      <c r="BH9" s="100" t="s">
        <v>258</v>
      </c>
      <c r="BI9" s="38" t="s">
        <v>261</v>
      </c>
      <c r="BJ9" s="68" t="s">
        <v>238</v>
      </c>
      <c r="BK9" s="69" t="s">
        <v>239</v>
      </c>
      <c r="BL9" s="175" t="s">
        <v>240</v>
      </c>
      <c r="BM9" s="175" t="s">
        <v>241</v>
      </c>
      <c r="BN9" s="69" t="s">
        <v>242</v>
      </c>
      <c r="BO9" s="71" t="s">
        <v>243</v>
      </c>
      <c r="BP9" s="172" t="s">
        <v>44</v>
      </c>
      <c r="BQ9" s="49" t="s">
        <v>45</v>
      </c>
      <c r="BR9" s="67" t="s">
        <v>46</v>
      </c>
      <c r="BS9" s="190" t="s">
        <v>47</v>
      </c>
      <c r="BT9" s="67" t="s">
        <v>48</v>
      </c>
      <c r="BU9" s="191" t="s">
        <v>49</v>
      </c>
      <c r="BV9" s="67" t="s">
        <v>50</v>
      </c>
      <c r="BW9" s="190" t="s">
        <v>51</v>
      </c>
      <c r="BX9" s="67" t="s">
        <v>52</v>
      </c>
      <c r="BY9" s="191" t="s">
        <v>53</v>
      </c>
      <c r="BZ9" s="67" t="s">
        <v>54</v>
      </c>
      <c r="CA9" s="190" t="s">
        <v>55</v>
      </c>
      <c r="CB9" s="68" t="s">
        <v>14</v>
      </c>
      <c r="CC9" s="69" t="s">
        <v>29</v>
      </c>
      <c r="CD9" s="70" t="s">
        <v>30</v>
      </c>
      <c r="CE9" s="71" t="s">
        <v>20</v>
      </c>
      <c r="CF9" s="70" t="s">
        <v>8</v>
      </c>
      <c r="CG9" s="192" t="s">
        <v>164</v>
      </c>
      <c r="CH9" s="69" t="s">
        <v>9</v>
      </c>
      <c r="CI9" s="193" t="s">
        <v>57</v>
      </c>
      <c r="CJ9" s="69" t="s">
        <v>18</v>
      </c>
      <c r="CK9" s="175" t="s">
        <v>19</v>
      </c>
      <c r="CL9" s="69" t="s">
        <v>78</v>
      </c>
      <c r="CM9" s="49" t="s">
        <v>58</v>
      </c>
      <c r="CN9" s="67" t="s">
        <v>59</v>
      </c>
      <c r="CO9" s="49" t="s">
        <v>60</v>
      </c>
      <c r="CP9" s="67" t="s">
        <v>61</v>
      </c>
      <c r="CQ9" s="190" t="s">
        <v>62</v>
      </c>
      <c r="CR9" s="69" t="s">
        <v>79</v>
      </c>
      <c r="CS9" s="49" t="s">
        <v>63</v>
      </c>
      <c r="CT9" s="67" t="s">
        <v>64</v>
      </c>
      <c r="CU9" s="49" t="s">
        <v>65</v>
      </c>
      <c r="CV9" s="67" t="s">
        <v>66</v>
      </c>
      <c r="CW9" s="190" t="s">
        <v>67</v>
      </c>
      <c r="CX9" s="69" t="s">
        <v>80</v>
      </c>
      <c r="CY9" s="49" t="s">
        <v>68</v>
      </c>
      <c r="CZ9" s="67" t="s">
        <v>69</v>
      </c>
      <c r="DA9" s="49" t="s">
        <v>70</v>
      </c>
      <c r="DB9" s="67" t="s">
        <v>71</v>
      </c>
      <c r="DC9" s="190" t="s">
        <v>72</v>
      </c>
      <c r="DD9" s="69" t="s">
        <v>81</v>
      </c>
      <c r="DE9" s="195" t="s">
        <v>73</v>
      </c>
      <c r="DF9" s="67" t="s">
        <v>74</v>
      </c>
      <c r="DG9" s="49" t="s">
        <v>75</v>
      </c>
      <c r="DH9" s="67" t="s">
        <v>76</v>
      </c>
      <c r="DI9" s="190" t="s">
        <v>77</v>
      </c>
      <c r="DJ9" s="69" t="s">
        <v>95</v>
      </c>
      <c r="DK9" s="49" t="s">
        <v>166</v>
      </c>
      <c r="DL9" s="67" t="s">
        <v>165</v>
      </c>
      <c r="DM9" s="49" t="s">
        <v>82</v>
      </c>
      <c r="DN9" s="67" t="s">
        <v>83</v>
      </c>
      <c r="DO9" s="190" t="s">
        <v>84</v>
      </c>
      <c r="DP9" s="69" t="s">
        <v>96</v>
      </c>
      <c r="DQ9" s="49" t="s">
        <v>85</v>
      </c>
      <c r="DR9" s="67" t="s">
        <v>86</v>
      </c>
      <c r="DS9" s="49" t="s">
        <v>87</v>
      </c>
      <c r="DT9" s="67" t="s">
        <v>88</v>
      </c>
      <c r="DU9" s="190" t="s">
        <v>89</v>
      </c>
      <c r="DV9" s="69" t="s">
        <v>97</v>
      </c>
      <c r="DW9" s="49" t="s">
        <v>90</v>
      </c>
      <c r="DX9" s="67" t="s">
        <v>91</v>
      </c>
      <c r="DY9" s="49" t="s">
        <v>92</v>
      </c>
      <c r="DZ9" s="67" t="s">
        <v>93</v>
      </c>
      <c r="EA9" s="190" t="s">
        <v>94</v>
      </c>
      <c r="EB9" s="196" t="s">
        <v>189</v>
      </c>
      <c r="EC9" s="191" t="s">
        <v>36</v>
      </c>
      <c r="ED9" s="67" t="s">
        <v>37</v>
      </c>
      <c r="EE9" s="190" t="s">
        <v>38</v>
      </c>
      <c r="EF9" s="67" t="s">
        <v>190</v>
      </c>
      <c r="EG9" s="191" t="s">
        <v>39</v>
      </c>
      <c r="EH9" s="67" t="s">
        <v>40</v>
      </c>
      <c r="EI9" s="194" t="s">
        <v>41</v>
      </c>
      <c r="EJ9" s="72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</row>
    <row r="10" spans="1:182" s="16" customFormat="1" ht="12.75" x14ac:dyDescent="0.2">
      <c r="A10" s="10"/>
      <c r="B10" s="95" t="s">
        <v>196</v>
      </c>
      <c r="C10" s="109"/>
      <c r="D10" s="105" t="e">
        <f>C10/C$42</f>
        <v>#DIV/0!</v>
      </c>
      <c r="E10" s="121"/>
      <c r="F10" s="107"/>
      <c r="G10" s="121"/>
      <c r="H10" s="122"/>
      <c r="I10" s="106" t="e">
        <f>G10/H10</f>
        <v>#DIV/0!</v>
      </c>
      <c r="J10" s="56"/>
      <c r="K10" s="54"/>
      <c r="L10" s="123"/>
      <c r="M10" s="27"/>
      <c r="N10" s="122"/>
      <c r="O10" s="122"/>
      <c r="P10" s="20"/>
      <c r="Q10" s="124"/>
      <c r="R10" s="25"/>
      <c r="S10" s="20"/>
      <c r="T10" s="99" t="e">
        <f>M10/$S10</f>
        <v>#DIV/0!</v>
      </c>
      <c r="U10" s="105" t="e">
        <f t="shared" ref="U10:Y25" si="0">N10/$S10</f>
        <v>#DIV/0!</v>
      </c>
      <c r="V10" s="105" t="e">
        <f t="shared" si="0"/>
        <v>#DIV/0!</v>
      </c>
      <c r="W10" s="19" t="e">
        <f t="shared" si="0"/>
        <v>#DIV/0!</v>
      </c>
      <c r="X10" s="125" t="e">
        <f t="shared" si="0"/>
        <v>#DIV/0!</v>
      </c>
      <c r="Y10" s="126" t="e">
        <f t="shared" si="0"/>
        <v>#DIV/0!</v>
      </c>
      <c r="Z10" s="74"/>
      <c r="AA10" s="108"/>
      <c r="AB10" s="108"/>
      <c r="AC10" s="108"/>
      <c r="AD10" s="105" t="e">
        <f>Z10/$C10</f>
        <v>#DIV/0!</v>
      </c>
      <c r="AE10" s="105" t="e">
        <f t="shared" ref="AE10:AG25" si="1">AA10/$C10</f>
        <v>#DIV/0!</v>
      </c>
      <c r="AF10" s="105" t="e">
        <f t="shared" si="1"/>
        <v>#DIV/0!</v>
      </c>
      <c r="AG10" s="105" t="e">
        <f t="shared" si="1"/>
        <v>#DIV/0!</v>
      </c>
      <c r="AH10" s="179"/>
      <c r="AI10" s="47"/>
      <c r="AJ10" s="47"/>
      <c r="AK10" s="107"/>
      <c r="AL10" s="74"/>
      <c r="AM10" s="108"/>
      <c r="AN10" s="105" t="e">
        <f>AL10/$C10</f>
        <v>#DIV/0!</v>
      </c>
      <c r="AO10" s="19" t="e">
        <f>AM10/$C10</f>
        <v>#DIV/0!</v>
      </c>
      <c r="AP10" s="47"/>
      <c r="AQ10" s="107"/>
      <c r="AR10" s="28"/>
      <c r="AS10" s="108"/>
      <c r="AT10" s="108"/>
      <c r="AU10" s="127"/>
      <c r="AV10" s="128"/>
      <c r="AW10" s="128"/>
      <c r="AX10" s="99" t="e">
        <f t="shared" ref="AX10:BC25" si="2">AR10/$C10</f>
        <v>#DIV/0!</v>
      </c>
      <c r="AY10" s="105" t="e">
        <f t="shared" si="2"/>
        <v>#DIV/0!</v>
      </c>
      <c r="AZ10" s="19" t="e">
        <f t="shared" si="2"/>
        <v>#DIV/0!</v>
      </c>
      <c r="BA10" s="99" t="e">
        <f t="shared" si="2"/>
        <v>#DIV/0!</v>
      </c>
      <c r="BB10" s="19" t="e">
        <f t="shared" si="2"/>
        <v>#DIV/0!</v>
      </c>
      <c r="BC10" s="126" t="e">
        <f t="shared" si="2"/>
        <v>#DIV/0!</v>
      </c>
      <c r="BD10" s="36"/>
      <c r="BE10" s="47"/>
      <c r="BF10" s="47"/>
      <c r="BG10" s="47"/>
      <c r="BH10" s="47"/>
      <c r="BI10" s="107"/>
      <c r="BJ10" s="28"/>
      <c r="BK10" s="105" t="e">
        <f>BJ10/$C10</f>
        <v>#DIV/0!</v>
      </c>
      <c r="BL10" s="179"/>
      <c r="BM10" s="108"/>
      <c r="BN10" s="19" t="e">
        <f>BM10/$C10</f>
        <v>#DIV/0!</v>
      </c>
      <c r="BO10" s="186"/>
      <c r="BP10" s="56"/>
      <c r="BQ10" s="78"/>
      <c r="BR10" s="50" t="e">
        <f>BQ10/BP10</f>
        <v>#DIV/0!</v>
      </c>
      <c r="BS10" s="77"/>
      <c r="BT10" s="132"/>
      <c r="BU10" s="78"/>
      <c r="BV10" s="131" t="e">
        <f>BU10/BT10</f>
        <v>#DIV/0!</v>
      </c>
      <c r="BW10" s="130"/>
      <c r="BX10" s="129"/>
      <c r="BY10" s="129"/>
      <c r="BZ10" s="101" t="e">
        <f>BY10/BX10</f>
        <v>#DIV/0!</v>
      </c>
      <c r="CA10" s="77"/>
      <c r="CB10" s="28"/>
      <c r="CC10" s="19" t="e">
        <f t="shared" ref="CC10:CC42" si="3">CB10/C10</f>
        <v>#DIV/0!</v>
      </c>
      <c r="CD10" s="184"/>
      <c r="CE10" s="186" t="e">
        <f>CD10/CB10</f>
        <v>#DIV/0!</v>
      </c>
      <c r="CF10" s="73"/>
      <c r="CG10" s="122"/>
      <c r="CH10" s="105" t="e">
        <f t="shared" ref="CH10:CH42" si="4">CF10/C10</f>
        <v>#DIV/0!</v>
      </c>
      <c r="CI10" s="127"/>
      <c r="CJ10" s="134" t="e">
        <f>CI10/CF10</f>
        <v>#DIV/0!</v>
      </c>
      <c r="CK10" s="102" t="str">
        <f t="shared" ref="CK10" si="5">IFERROR(CI10/CG10," ")</f>
        <v xml:space="preserve"> </v>
      </c>
      <c r="CL10" s="127"/>
      <c r="CM10" s="78"/>
      <c r="CN10" s="50" t="e">
        <f t="shared" ref="CN10:CN42" si="6">CL10/C10</f>
        <v>#DIV/0!</v>
      </c>
      <c r="CO10" s="85"/>
      <c r="CP10" s="134" t="str">
        <f t="shared" ref="CP10:CP42" si="7">IFERROR(CO10/CL10," ")</f>
        <v xml:space="preserve"> </v>
      </c>
      <c r="CQ10" s="134" t="str">
        <f t="shared" ref="CQ10:CQ42" si="8">IFERROR(CO10/CM10," ")</f>
        <v xml:space="preserve"> </v>
      </c>
      <c r="CR10" s="129"/>
      <c r="CS10" s="56"/>
      <c r="CT10" s="50" t="e">
        <f t="shared" ref="CT10:CT42" si="9">CR10/C10</f>
        <v>#DIV/0!</v>
      </c>
      <c r="CU10" s="78"/>
      <c r="CV10" s="82" t="str">
        <f t="shared" ref="CV10:CV42" si="10">IFERROR(CU10/CR10," ")</f>
        <v xml:space="preserve"> </v>
      </c>
      <c r="CW10" s="102" t="str">
        <f t="shared" ref="CW10:CW42" si="11">IFERROR(CU10/CS10," ")</f>
        <v xml:space="preserve"> </v>
      </c>
      <c r="CX10" s="85"/>
      <c r="CY10" s="78"/>
      <c r="CZ10" s="131" t="e">
        <f t="shared" ref="CZ10:CZ42" si="12">CX10/C10</f>
        <v>#DIV/0!</v>
      </c>
      <c r="DA10" s="56"/>
      <c r="DB10" s="82" t="str">
        <f t="shared" ref="DB10:DB42" si="13">IFERROR(DA10/CX10," ")</f>
        <v xml:space="preserve"> </v>
      </c>
      <c r="DC10" s="134" t="str">
        <f t="shared" ref="DC10:DC42" si="14">IFERROR(DA10/CY10," ")</f>
        <v xml:space="preserve"> </v>
      </c>
      <c r="DD10" s="56"/>
      <c r="DE10" s="78"/>
      <c r="DF10" s="105" t="e">
        <f t="shared" ref="DF10:DF42" si="15">DD10/C10</f>
        <v>#DIV/0!</v>
      </c>
      <c r="DG10" s="78"/>
      <c r="DH10" s="82" t="str">
        <f t="shared" ref="DH10:DH42" si="16">IFERROR(DG10/DD10," ")</f>
        <v xml:space="preserve"> </v>
      </c>
      <c r="DI10" s="134" t="str">
        <f t="shared" ref="DI10:DI42" si="17">IFERROR(DG10/DE10," ")</f>
        <v xml:space="preserve"> </v>
      </c>
      <c r="DJ10" s="129"/>
      <c r="DK10" s="56"/>
      <c r="DL10" s="131" t="e">
        <f t="shared" ref="DL10:DL42" si="18">DJ10/C10</f>
        <v>#DIV/0!</v>
      </c>
      <c r="DM10" s="56"/>
      <c r="DN10" s="82" t="str">
        <f>IFERROR(DM10/DJ10," ")</f>
        <v xml:space="preserve"> </v>
      </c>
      <c r="DO10" s="134" t="str">
        <f t="shared" ref="DO10:DO42" si="19">IFERROR(DM10/DK10," ")</f>
        <v xml:space="preserve"> </v>
      </c>
      <c r="DP10" s="56"/>
      <c r="DQ10" s="78"/>
      <c r="DR10" s="50" t="e">
        <f t="shared" ref="DR10:DR42" si="20">DP10/C10</f>
        <v>#DIV/0!</v>
      </c>
      <c r="DS10" s="85"/>
      <c r="DT10" s="134" t="str">
        <f t="shared" ref="DT10:DT42" si="21">IFERROR(DS10/DP10," ")</f>
        <v xml:space="preserve"> </v>
      </c>
      <c r="DU10" s="134" t="str">
        <f t="shared" ref="DU10:DU42" si="22">IFERROR(DS10/DQ10," ")</f>
        <v xml:space="preserve"> </v>
      </c>
      <c r="DV10" s="78"/>
      <c r="DW10" s="78"/>
      <c r="DX10" s="50" t="e">
        <f t="shared" ref="DX10:DX42" si="23">DV10/C10</f>
        <v>#DIV/0!</v>
      </c>
      <c r="DY10" s="78"/>
      <c r="DZ10" s="82" t="str">
        <f t="shared" ref="DZ10:DZ42" si="24">IFERROR(DY10/DV10," ")</f>
        <v xml:space="preserve"> </v>
      </c>
      <c r="EA10" s="102" t="str">
        <f t="shared" ref="EA10:EA42" si="25">IFERROR(DY10/DW10," ")</f>
        <v xml:space="preserve"> </v>
      </c>
      <c r="EB10" s="55"/>
      <c r="EC10" s="85"/>
      <c r="ED10" s="133" t="e">
        <f>EC10/EB10</f>
        <v>#DIV/0!</v>
      </c>
      <c r="EE10" s="130"/>
      <c r="EF10" s="78"/>
      <c r="EG10" s="85"/>
      <c r="EH10" s="133" t="e">
        <f>EG10/EF10</f>
        <v>#DIV/0!</v>
      </c>
      <c r="EI10" s="177"/>
      <c r="EJ10" s="64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</row>
    <row r="11" spans="1:182" s="16" customFormat="1" ht="12.75" x14ac:dyDescent="0.2">
      <c r="A11" s="10"/>
      <c r="B11" s="95" t="s">
        <v>197</v>
      </c>
      <c r="C11" s="109"/>
      <c r="D11" s="105" t="e">
        <f t="shared" ref="D11:D41" si="26">C11/C$42</f>
        <v>#DIV/0!</v>
      </c>
      <c r="E11" s="121"/>
      <c r="F11" s="107"/>
      <c r="G11" s="121"/>
      <c r="H11" s="122"/>
      <c r="I11" s="107" t="e">
        <f t="shared" ref="I11:I42" si="27">G11/H11</f>
        <v>#DIV/0!</v>
      </c>
      <c r="J11" s="56"/>
      <c r="K11" s="54"/>
      <c r="L11" s="123"/>
      <c r="M11" s="27"/>
      <c r="N11" s="122"/>
      <c r="O11" s="122"/>
      <c r="P11" s="20"/>
      <c r="Q11" s="124"/>
      <c r="R11" s="25"/>
      <c r="S11" s="20"/>
      <c r="T11" s="99" t="e">
        <f t="shared" ref="T11:Y26" si="28">M11/$S11</f>
        <v>#DIV/0!</v>
      </c>
      <c r="U11" s="105" t="e">
        <f t="shared" si="0"/>
        <v>#DIV/0!</v>
      </c>
      <c r="V11" s="105" t="e">
        <f t="shared" si="0"/>
        <v>#DIV/0!</v>
      </c>
      <c r="W11" s="19" t="e">
        <f t="shared" si="0"/>
        <v>#DIV/0!</v>
      </c>
      <c r="X11" s="125" t="e">
        <f t="shared" si="0"/>
        <v>#DIV/0!</v>
      </c>
      <c r="Y11" s="126" t="e">
        <f t="shared" si="0"/>
        <v>#DIV/0!</v>
      </c>
      <c r="Z11" s="74"/>
      <c r="AA11" s="108"/>
      <c r="AB11" s="108"/>
      <c r="AC11" s="108"/>
      <c r="AD11" s="105" t="e">
        <f t="shared" ref="AD11:AG42" si="29">Z11/$C11</f>
        <v>#DIV/0!</v>
      </c>
      <c r="AE11" s="105" t="e">
        <f t="shared" si="1"/>
        <v>#DIV/0!</v>
      </c>
      <c r="AF11" s="105" t="e">
        <f t="shared" si="1"/>
        <v>#DIV/0!</v>
      </c>
      <c r="AG11" s="105" t="e">
        <f t="shared" si="1"/>
        <v>#DIV/0!</v>
      </c>
      <c r="AH11" s="179"/>
      <c r="AI11" s="47"/>
      <c r="AJ11" s="47"/>
      <c r="AK11" s="107"/>
      <c r="AL11" s="74"/>
      <c r="AM11" s="108"/>
      <c r="AN11" s="105" t="e">
        <f t="shared" ref="AN11:AN42" si="30">AL11/$C11</f>
        <v>#DIV/0!</v>
      </c>
      <c r="AO11" s="19" t="e">
        <f t="shared" ref="AO11:AO42" si="31">AM11/$C11</f>
        <v>#DIV/0!</v>
      </c>
      <c r="AP11" s="47"/>
      <c r="AQ11" s="107"/>
      <c r="AR11" s="28"/>
      <c r="AS11" s="108"/>
      <c r="AT11" s="108"/>
      <c r="AU11" s="127"/>
      <c r="AV11" s="128"/>
      <c r="AW11" s="128"/>
      <c r="AX11" s="99" t="e">
        <f t="shared" si="2"/>
        <v>#DIV/0!</v>
      </c>
      <c r="AY11" s="105" t="e">
        <f t="shared" si="2"/>
        <v>#DIV/0!</v>
      </c>
      <c r="AZ11" s="19" t="e">
        <f t="shared" si="2"/>
        <v>#DIV/0!</v>
      </c>
      <c r="BA11" s="99" t="e">
        <f t="shared" si="2"/>
        <v>#DIV/0!</v>
      </c>
      <c r="BB11" s="19" t="e">
        <f t="shared" si="2"/>
        <v>#DIV/0!</v>
      </c>
      <c r="BC11" s="126" t="e">
        <f t="shared" si="2"/>
        <v>#DIV/0!</v>
      </c>
      <c r="BD11" s="36"/>
      <c r="BE11" s="47"/>
      <c r="BF11" s="47"/>
      <c r="BG11" s="47"/>
      <c r="BH11" s="47"/>
      <c r="BI11" s="107"/>
      <c r="BJ11" s="28"/>
      <c r="BK11" s="105" t="e">
        <f t="shared" ref="BK11:BK42" si="32">BJ11/$C11</f>
        <v>#DIV/0!</v>
      </c>
      <c r="BL11" s="179"/>
      <c r="BM11" s="108"/>
      <c r="BN11" s="19" t="e">
        <f t="shared" ref="BN11:BN42" si="33">BM11/$C11</f>
        <v>#DIV/0!</v>
      </c>
      <c r="BO11" s="186"/>
      <c r="BP11" s="56"/>
      <c r="BQ11" s="78"/>
      <c r="BR11" s="50" t="e">
        <f>BQ11/BP11</f>
        <v>#DIV/0!</v>
      </c>
      <c r="BS11" s="77"/>
      <c r="BT11" s="132"/>
      <c r="BU11" s="78"/>
      <c r="BV11" s="131" t="e">
        <f t="shared" ref="BV11:BV42" si="34">BU11/BT11</f>
        <v>#DIV/0!</v>
      </c>
      <c r="BW11" s="130"/>
      <c r="BX11" s="129"/>
      <c r="BY11" s="129"/>
      <c r="BZ11" s="101" t="e">
        <f t="shared" ref="BZ11:BZ42" si="35">BY11/BX11</f>
        <v>#DIV/0!</v>
      </c>
      <c r="CA11" s="77"/>
      <c r="CB11" s="28"/>
      <c r="CC11" s="19" t="e">
        <f t="shared" si="3"/>
        <v>#DIV/0!</v>
      </c>
      <c r="CD11" s="184"/>
      <c r="CE11" s="186" t="e">
        <f t="shared" ref="CE11:CE42" si="36">CD11/CB11</f>
        <v>#DIV/0!</v>
      </c>
      <c r="CF11" s="73"/>
      <c r="CG11" s="122"/>
      <c r="CH11" s="105" t="e">
        <f t="shared" si="4"/>
        <v>#DIV/0!</v>
      </c>
      <c r="CI11" s="127"/>
      <c r="CJ11" s="134" t="e">
        <f t="shared" ref="CJ11:CJ42" si="37">CI11/CF11</f>
        <v>#DIV/0!</v>
      </c>
      <c r="CK11" s="102" t="str">
        <f>IFERROR(CI11/CG11," ")</f>
        <v xml:space="preserve"> </v>
      </c>
      <c r="CL11" s="127"/>
      <c r="CM11" s="78"/>
      <c r="CN11" s="50" t="e">
        <f t="shared" si="6"/>
        <v>#DIV/0!</v>
      </c>
      <c r="CO11" s="85"/>
      <c r="CP11" s="134" t="str">
        <f t="shared" si="7"/>
        <v xml:space="preserve"> </v>
      </c>
      <c r="CQ11" s="134" t="str">
        <f t="shared" si="8"/>
        <v xml:space="preserve"> </v>
      </c>
      <c r="CR11" s="129"/>
      <c r="CS11" s="56"/>
      <c r="CT11" s="50" t="e">
        <f t="shared" si="9"/>
        <v>#DIV/0!</v>
      </c>
      <c r="CU11" s="78"/>
      <c r="CV11" s="82" t="str">
        <f t="shared" si="10"/>
        <v xml:space="preserve"> </v>
      </c>
      <c r="CW11" s="102" t="str">
        <f t="shared" si="11"/>
        <v xml:space="preserve"> </v>
      </c>
      <c r="CX11" s="85"/>
      <c r="CY11" s="78"/>
      <c r="CZ11" s="131" t="e">
        <f t="shared" si="12"/>
        <v>#DIV/0!</v>
      </c>
      <c r="DA11" s="56"/>
      <c r="DB11" s="82" t="str">
        <f t="shared" si="13"/>
        <v xml:space="preserve"> </v>
      </c>
      <c r="DC11" s="134" t="str">
        <f t="shared" si="14"/>
        <v xml:space="preserve"> </v>
      </c>
      <c r="DD11" s="56"/>
      <c r="DE11" s="78"/>
      <c r="DF11" s="105" t="e">
        <f t="shared" si="15"/>
        <v>#DIV/0!</v>
      </c>
      <c r="DG11" s="78"/>
      <c r="DH11" s="82" t="str">
        <f t="shared" si="16"/>
        <v xml:space="preserve"> </v>
      </c>
      <c r="DI11" s="134" t="str">
        <f t="shared" si="17"/>
        <v xml:space="preserve"> </v>
      </c>
      <c r="DJ11" s="129"/>
      <c r="DK11" s="56"/>
      <c r="DL11" s="131" t="e">
        <f t="shared" si="18"/>
        <v>#DIV/0!</v>
      </c>
      <c r="DM11" s="56"/>
      <c r="DN11" s="82" t="str">
        <f t="shared" ref="DN11:DN42" si="38">IFERROR(DM11/DJ11," ")</f>
        <v xml:space="preserve"> </v>
      </c>
      <c r="DO11" s="134" t="str">
        <f t="shared" si="19"/>
        <v xml:space="preserve"> </v>
      </c>
      <c r="DP11" s="56"/>
      <c r="DQ11" s="78"/>
      <c r="DR11" s="50" t="e">
        <f t="shared" si="20"/>
        <v>#DIV/0!</v>
      </c>
      <c r="DS11" s="85"/>
      <c r="DT11" s="134" t="str">
        <f t="shared" si="21"/>
        <v xml:space="preserve"> </v>
      </c>
      <c r="DU11" s="134" t="str">
        <f t="shared" si="22"/>
        <v xml:space="preserve"> </v>
      </c>
      <c r="DV11" s="78"/>
      <c r="DW11" s="78"/>
      <c r="DX11" s="50" t="e">
        <f t="shared" si="23"/>
        <v>#DIV/0!</v>
      </c>
      <c r="DY11" s="78"/>
      <c r="DZ11" s="82" t="str">
        <f t="shared" si="24"/>
        <v xml:space="preserve"> </v>
      </c>
      <c r="EA11" s="102" t="str">
        <f t="shared" si="25"/>
        <v xml:space="preserve"> </v>
      </c>
      <c r="EB11" s="55"/>
      <c r="EC11" s="85"/>
      <c r="ED11" s="133" t="e">
        <f t="shared" ref="ED11:ED42" si="39">EC11/EB11</f>
        <v>#DIV/0!</v>
      </c>
      <c r="EE11" s="130"/>
      <c r="EF11" s="78"/>
      <c r="EG11" s="85"/>
      <c r="EH11" s="133" t="e">
        <f t="shared" ref="EH11:EH42" si="40">EG11/EF11</f>
        <v>#DIV/0!</v>
      </c>
      <c r="EI11" s="177"/>
      <c r="EJ11" s="64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</row>
    <row r="12" spans="1:182" s="16" customFormat="1" ht="12.75" x14ac:dyDescent="0.2">
      <c r="A12" s="10"/>
      <c r="B12" s="95" t="s">
        <v>198</v>
      </c>
      <c r="C12" s="109"/>
      <c r="D12" s="105" t="e">
        <f t="shared" si="26"/>
        <v>#DIV/0!</v>
      </c>
      <c r="E12" s="121"/>
      <c r="F12" s="107"/>
      <c r="G12" s="121"/>
      <c r="H12" s="122"/>
      <c r="I12" s="107" t="e">
        <f t="shared" si="27"/>
        <v>#DIV/0!</v>
      </c>
      <c r="J12" s="56"/>
      <c r="K12" s="54"/>
      <c r="L12" s="123"/>
      <c r="M12" s="27"/>
      <c r="N12" s="122"/>
      <c r="O12" s="122"/>
      <c r="P12" s="20"/>
      <c r="Q12" s="124"/>
      <c r="R12" s="25"/>
      <c r="S12" s="20"/>
      <c r="T12" s="99" t="e">
        <f t="shared" si="28"/>
        <v>#DIV/0!</v>
      </c>
      <c r="U12" s="105" t="e">
        <f t="shared" si="0"/>
        <v>#DIV/0!</v>
      </c>
      <c r="V12" s="105" t="e">
        <f t="shared" si="0"/>
        <v>#DIV/0!</v>
      </c>
      <c r="W12" s="19" t="e">
        <f t="shared" si="0"/>
        <v>#DIV/0!</v>
      </c>
      <c r="X12" s="125" t="e">
        <f t="shared" si="0"/>
        <v>#DIV/0!</v>
      </c>
      <c r="Y12" s="126" t="e">
        <f t="shared" si="0"/>
        <v>#DIV/0!</v>
      </c>
      <c r="Z12" s="74"/>
      <c r="AA12" s="108"/>
      <c r="AB12" s="108"/>
      <c r="AC12" s="108"/>
      <c r="AD12" s="105" t="e">
        <f t="shared" si="29"/>
        <v>#DIV/0!</v>
      </c>
      <c r="AE12" s="105" t="e">
        <f t="shared" si="1"/>
        <v>#DIV/0!</v>
      </c>
      <c r="AF12" s="105" t="e">
        <f t="shared" si="1"/>
        <v>#DIV/0!</v>
      </c>
      <c r="AG12" s="105" t="e">
        <f t="shared" si="1"/>
        <v>#DIV/0!</v>
      </c>
      <c r="AH12" s="179"/>
      <c r="AI12" s="47"/>
      <c r="AJ12" s="47"/>
      <c r="AK12" s="107"/>
      <c r="AL12" s="74"/>
      <c r="AM12" s="108"/>
      <c r="AN12" s="105" t="e">
        <f t="shared" si="30"/>
        <v>#DIV/0!</v>
      </c>
      <c r="AO12" s="19" t="e">
        <f t="shared" si="31"/>
        <v>#DIV/0!</v>
      </c>
      <c r="AP12" s="47"/>
      <c r="AQ12" s="107"/>
      <c r="AR12" s="28"/>
      <c r="AS12" s="108"/>
      <c r="AT12" s="108"/>
      <c r="AU12" s="127"/>
      <c r="AV12" s="128"/>
      <c r="AW12" s="128"/>
      <c r="AX12" s="99" t="e">
        <f t="shared" si="2"/>
        <v>#DIV/0!</v>
      </c>
      <c r="AY12" s="105" t="e">
        <f t="shared" si="2"/>
        <v>#DIV/0!</v>
      </c>
      <c r="AZ12" s="19" t="e">
        <f t="shared" si="2"/>
        <v>#DIV/0!</v>
      </c>
      <c r="BA12" s="99" t="e">
        <f t="shared" si="2"/>
        <v>#DIV/0!</v>
      </c>
      <c r="BB12" s="19" t="e">
        <f t="shared" si="2"/>
        <v>#DIV/0!</v>
      </c>
      <c r="BC12" s="126" t="e">
        <f t="shared" si="2"/>
        <v>#DIV/0!</v>
      </c>
      <c r="BD12" s="36"/>
      <c r="BE12" s="47"/>
      <c r="BF12" s="47"/>
      <c r="BG12" s="47"/>
      <c r="BH12" s="47"/>
      <c r="BI12" s="107"/>
      <c r="BJ12" s="28"/>
      <c r="BK12" s="105" t="e">
        <f t="shared" si="32"/>
        <v>#DIV/0!</v>
      </c>
      <c r="BL12" s="179"/>
      <c r="BM12" s="108"/>
      <c r="BN12" s="19" t="e">
        <f t="shared" si="33"/>
        <v>#DIV/0!</v>
      </c>
      <c r="BO12" s="186"/>
      <c r="BP12" s="56"/>
      <c r="BQ12" s="78"/>
      <c r="BR12" s="50" t="e">
        <f t="shared" ref="BR12:BR42" si="41">BQ12/BP12</f>
        <v>#DIV/0!</v>
      </c>
      <c r="BS12" s="77"/>
      <c r="BT12" s="132"/>
      <c r="BU12" s="78"/>
      <c r="BV12" s="131" t="e">
        <f t="shared" si="34"/>
        <v>#DIV/0!</v>
      </c>
      <c r="BW12" s="130"/>
      <c r="BX12" s="129"/>
      <c r="BY12" s="129"/>
      <c r="BZ12" s="101" t="e">
        <f t="shared" si="35"/>
        <v>#DIV/0!</v>
      </c>
      <c r="CA12" s="77"/>
      <c r="CB12" s="28"/>
      <c r="CC12" s="19" t="e">
        <f t="shared" si="3"/>
        <v>#DIV/0!</v>
      </c>
      <c r="CD12" s="184"/>
      <c r="CE12" s="186" t="e">
        <f t="shared" si="36"/>
        <v>#DIV/0!</v>
      </c>
      <c r="CF12" s="73"/>
      <c r="CG12" s="122"/>
      <c r="CH12" s="105" t="e">
        <f t="shared" si="4"/>
        <v>#DIV/0!</v>
      </c>
      <c r="CI12" s="127"/>
      <c r="CJ12" s="134" t="e">
        <f t="shared" si="37"/>
        <v>#DIV/0!</v>
      </c>
      <c r="CK12" s="102" t="str">
        <f t="shared" ref="CK12:CK42" si="42">IFERROR(CI12/CG12," ")</f>
        <v xml:space="preserve"> </v>
      </c>
      <c r="CL12" s="127"/>
      <c r="CM12" s="78"/>
      <c r="CN12" s="50" t="e">
        <f t="shared" si="6"/>
        <v>#DIV/0!</v>
      </c>
      <c r="CO12" s="85"/>
      <c r="CP12" s="134" t="str">
        <f t="shared" si="7"/>
        <v xml:space="preserve"> </v>
      </c>
      <c r="CQ12" s="134" t="str">
        <f t="shared" si="8"/>
        <v xml:space="preserve"> </v>
      </c>
      <c r="CR12" s="129"/>
      <c r="CS12" s="56"/>
      <c r="CT12" s="50" t="e">
        <f t="shared" si="9"/>
        <v>#DIV/0!</v>
      </c>
      <c r="CU12" s="78"/>
      <c r="CV12" s="82" t="str">
        <f t="shared" si="10"/>
        <v xml:space="preserve"> </v>
      </c>
      <c r="CW12" s="102" t="str">
        <f t="shared" si="11"/>
        <v xml:space="preserve"> </v>
      </c>
      <c r="CX12" s="85"/>
      <c r="CY12" s="78"/>
      <c r="CZ12" s="131" t="e">
        <f t="shared" si="12"/>
        <v>#DIV/0!</v>
      </c>
      <c r="DA12" s="56"/>
      <c r="DB12" s="82" t="str">
        <f t="shared" si="13"/>
        <v xml:space="preserve"> </v>
      </c>
      <c r="DC12" s="134" t="str">
        <f t="shared" si="14"/>
        <v xml:space="preserve"> </v>
      </c>
      <c r="DD12" s="56"/>
      <c r="DE12" s="78"/>
      <c r="DF12" s="105" t="e">
        <f t="shared" si="15"/>
        <v>#DIV/0!</v>
      </c>
      <c r="DG12" s="78"/>
      <c r="DH12" s="82" t="str">
        <f t="shared" si="16"/>
        <v xml:space="preserve"> </v>
      </c>
      <c r="DI12" s="134" t="str">
        <f t="shared" si="17"/>
        <v xml:space="preserve"> </v>
      </c>
      <c r="DJ12" s="129"/>
      <c r="DK12" s="56"/>
      <c r="DL12" s="131" t="e">
        <f t="shared" si="18"/>
        <v>#DIV/0!</v>
      </c>
      <c r="DM12" s="56"/>
      <c r="DN12" s="82" t="str">
        <f t="shared" si="38"/>
        <v xml:space="preserve"> </v>
      </c>
      <c r="DO12" s="134" t="str">
        <f t="shared" si="19"/>
        <v xml:space="preserve"> </v>
      </c>
      <c r="DP12" s="56"/>
      <c r="DQ12" s="78"/>
      <c r="DR12" s="50" t="e">
        <f t="shared" si="20"/>
        <v>#DIV/0!</v>
      </c>
      <c r="DS12" s="85"/>
      <c r="DT12" s="134" t="str">
        <f t="shared" si="21"/>
        <v xml:space="preserve"> </v>
      </c>
      <c r="DU12" s="134" t="str">
        <f t="shared" si="22"/>
        <v xml:space="preserve"> </v>
      </c>
      <c r="DV12" s="78"/>
      <c r="DW12" s="78"/>
      <c r="DX12" s="50" t="e">
        <f t="shared" si="23"/>
        <v>#DIV/0!</v>
      </c>
      <c r="DY12" s="78"/>
      <c r="DZ12" s="82" t="str">
        <f t="shared" si="24"/>
        <v xml:space="preserve"> </v>
      </c>
      <c r="EA12" s="102" t="str">
        <f t="shared" si="25"/>
        <v xml:space="preserve"> </v>
      </c>
      <c r="EB12" s="55"/>
      <c r="EC12" s="85"/>
      <c r="ED12" s="133" t="e">
        <f t="shared" si="39"/>
        <v>#DIV/0!</v>
      </c>
      <c r="EE12" s="130"/>
      <c r="EF12" s="78"/>
      <c r="EG12" s="85"/>
      <c r="EH12" s="133" t="e">
        <f t="shared" si="40"/>
        <v>#DIV/0!</v>
      </c>
      <c r="EI12" s="177"/>
      <c r="EJ12" s="64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</row>
    <row r="13" spans="1:182" s="16" customFormat="1" ht="12.75" x14ac:dyDescent="0.2">
      <c r="A13" s="10"/>
      <c r="B13" s="95" t="s">
        <v>199</v>
      </c>
      <c r="C13" s="109"/>
      <c r="D13" s="105" t="e">
        <f t="shared" si="26"/>
        <v>#DIV/0!</v>
      </c>
      <c r="E13" s="121"/>
      <c r="F13" s="107"/>
      <c r="G13" s="121"/>
      <c r="H13" s="122"/>
      <c r="I13" s="107" t="e">
        <f t="shared" si="27"/>
        <v>#DIV/0!</v>
      </c>
      <c r="J13" s="56"/>
      <c r="K13" s="54"/>
      <c r="L13" s="123"/>
      <c r="M13" s="27"/>
      <c r="N13" s="122"/>
      <c r="O13" s="122"/>
      <c r="P13" s="20"/>
      <c r="Q13" s="124"/>
      <c r="R13" s="25"/>
      <c r="S13" s="20"/>
      <c r="T13" s="99" t="e">
        <f t="shared" si="28"/>
        <v>#DIV/0!</v>
      </c>
      <c r="U13" s="105" t="e">
        <f>N13/$S13</f>
        <v>#DIV/0!</v>
      </c>
      <c r="V13" s="105" t="e">
        <f t="shared" si="0"/>
        <v>#DIV/0!</v>
      </c>
      <c r="W13" s="19" t="e">
        <f t="shared" si="0"/>
        <v>#DIV/0!</v>
      </c>
      <c r="X13" s="125" t="e">
        <f t="shared" si="0"/>
        <v>#DIV/0!</v>
      </c>
      <c r="Y13" s="126" t="e">
        <f t="shared" si="0"/>
        <v>#DIV/0!</v>
      </c>
      <c r="Z13" s="74"/>
      <c r="AA13" s="108"/>
      <c r="AB13" s="108"/>
      <c r="AC13" s="108"/>
      <c r="AD13" s="105" t="e">
        <f t="shared" si="29"/>
        <v>#DIV/0!</v>
      </c>
      <c r="AE13" s="105" t="e">
        <f t="shared" si="1"/>
        <v>#DIV/0!</v>
      </c>
      <c r="AF13" s="105" t="e">
        <f t="shared" si="1"/>
        <v>#DIV/0!</v>
      </c>
      <c r="AG13" s="105" t="e">
        <f t="shared" si="1"/>
        <v>#DIV/0!</v>
      </c>
      <c r="AH13" s="179"/>
      <c r="AI13" s="47"/>
      <c r="AJ13" s="47"/>
      <c r="AK13" s="107"/>
      <c r="AL13" s="74"/>
      <c r="AM13" s="108"/>
      <c r="AN13" s="105" t="e">
        <f t="shared" si="30"/>
        <v>#DIV/0!</v>
      </c>
      <c r="AO13" s="19" t="e">
        <f t="shared" si="31"/>
        <v>#DIV/0!</v>
      </c>
      <c r="AP13" s="47"/>
      <c r="AQ13" s="107"/>
      <c r="AR13" s="28"/>
      <c r="AS13" s="108"/>
      <c r="AT13" s="108"/>
      <c r="AU13" s="127"/>
      <c r="AV13" s="128"/>
      <c r="AW13" s="128"/>
      <c r="AX13" s="99" t="e">
        <f t="shared" si="2"/>
        <v>#DIV/0!</v>
      </c>
      <c r="AY13" s="105" t="e">
        <f t="shared" si="2"/>
        <v>#DIV/0!</v>
      </c>
      <c r="AZ13" s="19" t="e">
        <f t="shared" si="2"/>
        <v>#DIV/0!</v>
      </c>
      <c r="BA13" s="99" t="e">
        <f t="shared" si="2"/>
        <v>#DIV/0!</v>
      </c>
      <c r="BB13" s="19" t="e">
        <f t="shared" si="2"/>
        <v>#DIV/0!</v>
      </c>
      <c r="BC13" s="126" t="e">
        <f t="shared" si="2"/>
        <v>#DIV/0!</v>
      </c>
      <c r="BD13" s="36"/>
      <c r="BE13" s="47"/>
      <c r="BF13" s="47"/>
      <c r="BG13" s="47"/>
      <c r="BH13" s="47"/>
      <c r="BI13" s="107"/>
      <c r="BJ13" s="28"/>
      <c r="BK13" s="105" t="e">
        <f t="shared" si="32"/>
        <v>#DIV/0!</v>
      </c>
      <c r="BL13" s="179"/>
      <c r="BM13" s="108"/>
      <c r="BN13" s="19" t="e">
        <f t="shared" si="33"/>
        <v>#DIV/0!</v>
      </c>
      <c r="BO13" s="186"/>
      <c r="BP13" s="56"/>
      <c r="BQ13" s="78"/>
      <c r="BR13" s="50" t="e">
        <f t="shared" si="41"/>
        <v>#DIV/0!</v>
      </c>
      <c r="BS13" s="77"/>
      <c r="BT13" s="132"/>
      <c r="BU13" s="78"/>
      <c r="BV13" s="131" t="e">
        <f t="shared" si="34"/>
        <v>#DIV/0!</v>
      </c>
      <c r="BW13" s="130"/>
      <c r="BX13" s="129"/>
      <c r="BY13" s="129"/>
      <c r="BZ13" s="101" t="e">
        <f t="shared" si="35"/>
        <v>#DIV/0!</v>
      </c>
      <c r="CA13" s="77"/>
      <c r="CB13" s="28"/>
      <c r="CC13" s="19" t="e">
        <f t="shared" si="3"/>
        <v>#DIV/0!</v>
      </c>
      <c r="CD13" s="184"/>
      <c r="CE13" s="186" t="e">
        <f t="shared" si="36"/>
        <v>#DIV/0!</v>
      </c>
      <c r="CF13" s="73"/>
      <c r="CG13" s="122"/>
      <c r="CH13" s="105" t="e">
        <f t="shared" si="4"/>
        <v>#DIV/0!</v>
      </c>
      <c r="CI13" s="127"/>
      <c r="CJ13" s="134" t="e">
        <f t="shared" si="37"/>
        <v>#DIV/0!</v>
      </c>
      <c r="CK13" s="102" t="str">
        <f t="shared" si="42"/>
        <v xml:space="preserve"> </v>
      </c>
      <c r="CL13" s="127"/>
      <c r="CM13" s="78"/>
      <c r="CN13" s="50" t="e">
        <f t="shared" si="6"/>
        <v>#DIV/0!</v>
      </c>
      <c r="CO13" s="85"/>
      <c r="CP13" s="134" t="str">
        <f t="shared" si="7"/>
        <v xml:space="preserve"> </v>
      </c>
      <c r="CQ13" s="134" t="str">
        <f t="shared" si="8"/>
        <v xml:space="preserve"> </v>
      </c>
      <c r="CR13" s="129"/>
      <c r="CS13" s="56"/>
      <c r="CT13" s="50" t="e">
        <f t="shared" si="9"/>
        <v>#DIV/0!</v>
      </c>
      <c r="CU13" s="78"/>
      <c r="CV13" s="82" t="str">
        <f t="shared" si="10"/>
        <v xml:space="preserve"> </v>
      </c>
      <c r="CW13" s="102" t="str">
        <f t="shared" si="11"/>
        <v xml:space="preserve"> </v>
      </c>
      <c r="CX13" s="85"/>
      <c r="CY13" s="78"/>
      <c r="CZ13" s="131" t="e">
        <f t="shared" si="12"/>
        <v>#DIV/0!</v>
      </c>
      <c r="DA13" s="56"/>
      <c r="DB13" s="82" t="str">
        <f t="shared" si="13"/>
        <v xml:space="preserve"> </v>
      </c>
      <c r="DC13" s="134" t="str">
        <f t="shared" si="14"/>
        <v xml:space="preserve"> </v>
      </c>
      <c r="DD13" s="56"/>
      <c r="DE13" s="78"/>
      <c r="DF13" s="105" t="e">
        <f t="shared" si="15"/>
        <v>#DIV/0!</v>
      </c>
      <c r="DG13" s="78"/>
      <c r="DH13" s="82" t="str">
        <f t="shared" si="16"/>
        <v xml:space="preserve"> </v>
      </c>
      <c r="DI13" s="134" t="str">
        <f t="shared" si="17"/>
        <v xml:space="preserve"> </v>
      </c>
      <c r="DJ13" s="129"/>
      <c r="DK13" s="56"/>
      <c r="DL13" s="131" t="e">
        <f t="shared" si="18"/>
        <v>#DIV/0!</v>
      </c>
      <c r="DM13" s="56"/>
      <c r="DN13" s="82" t="str">
        <f t="shared" si="38"/>
        <v xml:space="preserve"> </v>
      </c>
      <c r="DO13" s="134" t="str">
        <f t="shared" si="19"/>
        <v xml:space="preserve"> </v>
      </c>
      <c r="DP13" s="56"/>
      <c r="DQ13" s="78"/>
      <c r="DR13" s="50" t="e">
        <f t="shared" si="20"/>
        <v>#DIV/0!</v>
      </c>
      <c r="DS13" s="85"/>
      <c r="DT13" s="134" t="str">
        <f t="shared" si="21"/>
        <v xml:space="preserve"> </v>
      </c>
      <c r="DU13" s="134" t="str">
        <f t="shared" si="22"/>
        <v xml:space="preserve"> </v>
      </c>
      <c r="DV13" s="78"/>
      <c r="DW13" s="78"/>
      <c r="DX13" s="50" t="e">
        <f t="shared" si="23"/>
        <v>#DIV/0!</v>
      </c>
      <c r="DY13" s="78"/>
      <c r="DZ13" s="82" t="str">
        <f t="shared" si="24"/>
        <v xml:space="preserve"> </v>
      </c>
      <c r="EA13" s="102" t="str">
        <f t="shared" si="25"/>
        <v xml:space="preserve"> </v>
      </c>
      <c r="EB13" s="55"/>
      <c r="EC13" s="85"/>
      <c r="ED13" s="133" t="e">
        <f t="shared" si="39"/>
        <v>#DIV/0!</v>
      </c>
      <c r="EE13" s="130"/>
      <c r="EF13" s="78"/>
      <c r="EG13" s="85"/>
      <c r="EH13" s="133" t="e">
        <f t="shared" si="40"/>
        <v>#DIV/0!</v>
      </c>
      <c r="EI13" s="177"/>
      <c r="EJ13" s="64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</row>
    <row r="14" spans="1:182" s="16" customFormat="1" ht="12.75" x14ac:dyDescent="0.2">
      <c r="A14" s="10"/>
      <c r="B14" s="95" t="s">
        <v>200</v>
      </c>
      <c r="C14" s="109"/>
      <c r="D14" s="105" t="e">
        <f t="shared" si="26"/>
        <v>#DIV/0!</v>
      </c>
      <c r="E14" s="121"/>
      <c r="F14" s="107"/>
      <c r="G14" s="121"/>
      <c r="H14" s="122"/>
      <c r="I14" s="107" t="e">
        <f t="shared" si="27"/>
        <v>#DIV/0!</v>
      </c>
      <c r="J14" s="56"/>
      <c r="K14" s="54"/>
      <c r="L14" s="123"/>
      <c r="M14" s="27"/>
      <c r="N14" s="122"/>
      <c r="O14" s="122"/>
      <c r="P14" s="20"/>
      <c r="Q14" s="124"/>
      <c r="R14" s="25"/>
      <c r="S14" s="20"/>
      <c r="T14" s="99" t="e">
        <f t="shared" si="28"/>
        <v>#DIV/0!</v>
      </c>
      <c r="U14" s="105" t="e">
        <f t="shared" si="0"/>
        <v>#DIV/0!</v>
      </c>
      <c r="V14" s="105" t="e">
        <f t="shared" si="0"/>
        <v>#DIV/0!</v>
      </c>
      <c r="W14" s="19" t="e">
        <f t="shared" si="0"/>
        <v>#DIV/0!</v>
      </c>
      <c r="X14" s="125" t="e">
        <f t="shared" si="0"/>
        <v>#DIV/0!</v>
      </c>
      <c r="Y14" s="126" t="e">
        <f t="shared" si="0"/>
        <v>#DIV/0!</v>
      </c>
      <c r="Z14" s="74"/>
      <c r="AA14" s="108"/>
      <c r="AB14" s="108"/>
      <c r="AC14" s="108"/>
      <c r="AD14" s="105" t="e">
        <f t="shared" si="29"/>
        <v>#DIV/0!</v>
      </c>
      <c r="AE14" s="105" t="e">
        <f t="shared" si="1"/>
        <v>#DIV/0!</v>
      </c>
      <c r="AF14" s="105" t="e">
        <f t="shared" si="1"/>
        <v>#DIV/0!</v>
      </c>
      <c r="AG14" s="105" t="e">
        <f t="shared" si="1"/>
        <v>#DIV/0!</v>
      </c>
      <c r="AH14" s="179"/>
      <c r="AI14" s="47"/>
      <c r="AJ14" s="47"/>
      <c r="AK14" s="107"/>
      <c r="AL14" s="74"/>
      <c r="AM14" s="108"/>
      <c r="AN14" s="105" t="e">
        <f t="shared" si="30"/>
        <v>#DIV/0!</v>
      </c>
      <c r="AO14" s="19" t="e">
        <f t="shared" si="31"/>
        <v>#DIV/0!</v>
      </c>
      <c r="AP14" s="47"/>
      <c r="AQ14" s="107"/>
      <c r="AR14" s="28"/>
      <c r="AS14" s="108"/>
      <c r="AT14" s="108"/>
      <c r="AU14" s="127"/>
      <c r="AV14" s="128"/>
      <c r="AW14" s="128"/>
      <c r="AX14" s="99" t="e">
        <f t="shared" si="2"/>
        <v>#DIV/0!</v>
      </c>
      <c r="AY14" s="105" t="e">
        <f t="shared" si="2"/>
        <v>#DIV/0!</v>
      </c>
      <c r="AZ14" s="19" t="e">
        <f t="shared" si="2"/>
        <v>#DIV/0!</v>
      </c>
      <c r="BA14" s="99" t="e">
        <f t="shared" si="2"/>
        <v>#DIV/0!</v>
      </c>
      <c r="BB14" s="19" t="e">
        <f t="shared" si="2"/>
        <v>#DIV/0!</v>
      </c>
      <c r="BC14" s="126" t="e">
        <f t="shared" si="2"/>
        <v>#DIV/0!</v>
      </c>
      <c r="BD14" s="36"/>
      <c r="BE14" s="47"/>
      <c r="BF14" s="47"/>
      <c r="BG14" s="47"/>
      <c r="BH14" s="47"/>
      <c r="BI14" s="107"/>
      <c r="BJ14" s="28"/>
      <c r="BK14" s="105" t="e">
        <f t="shared" si="32"/>
        <v>#DIV/0!</v>
      </c>
      <c r="BL14" s="179"/>
      <c r="BM14" s="108"/>
      <c r="BN14" s="19" t="e">
        <f t="shared" si="33"/>
        <v>#DIV/0!</v>
      </c>
      <c r="BO14" s="186"/>
      <c r="BP14" s="56"/>
      <c r="BQ14" s="78"/>
      <c r="BR14" s="50" t="e">
        <f t="shared" si="41"/>
        <v>#DIV/0!</v>
      </c>
      <c r="BS14" s="77"/>
      <c r="BT14" s="132"/>
      <c r="BU14" s="78"/>
      <c r="BV14" s="131" t="e">
        <f t="shared" si="34"/>
        <v>#DIV/0!</v>
      </c>
      <c r="BW14" s="130"/>
      <c r="BX14" s="129"/>
      <c r="BY14" s="129"/>
      <c r="BZ14" s="101" t="e">
        <f t="shared" si="35"/>
        <v>#DIV/0!</v>
      </c>
      <c r="CA14" s="77"/>
      <c r="CB14" s="28"/>
      <c r="CC14" s="19" t="e">
        <f t="shared" si="3"/>
        <v>#DIV/0!</v>
      </c>
      <c r="CD14" s="184"/>
      <c r="CE14" s="186" t="e">
        <f t="shared" si="36"/>
        <v>#DIV/0!</v>
      </c>
      <c r="CF14" s="73"/>
      <c r="CG14" s="122"/>
      <c r="CH14" s="105" t="e">
        <f t="shared" si="4"/>
        <v>#DIV/0!</v>
      </c>
      <c r="CI14" s="127"/>
      <c r="CJ14" s="134" t="e">
        <f t="shared" si="37"/>
        <v>#DIV/0!</v>
      </c>
      <c r="CK14" s="102" t="str">
        <f t="shared" si="42"/>
        <v xml:space="preserve"> </v>
      </c>
      <c r="CL14" s="127"/>
      <c r="CM14" s="78"/>
      <c r="CN14" s="50" t="e">
        <f t="shared" si="6"/>
        <v>#DIV/0!</v>
      </c>
      <c r="CO14" s="85"/>
      <c r="CP14" s="134" t="str">
        <f t="shared" si="7"/>
        <v xml:space="preserve"> </v>
      </c>
      <c r="CQ14" s="134" t="str">
        <f t="shared" si="8"/>
        <v xml:space="preserve"> </v>
      </c>
      <c r="CR14" s="129"/>
      <c r="CS14" s="56"/>
      <c r="CT14" s="50" t="e">
        <f t="shared" si="9"/>
        <v>#DIV/0!</v>
      </c>
      <c r="CU14" s="78"/>
      <c r="CV14" s="82" t="str">
        <f t="shared" si="10"/>
        <v xml:space="preserve"> </v>
      </c>
      <c r="CW14" s="102" t="str">
        <f t="shared" si="11"/>
        <v xml:space="preserve"> </v>
      </c>
      <c r="CX14" s="85"/>
      <c r="CY14" s="78"/>
      <c r="CZ14" s="131" t="e">
        <f t="shared" si="12"/>
        <v>#DIV/0!</v>
      </c>
      <c r="DA14" s="56"/>
      <c r="DB14" s="82" t="str">
        <f t="shared" si="13"/>
        <v xml:space="preserve"> </v>
      </c>
      <c r="DC14" s="134" t="str">
        <f t="shared" si="14"/>
        <v xml:space="preserve"> </v>
      </c>
      <c r="DD14" s="56"/>
      <c r="DE14" s="78"/>
      <c r="DF14" s="105" t="e">
        <f t="shared" si="15"/>
        <v>#DIV/0!</v>
      </c>
      <c r="DG14" s="78"/>
      <c r="DH14" s="82" t="str">
        <f t="shared" si="16"/>
        <v xml:space="preserve"> </v>
      </c>
      <c r="DI14" s="134" t="str">
        <f t="shared" si="17"/>
        <v xml:space="preserve"> </v>
      </c>
      <c r="DJ14" s="129"/>
      <c r="DK14" s="56"/>
      <c r="DL14" s="131" t="e">
        <f t="shared" si="18"/>
        <v>#DIV/0!</v>
      </c>
      <c r="DM14" s="56"/>
      <c r="DN14" s="82" t="str">
        <f t="shared" si="38"/>
        <v xml:space="preserve"> </v>
      </c>
      <c r="DO14" s="134" t="str">
        <f t="shared" si="19"/>
        <v xml:space="preserve"> </v>
      </c>
      <c r="DP14" s="56"/>
      <c r="DQ14" s="78"/>
      <c r="DR14" s="50" t="e">
        <f t="shared" si="20"/>
        <v>#DIV/0!</v>
      </c>
      <c r="DS14" s="85"/>
      <c r="DT14" s="134" t="str">
        <f t="shared" si="21"/>
        <v xml:space="preserve"> </v>
      </c>
      <c r="DU14" s="134" t="str">
        <f t="shared" si="22"/>
        <v xml:space="preserve"> </v>
      </c>
      <c r="DV14" s="78"/>
      <c r="DW14" s="78"/>
      <c r="DX14" s="50" t="e">
        <f t="shared" si="23"/>
        <v>#DIV/0!</v>
      </c>
      <c r="DY14" s="78"/>
      <c r="DZ14" s="82" t="str">
        <f t="shared" si="24"/>
        <v xml:space="preserve"> </v>
      </c>
      <c r="EA14" s="102" t="str">
        <f t="shared" si="25"/>
        <v xml:space="preserve"> </v>
      </c>
      <c r="EB14" s="55"/>
      <c r="EC14" s="85"/>
      <c r="ED14" s="133" t="e">
        <f t="shared" si="39"/>
        <v>#DIV/0!</v>
      </c>
      <c r="EE14" s="130"/>
      <c r="EF14" s="78"/>
      <c r="EG14" s="85"/>
      <c r="EH14" s="133" t="e">
        <f t="shared" si="40"/>
        <v>#DIV/0!</v>
      </c>
      <c r="EI14" s="177"/>
      <c r="EJ14" s="64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182" s="16" customFormat="1" ht="12.75" x14ac:dyDescent="0.2">
      <c r="A15" s="10"/>
      <c r="B15" s="95" t="s">
        <v>201</v>
      </c>
      <c r="C15" s="109"/>
      <c r="D15" s="105" t="e">
        <f t="shared" si="26"/>
        <v>#DIV/0!</v>
      </c>
      <c r="E15" s="121"/>
      <c r="F15" s="107"/>
      <c r="G15" s="121"/>
      <c r="H15" s="122"/>
      <c r="I15" s="107" t="e">
        <f t="shared" si="27"/>
        <v>#DIV/0!</v>
      </c>
      <c r="J15" s="56"/>
      <c r="K15" s="54"/>
      <c r="L15" s="123"/>
      <c r="M15" s="27"/>
      <c r="N15" s="122"/>
      <c r="O15" s="122"/>
      <c r="P15" s="20"/>
      <c r="Q15" s="124"/>
      <c r="R15" s="25"/>
      <c r="S15" s="20"/>
      <c r="T15" s="99" t="e">
        <f t="shared" si="28"/>
        <v>#DIV/0!</v>
      </c>
      <c r="U15" s="105" t="e">
        <f t="shared" si="0"/>
        <v>#DIV/0!</v>
      </c>
      <c r="V15" s="105" t="e">
        <f t="shared" si="0"/>
        <v>#DIV/0!</v>
      </c>
      <c r="W15" s="19" t="e">
        <f t="shared" si="0"/>
        <v>#DIV/0!</v>
      </c>
      <c r="X15" s="125" t="e">
        <f t="shared" si="0"/>
        <v>#DIV/0!</v>
      </c>
      <c r="Y15" s="126" t="e">
        <f t="shared" si="0"/>
        <v>#DIV/0!</v>
      </c>
      <c r="Z15" s="74"/>
      <c r="AA15" s="108"/>
      <c r="AB15" s="108"/>
      <c r="AC15" s="108"/>
      <c r="AD15" s="105" t="e">
        <f t="shared" si="29"/>
        <v>#DIV/0!</v>
      </c>
      <c r="AE15" s="105" t="e">
        <f t="shared" si="1"/>
        <v>#DIV/0!</v>
      </c>
      <c r="AF15" s="105" t="e">
        <f t="shared" si="1"/>
        <v>#DIV/0!</v>
      </c>
      <c r="AG15" s="105" t="e">
        <f t="shared" si="1"/>
        <v>#DIV/0!</v>
      </c>
      <c r="AH15" s="179"/>
      <c r="AI15" s="47"/>
      <c r="AJ15" s="47"/>
      <c r="AK15" s="107"/>
      <c r="AL15" s="74"/>
      <c r="AM15" s="108"/>
      <c r="AN15" s="105" t="e">
        <f t="shared" si="30"/>
        <v>#DIV/0!</v>
      </c>
      <c r="AO15" s="19" t="e">
        <f t="shared" si="31"/>
        <v>#DIV/0!</v>
      </c>
      <c r="AP15" s="47"/>
      <c r="AQ15" s="107"/>
      <c r="AR15" s="28"/>
      <c r="AS15" s="108"/>
      <c r="AT15" s="108"/>
      <c r="AU15" s="127"/>
      <c r="AV15" s="128"/>
      <c r="AW15" s="128"/>
      <c r="AX15" s="99" t="e">
        <f t="shared" si="2"/>
        <v>#DIV/0!</v>
      </c>
      <c r="AY15" s="105" t="e">
        <f t="shared" si="2"/>
        <v>#DIV/0!</v>
      </c>
      <c r="AZ15" s="19" t="e">
        <f t="shared" si="2"/>
        <v>#DIV/0!</v>
      </c>
      <c r="BA15" s="99" t="e">
        <f t="shared" si="2"/>
        <v>#DIV/0!</v>
      </c>
      <c r="BB15" s="19" t="e">
        <f t="shared" si="2"/>
        <v>#DIV/0!</v>
      </c>
      <c r="BC15" s="126" t="e">
        <f t="shared" si="2"/>
        <v>#DIV/0!</v>
      </c>
      <c r="BD15" s="36"/>
      <c r="BE15" s="47"/>
      <c r="BF15" s="47"/>
      <c r="BG15" s="47"/>
      <c r="BH15" s="47"/>
      <c r="BI15" s="107"/>
      <c r="BJ15" s="28"/>
      <c r="BK15" s="105" t="e">
        <f t="shared" si="32"/>
        <v>#DIV/0!</v>
      </c>
      <c r="BL15" s="179"/>
      <c r="BM15" s="108"/>
      <c r="BN15" s="19" t="e">
        <f t="shared" si="33"/>
        <v>#DIV/0!</v>
      </c>
      <c r="BO15" s="186"/>
      <c r="BP15" s="56"/>
      <c r="BQ15" s="78"/>
      <c r="BR15" s="50" t="e">
        <f t="shared" si="41"/>
        <v>#DIV/0!</v>
      </c>
      <c r="BS15" s="77"/>
      <c r="BT15" s="132"/>
      <c r="BU15" s="78"/>
      <c r="BV15" s="131" t="e">
        <f t="shared" si="34"/>
        <v>#DIV/0!</v>
      </c>
      <c r="BW15" s="130"/>
      <c r="BX15" s="129"/>
      <c r="BY15" s="129"/>
      <c r="BZ15" s="101" t="e">
        <f t="shared" si="35"/>
        <v>#DIV/0!</v>
      </c>
      <c r="CA15" s="77"/>
      <c r="CB15" s="28"/>
      <c r="CC15" s="19" t="e">
        <f t="shared" si="3"/>
        <v>#DIV/0!</v>
      </c>
      <c r="CD15" s="184"/>
      <c r="CE15" s="186" t="e">
        <f t="shared" si="36"/>
        <v>#DIV/0!</v>
      </c>
      <c r="CF15" s="73"/>
      <c r="CG15" s="122"/>
      <c r="CH15" s="105" t="e">
        <f t="shared" si="4"/>
        <v>#DIV/0!</v>
      </c>
      <c r="CI15" s="127"/>
      <c r="CJ15" s="134" t="e">
        <f t="shared" si="37"/>
        <v>#DIV/0!</v>
      </c>
      <c r="CK15" s="102" t="str">
        <f t="shared" si="42"/>
        <v xml:space="preserve"> </v>
      </c>
      <c r="CL15" s="127"/>
      <c r="CM15" s="78"/>
      <c r="CN15" s="50" t="e">
        <f t="shared" si="6"/>
        <v>#DIV/0!</v>
      </c>
      <c r="CO15" s="85"/>
      <c r="CP15" s="134" t="str">
        <f t="shared" si="7"/>
        <v xml:space="preserve"> </v>
      </c>
      <c r="CQ15" s="134" t="str">
        <f t="shared" si="8"/>
        <v xml:space="preserve"> </v>
      </c>
      <c r="CR15" s="129"/>
      <c r="CS15" s="56"/>
      <c r="CT15" s="50" t="e">
        <f t="shared" si="9"/>
        <v>#DIV/0!</v>
      </c>
      <c r="CU15" s="78"/>
      <c r="CV15" s="82" t="str">
        <f t="shared" si="10"/>
        <v xml:space="preserve"> </v>
      </c>
      <c r="CW15" s="102" t="str">
        <f t="shared" si="11"/>
        <v xml:space="preserve"> </v>
      </c>
      <c r="CX15" s="85"/>
      <c r="CY15" s="78"/>
      <c r="CZ15" s="131" t="e">
        <f t="shared" si="12"/>
        <v>#DIV/0!</v>
      </c>
      <c r="DA15" s="56"/>
      <c r="DB15" s="82" t="str">
        <f t="shared" si="13"/>
        <v xml:space="preserve"> </v>
      </c>
      <c r="DC15" s="134" t="str">
        <f t="shared" si="14"/>
        <v xml:space="preserve"> </v>
      </c>
      <c r="DD15" s="56"/>
      <c r="DE15" s="78"/>
      <c r="DF15" s="105" t="e">
        <f t="shared" si="15"/>
        <v>#DIV/0!</v>
      </c>
      <c r="DG15" s="78"/>
      <c r="DH15" s="82" t="str">
        <f t="shared" si="16"/>
        <v xml:space="preserve"> </v>
      </c>
      <c r="DI15" s="134" t="str">
        <f t="shared" si="17"/>
        <v xml:space="preserve"> </v>
      </c>
      <c r="DJ15" s="129"/>
      <c r="DK15" s="56"/>
      <c r="DL15" s="131" t="e">
        <f t="shared" si="18"/>
        <v>#DIV/0!</v>
      </c>
      <c r="DM15" s="56"/>
      <c r="DN15" s="82" t="str">
        <f t="shared" si="38"/>
        <v xml:space="preserve"> </v>
      </c>
      <c r="DO15" s="134" t="str">
        <f t="shared" si="19"/>
        <v xml:space="preserve"> </v>
      </c>
      <c r="DP15" s="56"/>
      <c r="DQ15" s="78"/>
      <c r="DR15" s="50" t="e">
        <f t="shared" si="20"/>
        <v>#DIV/0!</v>
      </c>
      <c r="DS15" s="85"/>
      <c r="DT15" s="134" t="str">
        <f t="shared" si="21"/>
        <v xml:space="preserve"> </v>
      </c>
      <c r="DU15" s="134" t="str">
        <f t="shared" si="22"/>
        <v xml:space="preserve"> </v>
      </c>
      <c r="DV15" s="78"/>
      <c r="DW15" s="78"/>
      <c r="DX15" s="50" t="e">
        <f t="shared" si="23"/>
        <v>#DIV/0!</v>
      </c>
      <c r="DY15" s="78"/>
      <c r="DZ15" s="82" t="str">
        <f t="shared" si="24"/>
        <v xml:space="preserve"> </v>
      </c>
      <c r="EA15" s="102" t="str">
        <f t="shared" si="25"/>
        <v xml:space="preserve"> </v>
      </c>
      <c r="EB15" s="55"/>
      <c r="EC15" s="85"/>
      <c r="ED15" s="133" t="e">
        <f t="shared" si="39"/>
        <v>#DIV/0!</v>
      </c>
      <c r="EE15" s="130"/>
      <c r="EF15" s="78"/>
      <c r="EG15" s="85"/>
      <c r="EH15" s="133" t="e">
        <f t="shared" si="40"/>
        <v>#DIV/0!</v>
      </c>
      <c r="EI15" s="177"/>
      <c r="EJ15" s="64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182" s="16" customFormat="1" ht="12.75" x14ac:dyDescent="0.2">
      <c r="A16" s="10"/>
      <c r="B16" s="95" t="s">
        <v>202</v>
      </c>
      <c r="C16" s="109"/>
      <c r="D16" s="105" t="e">
        <f t="shared" si="26"/>
        <v>#DIV/0!</v>
      </c>
      <c r="E16" s="121"/>
      <c r="F16" s="107"/>
      <c r="G16" s="121"/>
      <c r="H16" s="122"/>
      <c r="I16" s="107" t="e">
        <f t="shared" si="27"/>
        <v>#DIV/0!</v>
      </c>
      <c r="J16" s="56"/>
      <c r="K16" s="54"/>
      <c r="L16" s="123"/>
      <c r="M16" s="27"/>
      <c r="N16" s="122"/>
      <c r="O16" s="122"/>
      <c r="P16" s="20"/>
      <c r="Q16" s="124"/>
      <c r="R16" s="25"/>
      <c r="S16" s="20"/>
      <c r="T16" s="99" t="e">
        <f t="shared" si="28"/>
        <v>#DIV/0!</v>
      </c>
      <c r="U16" s="105" t="e">
        <f t="shared" si="0"/>
        <v>#DIV/0!</v>
      </c>
      <c r="V16" s="105" t="e">
        <f t="shared" si="0"/>
        <v>#DIV/0!</v>
      </c>
      <c r="W16" s="19" t="e">
        <f t="shared" si="0"/>
        <v>#DIV/0!</v>
      </c>
      <c r="X16" s="125" t="e">
        <f t="shared" si="0"/>
        <v>#DIV/0!</v>
      </c>
      <c r="Y16" s="126" t="e">
        <f t="shared" si="0"/>
        <v>#DIV/0!</v>
      </c>
      <c r="Z16" s="74"/>
      <c r="AA16" s="108"/>
      <c r="AB16" s="108"/>
      <c r="AC16" s="108"/>
      <c r="AD16" s="105" t="e">
        <f t="shared" si="29"/>
        <v>#DIV/0!</v>
      </c>
      <c r="AE16" s="105" t="e">
        <f t="shared" si="1"/>
        <v>#DIV/0!</v>
      </c>
      <c r="AF16" s="105" t="e">
        <f t="shared" si="1"/>
        <v>#DIV/0!</v>
      </c>
      <c r="AG16" s="105" t="e">
        <f t="shared" si="1"/>
        <v>#DIV/0!</v>
      </c>
      <c r="AH16" s="179"/>
      <c r="AI16" s="47"/>
      <c r="AJ16" s="47"/>
      <c r="AK16" s="107"/>
      <c r="AL16" s="74"/>
      <c r="AM16" s="108"/>
      <c r="AN16" s="105" t="e">
        <f t="shared" si="30"/>
        <v>#DIV/0!</v>
      </c>
      <c r="AO16" s="19" t="e">
        <f t="shared" si="31"/>
        <v>#DIV/0!</v>
      </c>
      <c r="AP16" s="47"/>
      <c r="AQ16" s="107"/>
      <c r="AR16" s="28"/>
      <c r="AS16" s="108"/>
      <c r="AT16" s="108"/>
      <c r="AU16" s="127"/>
      <c r="AV16" s="128"/>
      <c r="AW16" s="128"/>
      <c r="AX16" s="99" t="e">
        <f t="shared" si="2"/>
        <v>#DIV/0!</v>
      </c>
      <c r="AY16" s="105" t="e">
        <f t="shared" si="2"/>
        <v>#DIV/0!</v>
      </c>
      <c r="AZ16" s="19" t="e">
        <f t="shared" si="2"/>
        <v>#DIV/0!</v>
      </c>
      <c r="BA16" s="99" t="e">
        <f t="shared" si="2"/>
        <v>#DIV/0!</v>
      </c>
      <c r="BB16" s="19" t="e">
        <f t="shared" si="2"/>
        <v>#DIV/0!</v>
      </c>
      <c r="BC16" s="126" t="e">
        <f t="shared" si="2"/>
        <v>#DIV/0!</v>
      </c>
      <c r="BD16" s="36"/>
      <c r="BE16" s="47"/>
      <c r="BF16" s="47"/>
      <c r="BG16" s="47"/>
      <c r="BH16" s="47"/>
      <c r="BI16" s="107"/>
      <c r="BJ16" s="28"/>
      <c r="BK16" s="105" t="e">
        <f t="shared" si="32"/>
        <v>#DIV/0!</v>
      </c>
      <c r="BL16" s="179"/>
      <c r="BM16" s="108"/>
      <c r="BN16" s="19" t="e">
        <f t="shared" si="33"/>
        <v>#DIV/0!</v>
      </c>
      <c r="BO16" s="186"/>
      <c r="BP16" s="56"/>
      <c r="BQ16" s="78"/>
      <c r="BR16" s="50" t="e">
        <f t="shared" si="41"/>
        <v>#DIV/0!</v>
      </c>
      <c r="BS16" s="77"/>
      <c r="BT16" s="132"/>
      <c r="BU16" s="78"/>
      <c r="BV16" s="131" t="e">
        <f t="shared" si="34"/>
        <v>#DIV/0!</v>
      </c>
      <c r="BW16" s="130"/>
      <c r="BX16" s="129"/>
      <c r="BY16" s="129"/>
      <c r="BZ16" s="101" t="e">
        <f t="shared" si="35"/>
        <v>#DIV/0!</v>
      </c>
      <c r="CA16" s="77"/>
      <c r="CB16" s="28"/>
      <c r="CC16" s="19" t="e">
        <f t="shared" si="3"/>
        <v>#DIV/0!</v>
      </c>
      <c r="CD16" s="184"/>
      <c r="CE16" s="186" t="e">
        <f t="shared" si="36"/>
        <v>#DIV/0!</v>
      </c>
      <c r="CF16" s="73"/>
      <c r="CG16" s="122"/>
      <c r="CH16" s="105" t="e">
        <f t="shared" si="4"/>
        <v>#DIV/0!</v>
      </c>
      <c r="CI16" s="127"/>
      <c r="CJ16" s="134" t="e">
        <f t="shared" si="37"/>
        <v>#DIV/0!</v>
      </c>
      <c r="CK16" s="102" t="str">
        <f t="shared" si="42"/>
        <v xml:space="preserve"> </v>
      </c>
      <c r="CL16" s="127"/>
      <c r="CM16" s="78"/>
      <c r="CN16" s="50" t="e">
        <f t="shared" si="6"/>
        <v>#DIV/0!</v>
      </c>
      <c r="CO16" s="85"/>
      <c r="CP16" s="134" t="str">
        <f t="shared" si="7"/>
        <v xml:space="preserve"> </v>
      </c>
      <c r="CQ16" s="134" t="str">
        <f t="shared" si="8"/>
        <v xml:space="preserve"> </v>
      </c>
      <c r="CR16" s="129"/>
      <c r="CS16" s="56"/>
      <c r="CT16" s="50" t="e">
        <f t="shared" si="9"/>
        <v>#DIV/0!</v>
      </c>
      <c r="CU16" s="78"/>
      <c r="CV16" s="82" t="str">
        <f t="shared" si="10"/>
        <v xml:space="preserve"> </v>
      </c>
      <c r="CW16" s="102" t="str">
        <f t="shared" si="11"/>
        <v xml:space="preserve"> </v>
      </c>
      <c r="CX16" s="85"/>
      <c r="CY16" s="78"/>
      <c r="CZ16" s="131" t="e">
        <f t="shared" si="12"/>
        <v>#DIV/0!</v>
      </c>
      <c r="DA16" s="56"/>
      <c r="DB16" s="82" t="str">
        <f t="shared" si="13"/>
        <v xml:space="preserve"> </v>
      </c>
      <c r="DC16" s="134" t="str">
        <f t="shared" si="14"/>
        <v xml:space="preserve"> </v>
      </c>
      <c r="DD16" s="56"/>
      <c r="DE16" s="78"/>
      <c r="DF16" s="105" t="e">
        <f t="shared" si="15"/>
        <v>#DIV/0!</v>
      </c>
      <c r="DG16" s="78"/>
      <c r="DH16" s="82" t="str">
        <f t="shared" si="16"/>
        <v xml:space="preserve"> </v>
      </c>
      <c r="DI16" s="134" t="str">
        <f t="shared" si="17"/>
        <v xml:space="preserve"> </v>
      </c>
      <c r="DJ16" s="129"/>
      <c r="DK16" s="56"/>
      <c r="DL16" s="131" t="e">
        <f t="shared" si="18"/>
        <v>#DIV/0!</v>
      </c>
      <c r="DM16" s="56"/>
      <c r="DN16" s="82" t="str">
        <f t="shared" si="38"/>
        <v xml:space="preserve"> </v>
      </c>
      <c r="DO16" s="134" t="str">
        <f t="shared" si="19"/>
        <v xml:space="preserve"> </v>
      </c>
      <c r="DP16" s="56"/>
      <c r="DQ16" s="78"/>
      <c r="DR16" s="50" t="e">
        <f t="shared" si="20"/>
        <v>#DIV/0!</v>
      </c>
      <c r="DS16" s="85"/>
      <c r="DT16" s="134" t="str">
        <f t="shared" si="21"/>
        <v xml:space="preserve"> </v>
      </c>
      <c r="DU16" s="134" t="str">
        <f t="shared" si="22"/>
        <v xml:space="preserve"> </v>
      </c>
      <c r="DV16" s="78"/>
      <c r="DW16" s="78"/>
      <c r="DX16" s="50" t="e">
        <f t="shared" si="23"/>
        <v>#DIV/0!</v>
      </c>
      <c r="DY16" s="78"/>
      <c r="DZ16" s="82" t="str">
        <f t="shared" si="24"/>
        <v xml:space="preserve"> </v>
      </c>
      <c r="EA16" s="102" t="str">
        <f t="shared" si="25"/>
        <v xml:space="preserve"> </v>
      </c>
      <c r="EB16" s="55"/>
      <c r="EC16" s="85"/>
      <c r="ED16" s="133" t="e">
        <f t="shared" si="39"/>
        <v>#DIV/0!</v>
      </c>
      <c r="EE16" s="130"/>
      <c r="EF16" s="78"/>
      <c r="EG16" s="85"/>
      <c r="EH16" s="133" t="e">
        <f t="shared" si="40"/>
        <v>#DIV/0!</v>
      </c>
      <c r="EI16" s="177"/>
      <c r="EJ16" s="64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s="16" customFormat="1" ht="12.75" x14ac:dyDescent="0.2">
      <c r="A17" s="10"/>
      <c r="B17" s="95" t="s">
        <v>203</v>
      </c>
      <c r="C17" s="109"/>
      <c r="D17" s="105" t="e">
        <f t="shared" si="26"/>
        <v>#DIV/0!</v>
      </c>
      <c r="E17" s="121"/>
      <c r="F17" s="107"/>
      <c r="G17" s="121"/>
      <c r="H17" s="122"/>
      <c r="I17" s="107" t="e">
        <f t="shared" si="27"/>
        <v>#DIV/0!</v>
      </c>
      <c r="J17" s="56"/>
      <c r="K17" s="54"/>
      <c r="L17" s="123"/>
      <c r="M17" s="27"/>
      <c r="N17" s="122"/>
      <c r="O17" s="122"/>
      <c r="P17" s="20"/>
      <c r="Q17" s="124"/>
      <c r="R17" s="25"/>
      <c r="S17" s="20"/>
      <c r="T17" s="99" t="e">
        <f t="shared" si="28"/>
        <v>#DIV/0!</v>
      </c>
      <c r="U17" s="105" t="e">
        <f t="shared" si="0"/>
        <v>#DIV/0!</v>
      </c>
      <c r="V17" s="105" t="e">
        <f t="shared" si="0"/>
        <v>#DIV/0!</v>
      </c>
      <c r="W17" s="19" t="e">
        <f t="shared" si="0"/>
        <v>#DIV/0!</v>
      </c>
      <c r="X17" s="125" t="e">
        <f t="shared" si="0"/>
        <v>#DIV/0!</v>
      </c>
      <c r="Y17" s="126" t="e">
        <f t="shared" si="0"/>
        <v>#DIV/0!</v>
      </c>
      <c r="Z17" s="74"/>
      <c r="AA17" s="108"/>
      <c r="AB17" s="108"/>
      <c r="AC17" s="108"/>
      <c r="AD17" s="105" t="e">
        <f t="shared" si="29"/>
        <v>#DIV/0!</v>
      </c>
      <c r="AE17" s="105" t="e">
        <f t="shared" si="1"/>
        <v>#DIV/0!</v>
      </c>
      <c r="AF17" s="105" t="e">
        <f t="shared" si="1"/>
        <v>#DIV/0!</v>
      </c>
      <c r="AG17" s="105" t="e">
        <f t="shared" si="1"/>
        <v>#DIV/0!</v>
      </c>
      <c r="AH17" s="179"/>
      <c r="AI17" s="47"/>
      <c r="AJ17" s="47"/>
      <c r="AK17" s="107"/>
      <c r="AL17" s="74"/>
      <c r="AM17" s="108"/>
      <c r="AN17" s="105" t="e">
        <f t="shared" si="30"/>
        <v>#DIV/0!</v>
      </c>
      <c r="AO17" s="19" t="e">
        <f t="shared" si="31"/>
        <v>#DIV/0!</v>
      </c>
      <c r="AP17" s="47"/>
      <c r="AQ17" s="107"/>
      <c r="AR17" s="28"/>
      <c r="AS17" s="108"/>
      <c r="AT17" s="108"/>
      <c r="AU17" s="127"/>
      <c r="AV17" s="128"/>
      <c r="AW17" s="128"/>
      <c r="AX17" s="99" t="e">
        <f t="shared" si="2"/>
        <v>#DIV/0!</v>
      </c>
      <c r="AY17" s="105" t="e">
        <f t="shared" si="2"/>
        <v>#DIV/0!</v>
      </c>
      <c r="AZ17" s="19" t="e">
        <f t="shared" si="2"/>
        <v>#DIV/0!</v>
      </c>
      <c r="BA17" s="99" t="e">
        <f t="shared" si="2"/>
        <v>#DIV/0!</v>
      </c>
      <c r="BB17" s="19" t="e">
        <f t="shared" si="2"/>
        <v>#DIV/0!</v>
      </c>
      <c r="BC17" s="126" t="e">
        <f t="shared" si="2"/>
        <v>#DIV/0!</v>
      </c>
      <c r="BD17" s="36"/>
      <c r="BE17" s="47"/>
      <c r="BF17" s="47"/>
      <c r="BG17" s="47"/>
      <c r="BH17" s="47"/>
      <c r="BI17" s="107"/>
      <c r="BJ17" s="28"/>
      <c r="BK17" s="105" t="e">
        <f t="shared" si="32"/>
        <v>#DIV/0!</v>
      </c>
      <c r="BL17" s="179"/>
      <c r="BM17" s="108"/>
      <c r="BN17" s="19" t="e">
        <f t="shared" si="33"/>
        <v>#DIV/0!</v>
      </c>
      <c r="BO17" s="186"/>
      <c r="BP17" s="56"/>
      <c r="BQ17" s="78"/>
      <c r="BR17" s="50" t="e">
        <f t="shared" si="41"/>
        <v>#DIV/0!</v>
      </c>
      <c r="BS17" s="77"/>
      <c r="BT17" s="132"/>
      <c r="BU17" s="78"/>
      <c r="BV17" s="131" t="e">
        <f t="shared" si="34"/>
        <v>#DIV/0!</v>
      </c>
      <c r="BW17" s="130"/>
      <c r="BX17" s="129"/>
      <c r="BY17" s="129"/>
      <c r="BZ17" s="101" t="e">
        <f t="shared" si="35"/>
        <v>#DIV/0!</v>
      </c>
      <c r="CA17" s="77"/>
      <c r="CB17" s="28"/>
      <c r="CC17" s="19" t="e">
        <f t="shared" si="3"/>
        <v>#DIV/0!</v>
      </c>
      <c r="CD17" s="184"/>
      <c r="CE17" s="186" t="e">
        <f t="shared" si="36"/>
        <v>#DIV/0!</v>
      </c>
      <c r="CF17" s="73"/>
      <c r="CG17" s="122"/>
      <c r="CH17" s="105" t="e">
        <f t="shared" si="4"/>
        <v>#DIV/0!</v>
      </c>
      <c r="CI17" s="127"/>
      <c r="CJ17" s="134" t="e">
        <f t="shared" si="37"/>
        <v>#DIV/0!</v>
      </c>
      <c r="CK17" s="102" t="str">
        <f t="shared" si="42"/>
        <v xml:space="preserve"> </v>
      </c>
      <c r="CL17" s="127"/>
      <c r="CM17" s="78"/>
      <c r="CN17" s="50" t="e">
        <f t="shared" si="6"/>
        <v>#DIV/0!</v>
      </c>
      <c r="CO17" s="85"/>
      <c r="CP17" s="134" t="str">
        <f t="shared" si="7"/>
        <v xml:space="preserve"> </v>
      </c>
      <c r="CQ17" s="134" t="str">
        <f t="shared" si="8"/>
        <v xml:space="preserve"> </v>
      </c>
      <c r="CR17" s="129"/>
      <c r="CS17" s="56"/>
      <c r="CT17" s="50" t="e">
        <f t="shared" si="9"/>
        <v>#DIV/0!</v>
      </c>
      <c r="CU17" s="78"/>
      <c r="CV17" s="82" t="str">
        <f t="shared" si="10"/>
        <v xml:space="preserve"> </v>
      </c>
      <c r="CW17" s="102" t="str">
        <f t="shared" si="11"/>
        <v xml:space="preserve"> </v>
      </c>
      <c r="CX17" s="85"/>
      <c r="CY17" s="78"/>
      <c r="CZ17" s="131" t="e">
        <f t="shared" si="12"/>
        <v>#DIV/0!</v>
      </c>
      <c r="DA17" s="56"/>
      <c r="DB17" s="82" t="str">
        <f t="shared" si="13"/>
        <v xml:space="preserve"> </v>
      </c>
      <c r="DC17" s="134" t="str">
        <f t="shared" si="14"/>
        <v xml:space="preserve"> </v>
      </c>
      <c r="DD17" s="56"/>
      <c r="DE17" s="78"/>
      <c r="DF17" s="105" t="e">
        <f t="shared" si="15"/>
        <v>#DIV/0!</v>
      </c>
      <c r="DG17" s="78"/>
      <c r="DH17" s="82" t="str">
        <f t="shared" si="16"/>
        <v xml:space="preserve"> </v>
      </c>
      <c r="DI17" s="134" t="str">
        <f t="shared" si="17"/>
        <v xml:space="preserve"> </v>
      </c>
      <c r="DJ17" s="129"/>
      <c r="DK17" s="56"/>
      <c r="DL17" s="131" t="e">
        <f t="shared" si="18"/>
        <v>#DIV/0!</v>
      </c>
      <c r="DM17" s="56"/>
      <c r="DN17" s="82" t="str">
        <f t="shared" si="38"/>
        <v xml:space="preserve"> </v>
      </c>
      <c r="DO17" s="134" t="str">
        <f t="shared" si="19"/>
        <v xml:space="preserve"> </v>
      </c>
      <c r="DP17" s="56"/>
      <c r="DQ17" s="78"/>
      <c r="DR17" s="50" t="e">
        <f t="shared" si="20"/>
        <v>#DIV/0!</v>
      </c>
      <c r="DS17" s="85"/>
      <c r="DT17" s="134" t="str">
        <f t="shared" si="21"/>
        <v xml:space="preserve"> </v>
      </c>
      <c r="DU17" s="134" t="str">
        <f t="shared" si="22"/>
        <v xml:space="preserve"> </v>
      </c>
      <c r="DV17" s="78"/>
      <c r="DW17" s="78"/>
      <c r="DX17" s="50" t="e">
        <f t="shared" si="23"/>
        <v>#DIV/0!</v>
      </c>
      <c r="DY17" s="78"/>
      <c r="DZ17" s="82" t="str">
        <f t="shared" si="24"/>
        <v xml:space="preserve"> </v>
      </c>
      <c r="EA17" s="102" t="str">
        <f t="shared" si="25"/>
        <v xml:space="preserve"> </v>
      </c>
      <c r="EB17" s="55"/>
      <c r="EC17" s="85"/>
      <c r="ED17" s="133" t="e">
        <f t="shared" si="39"/>
        <v>#DIV/0!</v>
      </c>
      <c r="EE17" s="130"/>
      <c r="EF17" s="78"/>
      <c r="EG17" s="85"/>
      <c r="EH17" s="133" t="e">
        <f t="shared" si="40"/>
        <v>#DIV/0!</v>
      </c>
      <c r="EI17" s="177"/>
      <c r="EJ17" s="64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8" spans="1:182" s="16" customFormat="1" ht="12.75" x14ac:dyDescent="0.2">
      <c r="A18" s="10"/>
      <c r="B18" s="95" t="s">
        <v>204</v>
      </c>
      <c r="C18" s="109"/>
      <c r="D18" s="105" t="e">
        <f t="shared" si="26"/>
        <v>#DIV/0!</v>
      </c>
      <c r="E18" s="121"/>
      <c r="F18" s="107"/>
      <c r="G18" s="121"/>
      <c r="H18" s="122"/>
      <c r="I18" s="107" t="e">
        <f t="shared" si="27"/>
        <v>#DIV/0!</v>
      </c>
      <c r="J18" s="56"/>
      <c r="K18" s="54"/>
      <c r="L18" s="123"/>
      <c r="M18" s="27"/>
      <c r="N18" s="122"/>
      <c r="O18" s="122"/>
      <c r="P18" s="20"/>
      <c r="Q18" s="124"/>
      <c r="R18" s="25"/>
      <c r="S18" s="20"/>
      <c r="T18" s="99" t="e">
        <f t="shared" si="28"/>
        <v>#DIV/0!</v>
      </c>
      <c r="U18" s="105" t="e">
        <f t="shared" si="0"/>
        <v>#DIV/0!</v>
      </c>
      <c r="V18" s="105" t="e">
        <f t="shared" si="0"/>
        <v>#DIV/0!</v>
      </c>
      <c r="W18" s="19" t="e">
        <f t="shared" si="0"/>
        <v>#DIV/0!</v>
      </c>
      <c r="X18" s="125" t="e">
        <f t="shared" si="0"/>
        <v>#DIV/0!</v>
      </c>
      <c r="Y18" s="126" t="e">
        <f t="shared" si="0"/>
        <v>#DIV/0!</v>
      </c>
      <c r="Z18" s="74"/>
      <c r="AA18" s="108"/>
      <c r="AB18" s="108"/>
      <c r="AC18" s="108"/>
      <c r="AD18" s="105" t="e">
        <f t="shared" si="29"/>
        <v>#DIV/0!</v>
      </c>
      <c r="AE18" s="105" t="e">
        <f t="shared" si="1"/>
        <v>#DIV/0!</v>
      </c>
      <c r="AF18" s="105" t="e">
        <f t="shared" si="1"/>
        <v>#DIV/0!</v>
      </c>
      <c r="AG18" s="105" t="e">
        <f t="shared" si="1"/>
        <v>#DIV/0!</v>
      </c>
      <c r="AH18" s="179"/>
      <c r="AI18" s="47"/>
      <c r="AJ18" s="47"/>
      <c r="AK18" s="107"/>
      <c r="AL18" s="74"/>
      <c r="AM18" s="108"/>
      <c r="AN18" s="105" t="e">
        <f t="shared" si="30"/>
        <v>#DIV/0!</v>
      </c>
      <c r="AO18" s="19" t="e">
        <f t="shared" si="31"/>
        <v>#DIV/0!</v>
      </c>
      <c r="AP18" s="47"/>
      <c r="AQ18" s="107"/>
      <c r="AR18" s="28"/>
      <c r="AS18" s="108"/>
      <c r="AT18" s="108"/>
      <c r="AU18" s="127"/>
      <c r="AV18" s="128"/>
      <c r="AW18" s="128"/>
      <c r="AX18" s="99" t="e">
        <f t="shared" si="2"/>
        <v>#DIV/0!</v>
      </c>
      <c r="AY18" s="105" t="e">
        <f t="shared" si="2"/>
        <v>#DIV/0!</v>
      </c>
      <c r="AZ18" s="19" t="e">
        <f t="shared" si="2"/>
        <v>#DIV/0!</v>
      </c>
      <c r="BA18" s="99" t="e">
        <f t="shared" si="2"/>
        <v>#DIV/0!</v>
      </c>
      <c r="BB18" s="19" t="e">
        <f t="shared" si="2"/>
        <v>#DIV/0!</v>
      </c>
      <c r="BC18" s="126" t="e">
        <f t="shared" si="2"/>
        <v>#DIV/0!</v>
      </c>
      <c r="BD18" s="36"/>
      <c r="BE18" s="47"/>
      <c r="BF18" s="47"/>
      <c r="BG18" s="47"/>
      <c r="BH18" s="47"/>
      <c r="BI18" s="107"/>
      <c r="BJ18" s="28"/>
      <c r="BK18" s="105" t="e">
        <f t="shared" si="32"/>
        <v>#DIV/0!</v>
      </c>
      <c r="BL18" s="179"/>
      <c r="BM18" s="108"/>
      <c r="BN18" s="19" t="e">
        <f t="shared" si="33"/>
        <v>#DIV/0!</v>
      </c>
      <c r="BO18" s="186"/>
      <c r="BP18" s="56"/>
      <c r="BQ18" s="78"/>
      <c r="BR18" s="50" t="e">
        <f t="shared" si="41"/>
        <v>#DIV/0!</v>
      </c>
      <c r="BS18" s="77"/>
      <c r="BT18" s="132"/>
      <c r="BU18" s="78"/>
      <c r="BV18" s="131" t="e">
        <f t="shared" si="34"/>
        <v>#DIV/0!</v>
      </c>
      <c r="BW18" s="130"/>
      <c r="BX18" s="129"/>
      <c r="BY18" s="129"/>
      <c r="BZ18" s="101" t="e">
        <f t="shared" si="35"/>
        <v>#DIV/0!</v>
      </c>
      <c r="CA18" s="77"/>
      <c r="CB18" s="28"/>
      <c r="CC18" s="19" t="e">
        <f t="shared" si="3"/>
        <v>#DIV/0!</v>
      </c>
      <c r="CD18" s="184"/>
      <c r="CE18" s="186" t="e">
        <f t="shared" si="36"/>
        <v>#DIV/0!</v>
      </c>
      <c r="CF18" s="73"/>
      <c r="CG18" s="122"/>
      <c r="CH18" s="105" t="e">
        <f t="shared" si="4"/>
        <v>#DIV/0!</v>
      </c>
      <c r="CI18" s="127"/>
      <c r="CJ18" s="134" t="e">
        <f t="shared" si="37"/>
        <v>#DIV/0!</v>
      </c>
      <c r="CK18" s="102" t="str">
        <f t="shared" si="42"/>
        <v xml:space="preserve"> </v>
      </c>
      <c r="CL18" s="127"/>
      <c r="CM18" s="78"/>
      <c r="CN18" s="50" t="e">
        <f t="shared" si="6"/>
        <v>#DIV/0!</v>
      </c>
      <c r="CO18" s="85"/>
      <c r="CP18" s="134" t="str">
        <f t="shared" si="7"/>
        <v xml:space="preserve"> </v>
      </c>
      <c r="CQ18" s="134" t="str">
        <f t="shared" si="8"/>
        <v xml:space="preserve"> </v>
      </c>
      <c r="CR18" s="129"/>
      <c r="CS18" s="56"/>
      <c r="CT18" s="50" t="e">
        <f t="shared" si="9"/>
        <v>#DIV/0!</v>
      </c>
      <c r="CU18" s="78"/>
      <c r="CV18" s="82" t="str">
        <f t="shared" si="10"/>
        <v xml:space="preserve"> </v>
      </c>
      <c r="CW18" s="102" t="str">
        <f t="shared" si="11"/>
        <v xml:space="preserve"> </v>
      </c>
      <c r="CX18" s="85"/>
      <c r="CY18" s="78"/>
      <c r="CZ18" s="131" t="e">
        <f t="shared" si="12"/>
        <v>#DIV/0!</v>
      </c>
      <c r="DA18" s="56"/>
      <c r="DB18" s="82" t="str">
        <f t="shared" si="13"/>
        <v xml:space="preserve"> </v>
      </c>
      <c r="DC18" s="134" t="str">
        <f t="shared" si="14"/>
        <v xml:space="preserve"> </v>
      </c>
      <c r="DD18" s="56"/>
      <c r="DE18" s="78"/>
      <c r="DF18" s="105" t="e">
        <f t="shared" si="15"/>
        <v>#DIV/0!</v>
      </c>
      <c r="DG18" s="78"/>
      <c r="DH18" s="82" t="str">
        <f t="shared" si="16"/>
        <v xml:space="preserve"> </v>
      </c>
      <c r="DI18" s="134" t="str">
        <f t="shared" si="17"/>
        <v xml:space="preserve"> </v>
      </c>
      <c r="DJ18" s="129"/>
      <c r="DK18" s="56"/>
      <c r="DL18" s="131" t="e">
        <f t="shared" si="18"/>
        <v>#DIV/0!</v>
      </c>
      <c r="DM18" s="56"/>
      <c r="DN18" s="82" t="str">
        <f t="shared" si="38"/>
        <v xml:space="preserve"> </v>
      </c>
      <c r="DO18" s="134" t="str">
        <f t="shared" si="19"/>
        <v xml:space="preserve"> </v>
      </c>
      <c r="DP18" s="56"/>
      <c r="DQ18" s="78"/>
      <c r="DR18" s="50" t="e">
        <f t="shared" si="20"/>
        <v>#DIV/0!</v>
      </c>
      <c r="DS18" s="85"/>
      <c r="DT18" s="134" t="str">
        <f t="shared" si="21"/>
        <v xml:space="preserve"> </v>
      </c>
      <c r="DU18" s="134" t="str">
        <f t="shared" si="22"/>
        <v xml:space="preserve"> </v>
      </c>
      <c r="DV18" s="78"/>
      <c r="DW18" s="78"/>
      <c r="DX18" s="50" t="e">
        <f t="shared" si="23"/>
        <v>#DIV/0!</v>
      </c>
      <c r="DY18" s="78"/>
      <c r="DZ18" s="82" t="str">
        <f t="shared" si="24"/>
        <v xml:space="preserve"> </v>
      </c>
      <c r="EA18" s="102" t="str">
        <f t="shared" si="25"/>
        <v xml:space="preserve"> </v>
      </c>
      <c r="EB18" s="55"/>
      <c r="EC18" s="85"/>
      <c r="ED18" s="133" t="e">
        <f t="shared" si="39"/>
        <v>#DIV/0!</v>
      </c>
      <c r="EE18" s="130"/>
      <c r="EF18" s="78"/>
      <c r="EG18" s="85"/>
      <c r="EH18" s="133" t="e">
        <f t="shared" si="40"/>
        <v>#DIV/0!</v>
      </c>
      <c r="EI18" s="177"/>
      <c r="EJ18" s="64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</row>
    <row r="19" spans="1:182" s="16" customFormat="1" ht="12.75" x14ac:dyDescent="0.2">
      <c r="A19" s="10"/>
      <c r="B19" s="95" t="s">
        <v>205</v>
      </c>
      <c r="C19" s="109"/>
      <c r="D19" s="105" t="e">
        <f t="shared" si="26"/>
        <v>#DIV/0!</v>
      </c>
      <c r="E19" s="121"/>
      <c r="F19" s="107"/>
      <c r="G19" s="121"/>
      <c r="H19" s="122"/>
      <c r="I19" s="107" t="e">
        <f t="shared" si="27"/>
        <v>#DIV/0!</v>
      </c>
      <c r="J19" s="56"/>
      <c r="K19" s="54"/>
      <c r="L19" s="123"/>
      <c r="M19" s="27"/>
      <c r="N19" s="122"/>
      <c r="O19" s="122"/>
      <c r="P19" s="20"/>
      <c r="Q19" s="124"/>
      <c r="R19" s="25"/>
      <c r="S19" s="20"/>
      <c r="T19" s="99" t="e">
        <f t="shared" si="28"/>
        <v>#DIV/0!</v>
      </c>
      <c r="U19" s="105" t="e">
        <f t="shared" si="0"/>
        <v>#DIV/0!</v>
      </c>
      <c r="V19" s="105" t="e">
        <f t="shared" si="0"/>
        <v>#DIV/0!</v>
      </c>
      <c r="W19" s="19" t="e">
        <f t="shared" si="0"/>
        <v>#DIV/0!</v>
      </c>
      <c r="X19" s="125" t="e">
        <f t="shared" si="0"/>
        <v>#DIV/0!</v>
      </c>
      <c r="Y19" s="126" t="e">
        <f t="shared" si="0"/>
        <v>#DIV/0!</v>
      </c>
      <c r="Z19" s="74"/>
      <c r="AA19" s="108"/>
      <c r="AB19" s="108"/>
      <c r="AC19" s="108"/>
      <c r="AD19" s="105" t="e">
        <f t="shared" si="29"/>
        <v>#DIV/0!</v>
      </c>
      <c r="AE19" s="105" t="e">
        <f t="shared" si="1"/>
        <v>#DIV/0!</v>
      </c>
      <c r="AF19" s="105" t="e">
        <f t="shared" si="1"/>
        <v>#DIV/0!</v>
      </c>
      <c r="AG19" s="105" t="e">
        <f t="shared" si="1"/>
        <v>#DIV/0!</v>
      </c>
      <c r="AH19" s="179"/>
      <c r="AI19" s="47"/>
      <c r="AJ19" s="47"/>
      <c r="AK19" s="107"/>
      <c r="AL19" s="74"/>
      <c r="AM19" s="108"/>
      <c r="AN19" s="105" t="e">
        <f t="shared" si="30"/>
        <v>#DIV/0!</v>
      </c>
      <c r="AO19" s="19" t="e">
        <f t="shared" si="31"/>
        <v>#DIV/0!</v>
      </c>
      <c r="AP19" s="47"/>
      <c r="AQ19" s="107"/>
      <c r="AR19" s="28"/>
      <c r="AS19" s="108"/>
      <c r="AT19" s="108"/>
      <c r="AU19" s="127"/>
      <c r="AV19" s="128"/>
      <c r="AW19" s="128"/>
      <c r="AX19" s="99" t="e">
        <f t="shared" si="2"/>
        <v>#DIV/0!</v>
      </c>
      <c r="AY19" s="105" t="e">
        <f t="shared" si="2"/>
        <v>#DIV/0!</v>
      </c>
      <c r="AZ19" s="19" t="e">
        <f t="shared" si="2"/>
        <v>#DIV/0!</v>
      </c>
      <c r="BA19" s="99" t="e">
        <f t="shared" si="2"/>
        <v>#DIV/0!</v>
      </c>
      <c r="BB19" s="19" t="e">
        <f t="shared" si="2"/>
        <v>#DIV/0!</v>
      </c>
      <c r="BC19" s="126" t="e">
        <f t="shared" si="2"/>
        <v>#DIV/0!</v>
      </c>
      <c r="BD19" s="36"/>
      <c r="BE19" s="47"/>
      <c r="BF19" s="47"/>
      <c r="BG19" s="47"/>
      <c r="BH19" s="47"/>
      <c r="BI19" s="107"/>
      <c r="BJ19" s="28"/>
      <c r="BK19" s="105" t="e">
        <f t="shared" si="32"/>
        <v>#DIV/0!</v>
      </c>
      <c r="BL19" s="179"/>
      <c r="BM19" s="108"/>
      <c r="BN19" s="19" t="e">
        <f t="shared" si="33"/>
        <v>#DIV/0!</v>
      </c>
      <c r="BO19" s="186"/>
      <c r="BP19" s="56"/>
      <c r="BQ19" s="78"/>
      <c r="BR19" s="50" t="e">
        <f t="shared" si="41"/>
        <v>#DIV/0!</v>
      </c>
      <c r="BS19" s="77"/>
      <c r="BT19" s="132"/>
      <c r="BU19" s="78"/>
      <c r="BV19" s="131" t="e">
        <f t="shared" si="34"/>
        <v>#DIV/0!</v>
      </c>
      <c r="BW19" s="130"/>
      <c r="BX19" s="129"/>
      <c r="BY19" s="129"/>
      <c r="BZ19" s="101" t="e">
        <f t="shared" si="35"/>
        <v>#DIV/0!</v>
      </c>
      <c r="CA19" s="77"/>
      <c r="CB19" s="28"/>
      <c r="CC19" s="19" t="e">
        <f t="shared" si="3"/>
        <v>#DIV/0!</v>
      </c>
      <c r="CD19" s="184"/>
      <c r="CE19" s="186" t="e">
        <f t="shared" si="36"/>
        <v>#DIV/0!</v>
      </c>
      <c r="CF19" s="73"/>
      <c r="CG19" s="122"/>
      <c r="CH19" s="105" t="e">
        <f t="shared" si="4"/>
        <v>#DIV/0!</v>
      </c>
      <c r="CI19" s="127"/>
      <c r="CJ19" s="134" t="e">
        <f t="shared" si="37"/>
        <v>#DIV/0!</v>
      </c>
      <c r="CK19" s="102" t="str">
        <f t="shared" si="42"/>
        <v xml:space="preserve"> </v>
      </c>
      <c r="CL19" s="127"/>
      <c r="CM19" s="78"/>
      <c r="CN19" s="50" t="e">
        <f t="shared" si="6"/>
        <v>#DIV/0!</v>
      </c>
      <c r="CO19" s="85"/>
      <c r="CP19" s="134" t="str">
        <f t="shared" si="7"/>
        <v xml:space="preserve"> </v>
      </c>
      <c r="CQ19" s="134" t="str">
        <f t="shared" si="8"/>
        <v xml:space="preserve"> </v>
      </c>
      <c r="CR19" s="129"/>
      <c r="CS19" s="56"/>
      <c r="CT19" s="50" t="e">
        <f t="shared" si="9"/>
        <v>#DIV/0!</v>
      </c>
      <c r="CU19" s="78"/>
      <c r="CV19" s="82" t="str">
        <f t="shared" si="10"/>
        <v xml:space="preserve"> </v>
      </c>
      <c r="CW19" s="102" t="str">
        <f t="shared" si="11"/>
        <v xml:space="preserve"> </v>
      </c>
      <c r="CX19" s="85"/>
      <c r="CY19" s="78"/>
      <c r="CZ19" s="131" t="e">
        <f t="shared" si="12"/>
        <v>#DIV/0!</v>
      </c>
      <c r="DA19" s="56"/>
      <c r="DB19" s="82" t="str">
        <f t="shared" si="13"/>
        <v xml:space="preserve"> </v>
      </c>
      <c r="DC19" s="134" t="str">
        <f t="shared" si="14"/>
        <v xml:space="preserve"> </v>
      </c>
      <c r="DD19" s="56"/>
      <c r="DE19" s="78"/>
      <c r="DF19" s="105" t="e">
        <f t="shared" si="15"/>
        <v>#DIV/0!</v>
      </c>
      <c r="DG19" s="78"/>
      <c r="DH19" s="82" t="str">
        <f t="shared" si="16"/>
        <v xml:space="preserve"> </v>
      </c>
      <c r="DI19" s="134" t="str">
        <f t="shared" si="17"/>
        <v xml:space="preserve"> </v>
      </c>
      <c r="DJ19" s="129"/>
      <c r="DK19" s="56"/>
      <c r="DL19" s="131" t="e">
        <f t="shared" si="18"/>
        <v>#DIV/0!</v>
      </c>
      <c r="DM19" s="56"/>
      <c r="DN19" s="82" t="str">
        <f t="shared" si="38"/>
        <v xml:space="preserve"> </v>
      </c>
      <c r="DO19" s="134" t="str">
        <f t="shared" si="19"/>
        <v xml:space="preserve"> </v>
      </c>
      <c r="DP19" s="56"/>
      <c r="DQ19" s="78"/>
      <c r="DR19" s="50" t="e">
        <f t="shared" si="20"/>
        <v>#DIV/0!</v>
      </c>
      <c r="DS19" s="85"/>
      <c r="DT19" s="134" t="str">
        <f t="shared" si="21"/>
        <v xml:space="preserve"> </v>
      </c>
      <c r="DU19" s="134" t="str">
        <f t="shared" si="22"/>
        <v xml:space="preserve"> </v>
      </c>
      <c r="DV19" s="78"/>
      <c r="DW19" s="78"/>
      <c r="DX19" s="50" t="e">
        <f t="shared" si="23"/>
        <v>#DIV/0!</v>
      </c>
      <c r="DY19" s="78"/>
      <c r="DZ19" s="82" t="str">
        <f t="shared" si="24"/>
        <v xml:space="preserve"> </v>
      </c>
      <c r="EA19" s="102" t="str">
        <f t="shared" si="25"/>
        <v xml:space="preserve"> </v>
      </c>
      <c r="EB19" s="55"/>
      <c r="EC19" s="85"/>
      <c r="ED19" s="133" t="e">
        <f t="shared" si="39"/>
        <v>#DIV/0!</v>
      </c>
      <c r="EE19" s="130"/>
      <c r="EF19" s="78"/>
      <c r="EG19" s="85"/>
      <c r="EH19" s="133" t="e">
        <f t="shared" si="40"/>
        <v>#DIV/0!</v>
      </c>
      <c r="EI19" s="177"/>
      <c r="EJ19" s="64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</row>
    <row r="20" spans="1:182" s="16" customFormat="1" ht="12.75" x14ac:dyDescent="0.2">
      <c r="A20" s="10"/>
      <c r="B20" s="95" t="s">
        <v>206</v>
      </c>
      <c r="C20" s="109"/>
      <c r="D20" s="105" t="e">
        <f t="shared" si="26"/>
        <v>#DIV/0!</v>
      </c>
      <c r="E20" s="121"/>
      <c r="F20" s="107"/>
      <c r="G20" s="121"/>
      <c r="H20" s="122"/>
      <c r="I20" s="107" t="e">
        <f t="shared" si="27"/>
        <v>#DIV/0!</v>
      </c>
      <c r="J20" s="56"/>
      <c r="K20" s="54"/>
      <c r="L20" s="123"/>
      <c r="M20" s="27"/>
      <c r="N20" s="122"/>
      <c r="O20" s="122"/>
      <c r="P20" s="20"/>
      <c r="Q20" s="124"/>
      <c r="R20" s="25"/>
      <c r="S20" s="20"/>
      <c r="T20" s="99" t="e">
        <f t="shared" si="28"/>
        <v>#DIV/0!</v>
      </c>
      <c r="U20" s="105" t="e">
        <f t="shared" si="0"/>
        <v>#DIV/0!</v>
      </c>
      <c r="V20" s="105" t="e">
        <f t="shared" si="0"/>
        <v>#DIV/0!</v>
      </c>
      <c r="W20" s="19" t="e">
        <f t="shared" si="0"/>
        <v>#DIV/0!</v>
      </c>
      <c r="X20" s="125" t="e">
        <f t="shared" si="0"/>
        <v>#DIV/0!</v>
      </c>
      <c r="Y20" s="126" t="e">
        <f t="shared" si="0"/>
        <v>#DIV/0!</v>
      </c>
      <c r="Z20" s="74"/>
      <c r="AA20" s="108"/>
      <c r="AB20" s="108"/>
      <c r="AC20" s="108"/>
      <c r="AD20" s="105" t="e">
        <f t="shared" si="29"/>
        <v>#DIV/0!</v>
      </c>
      <c r="AE20" s="105" t="e">
        <f t="shared" si="1"/>
        <v>#DIV/0!</v>
      </c>
      <c r="AF20" s="105" t="e">
        <f t="shared" si="1"/>
        <v>#DIV/0!</v>
      </c>
      <c r="AG20" s="105" t="e">
        <f t="shared" si="1"/>
        <v>#DIV/0!</v>
      </c>
      <c r="AH20" s="179"/>
      <c r="AI20" s="47"/>
      <c r="AJ20" s="47"/>
      <c r="AK20" s="107"/>
      <c r="AL20" s="74"/>
      <c r="AM20" s="108"/>
      <c r="AN20" s="105" t="e">
        <f t="shared" si="30"/>
        <v>#DIV/0!</v>
      </c>
      <c r="AO20" s="19" t="e">
        <f t="shared" si="31"/>
        <v>#DIV/0!</v>
      </c>
      <c r="AP20" s="47"/>
      <c r="AQ20" s="107"/>
      <c r="AR20" s="28"/>
      <c r="AS20" s="108"/>
      <c r="AT20" s="108"/>
      <c r="AU20" s="127"/>
      <c r="AV20" s="128"/>
      <c r="AW20" s="128"/>
      <c r="AX20" s="99" t="e">
        <f t="shared" si="2"/>
        <v>#DIV/0!</v>
      </c>
      <c r="AY20" s="105" t="e">
        <f t="shared" si="2"/>
        <v>#DIV/0!</v>
      </c>
      <c r="AZ20" s="19" t="e">
        <f t="shared" si="2"/>
        <v>#DIV/0!</v>
      </c>
      <c r="BA20" s="99" t="e">
        <f t="shared" si="2"/>
        <v>#DIV/0!</v>
      </c>
      <c r="BB20" s="19" t="e">
        <f t="shared" si="2"/>
        <v>#DIV/0!</v>
      </c>
      <c r="BC20" s="126" t="e">
        <f t="shared" si="2"/>
        <v>#DIV/0!</v>
      </c>
      <c r="BD20" s="36"/>
      <c r="BE20" s="47"/>
      <c r="BF20" s="47"/>
      <c r="BG20" s="47"/>
      <c r="BH20" s="47"/>
      <c r="BI20" s="107"/>
      <c r="BJ20" s="28"/>
      <c r="BK20" s="105" t="e">
        <f t="shared" si="32"/>
        <v>#DIV/0!</v>
      </c>
      <c r="BL20" s="179"/>
      <c r="BM20" s="108"/>
      <c r="BN20" s="19" t="e">
        <f t="shared" si="33"/>
        <v>#DIV/0!</v>
      </c>
      <c r="BO20" s="186"/>
      <c r="BP20" s="56"/>
      <c r="BQ20" s="78"/>
      <c r="BR20" s="50" t="e">
        <f t="shared" si="41"/>
        <v>#DIV/0!</v>
      </c>
      <c r="BS20" s="77"/>
      <c r="BT20" s="132"/>
      <c r="BU20" s="78"/>
      <c r="BV20" s="131" t="e">
        <f t="shared" si="34"/>
        <v>#DIV/0!</v>
      </c>
      <c r="BW20" s="130"/>
      <c r="BX20" s="129"/>
      <c r="BY20" s="129"/>
      <c r="BZ20" s="101" t="e">
        <f t="shared" si="35"/>
        <v>#DIV/0!</v>
      </c>
      <c r="CA20" s="77"/>
      <c r="CB20" s="28"/>
      <c r="CC20" s="19" t="e">
        <f t="shared" si="3"/>
        <v>#DIV/0!</v>
      </c>
      <c r="CD20" s="184"/>
      <c r="CE20" s="186" t="e">
        <f t="shared" si="36"/>
        <v>#DIV/0!</v>
      </c>
      <c r="CF20" s="73"/>
      <c r="CG20" s="122"/>
      <c r="CH20" s="105" t="e">
        <f t="shared" si="4"/>
        <v>#DIV/0!</v>
      </c>
      <c r="CI20" s="127"/>
      <c r="CJ20" s="134" t="e">
        <f t="shared" si="37"/>
        <v>#DIV/0!</v>
      </c>
      <c r="CK20" s="102" t="str">
        <f t="shared" si="42"/>
        <v xml:space="preserve"> </v>
      </c>
      <c r="CL20" s="127"/>
      <c r="CM20" s="78"/>
      <c r="CN20" s="50" t="e">
        <f t="shared" si="6"/>
        <v>#DIV/0!</v>
      </c>
      <c r="CO20" s="85"/>
      <c r="CP20" s="134" t="str">
        <f t="shared" si="7"/>
        <v xml:space="preserve"> </v>
      </c>
      <c r="CQ20" s="134" t="str">
        <f t="shared" si="8"/>
        <v xml:space="preserve"> </v>
      </c>
      <c r="CR20" s="129"/>
      <c r="CS20" s="56"/>
      <c r="CT20" s="50" t="e">
        <f t="shared" si="9"/>
        <v>#DIV/0!</v>
      </c>
      <c r="CU20" s="78"/>
      <c r="CV20" s="82" t="str">
        <f t="shared" si="10"/>
        <v xml:space="preserve"> </v>
      </c>
      <c r="CW20" s="102" t="str">
        <f t="shared" si="11"/>
        <v xml:space="preserve"> </v>
      </c>
      <c r="CX20" s="85"/>
      <c r="CY20" s="78"/>
      <c r="CZ20" s="131" t="e">
        <f t="shared" si="12"/>
        <v>#DIV/0!</v>
      </c>
      <c r="DA20" s="56"/>
      <c r="DB20" s="82" t="str">
        <f t="shared" si="13"/>
        <v xml:space="preserve"> </v>
      </c>
      <c r="DC20" s="134" t="str">
        <f t="shared" si="14"/>
        <v xml:space="preserve"> </v>
      </c>
      <c r="DD20" s="56"/>
      <c r="DE20" s="78"/>
      <c r="DF20" s="105" t="e">
        <f t="shared" si="15"/>
        <v>#DIV/0!</v>
      </c>
      <c r="DG20" s="78"/>
      <c r="DH20" s="82" t="str">
        <f t="shared" si="16"/>
        <v xml:space="preserve"> </v>
      </c>
      <c r="DI20" s="134" t="str">
        <f t="shared" si="17"/>
        <v xml:space="preserve"> </v>
      </c>
      <c r="DJ20" s="129"/>
      <c r="DK20" s="56"/>
      <c r="DL20" s="131" t="e">
        <f t="shared" si="18"/>
        <v>#DIV/0!</v>
      </c>
      <c r="DM20" s="56"/>
      <c r="DN20" s="82" t="str">
        <f t="shared" si="38"/>
        <v xml:space="preserve"> </v>
      </c>
      <c r="DO20" s="134" t="str">
        <f t="shared" si="19"/>
        <v xml:space="preserve"> </v>
      </c>
      <c r="DP20" s="56"/>
      <c r="DQ20" s="78"/>
      <c r="DR20" s="50" t="e">
        <f t="shared" si="20"/>
        <v>#DIV/0!</v>
      </c>
      <c r="DS20" s="85"/>
      <c r="DT20" s="134" t="str">
        <f t="shared" si="21"/>
        <v xml:space="preserve"> </v>
      </c>
      <c r="DU20" s="134" t="str">
        <f t="shared" si="22"/>
        <v xml:space="preserve"> </v>
      </c>
      <c r="DV20" s="78"/>
      <c r="DW20" s="78"/>
      <c r="DX20" s="50" t="e">
        <f t="shared" si="23"/>
        <v>#DIV/0!</v>
      </c>
      <c r="DY20" s="78"/>
      <c r="DZ20" s="82" t="str">
        <f t="shared" si="24"/>
        <v xml:space="preserve"> </v>
      </c>
      <c r="EA20" s="102" t="str">
        <f t="shared" si="25"/>
        <v xml:space="preserve"> </v>
      </c>
      <c r="EB20" s="55"/>
      <c r="EC20" s="85"/>
      <c r="ED20" s="133" t="e">
        <f t="shared" si="39"/>
        <v>#DIV/0!</v>
      </c>
      <c r="EE20" s="130"/>
      <c r="EF20" s="78"/>
      <c r="EG20" s="85"/>
      <c r="EH20" s="133" t="e">
        <f t="shared" si="40"/>
        <v>#DIV/0!</v>
      </c>
      <c r="EI20" s="177"/>
      <c r="EJ20" s="64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</row>
    <row r="21" spans="1:182" s="16" customFormat="1" ht="12.75" x14ac:dyDescent="0.2">
      <c r="A21" s="10"/>
      <c r="B21" s="95" t="s">
        <v>207</v>
      </c>
      <c r="C21" s="109"/>
      <c r="D21" s="105" t="e">
        <f t="shared" si="26"/>
        <v>#DIV/0!</v>
      </c>
      <c r="E21" s="121"/>
      <c r="F21" s="107"/>
      <c r="G21" s="121"/>
      <c r="H21" s="122"/>
      <c r="I21" s="107" t="e">
        <f t="shared" si="27"/>
        <v>#DIV/0!</v>
      </c>
      <c r="J21" s="56"/>
      <c r="K21" s="54"/>
      <c r="L21" s="123"/>
      <c r="M21" s="27"/>
      <c r="N21" s="122"/>
      <c r="O21" s="122"/>
      <c r="P21" s="20"/>
      <c r="Q21" s="124"/>
      <c r="R21" s="25"/>
      <c r="S21" s="20"/>
      <c r="T21" s="99" t="e">
        <f t="shared" si="28"/>
        <v>#DIV/0!</v>
      </c>
      <c r="U21" s="105" t="e">
        <f t="shared" si="0"/>
        <v>#DIV/0!</v>
      </c>
      <c r="V21" s="105" t="e">
        <f t="shared" si="0"/>
        <v>#DIV/0!</v>
      </c>
      <c r="W21" s="19" t="e">
        <f t="shared" si="0"/>
        <v>#DIV/0!</v>
      </c>
      <c r="X21" s="125" t="e">
        <f t="shared" si="0"/>
        <v>#DIV/0!</v>
      </c>
      <c r="Y21" s="126" t="e">
        <f t="shared" si="0"/>
        <v>#DIV/0!</v>
      </c>
      <c r="Z21" s="74"/>
      <c r="AA21" s="108"/>
      <c r="AB21" s="108"/>
      <c r="AC21" s="108"/>
      <c r="AD21" s="105" t="e">
        <f t="shared" si="29"/>
        <v>#DIV/0!</v>
      </c>
      <c r="AE21" s="105" t="e">
        <f t="shared" si="1"/>
        <v>#DIV/0!</v>
      </c>
      <c r="AF21" s="105" t="e">
        <f t="shared" si="1"/>
        <v>#DIV/0!</v>
      </c>
      <c r="AG21" s="105" t="e">
        <f t="shared" si="1"/>
        <v>#DIV/0!</v>
      </c>
      <c r="AH21" s="179"/>
      <c r="AI21" s="47"/>
      <c r="AJ21" s="47"/>
      <c r="AK21" s="107"/>
      <c r="AL21" s="74"/>
      <c r="AM21" s="108"/>
      <c r="AN21" s="105" t="e">
        <f t="shared" si="30"/>
        <v>#DIV/0!</v>
      </c>
      <c r="AO21" s="19" t="e">
        <f t="shared" si="31"/>
        <v>#DIV/0!</v>
      </c>
      <c r="AP21" s="47"/>
      <c r="AQ21" s="107"/>
      <c r="AR21" s="28"/>
      <c r="AS21" s="108"/>
      <c r="AT21" s="108"/>
      <c r="AU21" s="127"/>
      <c r="AV21" s="128"/>
      <c r="AW21" s="128"/>
      <c r="AX21" s="99" t="e">
        <f t="shared" si="2"/>
        <v>#DIV/0!</v>
      </c>
      <c r="AY21" s="105" t="e">
        <f t="shared" si="2"/>
        <v>#DIV/0!</v>
      </c>
      <c r="AZ21" s="19" t="e">
        <f t="shared" si="2"/>
        <v>#DIV/0!</v>
      </c>
      <c r="BA21" s="99" t="e">
        <f t="shared" si="2"/>
        <v>#DIV/0!</v>
      </c>
      <c r="BB21" s="19" t="e">
        <f t="shared" si="2"/>
        <v>#DIV/0!</v>
      </c>
      <c r="BC21" s="126" t="e">
        <f t="shared" si="2"/>
        <v>#DIV/0!</v>
      </c>
      <c r="BD21" s="36"/>
      <c r="BE21" s="47"/>
      <c r="BF21" s="47"/>
      <c r="BG21" s="47"/>
      <c r="BH21" s="47"/>
      <c r="BI21" s="107"/>
      <c r="BJ21" s="28"/>
      <c r="BK21" s="105" t="e">
        <f t="shared" si="32"/>
        <v>#DIV/0!</v>
      </c>
      <c r="BL21" s="179"/>
      <c r="BM21" s="108"/>
      <c r="BN21" s="19" t="e">
        <f t="shared" si="33"/>
        <v>#DIV/0!</v>
      </c>
      <c r="BO21" s="186"/>
      <c r="BP21" s="56"/>
      <c r="BQ21" s="78"/>
      <c r="BR21" s="50" t="e">
        <f t="shared" si="41"/>
        <v>#DIV/0!</v>
      </c>
      <c r="BS21" s="77"/>
      <c r="BT21" s="132"/>
      <c r="BU21" s="78"/>
      <c r="BV21" s="131" t="e">
        <f t="shared" si="34"/>
        <v>#DIV/0!</v>
      </c>
      <c r="BW21" s="130"/>
      <c r="BX21" s="129"/>
      <c r="BY21" s="129"/>
      <c r="BZ21" s="101" t="e">
        <f t="shared" si="35"/>
        <v>#DIV/0!</v>
      </c>
      <c r="CA21" s="77"/>
      <c r="CB21" s="28"/>
      <c r="CC21" s="19" t="e">
        <f t="shared" si="3"/>
        <v>#DIV/0!</v>
      </c>
      <c r="CD21" s="184"/>
      <c r="CE21" s="186" t="e">
        <f t="shared" si="36"/>
        <v>#DIV/0!</v>
      </c>
      <c r="CF21" s="73"/>
      <c r="CG21" s="122"/>
      <c r="CH21" s="105" t="e">
        <f t="shared" si="4"/>
        <v>#DIV/0!</v>
      </c>
      <c r="CI21" s="127"/>
      <c r="CJ21" s="134" t="e">
        <f t="shared" si="37"/>
        <v>#DIV/0!</v>
      </c>
      <c r="CK21" s="102" t="str">
        <f t="shared" si="42"/>
        <v xml:space="preserve"> </v>
      </c>
      <c r="CL21" s="127"/>
      <c r="CM21" s="78"/>
      <c r="CN21" s="50" t="e">
        <f t="shared" si="6"/>
        <v>#DIV/0!</v>
      </c>
      <c r="CO21" s="85"/>
      <c r="CP21" s="134" t="str">
        <f t="shared" si="7"/>
        <v xml:space="preserve"> </v>
      </c>
      <c r="CQ21" s="134" t="str">
        <f t="shared" si="8"/>
        <v xml:space="preserve"> </v>
      </c>
      <c r="CR21" s="129"/>
      <c r="CS21" s="56"/>
      <c r="CT21" s="50" t="e">
        <f t="shared" si="9"/>
        <v>#DIV/0!</v>
      </c>
      <c r="CU21" s="78"/>
      <c r="CV21" s="82" t="str">
        <f t="shared" si="10"/>
        <v xml:space="preserve"> </v>
      </c>
      <c r="CW21" s="102" t="str">
        <f t="shared" si="11"/>
        <v xml:space="preserve"> </v>
      </c>
      <c r="CX21" s="85"/>
      <c r="CY21" s="78"/>
      <c r="CZ21" s="131" t="e">
        <f t="shared" si="12"/>
        <v>#DIV/0!</v>
      </c>
      <c r="DA21" s="56"/>
      <c r="DB21" s="82" t="str">
        <f t="shared" si="13"/>
        <v xml:space="preserve"> </v>
      </c>
      <c r="DC21" s="134" t="str">
        <f t="shared" si="14"/>
        <v xml:space="preserve"> </v>
      </c>
      <c r="DD21" s="56"/>
      <c r="DE21" s="78"/>
      <c r="DF21" s="105" t="e">
        <f t="shared" si="15"/>
        <v>#DIV/0!</v>
      </c>
      <c r="DG21" s="78"/>
      <c r="DH21" s="82" t="str">
        <f t="shared" si="16"/>
        <v xml:space="preserve"> </v>
      </c>
      <c r="DI21" s="134" t="str">
        <f t="shared" si="17"/>
        <v xml:space="preserve"> </v>
      </c>
      <c r="DJ21" s="129"/>
      <c r="DK21" s="56"/>
      <c r="DL21" s="131" t="e">
        <f t="shared" si="18"/>
        <v>#DIV/0!</v>
      </c>
      <c r="DM21" s="56"/>
      <c r="DN21" s="82" t="str">
        <f t="shared" si="38"/>
        <v xml:space="preserve"> </v>
      </c>
      <c r="DO21" s="134" t="str">
        <f t="shared" si="19"/>
        <v xml:space="preserve"> </v>
      </c>
      <c r="DP21" s="56"/>
      <c r="DQ21" s="78"/>
      <c r="DR21" s="50" t="e">
        <f t="shared" si="20"/>
        <v>#DIV/0!</v>
      </c>
      <c r="DS21" s="85"/>
      <c r="DT21" s="134" t="str">
        <f t="shared" si="21"/>
        <v xml:space="preserve"> </v>
      </c>
      <c r="DU21" s="134" t="str">
        <f t="shared" si="22"/>
        <v xml:space="preserve"> </v>
      </c>
      <c r="DV21" s="78"/>
      <c r="DW21" s="78"/>
      <c r="DX21" s="50" t="e">
        <f t="shared" si="23"/>
        <v>#DIV/0!</v>
      </c>
      <c r="DY21" s="78"/>
      <c r="DZ21" s="82" t="str">
        <f t="shared" si="24"/>
        <v xml:space="preserve"> </v>
      </c>
      <c r="EA21" s="102" t="str">
        <f t="shared" si="25"/>
        <v xml:space="preserve"> </v>
      </c>
      <c r="EB21" s="55"/>
      <c r="EC21" s="85"/>
      <c r="ED21" s="133" t="e">
        <f t="shared" si="39"/>
        <v>#DIV/0!</v>
      </c>
      <c r="EE21" s="130"/>
      <c r="EF21" s="78"/>
      <c r="EG21" s="85"/>
      <c r="EH21" s="133" t="e">
        <f t="shared" si="40"/>
        <v>#DIV/0!</v>
      </c>
      <c r="EI21" s="177"/>
      <c r="EJ21" s="64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</row>
    <row r="22" spans="1:182" s="16" customFormat="1" ht="12.75" x14ac:dyDescent="0.2">
      <c r="A22" s="10"/>
      <c r="B22" s="95" t="s">
        <v>208</v>
      </c>
      <c r="C22" s="109"/>
      <c r="D22" s="105" t="e">
        <f t="shared" si="26"/>
        <v>#DIV/0!</v>
      </c>
      <c r="E22" s="121"/>
      <c r="F22" s="107"/>
      <c r="G22" s="121"/>
      <c r="H22" s="122"/>
      <c r="I22" s="107" t="e">
        <f t="shared" si="27"/>
        <v>#DIV/0!</v>
      </c>
      <c r="J22" s="56"/>
      <c r="K22" s="54"/>
      <c r="L22" s="123"/>
      <c r="M22" s="27"/>
      <c r="N22" s="122"/>
      <c r="O22" s="122"/>
      <c r="P22" s="20"/>
      <c r="Q22" s="124"/>
      <c r="R22" s="25"/>
      <c r="S22" s="20"/>
      <c r="T22" s="99" t="e">
        <f t="shared" si="28"/>
        <v>#DIV/0!</v>
      </c>
      <c r="U22" s="105" t="e">
        <f t="shared" si="0"/>
        <v>#DIV/0!</v>
      </c>
      <c r="V22" s="105" t="e">
        <f t="shared" si="0"/>
        <v>#DIV/0!</v>
      </c>
      <c r="W22" s="19" t="e">
        <f t="shared" si="0"/>
        <v>#DIV/0!</v>
      </c>
      <c r="X22" s="125" t="e">
        <f t="shared" si="0"/>
        <v>#DIV/0!</v>
      </c>
      <c r="Y22" s="126" t="e">
        <f t="shared" si="0"/>
        <v>#DIV/0!</v>
      </c>
      <c r="Z22" s="74"/>
      <c r="AA22" s="108"/>
      <c r="AB22" s="108"/>
      <c r="AC22" s="108"/>
      <c r="AD22" s="105" t="e">
        <f t="shared" si="29"/>
        <v>#DIV/0!</v>
      </c>
      <c r="AE22" s="105" t="e">
        <f t="shared" si="1"/>
        <v>#DIV/0!</v>
      </c>
      <c r="AF22" s="105" t="e">
        <f t="shared" si="1"/>
        <v>#DIV/0!</v>
      </c>
      <c r="AG22" s="105" t="e">
        <f t="shared" si="1"/>
        <v>#DIV/0!</v>
      </c>
      <c r="AH22" s="179"/>
      <c r="AI22" s="47"/>
      <c r="AJ22" s="47"/>
      <c r="AK22" s="107"/>
      <c r="AL22" s="74"/>
      <c r="AM22" s="108"/>
      <c r="AN22" s="105" t="e">
        <f t="shared" si="30"/>
        <v>#DIV/0!</v>
      </c>
      <c r="AO22" s="19" t="e">
        <f t="shared" si="31"/>
        <v>#DIV/0!</v>
      </c>
      <c r="AP22" s="47"/>
      <c r="AQ22" s="107"/>
      <c r="AR22" s="28"/>
      <c r="AS22" s="108"/>
      <c r="AT22" s="108"/>
      <c r="AU22" s="127"/>
      <c r="AV22" s="128"/>
      <c r="AW22" s="128"/>
      <c r="AX22" s="99" t="e">
        <f t="shared" si="2"/>
        <v>#DIV/0!</v>
      </c>
      <c r="AY22" s="105" t="e">
        <f t="shared" si="2"/>
        <v>#DIV/0!</v>
      </c>
      <c r="AZ22" s="19" t="e">
        <f t="shared" si="2"/>
        <v>#DIV/0!</v>
      </c>
      <c r="BA22" s="99" t="e">
        <f t="shared" si="2"/>
        <v>#DIV/0!</v>
      </c>
      <c r="BB22" s="19" t="e">
        <f t="shared" si="2"/>
        <v>#DIV/0!</v>
      </c>
      <c r="BC22" s="126" t="e">
        <f t="shared" si="2"/>
        <v>#DIV/0!</v>
      </c>
      <c r="BD22" s="36"/>
      <c r="BE22" s="47"/>
      <c r="BF22" s="47"/>
      <c r="BG22" s="47"/>
      <c r="BH22" s="47"/>
      <c r="BI22" s="107"/>
      <c r="BJ22" s="28"/>
      <c r="BK22" s="105" t="e">
        <f t="shared" si="32"/>
        <v>#DIV/0!</v>
      </c>
      <c r="BL22" s="179"/>
      <c r="BM22" s="108"/>
      <c r="BN22" s="19" t="e">
        <f t="shared" si="33"/>
        <v>#DIV/0!</v>
      </c>
      <c r="BO22" s="186"/>
      <c r="BP22" s="56"/>
      <c r="BQ22" s="78"/>
      <c r="BR22" s="50" t="e">
        <f t="shared" si="41"/>
        <v>#DIV/0!</v>
      </c>
      <c r="BS22" s="77"/>
      <c r="BT22" s="132"/>
      <c r="BU22" s="78"/>
      <c r="BV22" s="131" t="e">
        <f t="shared" si="34"/>
        <v>#DIV/0!</v>
      </c>
      <c r="BW22" s="130"/>
      <c r="BX22" s="129"/>
      <c r="BY22" s="129"/>
      <c r="BZ22" s="101" t="e">
        <f t="shared" si="35"/>
        <v>#DIV/0!</v>
      </c>
      <c r="CA22" s="77"/>
      <c r="CB22" s="28"/>
      <c r="CC22" s="19" t="e">
        <f t="shared" si="3"/>
        <v>#DIV/0!</v>
      </c>
      <c r="CD22" s="184"/>
      <c r="CE22" s="186" t="e">
        <f t="shared" si="36"/>
        <v>#DIV/0!</v>
      </c>
      <c r="CF22" s="73"/>
      <c r="CG22" s="122"/>
      <c r="CH22" s="105" t="e">
        <f t="shared" si="4"/>
        <v>#DIV/0!</v>
      </c>
      <c r="CI22" s="127"/>
      <c r="CJ22" s="134" t="e">
        <f t="shared" si="37"/>
        <v>#DIV/0!</v>
      </c>
      <c r="CK22" s="102" t="str">
        <f t="shared" si="42"/>
        <v xml:space="preserve"> </v>
      </c>
      <c r="CL22" s="127"/>
      <c r="CM22" s="78"/>
      <c r="CN22" s="50" t="e">
        <f t="shared" si="6"/>
        <v>#DIV/0!</v>
      </c>
      <c r="CO22" s="85"/>
      <c r="CP22" s="134" t="str">
        <f t="shared" si="7"/>
        <v xml:space="preserve"> </v>
      </c>
      <c r="CQ22" s="134" t="str">
        <f t="shared" si="8"/>
        <v xml:space="preserve"> </v>
      </c>
      <c r="CR22" s="129"/>
      <c r="CS22" s="56"/>
      <c r="CT22" s="50" t="e">
        <f t="shared" si="9"/>
        <v>#DIV/0!</v>
      </c>
      <c r="CU22" s="78"/>
      <c r="CV22" s="82" t="str">
        <f t="shared" si="10"/>
        <v xml:space="preserve"> </v>
      </c>
      <c r="CW22" s="102" t="str">
        <f t="shared" si="11"/>
        <v xml:space="preserve"> </v>
      </c>
      <c r="CX22" s="85"/>
      <c r="CY22" s="78"/>
      <c r="CZ22" s="131" t="e">
        <f t="shared" si="12"/>
        <v>#DIV/0!</v>
      </c>
      <c r="DA22" s="56"/>
      <c r="DB22" s="82" t="str">
        <f t="shared" si="13"/>
        <v xml:space="preserve"> </v>
      </c>
      <c r="DC22" s="134" t="str">
        <f t="shared" si="14"/>
        <v xml:space="preserve"> </v>
      </c>
      <c r="DD22" s="56"/>
      <c r="DE22" s="78"/>
      <c r="DF22" s="105" t="e">
        <f t="shared" si="15"/>
        <v>#DIV/0!</v>
      </c>
      <c r="DG22" s="78"/>
      <c r="DH22" s="82" t="str">
        <f t="shared" si="16"/>
        <v xml:space="preserve"> </v>
      </c>
      <c r="DI22" s="134" t="str">
        <f t="shared" si="17"/>
        <v xml:space="preserve"> </v>
      </c>
      <c r="DJ22" s="129"/>
      <c r="DK22" s="56"/>
      <c r="DL22" s="131" t="e">
        <f t="shared" si="18"/>
        <v>#DIV/0!</v>
      </c>
      <c r="DM22" s="56"/>
      <c r="DN22" s="82" t="str">
        <f t="shared" si="38"/>
        <v xml:space="preserve"> </v>
      </c>
      <c r="DO22" s="134" t="str">
        <f t="shared" si="19"/>
        <v xml:space="preserve"> </v>
      </c>
      <c r="DP22" s="56"/>
      <c r="DQ22" s="78"/>
      <c r="DR22" s="50" t="e">
        <f t="shared" si="20"/>
        <v>#DIV/0!</v>
      </c>
      <c r="DS22" s="85"/>
      <c r="DT22" s="134" t="str">
        <f t="shared" si="21"/>
        <v xml:space="preserve"> </v>
      </c>
      <c r="DU22" s="134" t="str">
        <f t="shared" si="22"/>
        <v xml:space="preserve"> </v>
      </c>
      <c r="DV22" s="78"/>
      <c r="DW22" s="78"/>
      <c r="DX22" s="50" t="e">
        <f t="shared" si="23"/>
        <v>#DIV/0!</v>
      </c>
      <c r="DY22" s="78"/>
      <c r="DZ22" s="82" t="str">
        <f t="shared" si="24"/>
        <v xml:space="preserve"> </v>
      </c>
      <c r="EA22" s="102" t="str">
        <f t="shared" si="25"/>
        <v xml:space="preserve"> </v>
      </c>
      <c r="EB22" s="55"/>
      <c r="EC22" s="85"/>
      <c r="ED22" s="133" t="e">
        <f t="shared" si="39"/>
        <v>#DIV/0!</v>
      </c>
      <c r="EE22" s="130"/>
      <c r="EF22" s="78"/>
      <c r="EG22" s="85"/>
      <c r="EH22" s="133" t="e">
        <f t="shared" si="40"/>
        <v>#DIV/0!</v>
      </c>
      <c r="EI22" s="177"/>
      <c r="EJ22" s="64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</row>
    <row r="23" spans="1:182" s="16" customFormat="1" ht="12.75" x14ac:dyDescent="0.2">
      <c r="A23" s="10"/>
      <c r="B23" s="95" t="s">
        <v>209</v>
      </c>
      <c r="C23" s="109"/>
      <c r="D23" s="105" t="e">
        <f t="shared" si="26"/>
        <v>#DIV/0!</v>
      </c>
      <c r="E23" s="121"/>
      <c r="F23" s="107"/>
      <c r="G23" s="121"/>
      <c r="H23" s="122"/>
      <c r="I23" s="107" t="e">
        <f t="shared" si="27"/>
        <v>#DIV/0!</v>
      </c>
      <c r="J23" s="56"/>
      <c r="K23" s="54"/>
      <c r="L23" s="123"/>
      <c r="M23" s="27"/>
      <c r="N23" s="122"/>
      <c r="O23" s="122"/>
      <c r="P23" s="20"/>
      <c r="Q23" s="124"/>
      <c r="R23" s="25"/>
      <c r="S23" s="20"/>
      <c r="T23" s="99" t="e">
        <f t="shared" si="28"/>
        <v>#DIV/0!</v>
      </c>
      <c r="U23" s="105" t="e">
        <f t="shared" si="0"/>
        <v>#DIV/0!</v>
      </c>
      <c r="V23" s="105" t="e">
        <f t="shared" si="0"/>
        <v>#DIV/0!</v>
      </c>
      <c r="W23" s="19" t="e">
        <f t="shared" si="0"/>
        <v>#DIV/0!</v>
      </c>
      <c r="X23" s="125" t="e">
        <f t="shared" si="0"/>
        <v>#DIV/0!</v>
      </c>
      <c r="Y23" s="126" t="e">
        <f t="shared" si="0"/>
        <v>#DIV/0!</v>
      </c>
      <c r="Z23" s="74"/>
      <c r="AA23" s="108"/>
      <c r="AB23" s="108"/>
      <c r="AC23" s="108"/>
      <c r="AD23" s="105" t="e">
        <f t="shared" si="29"/>
        <v>#DIV/0!</v>
      </c>
      <c r="AE23" s="105" t="e">
        <f t="shared" si="1"/>
        <v>#DIV/0!</v>
      </c>
      <c r="AF23" s="105" t="e">
        <f t="shared" si="1"/>
        <v>#DIV/0!</v>
      </c>
      <c r="AG23" s="105" t="e">
        <f t="shared" si="1"/>
        <v>#DIV/0!</v>
      </c>
      <c r="AH23" s="179"/>
      <c r="AI23" s="47"/>
      <c r="AJ23" s="47"/>
      <c r="AK23" s="107"/>
      <c r="AL23" s="74"/>
      <c r="AM23" s="108"/>
      <c r="AN23" s="105" t="e">
        <f t="shared" si="30"/>
        <v>#DIV/0!</v>
      </c>
      <c r="AO23" s="19" t="e">
        <f t="shared" si="31"/>
        <v>#DIV/0!</v>
      </c>
      <c r="AP23" s="47"/>
      <c r="AQ23" s="107"/>
      <c r="AR23" s="28"/>
      <c r="AS23" s="108"/>
      <c r="AT23" s="108"/>
      <c r="AU23" s="127"/>
      <c r="AV23" s="128"/>
      <c r="AW23" s="128"/>
      <c r="AX23" s="99" t="e">
        <f t="shared" si="2"/>
        <v>#DIV/0!</v>
      </c>
      <c r="AY23" s="105" t="e">
        <f t="shared" si="2"/>
        <v>#DIV/0!</v>
      </c>
      <c r="AZ23" s="19" t="e">
        <f t="shared" si="2"/>
        <v>#DIV/0!</v>
      </c>
      <c r="BA23" s="99" t="e">
        <f t="shared" si="2"/>
        <v>#DIV/0!</v>
      </c>
      <c r="BB23" s="19" t="e">
        <f t="shared" si="2"/>
        <v>#DIV/0!</v>
      </c>
      <c r="BC23" s="126" t="e">
        <f t="shared" si="2"/>
        <v>#DIV/0!</v>
      </c>
      <c r="BD23" s="36"/>
      <c r="BE23" s="47"/>
      <c r="BF23" s="47"/>
      <c r="BG23" s="47"/>
      <c r="BH23" s="47"/>
      <c r="BI23" s="107"/>
      <c r="BJ23" s="28"/>
      <c r="BK23" s="105" t="e">
        <f t="shared" si="32"/>
        <v>#DIV/0!</v>
      </c>
      <c r="BL23" s="179"/>
      <c r="BM23" s="108"/>
      <c r="BN23" s="19" t="e">
        <f t="shared" si="33"/>
        <v>#DIV/0!</v>
      </c>
      <c r="BO23" s="186"/>
      <c r="BP23" s="56"/>
      <c r="BQ23" s="78"/>
      <c r="BR23" s="50" t="e">
        <f t="shared" si="41"/>
        <v>#DIV/0!</v>
      </c>
      <c r="BS23" s="77"/>
      <c r="BT23" s="132"/>
      <c r="BU23" s="78"/>
      <c r="BV23" s="131" t="e">
        <f t="shared" si="34"/>
        <v>#DIV/0!</v>
      </c>
      <c r="BW23" s="130"/>
      <c r="BX23" s="129"/>
      <c r="BY23" s="129"/>
      <c r="BZ23" s="101" t="e">
        <f t="shared" si="35"/>
        <v>#DIV/0!</v>
      </c>
      <c r="CA23" s="77"/>
      <c r="CB23" s="28"/>
      <c r="CC23" s="19" t="e">
        <f t="shared" si="3"/>
        <v>#DIV/0!</v>
      </c>
      <c r="CD23" s="184"/>
      <c r="CE23" s="186" t="e">
        <f t="shared" si="36"/>
        <v>#DIV/0!</v>
      </c>
      <c r="CF23" s="73"/>
      <c r="CG23" s="122"/>
      <c r="CH23" s="105" t="e">
        <f t="shared" si="4"/>
        <v>#DIV/0!</v>
      </c>
      <c r="CI23" s="127"/>
      <c r="CJ23" s="134" t="e">
        <f t="shared" si="37"/>
        <v>#DIV/0!</v>
      </c>
      <c r="CK23" s="102" t="str">
        <f t="shared" si="42"/>
        <v xml:space="preserve"> </v>
      </c>
      <c r="CL23" s="127"/>
      <c r="CM23" s="78"/>
      <c r="CN23" s="50" t="e">
        <f t="shared" si="6"/>
        <v>#DIV/0!</v>
      </c>
      <c r="CO23" s="85"/>
      <c r="CP23" s="134" t="str">
        <f t="shared" si="7"/>
        <v xml:space="preserve"> </v>
      </c>
      <c r="CQ23" s="134" t="str">
        <f t="shared" si="8"/>
        <v xml:space="preserve"> </v>
      </c>
      <c r="CR23" s="129"/>
      <c r="CS23" s="56"/>
      <c r="CT23" s="50" t="e">
        <f t="shared" si="9"/>
        <v>#DIV/0!</v>
      </c>
      <c r="CU23" s="78"/>
      <c r="CV23" s="82" t="str">
        <f t="shared" si="10"/>
        <v xml:space="preserve"> </v>
      </c>
      <c r="CW23" s="102" t="str">
        <f t="shared" si="11"/>
        <v xml:space="preserve"> </v>
      </c>
      <c r="CX23" s="85"/>
      <c r="CY23" s="78"/>
      <c r="CZ23" s="131" t="e">
        <f t="shared" si="12"/>
        <v>#DIV/0!</v>
      </c>
      <c r="DA23" s="56"/>
      <c r="DB23" s="82" t="str">
        <f t="shared" si="13"/>
        <v xml:space="preserve"> </v>
      </c>
      <c r="DC23" s="134" t="str">
        <f t="shared" si="14"/>
        <v xml:space="preserve"> </v>
      </c>
      <c r="DD23" s="56"/>
      <c r="DE23" s="78"/>
      <c r="DF23" s="105" t="e">
        <f t="shared" si="15"/>
        <v>#DIV/0!</v>
      </c>
      <c r="DG23" s="78"/>
      <c r="DH23" s="82" t="str">
        <f t="shared" si="16"/>
        <v xml:space="preserve"> </v>
      </c>
      <c r="DI23" s="134" t="str">
        <f t="shared" si="17"/>
        <v xml:space="preserve"> </v>
      </c>
      <c r="DJ23" s="129"/>
      <c r="DK23" s="56"/>
      <c r="DL23" s="131" t="e">
        <f t="shared" si="18"/>
        <v>#DIV/0!</v>
      </c>
      <c r="DM23" s="56"/>
      <c r="DN23" s="82" t="str">
        <f t="shared" si="38"/>
        <v xml:space="preserve"> </v>
      </c>
      <c r="DO23" s="134" t="str">
        <f t="shared" si="19"/>
        <v xml:space="preserve"> </v>
      </c>
      <c r="DP23" s="56"/>
      <c r="DQ23" s="78"/>
      <c r="DR23" s="50" t="e">
        <f t="shared" si="20"/>
        <v>#DIV/0!</v>
      </c>
      <c r="DS23" s="85"/>
      <c r="DT23" s="134" t="str">
        <f t="shared" si="21"/>
        <v xml:space="preserve"> </v>
      </c>
      <c r="DU23" s="134" t="str">
        <f t="shared" si="22"/>
        <v xml:space="preserve"> </v>
      </c>
      <c r="DV23" s="78"/>
      <c r="DW23" s="78"/>
      <c r="DX23" s="50" t="e">
        <f t="shared" si="23"/>
        <v>#DIV/0!</v>
      </c>
      <c r="DY23" s="78"/>
      <c r="DZ23" s="82" t="str">
        <f t="shared" si="24"/>
        <v xml:space="preserve"> </v>
      </c>
      <c r="EA23" s="102" t="str">
        <f t="shared" si="25"/>
        <v xml:space="preserve"> </v>
      </c>
      <c r="EB23" s="55"/>
      <c r="EC23" s="85"/>
      <c r="ED23" s="133" t="e">
        <f t="shared" si="39"/>
        <v>#DIV/0!</v>
      </c>
      <c r="EE23" s="130"/>
      <c r="EF23" s="78"/>
      <c r="EG23" s="85"/>
      <c r="EH23" s="133" t="e">
        <f t="shared" si="40"/>
        <v>#DIV/0!</v>
      </c>
      <c r="EI23" s="177"/>
      <c r="EJ23" s="64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</row>
    <row r="24" spans="1:182" s="16" customFormat="1" ht="12.75" x14ac:dyDescent="0.2">
      <c r="A24" s="10"/>
      <c r="B24" s="95" t="s">
        <v>210</v>
      </c>
      <c r="C24" s="109"/>
      <c r="D24" s="105" t="e">
        <f t="shared" si="26"/>
        <v>#DIV/0!</v>
      </c>
      <c r="E24" s="121"/>
      <c r="F24" s="107"/>
      <c r="G24" s="121"/>
      <c r="H24" s="122"/>
      <c r="I24" s="107" t="e">
        <f t="shared" si="27"/>
        <v>#DIV/0!</v>
      </c>
      <c r="J24" s="56"/>
      <c r="K24" s="54"/>
      <c r="L24" s="123"/>
      <c r="M24" s="27"/>
      <c r="N24" s="122"/>
      <c r="O24" s="122"/>
      <c r="P24" s="20"/>
      <c r="Q24" s="124"/>
      <c r="R24" s="25"/>
      <c r="S24" s="20"/>
      <c r="T24" s="99" t="e">
        <f t="shared" si="28"/>
        <v>#DIV/0!</v>
      </c>
      <c r="U24" s="105" t="e">
        <f t="shared" si="0"/>
        <v>#DIV/0!</v>
      </c>
      <c r="V24" s="105" t="e">
        <f t="shared" si="0"/>
        <v>#DIV/0!</v>
      </c>
      <c r="W24" s="19" t="e">
        <f t="shared" si="0"/>
        <v>#DIV/0!</v>
      </c>
      <c r="X24" s="125" t="e">
        <f t="shared" si="0"/>
        <v>#DIV/0!</v>
      </c>
      <c r="Y24" s="126" t="e">
        <f t="shared" si="0"/>
        <v>#DIV/0!</v>
      </c>
      <c r="Z24" s="74"/>
      <c r="AA24" s="108"/>
      <c r="AB24" s="108"/>
      <c r="AC24" s="108"/>
      <c r="AD24" s="105" t="e">
        <f t="shared" si="29"/>
        <v>#DIV/0!</v>
      </c>
      <c r="AE24" s="105" t="e">
        <f t="shared" si="1"/>
        <v>#DIV/0!</v>
      </c>
      <c r="AF24" s="105" t="e">
        <f t="shared" si="1"/>
        <v>#DIV/0!</v>
      </c>
      <c r="AG24" s="105" t="e">
        <f t="shared" si="1"/>
        <v>#DIV/0!</v>
      </c>
      <c r="AH24" s="179"/>
      <c r="AI24" s="47"/>
      <c r="AJ24" s="47"/>
      <c r="AK24" s="107"/>
      <c r="AL24" s="74"/>
      <c r="AM24" s="108"/>
      <c r="AN24" s="105" t="e">
        <f t="shared" si="30"/>
        <v>#DIV/0!</v>
      </c>
      <c r="AO24" s="19" t="e">
        <f t="shared" si="31"/>
        <v>#DIV/0!</v>
      </c>
      <c r="AP24" s="47"/>
      <c r="AQ24" s="107"/>
      <c r="AR24" s="28"/>
      <c r="AS24" s="108"/>
      <c r="AT24" s="108"/>
      <c r="AU24" s="127"/>
      <c r="AV24" s="128"/>
      <c r="AW24" s="128"/>
      <c r="AX24" s="99" t="e">
        <f t="shared" si="2"/>
        <v>#DIV/0!</v>
      </c>
      <c r="AY24" s="105" t="e">
        <f t="shared" si="2"/>
        <v>#DIV/0!</v>
      </c>
      <c r="AZ24" s="19" t="e">
        <f t="shared" si="2"/>
        <v>#DIV/0!</v>
      </c>
      <c r="BA24" s="99" t="e">
        <f t="shared" si="2"/>
        <v>#DIV/0!</v>
      </c>
      <c r="BB24" s="19" t="e">
        <f t="shared" si="2"/>
        <v>#DIV/0!</v>
      </c>
      <c r="BC24" s="126" t="e">
        <f t="shared" si="2"/>
        <v>#DIV/0!</v>
      </c>
      <c r="BD24" s="36"/>
      <c r="BE24" s="47"/>
      <c r="BF24" s="47"/>
      <c r="BG24" s="47"/>
      <c r="BH24" s="47"/>
      <c r="BI24" s="107"/>
      <c r="BJ24" s="28"/>
      <c r="BK24" s="105" t="e">
        <f t="shared" si="32"/>
        <v>#DIV/0!</v>
      </c>
      <c r="BL24" s="179"/>
      <c r="BM24" s="108"/>
      <c r="BN24" s="19" t="e">
        <f t="shared" si="33"/>
        <v>#DIV/0!</v>
      </c>
      <c r="BO24" s="186"/>
      <c r="BP24" s="56"/>
      <c r="BQ24" s="78"/>
      <c r="BR24" s="50" t="e">
        <f t="shared" si="41"/>
        <v>#DIV/0!</v>
      </c>
      <c r="BS24" s="77"/>
      <c r="BT24" s="132"/>
      <c r="BU24" s="78"/>
      <c r="BV24" s="131" t="e">
        <f t="shared" si="34"/>
        <v>#DIV/0!</v>
      </c>
      <c r="BW24" s="130"/>
      <c r="BX24" s="129"/>
      <c r="BY24" s="129"/>
      <c r="BZ24" s="101" t="e">
        <f t="shared" si="35"/>
        <v>#DIV/0!</v>
      </c>
      <c r="CA24" s="77"/>
      <c r="CB24" s="28"/>
      <c r="CC24" s="19" t="e">
        <f t="shared" si="3"/>
        <v>#DIV/0!</v>
      </c>
      <c r="CD24" s="184"/>
      <c r="CE24" s="186" t="e">
        <f t="shared" si="36"/>
        <v>#DIV/0!</v>
      </c>
      <c r="CF24" s="73"/>
      <c r="CG24" s="122"/>
      <c r="CH24" s="105" t="e">
        <f t="shared" si="4"/>
        <v>#DIV/0!</v>
      </c>
      <c r="CI24" s="127"/>
      <c r="CJ24" s="134" t="e">
        <f t="shared" si="37"/>
        <v>#DIV/0!</v>
      </c>
      <c r="CK24" s="102" t="str">
        <f t="shared" si="42"/>
        <v xml:space="preserve"> </v>
      </c>
      <c r="CL24" s="127"/>
      <c r="CM24" s="78"/>
      <c r="CN24" s="50" t="e">
        <f t="shared" si="6"/>
        <v>#DIV/0!</v>
      </c>
      <c r="CO24" s="85"/>
      <c r="CP24" s="134" t="str">
        <f t="shared" si="7"/>
        <v xml:space="preserve"> </v>
      </c>
      <c r="CQ24" s="134" t="str">
        <f t="shared" si="8"/>
        <v xml:space="preserve"> </v>
      </c>
      <c r="CR24" s="129"/>
      <c r="CS24" s="56"/>
      <c r="CT24" s="50" t="e">
        <f t="shared" si="9"/>
        <v>#DIV/0!</v>
      </c>
      <c r="CU24" s="78"/>
      <c r="CV24" s="82" t="str">
        <f t="shared" si="10"/>
        <v xml:space="preserve"> </v>
      </c>
      <c r="CW24" s="102" t="str">
        <f t="shared" si="11"/>
        <v xml:space="preserve"> </v>
      </c>
      <c r="CX24" s="85"/>
      <c r="CY24" s="78"/>
      <c r="CZ24" s="131" t="e">
        <f t="shared" si="12"/>
        <v>#DIV/0!</v>
      </c>
      <c r="DA24" s="56"/>
      <c r="DB24" s="82" t="str">
        <f t="shared" si="13"/>
        <v xml:space="preserve"> </v>
      </c>
      <c r="DC24" s="134" t="str">
        <f t="shared" si="14"/>
        <v xml:space="preserve"> </v>
      </c>
      <c r="DD24" s="56"/>
      <c r="DE24" s="78"/>
      <c r="DF24" s="105" t="e">
        <f t="shared" si="15"/>
        <v>#DIV/0!</v>
      </c>
      <c r="DG24" s="78"/>
      <c r="DH24" s="82" t="str">
        <f t="shared" si="16"/>
        <v xml:space="preserve"> </v>
      </c>
      <c r="DI24" s="134" t="str">
        <f t="shared" si="17"/>
        <v xml:space="preserve"> </v>
      </c>
      <c r="DJ24" s="129"/>
      <c r="DK24" s="56"/>
      <c r="DL24" s="131" t="e">
        <f t="shared" si="18"/>
        <v>#DIV/0!</v>
      </c>
      <c r="DM24" s="56"/>
      <c r="DN24" s="82" t="str">
        <f t="shared" si="38"/>
        <v xml:space="preserve"> </v>
      </c>
      <c r="DO24" s="134" t="str">
        <f t="shared" si="19"/>
        <v xml:space="preserve"> </v>
      </c>
      <c r="DP24" s="56"/>
      <c r="DQ24" s="78"/>
      <c r="DR24" s="50" t="e">
        <f t="shared" si="20"/>
        <v>#DIV/0!</v>
      </c>
      <c r="DS24" s="85"/>
      <c r="DT24" s="134" t="str">
        <f t="shared" si="21"/>
        <v xml:space="preserve"> </v>
      </c>
      <c r="DU24" s="134" t="str">
        <f t="shared" si="22"/>
        <v xml:space="preserve"> </v>
      </c>
      <c r="DV24" s="78"/>
      <c r="DW24" s="78"/>
      <c r="DX24" s="50" t="e">
        <f t="shared" si="23"/>
        <v>#DIV/0!</v>
      </c>
      <c r="DY24" s="78"/>
      <c r="DZ24" s="82" t="str">
        <f t="shared" si="24"/>
        <v xml:space="preserve"> </v>
      </c>
      <c r="EA24" s="102" t="str">
        <f t="shared" si="25"/>
        <v xml:space="preserve"> </v>
      </c>
      <c r="EB24" s="55"/>
      <c r="EC24" s="85"/>
      <c r="ED24" s="133" t="e">
        <f t="shared" si="39"/>
        <v>#DIV/0!</v>
      </c>
      <c r="EE24" s="130"/>
      <c r="EF24" s="78"/>
      <c r="EG24" s="85"/>
      <c r="EH24" s="133" t="e">
        <f t="shared" si="40"/>
        <v>#DIV/0!</v>
      </c>
      <c r="EI24" s="177"/>
      <c r="EJ24" s="64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</row>
    <row r="25" spans="1:182" s="16" customFormat="1" ht="12.75" x14ac:dyDescent="0.2">
      <c r="A25" s="10"/>
      <c r="B25" s="95" t="s">
        <v>211</v>
      </c>
      <c r="C25" s="109"/>
      <c r="D25" s="105" t="e">
        <f t="shared" si="26"/>
        <v>#DIV/0!</v>
      </c>
      <c r="E25" s="121"/>
      <c r="F25" s="107"/>
      <c r="G25" s="121"/>
      <c r="H25" s="122"/>
      <c r="I25" s="107" t="e">
        <f t="shared" si="27"/>
        <v>#DIV/0!</v>
      </c>
      <c r="J25" s="56"/>
      <c r="K25" s="54"/>
      <c r="L25" s="123"/>
      <c r="M25" s="27"/>
      <c r="N25" s="122"/>
      <c r="O25" s="122"/>
      <c r="P25" s="20"/>
      <c r="Q25" s="124"/>
      <c r="R25" s="25"/>
      <c r="S25" s="20"/>
      <c r="T25" s="99" t="e">
        <f t="shared" si="28"/>
        <v>#DIV/0!</v>
      </c>
      <c r="U25" s="105" t="e">
        <f t="shared" si="0"/>
        <v>#DIV/0!</v>
      </c>
      <c r="V25" s="105" t="e">
        <f t="shared" si="0"/>
        <v>#DIV/0!</v>
      </c>
      <c r="W25" s="19" t="e">
        <f t="shared" si="0"/>
        <v>#DIV/0!</v>
      </c>
      <c r="X25" s="125" t="e">
        <f t="shared" si="0"/>
        <v>#DIV/0!</v>
      </c>
      <c r="Y25" s="126" t="e">
        <f t="shared" si="0"/>
        <v>#DIV/0!</v>
      </c>
      <c r="Z25" s="74"/>
      <c r="AA25" s="108"/>
      <c r="AB25" s="108"/>
      <c r="AC25" s="108"/>
      <c r="AD25" s="105" t="e">
        <f t="shared" si="29"/>
        <v>#DIV/0!</v>
      </c>
      <c r="AE25" s="105" t="e">
        <f t="shared" si="1"/>
        <v>#DIV/0!</v>
      </c>
      <c r="AF25" s="105" t="e">
        <f t="shared" si="1"/>
        <v>#DIV/0!</v>
      </c>
      <c r="AG25" s="105" t="e">
        <f t="shared" si="1"/>
        <v>#DIV/0!</v>
      </c>
      <c r="AH25" s="179"/>
      <c r="AI25" s="47"/>
      <c r="AJ25" s="47"/>
      <c r="AK25" s="107"/>
      <c r="AL25" s="74"/>
      <c r="AM25" s="108"/>
      <c r="AN25" s="105" t="e">
        <f t="shared" si="30"/>
        <v>#DIV/0!</v>
      </c>
      <c r="AO25" s="19" t="e">
        <f t="shared" si="31"/>
        <v>#DIV/0!</v>
      </c>
      <c r="AP25" s="47"/>
      <c r="AQ25" s="107"/>
      <c r="AR25" s="28"/>
      <c r="AS25" s="108"/>
      <c r="AT25" s="108"/>
      <c r="AU25" s="127"/>
      <c r="AV25" s="128"/>
      <c r="AW25" s="128"/>
      <c r="AX25" s="99" t="e">
        <f t="shared" si="2"/>
        <v>#DIV/0!</v>
      </c>
      <c r="AY25" s="105" t="e">
        <f t="shared" si="2"/>
        <v>#DIV/0!</v>
      </c>
      <c r="AZ25" s="19" t="e">
        <f t="shared" si="2"/>
        <v>#DIV/0!</v>
      </c>
      <c r="BA25" s="99" t="e">
        <f t="shared" si="2"/>
        <v>#DIV/0!</v>
      </c>
      <c r="BB25" s="19" t="e">
        <f t="shared" si="2"/>
        <v>#DIV/0!</v>
      </c>
      <c r="BC25" s="126" t="e">
        <f t="shared" si="2"/>
        <v>#DIV/0!</v>
      </c>
      <c r="BD25" s="36"/>
      <c r="BE25" s="47"/>
      <c r="BF25" s="47"/>
      <c r="BG25" s="47"/>
      <c r="BH25" s="47"/>
      <c r="BI25" s="107"/>
      <c r="BJ25" s="28"/>
      <c r="BK25" s="105" t="e">
        <f t="shared" si="32"/>
        <v>#DIV/0!</v>
      </c>
      <c r="BL25" s="179"/>
      <c r="BM25" s="108"/>
      <c r="BN25" s="19" t="e">
        <f t="shared" si="33"/>
        <v>#DIV/0!</v>
      </c>
      <c r="BO25" s="186"/>
      <c r="BP25" s="56"/>
      <c r="BQ25" s="78"/>
      <c r="BR25" s="50" t="e">
        <f t="shared" si="41"/>
        <v>#DIV/0!</v>
      </c>
      <c r="BS25" s="77"/>
      <c r="BT25" s="132"/>
      <c r="BU25" s="78"/>
      <c r="BV25" s="131" t="e">
        <f t="shared" si="34"/>
        <v>#DIV/0!</v>
      </c>
      <c r="BW25" s="130"/>
      <c r="BX25" s="129"/>
      <c r="BY25" s="129"/>
      <c r="BZ25" s="101" t="e">
        <f t="shared" si="35"/>
        <v>#DIV/0!</v>
      </c>
      <c r="CA25" s="77"/>
      <c r="CB25" s="28"/>
      <c r="CC25" s="19" t="e">
        <f t="shared" si="3"/>
        <v>#DIV/0!</v>
      </c>
      <c r="CD25" s="184"/>
      <c r="CE25" s="186" t="e">
        <f t="shared" si="36"/>
        <v>#DIV/0!</v>
      </c>
      <c r="CF25" s="73"/>
      <c r="CG25" s="122"/>
      <c r="CH25" s="105" t="e">
        <f t="shared" si="4"/>
        <v>#DIV/0!</v>
      </c>
      <c r="CI25" s="127"/>
      <c r="CJ25" s="134" t="e">
        <f t="shared" si="37"/>
        <v>#DIV/0!</v>
      </c>
      <c r="CK25" s="102" t="str">
        <f t="shared" si="42"/>
        <v xml:space="preserve"> </v>
      </c>
      <c r="CL25" s="127"/>
      <c r="CM25" s="78"/>
      <c r="CN25" s="50" t="e">
        <f t="shared" si="6"/>
        <v>#DIV/0!</v>
      </c>
      <c r="CO25" s="85"/>
      <c r="CP25" s="134" t="str">
        <f t="shared" si="7"/>
        <v xml:space="preserve"> </v>
      </c>
      <c r="CQ25" s="134" t="str">
        <f t="shared" si="8"/>
        <v xml:space="preserve"> </v>
      </c>
      <c r="CR25" s="129"/>
      <c r="CS25" s="56"/>
      <c r="CT25" s="50" t="e">
        <f t="shared" si="9"/>
        <v>#DIV/0!</v>
      </c>
      <c r="CU25" s="78"/>
      <c r="CV25" s="82" t="str">
        <f t="shared" si="10"/>
        <v xml:space="preserve"> </v>
      </c>
      <c r="CW25" s="102" t="str">
        <f t="shared" si="11"/>
        <v xml:space="preserve"> </v>
      </c>
      <c r="CX25" s="85"/>
      <c r="CY25" s="78"/>
      <c r="CZ25" s="131" t="e">
        <f t="shared" si="12"/>
        <v>#DIV/0!</v>
      </c>
      <c r="DA25" s="56"/>
      <c r="DB25" s="82" t="str">
        <f t="shared" si="13"/>
        <v xml:space="preserve"> </v>
      </c>
      <c r="DC25" s="134" t="str">
        <f t="shared" si="14"/>
        <v xml:space="preserve"> </v>
      </c>
      <c r="DD25" s="56"/>
      <c r="DE25" s="78"/>
      <c r="DF25" s="105" t="e">
        <f t="shared" si="15"/>
        <v>#DIV/0!</v>
      </c>
      <c r="DG25" s="78"/>
      <c r="DH25" s="82" t="str">
        <f t="shared" si="16"/>
        <v xml:space="preserve"> </v>
      </c>
      <c r="DI25" s="134" t="str">
        <f t="shared" si="17"/>
        <v xml:space="preserve"> </v>
      </c>
      <c r="DJ25" s="129"/>
      <c r="DK25" s="56"/>
      <c r="DL25" s="131" t="e">
        <f t="shared" si="18"/>
        <v>#DIV/0!</v>
      </c>
      <c r="DM25" s="56"/>
      <c r="DN25" s="82" t="str">
        <f t="shared" si="38"/>
        <v xml:space="preserve"> </v>
      </c>
      <c r="DO25" s="134" t="str">
        <f t="shared" si="19"/>
        <v xml:space="preserve"> </v>
      </c>
      <c r="DP25" s="56"/>
      <c r="DQ25" s="78"/>
      <c r="DR25" s="50" t="e">
        <f t="shared" si="20"/>
        <v>#DIV/0!</v>
      </c>
      <c r="DS25" s="85"/>
      <c r="DT25" s="134" t="str">
        <f t="shared" si="21"/>
        <v xml:space="preserve"> </v>
      </c>
      <c r="DU25" s="134" t="str">
        <f t="shared" si="22"/>
        <v xml:space="preserve"> </v>
      </c>
      <c r="DV25" s="78"/>
      <c r="DW25" s="78"/>
      <c r="DX25" s="50" t="e">
        <f t="shared" si="23"/>
        <v>#DIV/0!</v>
      </c>
      <c r="DY25" s="78"/>
      <c r="DZ25" s="82" t="str">
        <f t="shared" si="24"/>
        <v xml:space="preserve"> </v>
      </c>
      <c r="EA25" s="102" t="str">
        <f t="shared" si="25"/>
        <v xml:space="preserve"> </v>
      </c>
      <c r="EB25" s="55"/>
      <c r="EC25" s="85"/>
      <c r="ED25" s="133" t="e">
        <f t="shared" si="39"/>
        <v>#DIV/0!</v>
      </c>
      <c r="EE25" s="130"/>
      <c r="EF25" s="78"/>
      <c r="EG25" s="85"/>
      <c r="EH25" s="133" t="e">
        <f t="shared" si="40"/>
        <v>#DIV/0!</v>
      </c>
      <c r="EI25" s="177"/>
      <c r="EJ25" s="64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</row>
    <row r="26" spans="1:182" s="16" customFormat="1" ht="12.75" x14ac:dyDescent="0.2">
      <c r="A26" s="10"/>
      <c r="B26" s="95" t="s">
        <v>212</v>
      </c>
      <c r="C26" s="109"/>
      <c r="D26" s="105" t="e">
        <f t="shared" si="26"/>
        <v>#DIV/0!</v>
      </c>
      <c r="E26" s="121"/>
      <c r="F26" s="107"/>
      <c r="G26" s="121"/>
      <c r="H26" s="122"/>
      <c r="I26" s="107" t="e">
        <f t="shared" si="27"/>
        <v>#DIV/0!</v>
      </c>
      <c r="J26" s="56"/>
      <c r="K26" s="54"/>
      <c r="L26" s="123"/>
      <c r="M26" s="27"/>
      <c r="N26" s="122"/>
      <c r="O26" s="122"/>
      <c r="P26" s="20"/>
      <c r="Q26" s="124"/>
      <c r="R26" s="25"/>
      <c r="S26" s="20"/>
      <c r="T26" s="99" t="e">
        <f t="shared" si="28"/>
        <v>#DIV/0!</v>
      </c>
      <c r="U26" s="105" t="e">
        <f t="shared" si="28"/>
        <v>#DIV/0!</v>
      </c>
      <c r="V26" s="105" t="e">
        <f t="shared" si="28"/>
        <v>#DIV/0!</v>
      </c>
      <c r="W26" s="19" t="e">
        <f t="shared" si="28"/>
        <v>#DIV/0!</v>
      </c>
      <c r="X26" s="125" t="e">
        <f t="shared" si="28"/>
        <v>#DIV/0!</v>
      </c>
      <c r="Y26" s="126" t="e">
        <f t="shared" si="28"/>
        <v>#DIV/0!</v>
      </c>
      <c r="Z26" s="74"/>
      <c r="AA26" s="108"/>
      <c r="AB26" s="108"/>
      <c r="AC26" s="108"/>
      <c r="AD26" s="105" t="e">
        <f t="shared" si="29"/>
        <v>#DIV/0!</v>
      </c>
      <c r="AE26" s="105" t="e">
        <f t="shared" si="29"/>
        <v>#DIV/0!</v>
      </c>
      <c r="AF26" s="105" t="e">
        <f t="shared" si="29"/>
        <v>#DIV/0!</v>
      </c>
      <c r="AG26" s="105" t="e">
        <f t="shared" si="29"/>
        <v>#DIV/0!</v>
      </c>
      <c r="AH26" s="179"/>
      <c r="AI26" s="47"/>
      <c r="AJ26" s="47"/>
      <c r="AK26" s="107"/>
      <c r="AL26" s="74"/>
      <c r="AM26" s="108"/>
      <c r="AN26" s="105" t="e">
        <f t="shared" si="30"/>
        <v>#DIV/0!</v>
      </c>
      <c r="AO26" s="19" t="e">
        <f t="shared" si="31"/>
        <v>#DIV/0!</v>
      </c>
      <c r="AP26" s="47"/>
      <c r="AQ26" s="107"/>
      <c r="AR26" s="28"/>
      <c r="AS26" s="108"/>
      <c r="AT26" s="108"/>
      <c r="AU26" s="127"/>
      <c r="AV26" s="128"/>
      <c r="AW26" s="128"/>
      <c r="AX26" s="99" t="e">
        <f t="shared" ref="AX26:BC42" si="43">AR26/$C26</f>
        <v>#DIV/0!</v>
      </c>
      <c r="AY26" s="105" t="e">
        <f t="shared" si="43"/>
        <v>#DIV/0!</v>
      </c>
      <c r="AZ26" s="19" t="e">
        <f t="shared" si="43"/>
        <v>#DIV/0!</v>
      </c>
      <c r="BA26" s="99" t="e">
        <f t="shared" si="43"/>
        <v>#DIV/0!</v>
      </c>
      <c r="BB26" s="19" t="e">
        <f t="shared" si="43"/>
        <v>#DIV/0!</v>
      </c>
      <c r="BC26" s="126" t="e">
        <f t="shared" si="43"/>
        <v>#DIV/0!</v>
      </c>
      <c r="BD26" s="36"/>
      <c r="BE26" s="47"/>
      <c r="BF26" s="47"/>
      <c r="BG26" s="47"/>
      <c r="BH26" s="47"/>
      <c r="BI26" s="107"/>
      <c r="BJ26" s="28"/>
      <c r="BK26" s="105" t="e">
        <f t="shared" si="32"/>
        <v>#DIV/0!</v>
      </c>
      <c r="BL26" s="179"/>
      <c r="BM26" s="108"/>
      <c r="BN26" s="19" t="e">
        <f t="shared" si="33"/>
        <v>#DIV/0!</v>
      </c>
      <c r="BO26" s="186"/>
      <c r="BP26" s="56"/>
      <c r="BQ26" s="78"/>
      <c r="BR26" s="50" t="e">
        <f t="shared" si="41"/>
        <v>#DIV/0!</v>
      </c>
      <c r="BS26" s="77"/>
      <c r="BT26" s="132"/>
      <c r="BU26" s="78"/>
      <c r="BV26" s="131" t="e">
        <f t="shared" si="34"/>
        <v>#DIV/0!</v>
      </c>
      <c r="BW26" s="130"/>
      <c r="BX26" s="129"/>
      <c r="BY26" s="129"/>
      <c r="BZ26" s="101" t="e">
        <f t="shared" si="35"/>
        <v>#DIV/0!</v>
      </c>
      <c r="CA26" s="77"/>
      <c r="CB26" s="28"/>
      <c r="CC26" s="19" t="e">
        <f t="shared" si="3"/>
        <v>#DIV/0!</v>
      </c>
      <c r="CD26" s="184"/>
      <c r="CE26" s="186" t="e">
        <f t="shared" si="36"/>
        <v>#DIV/0!</v>
      </c>
      <c r="CF26" s="73"/>
      <c r="CG26" s="122"/>
      <c r="CH26" s="105" t="e">
        <f t="shared" si="4"/>
        <v>#DIV/0!</v>
      </c>
      <c r="CI26" s="127"/>
      <c r="CJ26" s="134" t="e">
        <f t="shared" si="37"/>
        <v>#DIV/0!</v>
      </c>
      <c r="CK26" s="102" t="str">
        <f t="shared" si="42"/>
        <v xml:space="preserve"> </v>
      </c>
      <c r="CL26" s="127"/>
      <c r="CM26" s="78"/>
      <c r="CN26" s="50" t="e">
        <f t="shared" si="6"/>
        <v>#DIV/0!</v>
      </c>
      <c r="CO26" s="85"/>
      <c r="CP26" s="134" t="str">
        <f t="shared" si="7"/>
        <v xml:space="preserve"> </v>
      </c>
      <c r="CQ26" s="134" t="str">
        <f t="shared" si="8"/>
        <v xml:space="preserve"> </v>
      </c>
      <c r="CR26" s="129"/>
      <c r="CS26" s="56"/>
      <c r="CT26" s="50" t="e">
        <f t="shared" si="9"/>
        <v>#DIV/0!</v>
      </c>
      <c r="CU26" s="78"/>
      <c r="CV26" s="82" t="str">
        <f t="shared" si="10"/>
        <v xml:space="preserve"> </v>
      </c>
      <c r="CW26" s="102" t="str">
        <f t="shared" si="11"/>
        <v xml:space="preserve"> </v>
      </c>
      <c r="CX26" s="85"/>
      <c r="CY26" s="78"/>
      <c r="CZ26" s="131" t="e">
        <f t="shared" si="12"/>
        <v>#DIV/0!</v>
      </c>
      <c r="DA26" s="56"/>
      <c r="DB26" s="82" t="str">
        <f t="shared" si="13"/>
        <v xml:space="preserve"> </v>
      </c>
      <c r="DC26" s="134" t="str">
        <f t="shared" si="14"/>
        <v xml:space="preserve"> </v>
      </c>
      <c r="DD26" s="56"/>
      <c r="DE26" s="78"/>
      <c r="DF26" s="105" t="e">
        <f t="shared" si="15"/>
        <v>#DIV/0!</v>
      </c>
      <c r="DG26" s="78"/>
      <c r="DH26" s="82" t="str">
        <f t="shared" si="16"/>
        <v xml:space="preserve"> </v>
      </c>
      <c r="DI26" s="134" t="str">
        <f t="shared" si="17"/>
        <v xml:space="preserve"> </v>
      </c>
      <c r="DJ26" s="129"/>
      <c r="DK26" s="56"/>
      <c r="DL26" s="131" t="e">
        <f t="shared" si="18"/>
        <v>#DIV/0!</v>
      </c>
      <c r="DM26" s="56"/>
      <c r="DN26" s="82" t="str">
        <f t="shared" si="38"/>
        <v xml:space="preserve"> </v>
      </c>
      <c r="DO26" s="134" t="str">
        <f t="shared" si="19"/>
        <v xml:space="preserve"> </v>
      </c>
      <c r="DP26" s="56"/>
      <c r="DQ26" s="78"/>
      <c r="DR26" s="50" t="e">
        <f t="shared" si="20"/>
        <v>#DIV/0!</v>
      </c>
      <c r="DS26" s="85"/>
      <c r="DT26" s="134" t="str">
        <f t="shared" si="21"/>
        <v xml:space="preserve"> </v>
      </c>
      <c r="DU26" s="134" t="str">
        <f t="shared" si="22"/>
        <v xml:space="preserve"> </v>
      </c>
      <c r="DV26" s="78"/>
      <c r="DW26" s="78"/>
      <c r="DX26" s="50" t="e">
        <f t="shared" si="23"/>
        <v>#DIV/0!</v>
      </c>
      <c r="DY26" s="78"/>
      <c r="DZ26" s="82" t="str">
        <f t="shared" si="24"/>
        <v xml:space="preserve"> </v>
      </c>
      <c r="EA26" s="102" t="str">
        <f t="shared" si="25"/>
        <v xml:space="preserve"> </v>
      </c>
      <c r="EB26" s="55"/>
      <c r="EC26" s="85"/>
      <c r="ED26" s="133" t="e">
        <f t="shared" si="39"/>
        <v>#DIV/0!</v>
      </c>
      <c r="EE26" s="130"/>
      <c r="EF26" s="78"/>
      <c r="EG26" s="85"/>
      <c r="EH26" s="133" t="e">
        <f t="shared" si="40"/>
        <v>#DIV/0!</v>
      </c>
      <c r="EI26" s="177"/>
      <c r="EJ26" s="64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</row>
    <row r="27" spans="1:182" s="16" customFormat="1" ht="12.75" x14ac:dyDescent="0.2">
      <c r="A27" s="10"/>
      <c r="B27" s="95" t="s">
        <v>213</v>
      </c>
      <c r="C27" s="109"/>
      <c r="D27" s="105" t="e">
        <f t="shared" si="26"/>
        <v>#DIV/0!</v>
      </c>
      <c r="E27" s="121"/>
      <c r="F27" s="107"/>
      <c r="G27" s="121"/>
      <c r="H27" s="122"/>
      <c r="I27" s="107" t="e">
        <f t="shared" si="27"/>
        <v>#DIV/0!</v>
      </c>
      <c r="J27" s="56"/>
      <c r="K27" s="54"/>
      <c r="L27" s="123"/>
      <c r="M27" s="27"/>
      <c r="N27" s="122"/>
      <c r="O27" s="122"/>
      <c r="P27" s="20"/>
      <c r="Q27" s="124"/>
      <c r="R27" s="25"/>
      <c r="S27" s="20"/>
      <c r="T27" s="99" t="e">
        <f t="shared" ref="T27:Y42" si="44">M27/$S27</f>
        <v>#DIV/0!</v>
      </c>
      <c r="U27" s="105" t="e">
        <f t="shared" si="44"/>
        <v>#DIV/0!</v>
      </c>
      <c r="V27" s="105" t="e">
        <f t="shared" si="44"/>
        <v>#DIV/0!</v>
      </c>
      <c r="W27" s="19" t="e">
        <f t="shared" si="44"/>
        <v>#DIV/0!</v>
      </c>
      <c r="X27" s="125" t="e">
        <f t="shared" si="44"/>
        <v>#DIV/0!</v>
      </c>
      <c r="Y27" s="126" t="e">
        <f t="shared" si="44"/>
        <v>#DIV/0!</v>
      </c>
      <c r="Z27" s="74"/>
      <c r="AA27" s="108"/>
      <c r="AB27" s="108"/>
      <c r="AC27" s="108"/>
      <c r="AD27" s="105" t="e">
        <f t="shared" si="29"/>
        <v>#DIV/0!</v>
      </c>
      <c r="AE27" s="105" t="e">
        <f t="shared" si="29"/>
        <v>#DIV/0!</v>
      </c>
      <c r="AF27" s="105" t="e">
        <f t="shared" si="29"/>
        <v>#DIV/0!</v>
      </c>
      <c r="AG27" s="105" t="e">
        <f t="shared" si="29"/>
        <v>#DIV/0!</v>
      </c>
      <c r="AH27" s="179"/>
      <c r="AI27" s="47"/>
      <c r="AJ27" s="47"/>
      <c r="AK27" s="107"/>
      <c r="AL27" s="74"/>
      <c r="AM27" s="108"/>
      <c r="AN27" s="105" t="e">
        <f t="shared" si="30"/>
        <v>#DIV/0!</v>
      </c>
      <c r="AO27" s="19" t="e">
        <f t="shared" si="31"/>
        <v>#DIV/0!</v>
      </c>
      <c r="AP27" s="47"/>
      <c r="AQ27" s="107"/>
      <c r="AR27" s="28"/>
      <c r="AS27" s="108"/>
      <c r="AT27" s="108"/>
      <c r="AU27" s="127"/>
      <c r="AV27" s="128"/>
      <c r="AW27" s="128"/>
      <c r="AX27" s="99" t="e">
        <f t="shared" si="43"/>
        <v>#DIV/0!</v>
      </c>
      <c r="AY27" s="105" t="e">
        <f t="shared" si="43"/>
        <v>#DIV/0!</v>
      </c>
      <c r="AZ27" s="19" t="e">
        <f t="shared" si="43"/>
        <v>#DIV/0!</v>
      </c>
      <c r="BA27" s="99" t="e">
        <f t="shared" si="43"/>
        <v>#DIV/0!</v>
      </c>
      <c r="BB27" s="19" t="e">
        <f t="shared" si="43"/>
        <v>#DIV/0!</v>
      </c>
      <c r="BC27" s="126" t="e">
        <f t="shared" si="43"/>
        <v>#DIV/0!</v>
      </c>
      <c r="BD27" s="36"/>
      <c r="BE27" s="47"/>
      <c r="BF27" s="47"/>
      <c r="BG27" s="47"/>
      <c r="BH27" s="47"/>
      <c r="BI27" s="107"/>
      <c r="BJ27" s="28"/>
      <c r="BK27" s="105" t="e">
        <f t="shared" si="32"/>
        <v>#DIV/0!</v>
      </c>
      <c r="BL27" s="179"/>
      <c r="BM27" s="108"/>
      <c r="BN27" s="19" t="e">
        <f t="shared" si="33"/>
        <v>#DIV/0!</v>
      </c>
      <c r="BO27" s="186"/>
      <c r="BP27" s="56"/>
      <c r="BQ27" s="78"/>
      <c r="BR27" s="50" t="e">
        <f t="shared" si="41"/>
        <v>#DIV/0!</v>
      </c>
      <c r="BS27" s="77"/>
      <c r="BT27" s="132"/>
      <c r="BU27" s="78"/>
      <c r="BV27" s="131" t="e">
        <f t="shared" si="34"/>
        <v>#DIV/0!</v>
      </c>
      <c r="BW27" s="130"/>
      <c r="BX27" s="129"/>
      <c r="BY27" s="129"/>
      <c r="BZ27" s="101" t="e">
        <f t="shared" si="35"/>
        <v>#DIV/0!</v>
      </c>
      <c r="CA27" s="77"/>
      <c r="CB27" s="28"/>
      <c r="CC27" s="19" t="e">
        <f t="shared" si="3"/>
        <v>#DIV/0!</v>
      </c>
      <c r="CD27" s="184"/>
      <c r="CE27" s="186" t="e">
        <f t="shared" si="36"/>
        <v>#DIV/0!</v>
      </c>
      <c r="CF27" s="73"/>
      <c r="CG27" s="122"/>
      <c r="CH27" s="105" t="e">
        <f t="shared" si="4"/>
        <v>#DIV/0!</v>
      </c>
      <c r="CI27" s="127"/>
      <c r="CJ27" s="134" t="e">
        <f t="shared" si="37"/>
        <v>#DIV/0!</v>
      </c>
      <c r="CK27" s="102" t="str">
        <f t="shared" si="42"/>
        <v xml:space="preserve"> </v>
      </c>
      <c r="CL27" s="127"/>
      <c r="CM27" s="78"/>
      <c r="CN27" s="50" t="e">
        <f t="shared" si="6"/>
        <v>#DIV/0!</v>
      </c>
      <c r="CO27" s="85"/>
      <c r="CP27" s="134" t="str">
        <f t="shared" si="7"/>
        <v xml:space="preserve"> </v>
      </c>
      <c r="CQ27" s="134" t="str">
        <f t="shared" si="8"/>
        <v xml:space="preserve"> </v>
      </c>
      <c r="CR27" s="129"/>
      <c r="CS27" s="56"/>
      <c r="CT27" s="50" t="e">
        <f t="shared" si="9"/>
        <v>#DIV/0!</v>
      </c>
      <c r="CU27" s="78"/>
      <c r="CV27" s="82" t="str">
        <f t="shared" si="10"/>
        <v xml:space="preserve"> </v>
      </c>
      <c r="CW27" s="102" t="str">
        <f t="shared" si="11"/>
        <v xml:space="preserve"> </v>
      </c>
      <c r="CX27" s="85"/>
      <c r="CY27" s="78"/>
      <c r="CZ27" s="131" t="e">
        <f t="shared" si="12"/>
        <v>#DIV/0!</v>
      </c>
      <c r="DA27" s="56"/>
      <c r="DB27" s="82" t="str">
        <f t="shared" si="13"/>
        <v xml:space="preserve"> </v>
      </c>
      <c r="DC27" s="134" t="str">
        <f t="shared" si="14"/>
        <v xml:space="preserve"> </v>
      </c>
      <c r="DD27" s="56"/>
      <c r="DE27" s="78"/>
      <c r="DF27" s="105" t="e">
        <f t="shared" si="15"/>
        <v>#DIV/0!</v>
      </c>
      <c r="DG27" s="78"/>
      <c r="DH27" s="82" t="str">
        <f t="shared" si="16"/>
        <v xml:space="preserve"> </v>
      </c>
      <c r="DI27" s="134" t="str">
        <f t="shared" si="17"/>
        <v xml:space="preserve"> </v>
      </c>
      <c r="DJ27" s="129"/>
      <c r="DK27" s="56"/>
      <c r="DL27" s="131" t="e">
        <f t="shared" si="18"/>
        <v>#DIV/0!</v>
      </c>
      <c r="DM27" s="56"/>
      <c r="DN27" s="82" t="str">
        <f t="shared" si="38"/>
        <v xml:space="preserve"> </v>
      </c>
      <c r="DO27" s="134" t="str">
        <f t="shared" si="19"/>
        <v xml:space="preserve"> </v>
      </c>
      <c r="DP27" s="56"/>
      <c r="DQ27" s="78"/>
      <c r="DR27" s="50" t="e">
        <f t="shared" si="20"/>
        <v>#DIV/0!</v>
      </c>
      <c r="DS27" s="85"/>
      <c r="DT27" s="134" t="str">
        <f t="shared" si="21"/>
        <v xml:space="preserve"> </v>
      </c>
      <c r="DU27" s="134" t="str">
        <f t="shared" si="22"/>
        <v xml:space="preserve"> </v>
      </c>
      <c r="DV27" s="78"/>
      <c r="DW27" s="78"/>
      <c r="DX27" s="50" t="e">
        <f t="shared" si="23"/>
        <v>#DIV/0!</v>
      </c>
      <c r="DY27" s="78"/>
      <c r="DZ27" s="82" t="str">
        <f t="shared" si="24"/>
        <v xml:space="preserve"> </v>
      </c>
      <c r="EA27" s="102" t="str">
        <f t="shared" si="25"/>
        <v xml:space="preserve"> </v>
      </c>
      <c r="EB27" s="55"/>
      <c r="EC27" s="85"/>
      <c r="ED27" s="133" t="e">
        <f t="shared" si="39"/>
        <v>#DIV/0!</v>
      </c>
      <c r="EE27" s="130"/>
      <c r="EF27" s="78"/>
      <c r="EG27" s="85"/>
      <c r="EH27" s="133" t="e">
        <f t="shared" si="40"/>
        <v>#DIV/0!</v>
      </c>
      <c r="EI27" s="177"/>
      <c r="EJ27" s="64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</row>
    <row r="28" spans="1:182" s="16" customFormat="1" ht="12.75" x14ac:dyDescent="0.2">
      <c r="A28" s="10"/>
      <c r="B28" s="95" t="s">
        <v>214</v>
      </c>
      <c r="C28" s="109"/>
      <c r="D28" s="105" t="e">
        <f t="shared" si="26"/>
        <v>#DIV/0!</v>
      </c>
      <c r="E28" s="121"/>
      <c r="F28" s="107"/>
      <c r="G28" s="121"/>
      <c r="H28" s="122"/>
      <c r="I28" s="107" t="e">
        <f t="shared" si="27"/>
        <v>#DIV/0!</v>
      </c>
      <c r="J28" s="56"/>
      <c r="K28" s="54"/>
      <c r="L28" s="123"/>
      <c r="M28" s="27"/>
      <c r="N28" s="122"/>
      <c r="O28" s="122"/>
      <c r="P28" s="20"/>
      <c r="Q28" s="124"/>
      <c r="R28" s="25"/>
      <c r="S28" s="20"/>
      <c r="T28" s="99" t="e">
        <f t="shared" si="44"/>
        <v>#DIV/0!</v>
      </c>
      <c r="U28" s="105" t="e">
        <f t="shared" si="44"/>
        <v>#DIV/0!</v>
      </c>
      <c r="V28" s="105" t="e">
        <f t="shared" si="44"/>
        <v>#DIV/0!</v>
      </c>
      <c r="W28" s="19" t="e">
        <f t="shared" si="44"/>
        <v>#DIV/0!</v>
      </c>
      <c r="X28" s="125" t="e">
        <f t="shared" si="44"/>
        <v>#DIV/0!</v>
      </c>
      <c r="Y28" s="126" t="e">
        <f t="shared" si="44"/>
        <v>#DIV/0!</v>
      </c>
      <c r="Z28" s="74"/>
      <c r="AA28" s="108"/>
      <c r="AB28" s="108"/>
      <c r="AC28" s="108"/>
      <c r="AD28" s="105" t="e">
        <f t="shared" si="29"/>
        <v>#DIV/0!</v>
      </c>
      <c r="AE28" s="105" t="e">
        <f t="shared" si="29"/>
        <v>#DIV/0!</v>
      </c>
      <c r="AF28" s="105" t="e">
        <f t="shared" si="29"/>
        <v>#DIV/0!</v>
      </c>
      <c r="AG28" s="105" t="e">
        <f t="shared" si="29"/>
        <v>#DIV/0!</v>
      </c>
      <c r="AH28" s="179"/>
      <c r="AI28" s="47"/>
      <c r="AJ28" s="47"/>
      <c r="AK28" s="107"/>
      <c r="AL28" s="74"/>
      <c r="AM28" s="108"/>
      <c r="AN28" s="105" t="e">
        <f t="shared" si="30"/>
        <v>#DIV/0!</v>
      </c>
      <c r="AO28" s="19" t="e">
        <f t="shared" si="31"/>
        <v>#DIV/0!</v>
      </c>
      <c r="AP28" s="47"/>
      <c r="AQ28" s="107"/>
      <c r="AR28" s="28"/>
      <c r="AS28" s="108"/>
      <c r="AT28" s="108"/>
      <c r="AU28" s="127"/>
      <c r="AV28" s="128"/>
      <c r="AW28" s="128"/>
      <c r="AX28" s="99" t="e">
        <f t="shared" si="43"/>
        <v>#DIV/0!</v>
      </c>
      <c r="AY28" s="105" t="e">
        <f t="shared" si="43"/>
        <v>#DIV/0!</v>
      </c>
      <c r="AZ28" s="19" t="e">
        <f t="shared" si="43"/>
        <v>#DIV/0!</v>
      </c>
      <c r="BA28" s="99" t="e">
        <f t="shared" si="43"/>
        <v>#DIV/0!</v>
      </c>
      <c r="BB28" s="19" t="e">
        <f t="shared" si="43"/>
        <v>#DIV/0!</v>
      </c>
      <c r="BC28" s="126" t="e">
        <f t="shared" si="43"/>
        <v>#DIV/0!</v>
      </c>
      <c r="BD28" s="36"/>
      <c r="BE28" s="47"/>
      <c r="BF28" s="47"/>
      <c r="BG28" s="47"/>
      <c r="BH28" s="47"/>
      <c r="BI28" s="107"/>
      <c r="BJ28" s="28"/>
      <c r="BK28" s="105" t="e">
        <f t="shared" si="32"/>
        <v>#DIV/0!</v>
      </c>
      <c r="BL28" s="179"/>
      <c r="BM28" s="108"/>
      <c r="BN28" s="19" t="e">
        <f t="shared" si="33"/>
        <v>#DIV/0!</v>
      </c>
      <c r="BO28" s="186"/>
      <c r="BP28" s="56"/>
      <c r="BQ28" s="78"/>
      <c r="BR28" s="50" t="e">
        <f t="shared" si="41"/>
        <v>#DIV/0!</v>
      </c>
      <c r="BS28" s="77"/>
      <c r="BT28" s="132"/>
      <c r="BU28" s="78"/>
      <c r="BV28" s="131" t="e">
        <f t="shared" si="34"/>
        <v>#DIV/0!</v>
      </c>
      <c r="BW28" s="130"/>
      <c r="BX28" s="129"/>
      <c r="BY28" s="129"/>
      <c r="BZ28" s="101" t="e">
        <f t="shared" si="35"/>
        <v>#DIV/0!</v>
      </c>
      <c r="CA28" s="77"/>
      <c r="CB28" s="28"/>
      <c r="CC28" s="19" t="e">
        <f t="shared" si="3"/>
        <v>#DIV/0!</v>
      </c>
      <c r="CD28" s="184"/>
      <c r="CE28" s="186" t="e">
        <f t="shared" si="36"/>
        <v>#DIV/0!</v>
      </c>
      <c r="CF28" s="73"/>
      <c r="CG28" s="122"/>
      <c r="CH28" s="105" t="e">
        <f t="shared" si="4"/>
        <v>#DIV/0!</v>
      </c>
      <c r="CI28" s="127"/>
      <c r="CJ28" s="134" t="e">
        <f t="shared" si="37"/>
        <v>#DIV/0!</v>
      </c>
      <c r="CK28" s="102" t="str">
        <f t="shared" si="42"/>
        <v xml:space="preserve"> </v>
      </c>
      <c r="CL28" s="127"/>
      <c r="CM28" s="78"/>
      <c r="CN28" s="50" t="e">
        <f t="shared" si="6"/>
        <v>#DIV/0!</v>
      </c>
      <c r="CO28" s="85"/>
      <c r="CP28" s="134" t="str">
        <f t="shared" si="7"/>
        <v xml:space="preserve"> </v>
      </c>
      <c r="CQ28" s="134" t="str">
        <f t="shared" si="8"/>
        <v xml:space="preserve"> </v>
      </c>
      <c r="CR28" s="129"/>
      <c r="CS28" s="56"/>
      <c r="CT28" s="50" t="e">
        <f t="shared" si="9"/>
        <v>#DIV/0!</v>
      </c>
      <c r="CU28" s="78"/>
      <c r="CV28" s="82" t="str">
        <f t="shared" si="10"/>
        <v xml:space="preserve"> </v>
      </c>
      <c r="CW28" s="102" t="str">
        <f t="shared" si="11"/>
        <v xml:space="preserve"> </v>
      </c>
      <c r="CX28" s="85"/>
      <c r="CY28" s="78"/>
      <c r="CZ28" s="131" t="e">
        <f t="shared" si="12"/>
        <v>#DIV/0!</v>
      </c>
      <c r="DA28" s="56"/>
      <c r="DB28" s="82" t="str">
        <f t="shared" si="13"/>
        <v xml:space="preserve"> </v>
      </c>
      <c r="DC28" s="134" t="str">
        <f t="shared" si="14"/>
        <v xml:space="preserve"> </v>
      </c>
      <c r="DD28" s="56"/>
      <c r="DE28" s="78"/>
      <c r="DF28" s="105" t="e">
        <f t="shared" si="15"/>
        <v>#DIV/0!</v>
      </c>
      <c r="DG28" s="78"/>
      <c r="DH28" s="82" t="str">
        <f t="shared" si="16"/>
        <v xml:space="preserve"> </v>
      </c>
      <c r="DI28" s="134" t="str">
        <f t="shared" si="17"/>
        <v xml:space="preserve"> </v>
      </c>
      <c r="DJ28" s="129"/>
      <c r="DK28" s="56"/>
      <c r="DL28" s="131" t="e">
        <f t="shared" si="18"/>
        <v>#DIV/0!</v>
      </c>
      <c r="DM28" s="56"/>
      <c r="DN28" s="82" t="str">
        <f t="shared" si="38"/>
        <v xml:space="preserve"> </v>
      </c>
      <c r="DO28" s="134" t="str">
        <f t="shared" si="19"/>
        <v xml:space="preserve"> </v>
      </c>
      <c r="DP28" s="56"/>
      <c r="DQ28" s="78"/>
      <c r="DR28" s="50" t="e">
        <f t="shared" si="20"/>
        <v>#DIV/0!</v>
      </c>
      <c r="DS28" s="85"/>
      <c r="DT28" s="134" t="str">
        <f t="shared" si="21"/>
        <v xml:space="preserve"> </v>
      </c>
      <c r="DU28" s="134" t="str">
        <f t="shared" si="22"/>
        <v xml:space="preserve"> </v>
      </c>
      <c r="DV28" s="78"/>
      <c r="DW28" s="78"/>
      <c r="DX28" s="50" t="e">
        <f t="shared" si="23"/>
        <v>#DIV/0!</v>
      </c>
      <c r="DY28" s="78"/>
      <c r="DZ28" s="82" t="str">
        <f t="shared" si="24"/>
        <v xml:space="preserve"> </v>
      </c>
      <c r="EA28" s="102" t="str">
        <f t="shared" si="25"/>
        <v xml:space="preserve"> </v>
      </c>
      <c r="EB28" s="55"/>
      <c r="EC28" s="85"/>
      <c r="ED28" s="133" t="e">
        <f t="shared" si="39"/>
        <v>#DIV/0!</v>
      </c>
      <c r="EE28" s="130"/>
      <c r="EF28" s="78"/>
      <c r="EG28" s="85"/>
      <c r="EH28" s="133" t="e">
        <f t="shared" si="40"/>
        <v>#DIV/0!</v>
      </c>
      <c r="EI28" s="177"/>
      <c r="EJ28" s="64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</row>
    <row r="29" spans="1:182" s="16" customFormat="1" ht="12.75" x14ac:dyDescent="0.2">
      <c r="A29" s="10"/>
      <c r="B29" s="95" t="s">
        <v>215</v>
      </c>
      <c r="C29" s="109"/>
      <c r="D29" s="105" t="e">
        <f t="shared" si="26"/>
        <v>#DIV/0!</v>
      </c>
      <c r="E29" s="121"/>
      <c r="F29" s="107"/>
      <c r="G29" s="121"/>
      <c r="H29" s="122"/>
      <c r="I29" s="107" t="e">
        <f t="shared" si="27"/>
        <v>#DIV/0!</v>
      </c>
      <c r="J29" s="56"/>
      <c r="K29" s="54"/>
      <c r="L29" s="123"/>
      <c r="M29" s="27"/>
      <c r="N29" s="122"/>
      <c r="O29" s="122"/>
      <c r="P29" s="20"/>
      <c r="Q29" s="124"/>
      <c r="R29" s="25"/>
      <c r="S29" s="20"/>
      <c r="T29" s="99" t="e">
        <f t="shared" si="44"/>
        <v>#DIV/0!</v>
      </c>
      <c r="U29" s="105" t="e">
        <f t="shared" si="44"/>
        <v>#DIV/0!</v>
      </c>
      <c r="V29" s="105" t="e">
        <f t="shared" si="44"/>
        <v>#DIV/0!</v>
      </c>
      <c r="W29" s="19" t="e">
        <f t="shared" si="44"/>
        <v>#DIV/0!</v>
      </c>
      <c r="X29" s="125" t="e">
        <f t="shared" si="44"/>
        <v>#DIV/0!</v>
      </c>
      <c r="Y29" s="126" t="e">
        <f t="shared" si="44"/>
        <v>#DIV/0!</v>
      </c>
      <c r="Z29" s="74"/>
      <c r="AA29" s="108"/>
      <c r="AB29" s="108"/>
      <c r="AC29" s="108"/>
      <c r="AD29" s="105" t="e">
        <f t="shared" si="29"/>
        <v>#DIV/0!</v>
      </c>
      <c r="AE29" s="105" t="e">
        <f t="shared" si="29"/>
        <v>#DIV/0!</v>
      </c>
      <c r="AF29" s="105" t="e">
        <f t="shared" si="29"/>
        <v>#DIV/0!</v>
      </c>
      <c r="AG29" s="105" t="e">
        <f t="shared" si="29"/>
        <v>#DIV/0!</v>
      </c>
      <c r="AH29" s="179"/>
      <c r="AI29" s="47"/>
      <c r="AJ29" s="47"/>
      <c r="AK29" s="107"/>
      <c r="AL29" s="74"/>
      <c r="AM29" s="108"/>
      <c r="AN29" s="105" t="e">
        <f t="shared" si="30"/>
        <v>#DIV/0!</v>
      </c>
      <c r="AO29" s="19" t="e">
        <f t="shared" si="31"/>
        <v>#DIV/0!</v>
      </c>
      <c r="AP29" s="47"/>
      <c r="AQ29" s="107"/>
      <c r="AR29" s="28"/>
      <c r="AS29" s="108"/>
      <c r="AT29" s="108"/>
      <c r="AU29" s="127"/>
      <c r="AV29" s="128"/>
      <c r="AW29" s="128"/>
      <c r="AX29" s="99" t="e">
        <f t="shared" si="43"/>
        <v>#DIV/0!</v>
      </c>
      <c r="AY29" s="105" t="e">
        <f t="shared" si="43"/>
        <v>#DIV/0!</v>
      </c>
      <c r="AZ29" s="19" t="e">
        <f t="shared" si="43"/>
        <v>#DIV/0!</v>
      </c>
      <c r="BA29" s="99" t="e">
        <f t="shared" si="43"/>
        <v>#DIV/0!</v>
      </c>
      <c r="BB29" s="19" t="e">
        <f t="shared" si="43"/>
        <v>#DIV/0!</v>
      </c>
      <c r="BC29" s="126" t="e">
        <f t="shared" si="43"/>
        <v>#DIV/0!</v>
      </c>
      <c r="BD29" s="36"/>
      <c r="BE29" s="47"/>
      <c r="BF29" s="47"/>
      <c r="BG29" s="47"/>
      <c r="BH29" s="47"/>
      <c r="BI29" s="107"/>
      <c r="BJ29" s="28"/>
      <c r="BK29" s="105" t="e">
        <f t="shared" si="32"/>
        <v>#DIV/0!</v>
      </c>
      <c r="BL29" s="179"/>
      <c r="BM29" s="108"/>
      <c r="BN29" s="19" t="e">
        <f t="shared" si="33"/>
        <v>#DIV/0!</v>
      </c>
      <c r="BO29" s="186"/>
      <c r="BP29" s="56"/>
      <c r="BQ29" s="78"/>
      <c r="BR29" s="50" t="e">
        <f t="shared" si="41"/>
        <v>#DIV/0!</v>
      </c>
      <c r="BS29" s="77"/>
      <c r="BT29" s="132"/>
      <c r="BU29" s="78"/>
      <c r="BV29" s="131" t="e">
        <f t="shared" si="34"/>
        <v>#DIV/0!</v>
      </c>
      <c r="BW29" s="130"/>
      <c r="BX29" s="129"/>
      <c r="BY29" s="129"/>
      <c r="BZ29" s="101" t="e">
        <f t="shared" si="35"/>
        <v>#DIV/0!</v>
      </c>
      <c r="CA29" s="77"/>
      <c r="CB29" s="28"/>
      <c r="CC29" s="19" t="e">
        <f t="shared" si="3"/>
        <v>#DIV/0!</v>
      </c>
      <c r="CD29" s="184"/>
      <c r="CE29" s="186" t="e">
        <f t="shared" si="36"/>
        <v>#DIV/0!</v>
      </c>
      <c r="CF29" s="73"/>
      <c r="CG29" s="122"/>
      <c r="CH29" s="105" t="e">
        <f t="shared" si="4"/>
        <v>#DIV/0!</v>
      </c>
      <c r="CI29" s="127"/>
      <c r="CJ29" s="134" t="e">
        <f t="shared" si="37"/>
        <v>#DIV/0!</v>
      </c>
      <c r="CK29" s="102" t="str">
        <f t="shared" si="42"/>
        <v xml:space="preserve"> </v>
      </c>
      <c r="CL29" s="127"/>
      <c r="CM29" s="78"/>
      <c r="CN29" s="50" t="e">
        <f t="shared" si="6"/>
        <v>#DIV/0!</v>
      </c>
      <c r="CO29" s="85"/>
      <c r="CP29" s="134" t="str">
        <f t="shared" si="7"/>
        <v xml:space="preserve"> </v>
      </c>
      <c r="CQ29" s="134" t="str">
        <f t="shared" si="8"/>
        <v xml:space="preserve"> </v>
      </c>
      <c r="CR29" s="129"/>
      <c r="CS29" s="56"/>
      <c r="CT29" s="50" t="e">
        <f t="shared" si="9"/>
        <v>#DIV/0!</v>
      </c>
      <c r="CU29" s="78"/>
      <c r="CV29" s="82" t="str">
        <f t="shared" si="10"/>
        <v xml:space="preserve"> </v>
      </c>
      <c r="CW29" s="102" t="str">
        <f t="shared" si="11"/>
        <v xml:space="preserve"> </v>
      </c>
      <c r="CX29" s="85"/>
      <c r="CY29" s="78"/>
      <c r="CZ29" s="131" t="e">
        <f t="shared" si="12"/>
        <v>#DIV/0!</v>
      </c>
      <c r="DA29" s="56"/>
      <c r="DB29" s="82" t="str">
        <f t="shared" si="13"/>
        <v xml:space="preserve"> </v>
      </c>
      <c r="DC29" s="134" t="str">
        <f t="shared" si="14"/>
        <v xml:space="preserve"> </v>
      </c>
      <c r="DD29" s="56"/>
      <c r="DE29" s="78"/>
      <c r="DF29" s="105" t="e">
        <f t="shared" si="15"/>
        <v>#DIV/0!</v>
      </c>
      <c r="DG29" s="78"/>
      <c r="DH29" s="82" t="str">
        <f t="shared" si="16"/>
        <v xml:space="preserve"> </v>
      </c>
      <c r="DI29" s="134" t="str">
        <f t="shared" si="17"/>
        <v xml:space="preserve"> </v>
      </c>
      <c r="DJ29" s="129"/>
      <c r="DK29" s="56"/>
      <c r="DL29" s="131" t="e">
        <f t="shared" si="18"/>
        <v>#DIV/0!</v>
      </c>
      <c r="DM29" s="56"/>
      <c r="DN29" s="82" t="str">
        <f t="shared" si="38"/>
        <v xml:space="preserve"> </v>
      </c>
      <c r="DO29" s="134" t="str">
        <f t="shared" si="19"/>
        <v xml:space="preserve"> </v>
      </c>
      <c r="DP29" s="56"/>
      <c r="DQ29" s="78"/>
      <c r="DR29" s="50" t="e">
        <f t="shared" si="20"/>
        <v>#DIV/0!</v>
      </c>
      <c r="DS29" s="85"/>
      <c r="DT29" s="134" t="str">
        <f t="shared" si="21"/>
        <v xml:space="preserve"> </v>
      </c>
      <c r="DU29" s="134" t="str">
        <f t="shared" si="22"/>
        <v xml:space="preserve"> </v>
      </c>
      <c r="DV29" s="78"/>
      <c r="DW29" s="78"/>
      <c r="DX29" s="50" t="e">
        <f t="shared" si="23"/>
        <v>#DIV/0!</v>
      </c>
      <c r="DY29" s="78"/>
      <c r="DZ29" s="82" t="str">
        <f t="shared" si="24"/>
        <v xml:space="preserve"> </v>
      </c>
      <c r="EA29" s="102" t="str">
        <f t="shared" si="25"/>
        <v xml:space="preserve"> </v>
      </c>
      <c r="EB29" s="55"/>
      <c r="EC29" s="85"/>
      <c r="ED29" s="133" t="e">
        <f t="shared" si="39"/>
        <v>#DIV/0!</v>
      </c>
      <c r="EE29" s="130"/>
      <c r="EF29" s="78"/>
      <c r="EG29" s="85"/>
      <c r="EH29" s="133" t="e">
        <f t="shared" si="40"/>
        <v>#DIV/0!</v>
      </c>
      <c r="EI29" s="177"/>
      <c r="EJ29" s="64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</row>
    <row r="30" spans="1:182" s="16" customFormat="1" ht="12.75" x14ac:dyDescent="0.2">
      <c r="A30" s="10"/>
      <c r="B30" s="95" t="s">
        <v>216</v>
      </c>
      <c r="C30" s="109"/>
      <c r="D30" s="105" t="e">
        <f t="shared" si="26"/>
        <v>#DIV/0!</v>
      </c>
      <c r="E30" s="121"/>
      <c r="F30" s="107"/>
      <c r="G30" s="121"/>
      <c r="H30" s="122"/>
      <c r="I30" s="107" t="e">
        <f t="shared" si="27"/>
        <v>#DIV/0!</v>
      </c>
      <c r="J30" s="56"/>
      <c r="K30" s="54"/>
      <c r="L30" s="123"/>
      <c r="M30" s="27"/>
      <c r="N30" s="122"/>
      <c r="O30" s="122"/>
      <c r="P30" s="20"/>
      <c r="Q30" s="124"/>
      <c r="R30" s="25"/>
      <c r="S30" s="20"/>
      <c r="T30" s="99" t="e">
        <f t="shared" si="44"/>
        <v>#DIV/0!</v>
      </c>
      <c r="U30" s="105" t="e">
        <f t="shared" si="44"/>
        <v>#DIV/0!</v>
      </c>
      <c r="V30" s="105" t="e">
        <f t="shared" si="44"/>
        <v>#DIV/0!</v>
      </c>
      <c r="W30" s="19" t="e">
        <f t="shared" si="44"/>
        <v>#DIV/0!</v>
      </c>
      <c r="X30" s="125" t="e">
        <f t="shared" si="44"/>
        <v>#DIV/0!</v>
      </c>
      <c r="Y30" s="126" t="e">
        <f t="shared" si="44"/>
        <v>#DIV/0!</v>
      </c>
      <c r="Z30" s="74"/>
      <c r="AA30" s="108"/>
      <c r="AB30" s="108"/>
      <c r="AC30" s="108"/>
      <c r="AD30" s="105" t="e">
        <f t="shared" si="29"/>
        <v>#DIV/0!</v>
      </c>
      <c r="AE30" s="105" t="e">
        <f t="shared" si="29"/>
        <v>#DIV/0!</v>
      </c>
      <c r="AF30" s="105" t="e">
        <f t="shared" si="29"/>
        <v>#DIV/0!</v>
      </c>
      <c r="AG30" s="105" t="e">
        <f t="shared" si="29"/>
        <v>#DIV/0!</v>
      </c>
      <c r="AH30" s="179"/>
      <c r="AI30" s="47"/>
      <c r="AJ30" s="47"/>
      <c r="AK30" s="107"/>
      <c r="AL30" s="74"/>
      <c r="AM30" s="108"/>
      <c r="AN30" s="105" t="e">
        <f t="shared" si="30"/>
        <v>#DIV/0!</v>
      </c>
      <c r="AO30" s="19" t="e">
        <f t="shared" si="31"/>
        <v>#DIV/0!</v>
      </c>
      <c r="AP30" s="47"/>
      <c r="AQ30" s="107"/>
      <c r="AR30" s="28"/>
      <c r="AS30" s="108"/>
      <c r="AT30" s="108"/>
      <c r="AU30" s="127"/>
      <c r="AV30" s="128"/>
      <c r="AW30" s="128"/>
      <c r="AX30" s="99" t="e">
        <f t="shared" si="43"/>
        <v>#DIV/0!</v>
      </c>
      <c r="AY30" s="105" t="e">
        <f t="shared" si="43"/>
        <v>#DIV/0!</v>
      </c>
      <c r="AZ30" s="19" t="e">
        <f t="shared" si="43"/>
        <v>#DIV/0!</v>
      </c>
      <c r="BA30" s="99" t="e">
        <f t="shared" si="43"/>
        <v>#DIV/0!</v>
      </c>
      <c r="BB30" s="19" t="e">
        <f t="shared" si="43"/>
        <v>#DIV/0!</v>
      </c>
      <c r="BC30" s="126" t="e">
        <f t="shared" si="43"/>
        <v>#DIV/0!</v>
      </c>
      <c r="BD30" s="36"/>
      <c r="BE30" s="47"/>
      <c r="BF30" s="47"/>
      <c r="BG30" s="47"/>
      <c r="BH30" s="47"/>
      <c r="BI30" s="107"/>
      <c r="BJ30" s="28"/>
      <c r="BK30" s="105" t="e">
        <f t="shared" si="32"/>
        <v>#DIV/0!</v>
      </c>
      <c r="BL30" s="179"/>
      <c r="BM30" s="108"/>
      <c r="BN30" s="19" t="e">
        <f t="shared" si="33"/>
        <v>#DIV/0!</v>
      </c>
      <c r="BO30" s="186"/>
      <c r="BP30" s="56"/>
      <c r="BQ30" s="78"/>
      <c r="BR30" s="50" t="e">
        <f t="shared" si="41"/>
        <v>#DIV/0!</v>
      </c>
      <c r="BS30" s="77"/>
      <c r="BT30" s="132"/>
      <c r="BU30" s="78"/>
      <c r="BV30" s="131" t="e">
        <f t="shared" si="34"/>
        <v>#DIV/0!</v>
      </c>
      <c r="BW30" s="130"/>
      <c r="BX30" s="129"/>
      <c r="BY30" s="129"/>
      <c r="BZ30" s="101" t="e">
        <f t="shared" si="35"/>
        <v>#DIV/0!</v>
      </c>
      <c r="CA30" s="77"/>
      <c r="CB30" s="28"/>
      <c r="CC30" s="19" t="e">
        <f t="shared" si="3"/>
        <v>#DIV/0!</v>
      </c>
      <c r="CD30" s="184"/>
      <c r="CE30" s="186" t="e">
        <f t="shared" si="36"/>
        <v>#DIV/0!</v>
      </c>
      <c r="CF30" s="73"/>
      <c r="CG30" s="122"/>
      <c r="CH30" s="105" t="e">
        <f t="shared" si="4"/>
        <v>#DIV/0!</v>
      </c>
      <c r="CI30" s="127"/>
      <c r="CJ30" s="134" t="e">
        <f t="shared" si="37"/>
        <v>#DIV/0!</v>
      </c>
      <c r="CK30" s="102" t="str">
        <f t="shared" si="42"/>
        <v xml:space="preserve"> </v>
      </c>
      <c r="CL30" s="127"/>
      <c r="CM30" s="78"/>
      <c r="CN30" s="50" t="e">
        <f t="shared" si="6"/>
        <v>#DIV/0!</v>
      </c>
      <c r="CO30" s="85"/>
      <c r="CP30" s="134" t="str">
        <f t="shared" si="7"/>
        <v xml:space="preserve"> </v>
      </c>
      <c r="CQ30" s="134" t="str">
        <f t="shared" si="8"/>
        <v xml:space="preserve"> </v>
      </c>
      <c r="CR30" s="129"/>
      <c r="CS30" s="56"/>
      <c r="CT30" s="50" t="e">
        <f t="shared" si="9"/>
        <v>#DIV/0!</v>
      </c>
      <c r="CU30" s="78"/>
      <c r="CV30" s="82" t="str">
        <f t="shared" si="10"/>
        <v xml:space="preserve"> </v>
      </c>
      <c r="CW30" s="102" t="str">
        <f t="shared" si="11"/>
        <v xml:space="preserve"> </v>
      </c>
      <c r="CX30" s="85"/>
      <c r="CY30" s="78"/>
      <c r="CZ30" s="131" t="e">
        <f t="shared" si="12"/>
        <v>#DIV/0!</v>
      </c>
      <c r="DA30" s="56"/>
      <c r="DB30" s="82" t="str">
        <f t="shared" si="13"/>
        <v xml:space="preserve"> </v>
      </c>
      <c r="DC30" s="134" t="str">
        <f t="shared" si="14"/>
        <v xml:space="preserve"> </v>
      </c>
      <c r="DD30" s="56"/>
      <c r="DE30" s="78"/>
      <c r="DF30" s="105" t="e">
        <f t="shared" si="15"/>
        <v>#DIV/0!</v>
      </c>
      <c r="DG30" s="78"/>
      <c r="DH30" s="82" t="str">
        <f t="shared" si="16"/>
        <v xml:space="preserve"> </v>
      </c>
      <c r="DI30" s="134" t="str">
        <f t="shared" si="17"/>
        <v xml:space="preserve"> </v>
      </c>
      <c r="DJ30" s="129"/>
      <c r="DK30" s="56"/>
      <c r="DL30" s="131" t="e">
        <f t="shared" si="18"/>
        <v>#DIV/0!</v>
      </c>
      <c r="DM30" s="56"/>
      <c r="DN30" s="82" t="str">
        <f t="shared" si="38"/>
        <v xml:space="preserve"> </v>
      </c>
      <c r="DO30" s="134" t="str">
        <f t="shared" si="19"/>
        <v xml:space="preserve"> </v>
      </c>
      <c r="DP30" s="56"/>
      <c r="DQ30" s="78"/>
      <c r="DR30" s="50" t="e">
        <f t="shared" si="20"/>
        <v>#DIV/0!</v>
      </c>
      <c r="DS30" s="85"/>
      <c r="DT30" s="134" t="str">
        <f t="shared" si="21"/>
        <v xml:space="preserve"> </v>
      </c>
      <c r="DU30" s="134" t="str">
        <f t="shared" si="22"/>
        <v xml:space="preserve"> </v>
      </c>
      <c r="DV30" s="78"/>
      <c r="DW30" s="78"/>
      <c r="DX30" s="50" t="e">
        <f t="shared" si="23"/>
        <v>#DIV/0!</v>
      </c>
      <c r="DY30" s="78"/>
      <c r="DZ30" s="82" t="str">
        <f t="shared" si="24"/>
        <v xml:space="preserve"> </v>
      </c>
      <c r="EA30" s="102" t="str">
        <f t="shared" si="25"/>
        <v xml:space="preserve"> </v>
      </c>
      <c r="EB30" s="55"/>
      <c r="EC30" s="85"/>
      <c r="ED30" s="133" t="e">
        <f t="shared" si="39"/>
        <v>#DIV/0!</v>
      </c>
      <c r="EE30" s="130"/>
      <c r="EF30" s="78"/>
      <c r="EG30" s="85"/>
      <c r="EH30" s="133" t="e">
        <f t="shared" si="40"/>
        <v>#DIV/0!</v>
      </c>
      <c r="EI30" s="177"/>
      <c r="EJ30" s="64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</row>
    <row r="31" spans="1:182" s="16" customFormat="1" ht="12.75" x14ac:dyDescent="0.2">
      <c r="A31" s="10"/>
      <c r="B31" s="95" t="s">
        <v>217</v>
      </c>
      <c r="C31" s="109"/>
      <c r="D31" s="105" t="e">
        <f t="shared" si="26"/>
        <v>#DIV/0!</v>
      </c>
      <c r="E31" s="121"/>
      <c r="F31" s="107"/>
      <c r="G31" s="121"/>
      <c r="H31" s="122"/>
      <c r="I31" s="107" t="e">
        <f t="shared" si="27"/>
        <v>#DIV/0!</v>
      </c>
      <c r="J31" s="56"/>
      <c r="K31" s="54"/>
      <c r="L31" s="123"/>
      <c r="M31" s="27"/>
      <c r="N31" s="122"/>
      <c r="O31" s="122"/>
      <c r="P31" s="20"/>
      <c r="Q31" s="124"/>
      <c r="R31" s="25"/>
      <c r="S31" s="20"/>
      <c r="T31" s="99" t="e">
        <f t="shared" si="44"/>
        <v>#DIV/0!</v>
      </c>
      <c r="U31" s="105" t="e">
        <f t="shared" si="44"/>
        <v>#DIV/0!</v>
      </c>
      <c r="V31" s="105" t="e">
        <f t="shared" si="44"/>
        <v>#DIV/0!</v>
      </c>
      <c r="W31" s="19" t="e">
        <f t="shared" si="44"/>
        <v>#DIV/0!</v>
      </c>
      <c r="X31" s="125" t="e">
        <f t="shared" si="44"/>
        <v>#DIV/0!</v>
      </c>
      <c r="Y31" s="126" t="e">
        <f t="shared" si="44"/>
        <v>#DIV/0!</v>
      </c>
      <c r="Z31" s="74"/>
      <c r="AA31" s="108"/>
      <c r="AB31" s="108"/>
      <c r="AC31" s="108"/>
      <c r="AD31" s="105" t="e">
        <f t="shared" si="29"/>
        <v>#DIV/0!</v>
      </c>
      <c r="AE31" s="105" t="e">
        <f t="shared" si="29"/>
        <v>#DIV/0!</v>
      </c>
      <c r="AF31" s="105" t="e">
        <f t="shared" si="29"/>
        <v>#DIV/0!</v>
      </c>
      <c r="AG31" s="105" t="e">
        <f t="shared" si="29"/>
        <v>#DIV/0!</v>
      </c>
      <c r="AH31" s="179"/>
      <c r="AI31" s="47"/>
      <c r="AJ31" s="47"/>
      <c r="AK31" s="107"/>
      <c r="AL31" s="74"/>
      <c r="AM31" s="108"/>
      <c r="AN31" s="105" t="e">
        <f t="shared" si="30"/>
        <v>#DIV/0!</v>
      </c>
      <c r="AO31" s="19" t="e">
        <f t="shared" si="31"/>
        <v>#DIV/0!</v>
      </c>
      <c r="AP31" s="47"/>
      <c r="AQ31" s="107"/>
      <c r="AR31" s="28"/>
      <c r="AS31" s="108"/>
      <c r="AT31" s="108"/>
      <c r="AU31" s="127"/>
      <c r="AV31" s="128"/>
      <c r="AW31" s="128"/>
      <c r="AX31" s="99" t="e">
        <f t="shared" si="43"/>
        <v>#DIV/0!</v>
      </c>
      <c r="AY31" s="105" t="e">
        <f t="shared" si="43"/>
        <v>#DIV/0!</v>
      </c>
      <c r="AZ31" s="19" t="e">
        <f t="shared" si="43"/>
        <v>#DIV/0!</v>
      </c>
      <c r="BA31" s="99" t="e">
        <f t="shared" si="43"/>
        <v>#DIV/0!</v>
      </c>
      <c r="BB31" s="19" t="e">
        <f t="shared" si="43"/>
        <v>#DIV/0!</v>
      </c>
      <c r="BC31" s="126" t="e">
        <f t="shared" si="43"/>
        <v>#DIV/0!</v>
      </c>
      <c r="BD31" s="36"/>
      <c r="BE31" s="47"/>
      <c r="BF31" s="47"/>
      <c r="BG31" s="47"/>
      <c r="BH31" s="47"/>
      <c r="BI31" s="107"/>
      <c r="BJ31" s="28"/>
      <c r="BK31" s="105" t="e">
        <f t="shared" si="32"/>
        <v>#DIV/0!</v>
      </c>
      <c r="BL31" s="179"/>
      <c r="BM31" s="108"/>
      <c r="BN31" s="19" t="e">
        <f t="shared" si="33"/>
        <v>#DIV/0!</v>
      </c>
      <c r="BO31" s="186"/>
      <c r="BP31" s="56"/>
      <c r="BQ31" s="78"/>
      <c r="BR31" s="50" t="e">
        <f t="shared" si="41"/>
        <v>#DIV/0!</v>
      </c>
      <c r="BS31" s="77"/>
      <c r="BT31" s="132"/>
      <c r="BU31" s="78"/>
      <c r="BV31" s="131" t="e">
        <f t="shared" si="34"/>
        <v>#DIV/0!</v>
      </c>
      <c r="BW31" s="130"/>
      <c r="BX31" s="129"/>
      <c r="BY31" s="129"/>
      <c r="BZ31" s="101" t="e">
        <f t="shared" si="35"/>
        <v>#DIV/0!</v>
      </c>
      <c r="CA31" s="77"/>
      <c r="CB31" s="28"/>
      <c r="CC31" s="19" t="e">
        <f t="shared" si="3"/>
        <v>#DIV/0!</v>
      </c>
      <c r="CD31" s="184"/>
      <c r="CE31" s="186" t="e">
        <f t="shared" si="36"/>
        <v>#DIV/0!</v>
      </c>
      <c r="CF31" s="73"/>
      <c r="CG31" s="122"/>
      <c r="CH31" s="105" t="e">
        <f t="shared" si="4"/>
        <v>#DIV/0!</v>
      </c>
      <c r="CI31" s="127"/>
      <c r="CJ31" s="134" t="e">
        <f t="shared" si="37"/>
        <v>#DIV/0!</v>
      </c>
      <c r="CK31" s="102" t="str">
        <f t="shared" si="42"/>
        <v xml:space="preserve"> </v>
      </c>
      <c r="CL31" s="127"/>
      <c r="CM31" s="78"/>
      <c r="CN31" s="50" t="e">
        <f t="shared" si="6"/>
        <v>#DIV/0!</v>
      </c>
      <c r="CO31" s="85"/>
      <c r="CP31" s="134" t="str">
        <f t="shared" si="7"/>
        <v xml:space="preserve"> </v>
      </c>
      <c r="CQ31" s="134" t="str">
        <f t="shared" si="8"/>
        <v xml:space="preserve"> </v>
      </c>
      <c r="CR31" s="129"/>
      <c r="CS31" s="56"/>
      <c r="CT31" s="50" t="e">
        <f t="shared" si="9"/>
        <v>#DIV/0!</v>
      </c>
      <c r="CU31" s="78"/>
      <c r="CV31" s="82" t="str">
        <f t="shared" si="10"/>
        <v xml:space="preserve"> </v>
      </c>
      <c r="CW31" s="102" t="str">
        <f t="shared" si="11"/>
        <v xml:space="preserve"> </v>
      </c>
      <c r="CX31" s="85"/>
      <c r="CY31" s="78"/>
      <c r="CZ31" s="131" t="e">
        <f t="shared" si="12"/>
        <v>#DIV/0!</v>
      </c>
      <c r="DA31" s="56"/>
      <c r="DB31" s="82" t="str">
        <f t="shared" si="13"/>
        <v xml:space="preserve"> </v>
      </c>
      <c r="DC31" s="134" t="str">
        <f t="shared" si="14"/>
        <v xml:space="preserve"> </v>
      </c>
      <c r="DD31" s="56"/>
      <c r="DE31" s="78"/>
      <c r="DF31" s="105" t="e">
        <f t="shared" si="15"/>
        <v>#DIV/0!</v>
      </c>
      <c r="DG31" s="78"/>
      <c r="DH31" s="82" t="str">
        <f t="shared" si="16"/>
        <v xml:space="preserve"> </v>
      </c>
      <c r="DI31" s="134" t="str">
        <f t="shared" si="17"/>
        <v xml:space="preserve"> </v>
      </c>
      <c r="DJ31" s="129"/>
      <c r="DK31" s="56"/>
      <c r="DL31" s="131" t="e">
        <f t="shared" si="18"/>
        <v>#DIV/0!</v>
      </c>
      <c r="DM31" s="56"/>
      <c r="DN31" s="82" t="str">
        <f t="shared" si="38"/>
        <v xml:space="preserve"> </v>
      </c>
      <c r="DO31" s="134" t="str">
        <f t="shared" si="19"/>
        <v xml:space="preserve"> </v>
      </c>
      <c r="DP31" s="56"/>
      <c r="DQ31" s="78"/>
      <c r="DR31" s="50" t="e">
        <f t="shared" si="20"/>
        <v>#DIV/0!</v>
      </c>
      <c r="DS31" s="85"/>
      <c r="DT31" s="134" t="str">
        <f t="shared" si="21"/>
        <v xml:space="preserve"> </v>
      </c>
      <c r="DU31" s="134" t="str">
        <f t="shared" si="22"/>
        <v xml:space="preserve"> </v>
      </c>
      <c r="DV31" s="78"/>
      <c r="DW31" s="78"/>
      <c r="DX31" s="50" t="e">
        <f t="shared" si="23"/>
        <v>#DIV/0!</v>
      </c>
      <c r="DY31" s="78"/>
      <c r="DZ31" s="82" t="str">
        <f t="shared" si="24"/>
        <v xml:space="preserve"> </v>
      </c>
      <c r="EA31" s="102" t="str">
        <f t="shared" si="25"/>
        <v xml:space="preserve"> </v>
      </c>
      <c r="EB31" s="55"/>
      <c r="EC31" s="85"/>
      <c r="ED31" s="133" t="e">
        <f t="shared" si="39"/>
        <v>#DIV/0!</v>
      </c>
      <c r="EE31" s="130"/>
      <c r="EF31" s="78"/>
      <c r="EG31" s="85"/>
      <c r="EH31" s="133" t="e">
        <f t="shared" si="40"/>
        <v>#DIV/0!</v>
      </c>
      <c r="EI31" s="177"/>
      <c r="EJ31" s="64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</row>
    <row r="32" spans="1:182" s="16" customFormat="1" ht="12.75" x14ac:dyDescent="0.2">
      <c r="A32" s="10"/>
      <c r="B32" s="95" t="s">
        <v>218</v>
      </c>
      <c r="C32" s="109"/>
      <c r="D32" s="105" t="e">
        <f t="shared" si="26"/>
        <v>#DIV/0!</v>
      </c>
      <c r="E32" s="121"/>
      <c r="F32" s="107"/>
      <c r="G32" s="121"/>
      <c r="H32" s="122"/>
      <c r="I32" s="107" t="e">
        <f t="shared" si="27"/>
        <v>#DIV/0!</v>
      </c>
      <c r="J32" s="56"/>
      <c r="K32" s="54"/>
      <c r="L32" s="123"/>
      <c r="M32" s="27"/>
      <c r="N32" s="122"/>
      <c r="O32" s="122"/>
      <c r="P32" s="20"/>
      <c r="Q32" s="124"/>
      <c r="R32" s="25"/>
      <c r="S32" s="20"/>
      <c r="T32" s="99" t="e">
        <f t="shared" si="44"/>
        <v>#DIV/0!</v>
      </c>
      <c r="U32" s="105" t="e">
        <f t="shared" si="44"/>
        <v>#DIV/0!</v>
      </c>
      <c r="V32" s="105" t="e">
        <f t="shared" si="44"/>
        <v>#DIV/0!</v>
      </c>
      <c r="W32" s="19" t="e">
        <f t="shared" si="44"/>
        <v>#DIV/0!</v>
      </c>
      <c r="X32" s="125" t="e">
        <f t="shared" si="44"/>
        <v>#DIV/0!</v>
      </c>
      <c r="Y32" s="126" t="e">
        <f t="shared" si="44"/>
        <v>#DIV/0!</v>
      </c>
      <c r="Z32" s="74"/>
      <c r="AA32" s="108"/>
      <c r="AB32" s="108"/>
      <c r="AC32" s="108"/>
      <c r="AD32" s="105" t="e">
        <f t="shared" si="29"/>
        <v>#DIV/0!</v>
      </c>
      <c r="AE32" s="105" t="e">
        <f t="shared" si="29"/>
        <v>#DIV/0!</v>
      </c>
      <c r="AF32" s="105" t="e">
        <f t="shared" si="29"/>
        <v>#DIV/0!</v>
      </c>
      <c r="AG32" s="105" t="e">
        <f t="shared" si="29"/>
        <v>#DIV/0!</v>
      </c>
      <c r="AH32" s="179"/>
      <c r="AI32" s="47"/>
      <c r="AJ32" s="47"/>
      <c r="AK32" s="107"/>
      <c r="AL32" s="74"/>
      <c r="AM32" s="108"/>
      <c r="AN32" s="105" t="e">
        <f t="shared" si="30"/>
        <v>#DIV/0!</v>
      </c>
      <c r="AO32" s="19" t="e">
        <f t="shared" si="31"/>
        <v>#DIV/0!</v>
      </c>
      <c r="AP32" s="47"/>
      <c r="AQ32" s="107"/>
      <c r="AR32" s="28"/>
      <c r="AS32" s="108"/>
      <c r="AT32" s="108"/>
      <c r="AU32" s="127"/>
      <c r="AV32" s="128"/>
      <c r="AW32" s="128"/>
      <c r="AX32" s="99" t="e">
        <f t="shared" si="43"/>
        <v>#DIV/0!</v>
      </c>
      <c r="AY32" s="105" t="e">
        <f t="shared" si="43"/>
        <v>#DIV/0!</v>
      </c>
      <c r="AZ32" s="19" t="e">
        <f t="shared" si="43"/>
        <v>#DIV/0!</v>
      </c>
      <c r="BA32" s="99" t="e">
        <f t="shared" si="43"/>
        <v>#DIV/0!</v>
      </c>
      <c r="BB32" s="19" t="e">
        <f t="shared" si="43"/>
        <v>#DIV/0!</v>
      </c>
      <c r="BC32" s="126" t="e">
        <f t="shared" si="43"/>
        <v>#DIV/0!</v>
      </c>
      <c r="BD32" s="36"/>
      <c r="BE32" s="47"/>
      <c r="BF32" s="47"/>
      <c r="BG32" s="47"/>
      <c r="BH32" s="47"/>
      <c r="BI32" s="107"/>
      <c r="BJ32" s="28"/>
      <c r="BK32" s="105" t="e">
        <f t="shared" si="32"/>
        <v>#DIV/0!</v>
      </c>
      <c r="BL32" s="179"/>
      <c r="BM32" s="108"/>
      <c r="BN32" s="19" t="e">
        <f t="shared" si="33"/>
        <v>#DIV/0!</v>
      </c>
      <c r="BO32" s="186"/>
      <c r="BP32" s="56"/>
      <c r="BQ32" s="78"/>
      <c r="BR32" s="50" t="e">
        <f t="shared" si="41"/>
        <v>#DIV/0!</v>
      </c>
      <c r="BS32" s="77"/>
      <c r="BT32" s="132"/>
      <c r="BU32" s="78"/>
      <c r="BV32" s="131" t="e">
        <f t="shared" si="34"/>
        <v>#DIV/0!</v>
      </c>
      <c r="BW32" s="130"/>
      <c r="BX32" s="129"/>
      <c r="BY32" s="129"/>
      <c r="BZ32" s="101" t="e">
        <f t="shared" si="35"/>
        <v>#DIV/0!</v>
      </c>
      <c r="CA32" s="77"/>
      <c r="CB32" s="28"/>
      <c r="CC32" s="19" t="e">
        <f t="shared" si="3"/>
        <v>#DIV/0!</v>
      </c>
      <c r="CD32" s="184"/>
      <c r="CE32" s="186" t="e">
        <f t="shared" si="36"/>
        <v>#DIV/0!</v>
      </c>
      <c r="CF32" s="73"/>
      <c r="CG32" s="122"/>
      <c r="CH32" s="105" t="e">
        <f t="shared" si="4"/>
        <v>#DIV/0!</v>
      </c>
      <c r="CI32" s="127"/>
      <c r="CJ32" s="134" t="e">
        <f t="shared" si="37"/>
        <v>#DIV/0!</v>
      </c>
      <c r="CK32" s="102" t="str">
        <f t="shared" si="42"/>
        <v xml:space="preserve"> </v>
      </c>
      <c r="CL32" s="127"/>
      <c r="CM32" s="78"/>
      <c r="CN32" s="50" t="e">
        <f t="shared" si="6"/>
        <v>#DIV/0!</v>
      </c>
      <c r="CO32" s="85"/>
      <c r="CP32" s="134" t="str">
        <f t="shared" si="7"/>
        <v xml:space="preserve"> </v>
      </c>
      <c r="CQ32" s="134" t="str">
        <f t="shared" si="8"/>
        <v xml:space="preserve"> </v>
      </c>
      <c r="CR32" s="129"/>
      <c r="CS32" s="56"/>
      <c r="CT32" s="50" t="e">
        <f t="shared" si="9"/>
        <v>#DIV/0!</v>
      </c>
      <c r="CU32" s="78"/>
      <c r="CV32" s="82" t="str">
        <f t="shared" si="10"/>
        <v xml:space="preserve"> </v>
      </c>
      <c r="CW32" s="102" t="str">
        <f t="shared" si="11"/>
        <v xml:space="preserve"> </v>
      </c>
      <c r="CX32" s="85"/>
      <c r="CY32" s="78"/>
      <c r="CZ32" s="131" t="e">
        <f t="shared" si="12"/>
        <v>#DIV/0!</v>
      </c>
      <c r="DA32" s="56"/>
      <c r="DB32" s="82" t="str">
        <f t="shared" si="13"/>
        <v xml:space="preserve"> </v>
      </c>
      <c r="DC32" s="134" t="str">
        <f t="shared" si="14"/>
        <v xml:space="preserve"> </v>
      </c>
      <c r="DD32" s="56"/>
      <c r="DE32" s="78"/>
      <c r="DF32" s="105" t="e">
        <f t="shared" si="15"/>
        <v>#DIV/0!</v>
      </c>
      <c r="DG32" s="78"/>
      <c r="DH32" s="82" t="str">
        <f t="shared" si="16"/>
        <v xml:space="preserve"> </v>
      </c>
      <c r="DI32" s="134" t="str">
        <f t="shared" si="17"/>
        <v xml:space="preserve"> </v>
      </c>
      <c r="DJ32" s="129"/>
      <c r="DK32" s="56"/>
      <c r="DL32" s="131" t="e">
        <f t="shared" si="18"/>
        <v>#DIV/0!</v>
      </c>
      <c r="DM32" s="56"/>
      <c r="DN32" s="82" t="str">
        <f t="shared" si="38"/>
        <v xml:space="preserve"> </v>
      </c>
      <c r="DO32" s="134" t="str">
        <f t="shared" si="19"/>
        <v xml:space="preserve"> </v>
      </c>
      <c r="DP32" s="56"/>
      <c r="DQ32" s="78"/>
      <c r="DR32" s="50" t="e">
        <f t="shared" si="20"/>
        <v>#DIV/0!</v>
      </c>
      <c r="DS32" s="85"/>
      <c r="DT32" s="134" t="str">
        <f t="shared" si="21"/>
        <v xml:space="preserve"> </v>
      </c>
      <c r="DU32" s="134" t="str">
        <f t="shared" si="22"/>
        <v xml:space="preserve"> </v>
      </c>
      <c r="DV32" s="78"/>
      <c r="DW32" s="78"/>
      <c r="DX32" s="50" t="e">
        <f t="shared" si="23"/>
        <v>#DIV/0!</v>
      </c>
      <c r="DY32" s="78"/>
      <c r="DZ32" s="82" t="str">
        <f t="shared" si="24"/>
        <v xml:space="preserve"> </v>
      </c>
      <c r="EA32" s="102" t="str">
        <f t="shared" si="25"/>
        <v xml:space="preserve"> </v>
      </c>
      <c r="EB32" s="55"/>
      <c r="EC32" s="85"/>
      <c r="ED32" s="133" t="e">
        <f t="shared" si="39"/>
        <v>#DIV/0!</v>
      </c>
      <c r="EE32" s="130"/>
      <c r="EF32" s="78"/>
      <c r="EG32" s="85"/>
      <c r="EH32" s="133" t="e">
        <f t="shared" si="40"/>
        <v>#DIV/0!</v>
      </c>
      <c r="EI32" s="177"/>
      <c r="EJ32" s="64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</row>
    <row r="33" spans="1:182" s="16" customFormat="1" ht="12.75" x14ac:dyDescent="0.2">
      <c r="A33" s="10"/>
      <c r="B33" s="95" t="s">
        <v>219</v>
      </c>
      <c r="C33" s="109"/>
      <c r="D33" s="105" t="e">
        <f t="shared" si="26"/>
        <v>#DIV/0!</v>
      </c>
      <c r="E33" s="121"/>
      <c r="F33" s="107"/>
      <c r="G33" s="121"/>
      <c r="H33" s="122"/>
      <c r="I33" s="107" t="e">
        <f t="shared" si="27"/>
        <v>#DIV/0!</v>
      </c>
      <c r="J33" s="56"/>
      <c r="K33" s="54"/>
      <c r="L33" s="123"/>
      <c r="M33" s="27"/>
      <c r="N33" s="122"/>
      <c r="O33" s="122"/>
      <c r="P33" s="20"/>
      <c r="Q33" s="124"/>
      <c r="R33" s="25"/>
      <c r="S33" s="20"/>
      <c r="T33" s="99" t="e">
        <f t="shared" si="44"/>
        <v>#DIV/0!</v>
      </c>
      <c r="U33" s="105" t="e">
        <f t="shared" si="44"/>
        <v>#DIV/0!</v>
      </c>
      <c r="V33" s="105" t="e">
        <f t="shared" si="44"/>
        <v>#DIV/0!</v>
      </c>
      <c r="W33" s="19" t="e">
        <f t="shared" si="44"/>
        <v>#DIV/0!</v>
      </c>
      <c r="X33" s="125" t="e">
        <f t="shared" si="44"/>
        <v>#DIV/0!</v>
      </c>
      <c r="Y33" s="126" t="e">
        <f t="shared" si="44"/>
        <v>#DIV/0!</v>
      </c>
      <c r="Z33" s="74"/>
      <c r="AA33" s="108"/>
      <c r="AB33" s="108"/>
      <c r="AC33" s="108"/>
      <c r="AD33" s="105" t="e">
        <f t="shared" si="29"/>
        <v>#DIV/0!</v>
      </c>
      <c r="AE33" s="105" t="e">
        <f t="shared" si="29"/>
        <v>#DIV/0!</v>
      </c>
      <c r="AF33" s="105" t="e">
        <f t="shared" si="29"/>
        <v>#DIV/0!</v>
      </c>
      <c r="AG33" s="105" t="e">
        <f t="shared" si="29"/>
        <v>#DIV/0!</v>
      </c>
      <c r="AH33" s="179"/>
      <c r="AI33" s="47"/>
      <c r="AJ33" s="47"/>
      <c r="AK33" s="107"/>
      <c r="AL33" s="74"/>
      <c r="AM33" s="108"/>
      <c r="AN33" s="105" t="e">
        <f t="shared" si="30"/>
        <v>#DIV/0!</v>
      </c>
      <c r="AO33" s="19" t="e">
        <f t="shared" si="31"/>
        <v>#DIV/0!</v>
      </c>
      <c r="AP33" s="47"/>
      <c r="AQ33" s="107"/>
      <c r="AR33" s="28"/>
      <c r="AS33" s="108"/>
      <c r="AT33" s="108"/>
      <c r="AU33" s="127"/>
      <c r="AV33" s="128"/>
      <c r="AW33" s="128"/>
      <c r="AX33" s="99" t="e">
        <f t="shared" si="43"/>
        <v>#DIV/0!</v>
      </c>
      <c r="AY33" s="105" t="e">
        <f t="shared" si="43"/>
        <v>#DIV/0!</v>
      </c>
      <c r="AZ33" s="19" t="e">
        <f t="shared" si="43"/>
        <v>#DIV/0!</v>
      </c>
      <c r="BA33" s="99" t="e">
        <f t="shared" si="43"/>
        <v>#DIV/0!</v>
      </c>
      <c r="BB33" s="19" t="e">
        <f t="shared" si="43"/>
        <v>#DIV/0!</v>
      </c>
      <c r="BC33" s="126" t="e">
        <f t="shared" si="43"/>
        <v>#DIV/0!</v>
      </c>
      <c r="BD33" s="36"/>
      <c r="BE33" s="47"/>
      <c r="BF33" s="47"/>
      <c r="BG33" s="47"/>
      <c r="BH33" s="47"/>
      <c r="BI33" s="107"/>
      <c r="BJ33" s="28"/>
      <c r="BK33" s="105" t="e">
        <f t="shared" si="32"/>
        <v>#DIV/0!</v>
      </c>
      <c r="BL33" s="179"/>
      <c r="BM33" s="108"/>
      <c r="BN33" s="19" t="e">
        <f t="shared" si="33"/>
        <v>#DIV/0!</v>
      </c>
      <c r="BO33" s="186"/>
      <c r="BP33" s="56"/>
      <c r="BQ33" s="78"/>
      <c r="BR33" s="50" t="e">
        <f t="shared" si="41"/>
        <v>#DIV/0!</v>
      </c>
      <c r="BS33" s="77"/>
      <c r="BT33" s="132"/>
      <c r="BU33" s="78"/>
      <c r="BV33" s="131" t="e">
        <f t="shared" si="34"/>
        <v>#DIV/0!</v>
      </c>
      <c r="BW33" s="130"/>
      <c r="BX33" s="129"/>
      <c r="BY33" s="129"/>
      <c r="BZ33" s="101" t="e">
        <f t="shared" si="35"/>
        <v>#DIV/0!</v>
      </c>
      <c r="CA33" s="77"/>
      <c r="CB33" s="28"/>
      <c r="CC33" s="19" t="e">
        <f t="shared" si="3"/>
        <v>#DIV/0!</v>
      </c>
      <c r="CD33" s="184"/>
      <c r="CE33" s="186" t="e">
        <f t="shared" si="36"/>
        <v>#DIV/0!</v>
      </c>
      <c r="CF33" s="73"/>
      <c r="CG33" s="122"/>
      <c r="CH33" s="105" t="e">
        <f t="shared" si="4"/>
        <v>#DIV/0!</v>
      </c>
      <c r="CI33" s="127"/>
      <c r="CJ33" s="134" t="e">
        <f t="shared" si="37"/>
        <v>#DIV/0!</v>
      </c>
      <c r="CK33" s="102" t="str">
        <f t="shared" si="42"/>
        <v xml:space="preserve"> </v>
      </c>
      <c r="CL33" s="127"/>
      <c r="CM33" s="78"/>
      <c r="CN33" s="50" t="e">
        <f t="shared" si="6"/>
        <v>#DIV/0!</v>
      </c>
      <c r="CO33" s="85"/>
      <c r="CP33" s="134" t="str">
        <f t="shared" si="7"/>
        <v xml:space="preserve"> </v>
      </c>
      <c r="CQ33" s="134" t="str">
        <f t="shared" si="8"/>
        <v xml:space="preserve"> </v>
      </c>
      <c r="CR33" s="129"/>
      <c r="CS33" s="56"/>
      <c r="CT33" s="50" t="e">
        <f t="shared" si="9"/>
        <v>#DIV/0!</v>
      </c>
      <c r="CU33" s="78"/>
      <c r="CV33" s="82" t="str">
        <f t="shared" si="10"/>
        <v xml:space="preserve"> </v>
      </c>
      <c r="CW33" s="102" t="str">
        <f t="shared" si="11"/>
        <v xml:space="preserve"> </v>
      </c>
      <c r="CX33" s="85"/>
      <c r="CY33" s="78"/>
      <c r="CZ33" s="131" t="e">
        <f t="shared" si="12"/>
        <v>#DIV/0!</v>
      </c>
      <c r="DA33" s="56"/>
      <c r="DB33" s="82" t="str">
        <f t="shared" si="13"/>
        <v xml:space="preserve"> </v>
      </c>
      <c r="DC33" s="134" t="str">
        <f t="shared" si="14"/>
        <v xml:space="preserve"> </v>
      </c>
      <c r="DD33" s="56"/>
      <c r="DE33" s="78"/>
      <c r="DF33" s="105" t="e">
        <f t="shared" si="15"/>
        <v>#DIV/0!</v>
      </c>
      <c r="DG33" s="78"/>
      <c r="DH33" s="82" t="str">
        <f t="shared" si="16"/>
        <v xml:space="preserve"> </v>
      </c>
      <c r="DI33" s="134" t="str">
        <f t="shared" si="17"/>
        <v xml:space="preserve"> </v>
      </c>
      <c r="DJ33" s="129"/>
      <c r="DK33" s="56"/>
      <c r="DL33" s="131" t="e">
        <f t="shared" si="18"/>
        <v>#DIV/0!</v>
      </c>
      <c r="DM33" s="56"/>
      <c r="DN33" s="82" t="str">
        <f t="shared" si="38"/>
        <v xml:space="preserve"> </v>
      </c>
      <c r="DO33" s="134" t="str">
        <f t="shared" si="19"/>
        <v xml:space="preserve"> </v>
      </c>
      <c r="DP33" s="56"/>
      <c r="DQ33" s="78"/>
      <c r="DR33" s="50" t="e">
        <f t="shared" si="20"/>
        <v>#DIV/0!</v>
      </c>
      <c r="DS33" s="85"/>
      <c r="DT33" s="134" t="str">
        <f t="shared" si="21"/>
        <v xml:space="preserve"> </v>
      </c>
      <c r="DU33" s="134" t="str">
        <f t="shared" si="22"/>
        <v xml:space="preserve"> </v>
      </c>
      <c r="DV33" s="78"/>
      <c r="DW33" s="78"/>
      <c r="DX33" s="50" t="e">
        <f t="shared" si="23"/>
        <v>#DIV/0!</v>
      </c>
      <c r="DY33" s="78"/>
      <c r="DZ33" s="82" t="str">
        <f t="shared" si="24"/>
        <v xml:space="preserve"> </v>
      </c>
      <c r="EA33" s="102" t="str">
        <f t="shared" si="25"/>
        <v xml:space="preserve"> </v>
      </c>
      <c r="EB33" s="55"/>
      <c r="EC33" s="85"/>
      <c r="ED33" s="133" t="e">
        <f t="shared" si="39"/>
        <v>#DIV/0!</v>
      </c>
      <c r="EE33" s="130"/>
      <c r="EF33" s="78"/>
      <c r="EG33" s="85"/>
      <c r="EH33" s="133" t="e">
        <f t="shared" si="40"/>
        <v>#DIV/0!</v>
      </c>
      <c r="EI33" s="177"/>
      <c r="EJ33" s="64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</row>
    <row r="34" spans="1:182" s="16" customFormat="1" ht="12.75" x14ac:dyDescent="0.2">
      <c r="A34" s="10"/>
      <c r="B34" s="95" t="s">
        <v>220</v>
      </c>
      <c r="C34" s="109"/>
      <c r="D34" s="105" t="e">
        <f t="shared" si="26"/>
        <v>#DIV/0!</v>
      </c>
      <c r="E34" s="121"/>
      <c r="F34" s="107"/>
      <c r="G34" s="121"/>
      <c r="H34" s="122"/>
      <c r="I34" s="107" t="e">
        <f t="shared" si="27"/>
        <v>#DIV/0!</v>
      </c>
      <c r="J34" s="56"/>
      <c r="K34" s="54"/>
      <c r="L34" s="123"/>
      <c r="M34" s="27"/>
      <c r="N34" s="122"/>
      <c r="O34" s="122"/>
      <c r="P34" s="20"/>
      <c r="Q34" s="124"/>
      <c r="R34" s="25"/>
      <c r="S34" s="20"/>
      <c r="T34" s="99" t="e">
        <f t="shared" si="44"/>
        <v>#DIV/0!</v>
      </c>
      <c r="U34" s="105" t="e">
        <f t="shared" si="44"/>
        <v>#DIV/0!</v>
      </c>
      <c r="V34" s="105" t="e">
        <f t="shared" si="44"/>
        <v>#DIV/0!</v>
      </c>
      <c r="W34" s="19" t="e">
        <f t="shared" si="44"/>
        <v>#DIV/0!</v>
      </c>
      <c r="X34" s="125" t="e">
        <f t="shared" si="44"/>
        <v>#DIV/0!</v>
      </c>
      <c r="Y34" s="126" t="e">
        <f t="shared" si="44"/>
        <v>#DIV/0!</v>
      </c>
      <c r="Z34" s="74"/>
      <c r="AA34" s="108"/>
      <c r="AB34" s="108"/>
      <c r="AC34" s="108"/>
      <c r="AD34" s="105" t="e">
        <f t="shared" si="29"/>
        <v>#DIV/0!</v>
      </c>
      <c r="AE34" s="105" t="e">
        <f t="shared" si="29"/>
        <v>#DIV/0!</v>
      </c>
      <c r="AF34" s="105" t="e">
        <f t="shared" si="29"/>
        <v>#DIV/0!</v>
      </c>
      <c r="AG34" s="105" t="e">
        <f t="shared" si="29"/>
        <v>#DIV/0!</v>
      </c>
      <c r="AH34" s="179"/>
      <c r="AI34" s="47"/>
      <c r="AJ34" s="47"/>
      <c r="AK34" s="107"/>
      <c r="AL34" s="74"/>
      <c r="AM34" s="108"/>
      <c r="AN34" s="105" t="e">
        <f t="shared" si="30"/>
        <v>#DIV/0!</v>
      </c>
      <c r="AO34" s="19" t="e">
        <f t="shared" si="31"/>
        <v>#DIV/0!</v>
      </c>
      <c r="AP34" s="47"/>
      <c r="AQ34" s="107"/>
      <c r="AR34" s="28"/>
      <c r="AS34" s="108"/>
      <c r="AT34" s="108"/>
      <c r="AU34" s="127"/>
      <c r="AV34" s="128"/>
      <c r="AW34" s="128"/>
      <c r="AX34" s="99" t="e">
        <f t="shared" si="43"/>
        <v>#DIV/0!</v>
      </c>
      <c r="AY34" s="105" t="e">
        <f t="shared" si="43"/>
        <v>#DIV/0!</v>
      </c>
      <c r="AZ34" s="19" t="e">
        <f t="shared" si="43"/>
        <v>#DIV/0!</v>
      </c>
      <c r="BA34" s="99" t="e">
        <f t="shared" si="43"/>
        <v>#DIV/0!</v>
      </c>
      <c r="BB34" s="19" t="e">
        <f t="shared" si="43"/>
        <v>#DIV/0!</v>
      </c>
      <c r="BC34" s="126" t="e">
        <f t="shared" si="43"/>
        <v>#DIV/0!</v>
      </c>
      <c r="BD34" s="36"/>
      <c r="BE34" s="47"/>
      <c r="BF34" s="47"/>
      <c r="BG34" s="47"/>
      <c r="BH34" s="47"/>
      <c r="BI34" s="107"/>
      <c r="BJ34" s="28"/>
      <c r="BK34" s="105" t="e">
        <f t="shared" si="32"/>
        <v>#DIV/0!</v>
      </c>
      <c r="BL34" s="179"/>
      <c r="BM34" s="108"/>
      <c r="BN34" s="19" t="e">
        <f t="shared" si="33"/>
        <v>#DIV/0!</v>
      </c>
      <c r="BO34" s="186"/>
      <c r="BP34" s="56"/>
      <c r="BQ34" s="78"/>
      <c r="BR34" s="50" t="e">
        <f t="shared" si="41"/>
        <v>#DIV/0!</v>
      </c>
      <c r="BS34" s="77"/>
      <c r="BT34" s="132"/>
      <c r="BU34" s="78"/>
      <c r="BV34" s="131" t="e">
        <f t="shared" si="34"/>
        <v>#DIV/0!</v>
      </c>
      <c r="BW34" s="130"/>
      <c r="BX34" s="129"/>
      <c r="BY34" s="129"/>
      <c r="BZ34" s="101" t="e">
        <f t="shared" si="35"/>
        <v>#DIV/0!</v>
      </c>
      <c r="CA34" s="77"/>
      <c r="CB34" s="28"/>
      <c r="CC34" s="19" t="e">
        <f t="shared" si="3"/>
        <v>#DIV/0!</v>
      </c>
      <c r="CD34" s="184"/>
      <c r="CE34" s="186" t="e">
        <f t="shared" si="36"/>
        <v>#DIV/0!</v>
      </c>
      <c r="CF34" s="73"/>
      <c r="CG34" s="122"/>
      <c r="CH34" s="105" t="e">
        <f t="shared" si="4"/>
        <v>#DIV/0!</v>
      </c>
      <c r="CI34" s="127"/>
      <c r="CJ34" s="134" t="e">
        <f t="shared" si="37"/>
        <v>#DIV/0!</v>
      </c>
      <c r="CK34" s="102" t="str">
        <f t="shared" si="42"/>
        <v xml:space="preserve"> </v>
      </c>
      <c r="CL34" s="127"/>
      <c r="CM34" s="78"/>
      <c r="CN34" s="50" t="e">
        <f t="shared" si="6"/>
        <v>#DIV/0!</v>
      </c>
      <c r="CO34" s="85"/>
      <c r="CP34" s="134" t="str">
        <f t="shared" si="7"/>
        <v xml:space="preserve"> </v>
      </c>
      <c r="CQ34" s="134" t="str">
        <f t="shared" si="8"/>
        <v xml:space="preserve"> </v>
      </c>
      <c r="CR34" s="129"/>
      <c r="CS34" s="56"/>
      <c r="CT34" s="50" t="e">
        <f t="shared" si="9"/>
        <v>#DIV/0!</v>
      </c>
      <c r="CU34" s="78"/>
      <c r="CV34" s="82" t="str">
        <f t="shared" si="10"/>
        <v xml:space="preserve"> </v>
      </c>
      <c r="CW34" s="102" t="str">
        <f t="shared" si="11"/>
        <v xml:space="preserve"> </v>
      </c>
      <c r="CX34" s="85"/>
      <c r="CY34" s="78"/>
      <c r="CZ34" s="131" t="e">
        <f t="shared" si="12"/>
        <v>#DIV/0!</v>
      </c>
      <c r="DA34" s="56"/>
      <c r="DB34" s="82" t="str">
        <f t="shared" si="13"/>
        <v xml:space="preserve"> </v>
      </c>
      <c r="DC34" s="134" t="str">
        <f t="shared" si="14"/>
        <v xml:space="preserve"> </v>
      </c>
      <c r="DD34" s="56"/>
      <c r="DE34" s="78"/>
      <c r="DF34" s="105" t="e">
        <f t="shared" si="15"/>
        <v>#DIV/0!</v>
      </c>
      <c r="DG34" s="78"/>
      <c r="DH34" s="82" t="str">
        <f t="shared" si="16"/>
        <v xml:space="preserve"> </v>
      </c>
      <c r="DI34" s="134" t="str">
        <f t="shared" si="17"/>
        <v xml:space="preserve"> </v>
      </c>
      <c r="DJ34" s="129"/>
      <c r="DK34" s="56"/>
      <c r="DL34" s="131" t="e">
        <f t="shared" si="18"/>
        <v>#DIV/0!</v>
      </c>
      <c r="DM34" s="56"/>
      <c r="DN34" s="82" t="str">
        <f t="shared" si="38"/>
        <v xml:space="preserve"> </v>
      </c>
      <c r="DO34" s="134" t="str">
        <f t="shared" si="19"/>
        <v xml:space="preserve"> </v>
      </c>
      <c r="DP34" s="56"/>
      <c r="DQ34" s="78"/>
      <c r="DR34" s="50" t="e">
        <f t="shared" si="20"/>
        <v>#DIV/0!</v>
      </c>
      <c r="DS34" s="85"/>
      <c r="DT34" s="134" t="str">
        <f t="shared" si="21"/>
        <v xml:space="preserve"> </v>
      </c>
      <c r="DU34" s="134" t="str">
        <f t="shared" si="22"/>
        <v xml:space="preserve"> </v>
      </c>
      <c r="DV34" s="78"/>
      <c r="DW34" s="78"/>
      <c r="DX34" s="50" t="e">
        <f t="shared" si="23"/>
        <v>#DIV/0!</v>
      </c>
      <c r="DY34" s="78"/>
      <c r="DZ34" s="82" t="str">
        <f t="shared" si="24"/>
        <v xml:space="preserve"> </v>
      </c>
      <c r="EA34" s="102" t="str">
        <f t="shared" si="25"/>
        <v xml:space="preserve"> </v>
      </c>
      <c r="EB34" s="55"/>
      <c r="EC34" s="85"/>
      <c r="ED34" s="133" t="e">
        <f t="shared" si="39"/>
        <v>#DIV/0!</v>
      </c>
      <c r="EE34" s="130"/>
      <c r="EF34" s="78"/>
      <c r="EG34" s="85"/>
      <c r="EH34" s="133" t="e">
        <f t="shared" si="40"/>
        <v>#DIV/0!</v>
      </c>
      <c r="EI34" s="177"/>
      <c r="EJ34" s="64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</row>
    <row r="35" spans="1:182" s="16" customFormat="1" ht="12.75" x14ac:dyDescent="0.2">
      <c r="A35" s="10"/>
      <c r="B35" s="95" t="s">
        <v>221</v>
      </c>
      <c r="C35" s="109"/>
      <c r="D35" s="105" t="e">
        <f t="shared" si="26"/>
        <v>#DIV/0!</v>
      </c>
      <c r="E35" s="121"/>
      <c r="F35" s="107"/>
      <c r="G35" s="121"/>
      <c r="H35" s="122"/>
      <c r="I35" s="107" t="e">
        <f t="shared" si="27"/>
        <v>#DIV/0!</v>
      </c>
      <c r="J35" s="56"/>
      <c r="K35" s="54"/>
      <c r="L35" s="123"/>
      <c r="M35" s="27"/>
      <c r="N35" s="122"/>
      <c r="O35" s="122"/>
      <c r="P35" s="20"/>
      <c r="Q35" s="124"/>
      <c r="R35" s="25"/>
      <c r="S35" s="20"/>
      <c r="T35" s="99" t="e">
        <f t="shared" si="44"/>
        <v>#DIV/0!</v>
      </c>
      <c r="U35" s="105" t="e">
        <f t="shared" si="44"/>
        <v>#DIV/0!</v>
      </c>
      <c r="V35" s="105" t="e">
        <f t="shared" si="44"/>
        <v>#DIV/0!</v>
      </c>
      <c r="W35" s="19" t="e">
        <f t="shared" si="44"/>
        <v>#DIV/0!</v>
      </c>
      <c r="X35" s="125" t="e">
        <f t="shared" si="44"/>
        <v>#DIV/0!</v>
      </c>
      <c r="Y35" s="126" t="e">
        <f t="shared" si="44"/>
        <v>#DIV/0!</v>
      </c>
      <c r="Z35" s="74"/>
      <c r="AA35" s="108"/>
      <c r="AB35" s="108"/>
      <c r="AC35" s="108"/>
      <c r="AD35" s="105" t="e">
        <f t="shared" si="29"/>
        <v>#DIV/0!</v>
      </c>
      <c r="AE35" s="105" t="e">
        <f t="shared" si="29"/>
        <v>#DIV/0!</v>
      </c>
      <c r="AF35" s="105" t="e">
        <f t="shared" si="29"/>
        <v>#DIV/0!</v>
      </c>
      <c r="AG35" s="105" t="e">
        <f t="shared" si="29"/>
        <v>#DIV/0!</v>
      </c>
      <c r="AH35" s="179"/>
      <c r="AI35" s="47"/>
      <c r="AJ35" s="47"/>
      <c r="AK35" s="107"/>
      <c r="AL35" s="74"/>
      <c r="AM35" s="108"/>
      <c r="AN35" s="105" t="e">
        <f t="shared" si="30"/>
        <v>#DIV/0!</v>
      </c>
      <c r="AO35" s="19" t="e">
        <f t="shared" si="31"/>
        <v>#DIV/0!</v>
      </c>
      <c r="AP35" s="47"/>
      <c r="AQ35" s="107"/>
      <c r="AR35" s="28"/>
      <c r="AS35" s="108"/>
      <c r="AT35" s="108"/>
      <c r="AU35" s="127"/>
      <c r="AV35" s="128"/>
      <c r="AW35" s="128"/>
      <c r="AX35" s="99" t="e">
        <f t="shared" si="43"/>
        <v>#DIV/0!</v>
      </c>
      <c r="AY35" s="105" t="e">
        <f t="shared" si="43"/>
        <v>#DIV/0!</v>
      </c>
      <c r="AZ35" s="19" t="e">
        <f t="shared" si="43"/>
        <v>#DIV/0!</v>
      </c>
      <c r="BA35" s="99" t="e">
        <f t="shared" si="43"/>
        <v>#DIV/0!</v>
      </c>
      <c r="BB35" s="19" t="e">
        <f t="shared" si="43"/>
        <v>#DIV/0!</v>
      </c>
      <c r="BC35" s="126" t="e">
        <f t="shared" si="43"/>
        <v>#DIV/0!</v>
      </c>
      <c r="BD35" s="36"/>
      <c r="BE35" s="47"/>
      <c r="BF35" s="47"/>
      <c r="BG35" s="47"/>
      <c r="BH35" s="47"/>
      <c r="BI35" s="107"/>
      <c r="BJ35" s="28"/>
      <c r="BK35" s="105" t="e">
        <f t="shared" si="32"/>
        <v>#DIV/0!</v>
      </c>
      <c r="BL35" s="179"/>
      <c r="BM35" s="108"/>
      <c r="BN35" s="19" t="e">
        <f t="shared" si="33"/>
        <v>#DIV/0!</v>
      </c>
      <c r="BO35" s="186"/>
      <c r="BP35" s="56"/>
      <c r="BQ35" s="78"/>
      <c r="BR35" s="50" t="e">
        <f t="shared" si="41"/>
        <v>#DIV/0!</v>
      </c>
      <c r="BS35" s="77"/>
      <c r="BT35" s="132"/>
      <c r="BU35" s="78"/>
      <c r="BV35" s="131" t="e">
        <f t="shared" si="34"/>
        <v>#DIV/0!</v>
      </c>
      <c r="BW35" s="130"/>
      <c r="BX35" s="129"/>
      <c r="BY35" s="129"/>
      <c r="BZ35" s="101" t="e">
        <f t="shared" si="35"/>
        <v>#DIV/0!</v>
      </c>
      <c r="CA35" s="77"/>
      <c r="CB35" s="28"/>
      <c r="CC35" s="19" t="e">
        <f t="shared" si="3"/>
        <v>#DIV/0!</v>
      </c>
      <c r="CD35" s="184"/>
      <c r="CE35" s="186" t="e">
        <f t="shared" si="36"/>
        <v>#DIV/0!</v>
      </c>
      <c r="CF35" s="73"/>
      <c r="CG35" s="122"/>
      <c r="CH35" s="105" t="e">
        <f t="shared" si="4"/>
        <v>#DIV/0!</v>
      </c>
      <c r="CI35" s="127"/>
      <c r="CJ35" s="134" t="e">
        <f t="shared" si="37"/>
        <v>#DIV/0!</v>
      </c>
      <c r="CK35" s="102" t="str">
        <f t="shared" si="42"/>
        <v xml:space="preserve"> </v>
      </c>
      <c r="CL35" s="127"/>
      <c r="CM35" s="78"/>
      <c r="CN35" s="50" t="e">
        <f t="shared" si="6"/>
        <v>#DIV/0!</v>
      </c>
      <c r="CO35" s="85"/>
      <c r="CP35" s="134" t="str">
        <f t="shared" si="7"/>
        <v xml:space="preserve"> </v>
      </c>
      <c r="CQ35" s="134" t="str">
        <f t="shared" si="8"/>
        <v xml:space="preserve"> </v>
      </c>
      <c r="CR35" s="129"/>
      <c r="CS35" s="56"/>
      <c r="CT35" s="50" t="e">
        <f t="shared" si="9"/>
        <v>#DIV/0!</v>
      </c>
      <c r="CU35" s="78"/>
      <c r="CV35" s="82" t="str">
        <f t="shared" si="10"/>
        <v xml:space="preserve"> </v>
      </c>
      <c r="CW35" s="102" t="str">
        <f t="shared" si="11"/>
        <v xml:space="preserve"> </v>
      </c>
      <c r="CX35" s="85"/>
      <c r="CY35" s="78"/>
      <c r="CZ35" s="131" t="e">
        <f t="shared" si="12"/>
        <v>#DIV/0!</v>
      </c>
      <c r="DA35" s="56"/>
      <c r="DB35" s="82" t="str">
        <f t="shared" si="13"/>
        <v xml:space="preserve"> </v>
      </c>
      <c r="DC35" s="134" t="str">
        <f t="shared" si="14"/>
        <v xml:space="preserve"> </v>
      </c>
      <c r="DD35" s="56"/>
      <c r="DE35" s="78"/>
      <c r="DF35" s="105" t="e">
        <f t="shared" si="15"/>
        <v>#DIV/0!</v>
      </c>
      <c r="DG35" s="78"/>
      <c r="DH35" s="82" t="str">
        <f t="shared" si="16"/>
        <v xml:space="preserve"> </v>
      </c>
      <c r="DI35" s="134" t="str">
        <f t="shared" si="17"/>
        <v xml:space="preserve"> </v>
      </c>
      <c r="DJ35" s="129"/>
      <c r="DK35" s="56"/>
      <c r="DL35" s="131" t="e">
        <f t="shared" si="18"/>
        <v>#DIV/0!</v>
      </c>
      <c r="DM35" s="56"/>
      <c r="DN35" s="82" t="str">
        <f t="shared" si="38"/>
        <v xml:space="preserve"> </v>
      </c>
      <c r="DO35" s="134" t="str">
        <f t="shared" si="19"/>
        <v xml:space="preserve"> </v>
      </c>
      <c r="DP35" s="56"/>
      <c r="DQ35" s="78"/>
      <c r="DR35" s="50" t="e">
        <f t="shared" si="20"/>
        <v>#DIV/0!</v>
      </c>
      <c r="DS35" s="85"/>
      <c r="DT35" s="134" t="str">
        <f t="shared" si="21"/>
        <v xml:space="preserve"> </v>
      </c>
      <c r="DU35" s="134" t="str">
        <f t="shared" si="22"/>
        <v xml:space="preserve"> </v>
      </c>
      <c r="DV35" s="78"/>
      <c r="DW35" s="78"/>
      <c r="DX35" s="50" t="e">
        <f t="shared" si="23"/>
        <v>#DIV/0!</v>
      </c>
      <c r="DY35" s="78"/>
      <c r="DZ35" s="82" t="str">
        <f t="shared" si="24"/>
        <v xml:space="preserve"> </v>
      </c>
      <c r="EA35" s="102" t="str">
        <f t="shared" si="25"/>
        <v xml:space="preserve"> </v>
      </c>
      <c r="EB35" s="55"/>
      <c r="EC35" s="85"/>
      <c r="ED35" s="133" t="e">
        <f t="shared" si="39"/>
        <v>#DIV/0!</v>
      </c>
      <c r="EE35" s="130"/>
      <c r="EF35" s="78"/>
      <c r="EG35" s="85"/>
      <c r="EH35" s="133" t="e">
        <f t="shared" si="40"/>
        <v>#DIV/0!</v>
      </c>
      <c r="EI35" s="177"/>
      <c r="EJ35" s="64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</row>
    <row r="36" spans="1:182" s="16" customFormat="1" ht="12.75" x14ac:dyDescent="0.2">
      <c r="A36" s="10"/>
      <c r="B36" s="95" t="s">
        <v>222</v>
      </c>
      <c r="C36" s="109"/>
      <c r="D36" s="105" t="e">
        <f t="shared" si="26"/>
        <v>#DIV/0!</v>
      </c>
      <c r="E36" s="121"/>
      <c r="F36" s="107"/>
      <c r="G36" s="121"/>
      <c r="H36" s="122"/>
      <c r="I36" s="107" t="e">
        <f t="shared" si="27"/>
        <v>#DIV/0!</v>
      </c>
      <c r="J36" s="56"/>
      <c r="K36" s="54"/>
      <c r="L36" s="123"/>
      <c r="M36" s="27"/>
      <c r="N36" s="122"/>
      <c r="O36" s="122"/>
      <c r="P36" s="20"/>
      <c r="Q36" s="124"/>
      <c r="R36" s="25"/>
      <c r="S36" s="20"/>
      <c r="T36" s="99" t="e">
        <f t="shared" si="44"/>
        <v>#DIV/0!</v>
      </c>
      <c r="U36" s="105" t="e">
        <f t="shared" si="44"/>
        <v>#DIV/0!</v>
      </c>
      <c r="V36" s="105" t="e">
        <f t="shared" si="44"/>
        <v>#DIV/0!</v>
      </c>
      <c r="W36" s="19" t="e">
        <f t="shared" si="44"/>
        <v>#DIV/0!</v>
      </c>
      <c r="X36" s="125" t="e">
        <f t="shared" si="44"/>
        <v>#DIV/0!</v>
      </c>
      <c r="Y36" s="126" t="e">
        <f t="shared" si="44"/>
        <v>#DIV/0!</v>
      </c>
      <c r="Z36" s="74"/>
      <c r="AA36" s="108"/>
      <c r="AB36" s="108"/>
      <c r="AC36" s="108"/>
      <c r="AD36" s="105" t="e">
        <f t="shared" si="29"/>
        <v>#DIV/0!</v>
      </c>
      <c r="AE36" s="105" t="e">
        <f t="shared" si="29"/>
        <v>#DIV/0!</v>
      </c>
      <c r="AF36" s="105" t="e">
        <f t="shared" si="29"/>
        <v>#DIV/0!</v>
      </c>
      <c r="AG36" s="105" t="e">
        <f t="shared" si="29"/>
        <v>#DIV/0!</v>
      </c>
      <c r="AH36" s="179"/>
      <c r="AI36" s="47"/>
      <c r="AJ36" s="47"/>
      <c r="AK36" s="107"/>
      <c r="AL36" s="74"/>
      <c r="AM36" s="108"/>
      <c r="AN36" s="105" t="e">
        <f t="shared" si="30"/>
        <v>#DIV/0!</v>
      </c>
      <c r="AO36" s="19" t="e">
        <f t="shared" si="31"/>
        <v>#DIV/0!</v>
      </c>
      <c r="AP36" s="47"/>
      <c r="AQ36" s="107"/>
      <c r="AR36" s="28"/>
      <c r="AS36" s="108"/>
      <c r="AT36" s="108"/>
      <c r="AU36" s="127"/>
      <c r="AV36" s="128"/>
      <c r="AW36" s="128"/>
      <c r="AX36" s="99" t="e">
        <f t="shared" si="43"/>
        <v>#DIV/0!</v>
      </c>
      <c r="AY36" s="105" t="e">
        <f t="shared" si="43"/>
        <v>#DIV/0!</v>
      </c>
      <c r="AZ36" s="19" t="e">
        <f t="shared" si="43"/>
        <v>#DIV/0!</v>
      </c>
      <c r="BA36" s="99" t="e">
        <f t="shared" si="43"/>
        <v>#DIV/0!</v>
      </c>
      <c r="BB36" s="19" t="e">
        <f t="shared" si="43"/>
        <v>#DIV/0!</v>
      </c>
      <c r="BC36" s="126" t="e">
        <f t="shared" si="43"/>
        <v>#DIV/0!</v>
      </c>
      <c r="BD36" s="36"/>
      <c r="BE36" s="47"/>
      <c r="BF36" s="47"/>
      <c r="BG36" s="47"/>
      <c r="BH36" s="47"/>
      <c r="BI36" s="107"/>
      <c r="BJ36" s="28"/>
      <c r="BK36" s="105" t="e">
        <f t="shared" si="32"/>
        <v>#DIV/0!</v>
      </c>
      <c r="BL36" s="179"/>
      <c r="BM36" s="108"/>
      <c r="BN36" s="19" t="e">
        <f t="shared" si="33"/>
        <v>#DIV/0!</v>
      </c>
      <c r="BO36" s="186"/>
      <c r="BP36" s="56"/>
      <c r="BQ36" s="78"/>
      <c r="BR36" s="50" t="e">
        <f t="shared" si="41"/>
        <v>#DIV/0!</v>
      </c>
      <c r="BS36" s="77"/>
      <c r="BT36" s="132"/>
      <c r="BU36" s="78"/>
      <c r="BV36" s="131" t="e">
        <f t="shared" si="34"/>
        <v>#DIV/0!</v>
      </c>
      <c r="BW36" s="130"/>
      <c r="BX36" s="129"/>
      <c r="BY36" s="129"/>
      <c r="BZ36" s="101" t="e">
        <f t="shared" si="35"/>
        <v>#DIV/0!</v>
      </c>
      <c r="CA36" s="77"/>
      <c r="CB36" s="28"/>
      <c r="CC36" s="19" t="e">
        <f t="shared" si="3"/>
        <v>#DIV/0!</v>
      </c>
      <c r="CD36" s="184"/>
      <c r="CE36" s="186" t="e">
        <f t="shared" si="36"/>
        <v>#DIV/0!</v>
      </c>
      <c r="CF36" s="73"/>
      <c r="CG36" s="122"/>
      <c r="CH36" s="105" t="e">
        <f t="shared" si="4"/>
        <v>#DIV/0!</v>
      </c>
      <c r="CI36" s="127"/>
      <c r="CJ36" s="134" t="e">
        <f t="shared" si="37"/>
        <v>#DIV/0!</v>
      </c>
      <c r="CK36" s="102" t="str">
        <f t="shared" si="42"/>
        <v xml:space="preserve"> </v>
      </c>
      <c r="CL36" s="127"/>
      <c r="CM36" s="78"/>
      <c r="CN36" s="50" t="e">
        <f t="shared" si="6"/>
        <v>#DIV/0!</v>
      </c>
      <c r="CO36" s="85"/>
      <c r="CP36" s="134" t="str">
        <f t="shared" si="7"/>
        <v xml:space="preserve"> </v>
      </c>
      <c r="CQ36" s="134" t="str">
        <f t="shared" si="8"/>
        <v xml:space="preserve"> </v>
      </c>
      <c r="CR36" s="129"/>
      <c r="CS36" s="56"/>
      <c r="CT36" s="50" t="e">
        <f t="shared" si="9"/>
        <v>#DIV/0!</v>
      </c>
      <c r="CU36" s="78"/>
      <c r="CV36" s="82" t="str">
        <f t="shared" si="10"/>
        <v xml:space="preserve"> </v>
      </c>
      <c r="CW36" s="102" t="str">
        <f t="shared" si="11"/>
        <v xml:space="preserve"> </v>
      </c>
      <c r="CX36" s="85"/>
      <c r="CY36" s="78"/>
      <c r="CZ36" s="131" t="e">
        <f t="shared" si="12"/>
        <v>#DIV/0!</v>
      </c>
      <c r="DA36" s="56"/>
      <c r="DB36" s="82" t="str">
        <f t="shared" si="13"/>
        <v xml:space="preserve"> </v>
      </c>
      <c r="DC36" s="134" t="str">
        <f t="shared" si="14"/>
        <v xml:space="preserve"> </v>
      </c>
      <c r="DD36" s="56"/>
      <c r="DE36" s="78"/>
      <c r="DF36" s="105" t="e">
        <f t="shared" si="15"/>
        <v>#DIV/0!</v>
      </c>
      <c r="DG36" s="78"/>
      <c r="DH36" s="82" t="str">
        <f t="shared" si="16"/>
        <v xml:space="preserve"> </v>
      </c>
      <c r="DI36" s="134" t="str">
        <f t="shared" si="17"/>
        <v xml:space="preserve"> </v>
      </c>
      <c r="DJ36" s="129"/>
      <c r="DK36" s="56"/>
      <c r="DL36" s="131" t="e">
        <f t="shared" si="18"/>
        <v>#DIV/0!</v>
      </c>
      <c r="DM36" s="56"/>
      <c r="DN36" s="82" t="str">
        <f t="shared" si="38"/>
        <v xml:space="preserve"> </v>
      </c>
      <c r="DO36" s="134" t="str">
        <f t="shared" si="19"/>
        <v xml:space="preserve"> </v>
      </c>
      <c r="DP36" s="56"/>
      <c r="DQ36" s="78"/>
      <c r="DR36" s="50" t="e">
        <f t="shared" si="20"/>
        <v>#DIV/0!</v>
      </c>
      <c r="DS36" s="85"/>
      <c r="DT36" s="134" t="str">
        <f t="shared" si="21"/>
        <v xml:space="preserve"> </v>
      </c>
      <c r="DU36" s="134" t="str">
        <f t="shared" si="22"/>
        <v xml:space="preserve"> </v>
      </c>
      <c r="DV36" s="78"/>
      <c r="DW36" s="78"/>
      <c r="DX36" s="50" t="e">
        <f t="shared" si="23"/>
        <v>#DIV/0!</v>
      </c>
      <c r="DY36" s="78"/>
      <c r="DZ36" s="82" t="str">
        <f t="shared" si="24"/>
        <v xml:space="preserve"> </v>
      </c>
      <c r="EA36" s="102" t="str">
        <f t="shared" si="25"/>
        <v xml:space="preserve"> </v>
      </c>
      <c r="EB36" s="55"/>
      <c r="EC36" s="85"/>
      <c r="ED36" s="133" t="e">
        <f t="shared" si="39"/>
        <v>#DIV/0!</v>
      </c>
      <c r="EE36" s="130"/>
      <c r="EF36" s="78"/>
      <c r="EG36" s="85"/>
      <c r="EH36" s="133" t="e">
        <f t="shared" si="40"/>
        <v>#DIV/0!</v>
      </c>
      <c r="EI36" s="177"/>
      <c r="EJ36" s="64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</row>
    <row r="37" spans="1:182" s="16" customFormat="1" ht="12.75" x14ac:dyDescent="0.2">
      <c r="A37" s="10"/>
      <c r="B37" s="95" t="s">
        <v>223</v>
      </c>
      <c r="C37" s="109"/>
      <c r="D37" s="105" t="e">
        <f t="shared" si="26"/>
        <v>#DIV/0!</v>
      </c>
      <c r="E37" s="121"/>
      <c r="F37" s="107"/>
      <c r="G37" s="121"/>
      <c r="H37" s="122"/>
      <c r="I37" s="107" t="e">
        <f t="shared" si="27"/>
        <v>#DIV/0!</v>
      </c>
      <c r="J37" s="56"/>
      <c r="K37" s="54"/>
      <c r="L37" s="123"/>
      <c r="M37" s="27"/>
      <c r="N37" s="122"/>
      <c r="O37" s="122"/>
      <c r="P37" s="20"/>
      <c r="Q37" s="124"/>
      <c r="R37" s="25"/>
      <c r="S37" s="20"/>
      <c r="T37" s="99" t="e">
        <f t="shared" si="44"/>
        <v>#DIV/0!</v>
      </c>
      <c r="U37" s="105" t="e">
        <f t="shared" si="44"/>
        <v>#DIV/0!</v>
      </c>
      <c r="V37" s="105" t="e">
        <f t="shared" si="44"/>
        <v>#DIV/0!</v>
      </c>
      <c r="W37" s="19" t="e">
        <f t="shared" si="44"/>
        <v>#DIV/0!</v>
      </c>
      <c r="X37" s="125" t="e">
        <f t="shared" si="44"/>
        <v>#DIV/0!</v>
      </c>
      <c r="Y37" s="126" t="e">
        <f t="shared" si="44"/>
        <v>#DIV/0!</v>
      </c>
      <c r="Z37" s="74"/>
      <c r="AA37" s="108"/>
      <c r="AB37" s="108"/>
      <c r="AC37" s="108"/>
      <c r="AD37" s="105" t="e">
        <f t="shared" si="29"/>
        <v>#DIV/0!</v>
      </c>
      <c r="AE37" s="105" t="e">
        <f t="shared" si="29"/>
        <v>#DIV/0!</v>
      </c>
      <c r="AF37" s="105" t="e">
        <f t="shared" si="29"/>
        <v>#DIV/0!</v>
      </c>
      <c r="AG37" s="105" t="e">
        <f t="shared" si="29"/>
        <v>#DIV/0!</v>
      </c>
      <c r="AH37" s="179"/>
      <c r="AI37" s="47"/>
      <c r="AJ37" s="47"/>
      <c r="AK37" s="107"/>
      <c r="AL37" s="74"/>
      <c r="AM37" s="108"/>
      <c r="AN37" s="105" t="e">
        <f t="shared" si="30"/>
        <v>#DIV/0!</v>
      </c>
      <c r="AO37" s="19" t="e">
        <f t="shared" si="31"/>
        <v>#DIV/0!</v>
      </c>
      <c r="AP37" s="47"/>
      <c r="AQ37" s="107"/>
      <c r="AR37" s="28"/>
      <c r="AS37" s="108"/>
      <c r="AT37" s="108"/>
      <c r="AU37" s="127"/>
      <c r="AV37" s="128"/>
      <c r="AW37" s="128"/>
      <c r="AX37" s="99" t="e">
        <f t="shared" si="43"/>
        <v>#DIV/0!</v>
      </c>
      <c r="AY37" s="105" t="e">
        <f t="shared" si="43"/>
        <v>#DIV/0!</v>
      </c>
      <c r="AZ37" s="19" t="e">
        <f t="shared" si="43"/>
        <v>#DIV/0!</v>
      </c>
      <c r="BA37" s="99" t="e">
        <f t="shared" si="43"/>
        <v>#DIV/0!</v>
      </c>
      <c r="BB37" s="19" t="e">
        <f t="shared" si="43"/>
        <v>#DIV/0!</v>
      </c>
      <c r="BC37" s="126" t="e">
        <f t="shared" si="43"/>
        <v>#DIV/0!</v>
      </c>
      <c r="BD37" s="36"/>
      <c r="BE37" s="47"/>
      <c r="BF37" s="47"/>
      <c r="BG37" s="47"/>
      <c r="BH37" s="47"/>
      <c r="BI37" s="107"/>
      <c r="BJ37" s="28"/>
      <c r="BK37" s="105" t="e">
        <f t="shared" si="32"/>
        <v>#DIV/0!</v>
      </c>
      <c r="BL37" s="179"/>
      <c r="BM37" s="108"/>
      <c r="BN37" s="19" t="e">
        <f t="shared" si="33"/>
        <v>#DIV/0!</v>
      </c>
      <c r="BO37" s="186"/>
      <c r="BP37" s="56"/>
      <c r="BQ37" s="78"/>
      <c r="BR37" s="50" t="e">
        <f t="shared" si="41"/>
        <v>#DIV/0!</v>
      </c>
      <c r="BS37" s="77"/>
      <c r="BT37" s="132"/>
      <c r="BU37" s="78"/>
      <c r="BV37" s="131" t="e">
        <f t="shared" si="34"/>
        <v>#DIV/0!</v>
      </c>
      <c r="BW37" s="130"/>
      <c r="BX37" s="129"/>
      <c r="BY37" s="129"/>
      <c r="BZ37" s="101" t="e">
        <f t="shared" si="35"/>
        <v>#DIV/0!</v>
      </c>
      <c r="CA37" s="77"/>
      <c r="CB37" s="28"/>
      <c r="CC37" s="19" t="e">
        <f t="shared" si="3"/>
        <v>#DIV/0!</v>
      </c>
      <c r="CD37" s="184"/>
      <c r="CE37" s="186" t="e">
        <f t="shared" si="36"/>
        <v>#DIV/0!</v>
      </c>
      <c r="CF37" s="73"/>
      <c r="CG37" s="122"/>
      <c r="CH37" s="105" t="e">
        <f t="shared" si="4"/>
        <v>#DIV/0!</v>
      </c>
      <c r="CI37" s="127"/>
      <c r="CJ37" s="134" t="e">
        <f t="shared" si="37"/>
        <v>#DIV/0!</v>
      </c>
      <c r="CK37" s="102" t="str">
        <f t="shared" si="42"/>
        <v xml:space="preserve"> </v>
      </c>
      <c r="CL37" s="127"/>
      <c r="CM37" s="78"/>
      <c r="CN37" s="50" t="e">
        <f t="shared" si="6"/>
        <v>#DIV/0!</v>
      </c>
      <c r="CO37" s="85"/>
      <c r="CP37" s="134" t="str">
        <f t="shared" si="7"/>
        <v xml:space="preserve"> </v>
      </c>
      <c r="CQ37" s="134" t="str">
        <f t="shared" si="8"/>
        <v xml:space="preserve"> </v>
      </c>
      <c r="CR37" s="129"/>
      <c r="CS37" s="56"/>
      <c r="CT37" s="50" t="e">
        <f t="shared" si="9"/>
        <v>#DIV/0!</v>
      </c>
      <c r="CU37" s="78"/>
      <c r="CV37" s="82" t="str">
        <f t="shared" si="10"/>
        <v xml:space="preserve"> </v>
      </c>
      <c r="CW37" s="102" t="str">
        <f t="shared" si="11"/>
        <v xml:space="preserve"> </v>
      </c>
      <c r="CX37" s="85"/>
      <c r="CY37" s="78"/>
      <c r="CZ37" s="131" t="e">
        <f t="shared" si="12"/>
        <v>#DIV/0!</v>
      </c>
      <c r="DA37" s="56"/>
      <c r="DB37" s="82" t="str">
        <f t="shared" si="13"/>
        <v xml:space="preserve"> </v>
      </c>
      <c r="DC37" s="134" t="str">
        <f t="shared" si="14"/>
        <v xml:space="preserve"> </v>
      </c>
      <c r="DD37" s="56"/>
      <c r="DE37" s="78"/>
      <c r="DF37" s="105" t="e">
        <f t="shared" si="15"/>
        <v>#DIV/0!</v>
      </c>
      <c r="DG37" s="78"/>
      <c r="DH37" s="82" t="str">
        <f t="shared" si="16"/>
        <v xml:space="preserve"> </v>
      </c>
      <c r="DI37" s="134" t="str">
        <f t="shared" si="17"/>
        <v xml:space="preserve"> </v>
      </c>
      <c r="DJ37" s="129"/>
      <c r="DK37" s="56"/>
      <c r="DL37" s="131" t="e">
        <f t="shared" si="18"/>
        <v>#DIV/0!</v>
      </c>
      <c r="DM37" s="56"/>
      <c r="DN37" s="82" t="str">
        <f t="shared" si="38"/>
        <v xml:space="preserve"> </v>
      </c>
      <c r="DO37" s="134" t="str">
        <f t="shared" si="19"/>
        <v xml:space="preserve"> </v>
      </c>
      <c r="DP37" s="56"/>
      <c r="DQ37" s="78"/>
      <c r="DR37" s="50" t="e">
        <f t="shared" si="20"/>
        <v>#DIV/0!</v>
      </c>
      <c r="DS37" s="85"/>
      <c r="DT37" s="134" t="str">
        <f t="shared" si="21"/>
        <v xml:space="preserve"> </v>
      </c>
      <c r="DU37" s="134" t="str">
        <f t="shared" si="22"/>
        <v xml:space="preserve"> </v>
      </c>
      <c r="DV37" s="78"/>
      <c r="DW37" s="78"/>
      <c r="DX37" s="50" t="e">
        <f t="shared" si="23"/>
        <v>#DIV/0!</v>
      </c>
      <c r="DY37" s="78"/>
      <c r="DZ37" s="82" t="str">
        <f t="shared" si="24"/>
        <v xml:space="preserve"> </v>
      </c>
      <c r="EA37" s="102" t="str">
        <f t="shared" si="25"/>
        <v xml:space="preserve"> </v>
      </c>
      <c r="EB37" s="55"/>
      <c r="EC37" s="85"/>
      <c r="ED37" s="133" t="e">
        <f t="shared" si="39"/>
        <v>#DIV/0!</v>
      </c>
      <c r="EE37" s="130"/>
      <c r="EF37" s="78"/>
      <c r="EG37" s="85"/>
      <c r="EH37" s="133" t="e">
        <f t="shared" si="40"/>
        <v>#DIV/0!</v>
      </c>
      <c r="EI37" s="177"/>
      <c r="EJ37" s="64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</row>
    <row r="38" spans="1:182" s="16" customFormat="1" ht="12.75" x14ac:dyDescent="0.2">
      <c r="A38" s="10"/>
      <c r="B38" s="95" t="s">
        <v>224</v>
      </c>
      <c r="C38" s="109"/>
      <c r="D38" s="105" t="e">
        <f t="shared" si="26"/>
        <v>#DIV/0!</v>
      </c>
      <c r="E38" s="121"/>
      <c r="F38" s="107"/>
      <c r="G38" s="121"/>
      <c r="H38" s="122"/>
      <c r="I38" s="107" t="e">
        <f t="shared" si="27"/>
        <v>#DIV/0!</v>
      </c>
      <c r="J38" s="56"/>
      <c r="K38" s="54"/>
      <c r="L38" s="123"/>
      <c r="M38" s="27"/>
      <c r="N38" s="122"/>
      <c r="O38" s="122"/>
      <c r="P38" s="20"/>
      <c r="Q38" s="124"/>
      <c r="R38" s="25"/>
      <c r="S38" s="20"/>
      <c r="T38" s="99" t="e">
        <f t="shared" si="44"/>
        <v>#DIV/0!</v>
      </c>
      <c r="U38" s="105" t="e">
        <f t="shared" si="44"/>
        <v>#DIV/0!</v>
      </c>
      <c r="V38" s="105" t="e">
        <f t="shared" si="44"/>
        <v>#DIV/0!</v>
      </c>
      <c r="W38" s="19" t="e">
        <f t="shared" si="44"/>
        <v>#DIV/0!</v>
      </c>
      <c r="X38" s="125" t="e">
        <f t="shared" si="44"/>
        <v>#DIV/0!</v>
      </c>
      <c r="Y38" s="126" t="e">
        <f t="shared" si="44"/>
        <v>#DIV/0!</v>
      </c>
      <c r="Z38" s="74"/>
      <c r="AA38" s="108"/>
      <c r="AB38" s="108"/>
      <c r="AC38" s="108"/>
      <c r="AD38" s="105" t="e">
        <f t="shared" si="29"/>
        <v>#DIV/0!</v>
      </c>
      <c r="AE38" s="105" t="e">
        <f t="shared" si="29"/>
        <v>#DIV/0!</v>
      </c>
      <c r="AF38" s="105" t="e">
        <f t="shared" si="29"/>
        <v>#DIV/0!</v>
      </c>
      <c r="AG38" s="105" t="e">
        <f t="shared" si="29"/>
        <v>#DIV/0!</v>
      </c>
      <c r="AH38" s="179"/>
      <c r="AI38" s="47"/>
      <c r="AJ38" s="47"/>
      <c r="AK38" s="107"/>
      <c r="AL38" s="74"/>
      <c r="AM38" s="108"/>
      <c r="AN38" s="105" t="e">
        <f t="shared" si="30"/>
        <v>#DIV/0!</v>
      </c>
      <c r="AO38" s="19" t="e">
        <f t="shared" si="31"/>
        <v>#DIV/0!</v>
      </c>
      <c r="AP38" s="47"/>
      <c r="AQ38" s="107"/>
      <c r="AR38" s="28"/>
      <c r="AS38" s="108"/>
      <c r="AT38" s="108"/>
      <c r="AU38" s="127"/>
      <c r="AV38" s="128"/>
      <c r="AW38" s="128"/>
      <c r="AX38" s="99" t="e">
        <f t="shared" si="43"/>
        <v>#DIV/0!</v>
      </c>
      <c r="AY38" s="105" t="e">
        <f t="shared" si="43"/>
        <v>#DIV/0!</v>
      </c>
      <c r="AZ38" s="19" t="e">
        <f t="shared" si="43"/>
        <v>#DIV/0!</v>
      </c>
      <c r="BA38" s="99" t="e">
        <f t="shared" si="43"/>
        <v>#DIV/0!</v>
      </c>
      <c r="BB38" s="19" t="e">
        <f t="shared" si="43"/>
        <v>#DIV/0!</v>
      </c>
      <c r="BC38" s="126" t="e">
        <f t="shared" si="43"/>
        <v>#DIV/0!</v>
      </c>
      <c r="BD38" s="36"/>
      <c r="BE38" s="47"/>
      <c r="BF38" s="47"/>
      <c r="BG38" s="47"/>
      <c r="BH38" s="47"/>
      <c r="BI38" s="107"/>
      <c r="BJ38" s="28"/>
      <c r="BK38" s="105" t="e">
        <f t="shared" si="32"/>
        <v>#DIV/0!</v>
      </c>
      <c r="BL38" s="179"/>
      <c r="BM38" s="108"/>
      <c r="BN38" s="19" t="e">
        <f t="shared" si="33"/>
        <v>#DIV/0!</v>
      </c>
      <c r="BO38" s="186"/>
      <c r="BP38" s="56"/>
      <c r="BQ38" s="78"/>
      <c r="BR38" s="50" t="e">
        <f t="shared" si="41"/>
        <v>#DIV/0!</v>
      </c>
      <c r="BS38" s="77"/>
      <c r="BT38" s="132"/>
      <c r="BU38" s="78"/>
      <c r="BV38" s="131" t="e">
        <f t="shared" si="34"/>
        <v>#DIV/0!</v>
      </c>
      <c r="BW38" s="130"/>
      <c r="BX38" s="129"/>
      <c r="BY38" s="129"/>
      <c r="BZ38" s="101" t="e">
        <f t="shared" si="35"/>
        <v>#DIV/0!</v>
      </c>
      <c r="CA38" s="77"/>
      <c r="CB38" s="28"/>
      <c r="CC38" s="19" t="e">
        <f t="shared" si="3"/>
        <v>#DIV/0!</v>
      </c>
      <c r="CD38" s="184"/>
      <c r="CE38" s="186" t="e">
        <f t="shared" si="36"/>
        <v>#DIV/0!</v>
      </c>
      <c r="CF38" s="73"/>
      <c r="CG38" s="122"/>
      <c r="CH38" s="105" t="e">
        <f t="shared" si="4"/>
        <v>#DIV/0!</v>
      </c>
      <c r="CI38" s="127"/>
      <c r="CJ38" s="134" t="e">
        <f t="shared" si="37"/>
        <v>#DIV/0!</v>
      </c>
      <c r="CK38" s="102" t="str">
        <f t="shared" si="42"/>
        <v xml:space="preserve"> </v>
      </c>
      <c r="CL38" s="127"/>
      <c r="CM38" s="78"/>
      <c r="CN38" s="50" t="e">
        <f t="shared" si="6"/>
        <v>#DIV/0!</v>
      </c>
      <c r="CO38" s="85"/>
      <c r="CP38" s="134" t="str">
        <f t="shared" si="7"/>
        <v xml:space="preserve"> </v>
      </c>
      <c r="CQ38" s="134" t="str">
        <f t="shared" si="8"/>
        <v xml:space="preserve"> </v>
      </c>
      <c r="CR38" s="129"/>
      <c r="CS38" s="56"/>
      <c r="CT38" s="50" t="e">
        <f t="shared" si="9"/>
        <v>#DIV/0!</v>
      </c>
      <c r="CU38" s="78"/>
      <c r="CV38" s="82" t="str">
        <f t="shared" si="10"/>
        <v xml:space="preserve"> </v>
      </c>
      <c r="CW38" s="102" t="str">
        <f t="shared" si="11"/>
        <v xml:space="preserve"> </v>
      </c>
      <c r="CX38" s="85"/>
      <c r="CY38" s="78"/>
      <c r="CZ38" s="131" t="e">
        <f t="shared" si="12"/>
        <v>#DIV/0!</v>
      </c>
      <c r="DA38" s="56"/>
      <c r="DB38" s="82" t="str">
        <f t="shared" si="13"/>
        <v xml:space="preserve"> </v>
      </c>
      <c r="DC38" s="134" t="str">
        <f t="shared" si="14"/>
        <v xml:space="preserve"> </v>
      </c>
      <c r="DD38" s="56"/>
      <c r="DE38" s="78"/>
      <c r="DF38" s="105" t="e">
        <f t="shared" si="15"/>
        <v>#DIV/0!</v>
      </c>
      <c r="DG38" s="78"/>
      <c r="DH38" s="82" t="str">
        <f t="shared" si="16"/>
        <v xml:space="preserve"> </v>
      </c>
      <c r="DI38" s="134" t="str">
        <f t="shared" si="17"/>
        <v xml:space="preserve"> </v>
      </c>
      <c r="DJ38" s="129"/>
      <c r="DK38" s="56"/>
      <c r="DL38" s="131" t="e">
        <f t="shared" si="18"/>
        <v>#DIV/0!</v>
      </c>
      <c r="DM38" s="56"/>
      <c r="DN38" s="82" t="str">
        <f t="shared" si="38"/>
        <v xml:space="preserve"> </v>
      </c>
      <c r="DO38" s="134" t="str">
        <f t="shared" si="19"/>
        <v xml:space="preserve"> </v>
      </c>
      <c r="DP38" s="56"/>
      <c r="DQ38" s="78"/>
      <c r="DR38" s="50" t="e">
        <f t="shared" si="20"/>
        <v>#DIV/0!</v>
      </c>
      <c r="DS38" s="85"/>
      <c r="DT38" s="134" t="str">
        <f t="shared" si="21"/>
        <v xml:space="preserve"> </v>
      </c>
      <c r="DU38" s="134" t="str">
        <f t="shared" si="22"/>
        <v xml:space="preserve"> </v>
      </c>
      <c r="DV38" s="78"/>
      <c r="DW38" s="78"/>
      <c r="DX38" s="50" t="e">
        <f t="shared" si="23"/>
        <v>#DIV/0!</v>
      </c>
      <c r="DY38" s="78"/>
      <c r="DZ38" s="82" t="str">
        <f t="shared" si="24"/>
        <v xml:space="preserve"> </v>
      </c>
      <c r="EA38" s="102" t="str">
        <f t="shared" si="25"/>
        <v xml:space="preserve"> </v>
      </c>
      <c r="EB38" s="55"/>
      <c r="EC38" s="85"/>
      <c r="ED38" s="133" t="e">
        <f t="shared" si="39"/>
        <v>#DIV/0!</v>
      </c>
      <c r="EE38" s="130"/>
      <c r="EF38" s="78"/>
      <c r="EG38" s="85"/>
      <c r="EH38" s="133" t="e">
        <f t="shared" si="40"/>
        <v>#DIV/0!</v>
      </c>
      <c r="EI38" s="177"/>
      <c r="EJ38" s="64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</row>
    <row r="39" spans="1:182" s="16" customFormat="1" ht="12.75" x14ac:dyDescent="0.2">
      <c r="A39" s="10"/>
      <c r="B39" s="95" t="s">
        <v>225</v>
      </c>
      <c r="C39" s="109"/>
      <c r="D39" s="105" t="e">
        <f t="shared" si="26"/>
        <v>#DIV/0!</v>
      </c>
      <c r="E39" s="121"/>
      <c r="F39" s="107"/>
      <c r="G39" s="121"/>
      <c r="H39" s="122"/>
      <c r="I39" s="107" t="e">
        <f t="shared" si="27"/>
        <v>#DIV/0!</v>
      </c>
      <c r="J39" s="56"/>
      <c r="K39" s="54"/>
      <c r="L39" s="123"/>
      <c r="M39" s="27"/>
      <c r="N39" s="122"/>
      <c r="O39" s="122"/>
      <c r="P39" s="20"/>
      <c r="Q39" s="124"/>
      <c r="R39" s="25"/>
      <c r="S39" s="20"/>
      <c r="T39" s="99" t="e">
        <f t="shared" si="44"/>
        <v>#DIV/0!</v>
      </c>
      <c r="U39" s="105" t="e">
        <f t="shared" si="44"/>
        <v>#DIV/0!</v>
      </c>
      <c r="V39" s="105" t="e">
        <f t="shared" si="44"/>
        <v>#DIV/0!</v>
      </c>
      <c r="W39" s="19" t="e">
        <f t="shared" si="44"/>
        <v>#DIV/0!</v>
      </c>
      <c r="X39" s="125" t="e">
        <f t="shared" si="44"/>
        <v>#DIV/0!</v>
      </c>
      <c r="Y39" s="126" t="e">
        <f t="shared" si="44"/>
        <v>#DIV/0!</v>
      </c>
      <c r="Z39" s="74"/>
      <c r="AA39" s="108"/>
      <c r="AB39" s="108"/>
      <c r="AC39" s="108"/>
      <c r="AD39" s="105" t="e">
        <f t="shared" si="29"/>
        <v>#DIV/0!</v>
      </c>
      <c r="AE39" s="105" t="e">
        <f t="shared" si="29"/>
        <v>#DIV/0!</v>
      </c>
      <c r="AF39" s="105" t="e">
        <f t="shared" si="29"/>
        <v>#DIV/0!</v>
      </c>
      <c r="AG39" s="105" t="e">
        <f t="shared" si="29"/>
        <v>#DIV/0!</v>
      </c>
      <c r="AH39" s="179"/>
      <c r="AI39" s="47"/>
      <c r="AJ39" s="47"/>
      <c r="AK39" s="107"/>
      <c r="AL39" s="74"/>
      <c r="AM39" s="108"/>
      <c r="AN39" s="105" t="e">
        <f t="shared" si="30"/>
        <v>#DIV/0!</v>
      </c>
      <c r="AO39" s="19" t="e">
        <f t="shared" si="31"/>
        <v>#DIV/0!</v>
      </c>
      <c r="AP39" s="47"/>
      <c r="AQ39" s="107"/>
      <c r="AR39" s="28"/>
      <c r="AS39" s="108"/>
      <c r="AT39" s="108"/>
      <c r="AU39" s="127"/>
      <c r="AV39" s="128"/>
      <c r="AW39" s="128"/>
      <c r="AX39" s="99" t="e">
        <f t="shared" si="43"/>
        <v>#DIV/0!</v>
      </c>
      <c r="AY39" s="105" t="e">
        <f t="shared" si="43"/>
        <v>#DIV/0!</v>
      </c>
      <c r="AZ39" s="19" t="e">
        <f t="shared" si="43"/>
        <v>#DIV/0!</v>
      </c>
      <c r="BA39" s="99" t="e">
        <f t="shared" si="43"/>
        <v>#DIV/0!</v>
      </c>
      <c r="BB39" s="19" t="e">
        <f t="shared" si="43"/>
        <v>#DIV/0!</v>
      </c>
      <c r="BC39" s="126" t="e">
        <f t="shared" si="43"/>
        <v>#DIV/0!</v>
      </c>
      <c r="BD39" s="36"/>
      <c r="BE39" s="47"/>
      <c r="BF39" s="47"/>
      <c r="BG39" s="47"/>
      <c r="BH39" s="47"/>
      <c r="BI39" s="107"/>
      <c r="BJ39" s="28"/>
      <c r="BK39" s="105" t="e">
        <f t="shared" si="32"/>
        <v>#DIV/0!</v>
      </c>
      <c r="BL39" s="179"/>
      <c r="BM39" s="108"/>
      <c r="BN39" s="19" t="e">
        <f t="shared" si="33"/>
        <v>#DIV/0!</v>
      </c>
      <c r="BO39" s="186"/>
      <c r="BP39" s="56"/>
      <c r="BQ39" s="78"/>
      <c r="BR39" s="50" t="e">
        <f t="shared" si="41"/>
        <v>#DIV/0!</v>
      </c>
      <c r="BS39" s="77"/>
      <c r="BT39" s="132"/>
      <c r="BU39" s="78"/>
      <c r="BV39" s="131" t="e">
        <f t="shared" si="34"/>
        <v>#DIV/0!</v>
      </c>
      <c r="BW39" s="130"/>
      <c r="BX39" s="129"/>
      <c r="BY39" s="129"/>
      <c r="BZ39" s="101" t="e">
        <f t="shared" si="35"/>
        <v>#DIV/0!</v>
      </c>
      <c r="CA39" s="77"/>
      <c r="CB39" s="28"/>
      <c r="CC39" s="19" t="e">
        <f t="shared" si="3"/>
        <v>#DIV/0!</v>
      </c>
      <c r="CD39" s="184"/>
      <c r="CE39" s="186" t="e">
        <f t="shared" si="36"/>
        <v>#DIV/0!</v>
      </c>
      <c r="CF39" s="73"/>
      <c r="CG39" s="122"/>
      <c r="CH39" s="105" t="e">
        <f t="shared" si="4"/>
        <v>#DIV/0!</v>
      </c>
      <c r="CI39" s="127"/>
      <c r="CJ39" s="134" t="e">
        <f t="shared" si="37"/>
        <v>#DIV/0!</v>
      </c>
      <c r="CK39" s="102" t="str">
        <f t="shared" si="42"/>
        <v xml:space="preserve"> </v>
      </c>
      <c r="CL39" s="127"/>
      <c r="CM39" s="78"/>
      <c r="CN39" s="50" t="e">
        <f t="shared" si="6"/>
        <v>#DIV/0!</v>
      </c>
      <c r="CO39" s="85"/>
      <c r="CP39" s="134" t="str">
        <f t="shared" si="7"/>
        <v xml:space="preserve"> </v>
      </c>
      <c r="CQ39" s="134" t="str">
        <f t="shared" si="8"/>
        <v xml:space="preserve"> </v>
      </c>
      <c r="CR39" s="129"/>
      <c r="CS39" s="56"/>
      <c r="CT39" s="50" t="e">
        <f t="shared" si="9"/>
        <v>#DIV/0!</v>
      </c>
      <c r="CU39" s="78"/>
      <c r="CV39" s="82" t="str">
        <f t="shared" si="10"/>
        <v xml:space="preserve"> </v>
      </c>
      <c r="CW39" s="102" t="str">
        <f t="shared" si="11"/>
        <v xml:space="preserve"> </v>
      </c>
      <c r="CX39" s="85"/>
      <c r="CY39" s="78"/>
      <c r="CZ39" s="131" t="e">
        <f t="shared" si="12"/>
        <v>#DIV/0!</v>
      </c>
      <c r="DA39" s="56"/>
      <c r="DB39" s="82" t="str">
        <f t="shared" si="13"/>
        <v xml:space="preserve"> </v>
      </c>
      <c r="DC39" s="134" t="str">
        <f t="shared" si="14"/>
        <v xml:space="preserve"> </v>
      </c>
      <c r="DD39" s="56"/>
      <c r="DE39" s="78"/>
      <c r="DF39" s="105" t="e">
        <f t="shared" si="15"/>
        <v>#DIV/0!</v>
      </c>
      <c r="DG39" s="78"/>
      <c r="DH39" s="82" t="str">
        <f t="shared" si="16"/>
        <v xml:space="preserve"> </v>
      </c>
      <c r="DI39" s="134" t="str">
        <f t="shared" si="17"/>
        <v xml:space="preserve"> </v>
      </c>
      <c r="DJ39" s="129"/>
      <c r="DK39" s="56"/>
      <c r="DL39" s="131" t="e">
        <f t="shared" si="18"/>
        <v>#DIV/0!</v>
      </c>
      <c r="DM39" s="56"/>
      <c r="DN39" s="82" t="str">
        <f t="shared" si="38"/>
        <v xml:space="preserve"> </v>
      </c>
      <c r="DO39" s="134" t="str">
        <f t="shared" si="19"/>
        <v xml:space="preserve"> </v>
      </c>
      <c r="DP39" s="56"/>
      <c r="DQ39" s="78"/>
      <c r="DR39" s="50" t="e">
        <f t="shared" si="20"/>
        <v>#DIV/0!</v>
      </c>
      <c r="DS39" s="85"/>
      <c r="DT39" s="134" t="str">
        <f t="shared" si="21"/>
        <v xml:space="preserve"> </v>
      </c>
      <c r="DU39" s="134" t="str">
        <f t="shared" si="22"/>
        <v xml:space="preserve"> </v>
      </c>
      <c r="DV39" s="78"/>
      <c r="DW39" s="78"/>
      <c r="DX39" s="50" t="e">
        <f t="shared" si="23"/>
        <v>#DIV/0!</v>
      </c>
      <c r="DY39" s="78"/>
      <c r="DZ39" s="82" t="str">
        <f t="shared" si="24"/>
        <v xml:space="preserve"> </v>
      </c>
      <c r="EA39" s="102" t="str">
        <f t="shared" si="25"/>
        <v xml:space="preserve"> </v>
      </c>
      <c r="EB39" s="55"/>
      <c r="EC39" s="85"/>
      <c r="ED39" s="133" t="e">
        <f t="shared" si="39"/>
        <v>#DIV/0!</v>
      </c>
      <c r="EE39" s="130"/>
      <c r="EF39" s="78"/>
      <c r="EG39" s="85"/>
      <c r="EH39" s="133" t="e">
        <f t="shared" si="40"/>
        <v>#DIV/0!</v>
      </c>
      <c r="EI39" s="177"/>
      <c r="EJ39" s="64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</row>
    <row r="40" spans="1:182" s="16" customFormat="1" ht="12.75" x14ac:dyDescent="0.2">
      <c r="A40" s="10"/>
      <c r="B40" s="95" t="s">
        <v>226</v>
      </c>
      <c r="C40" s="109"/>
      <c r="D40" s="105" t="e">
        <f t="shared" si="26"/>
        <v>#DIV/0!</v>
      </c>
      <c r="E40" s="121"/>
      <c r="F40" s="107"/>
      <c r="G40" s="121"/>
      <c r="H40" s="122"/>
      <c r="I40" s="107" t="e">
        <f t="shared" si="27"/>
        <v>#DIV/0!</v>
      </c>
      <c r="J40" s="56"/>
      <c r="K40" s="54"/>
      <c r="L40" s="123"/>
      <c r="M40" s="27"/>
      <c r="N40" s="122"/>
      <c r="O40" s="122"/>
      <c r="P40" s="20"/>
      <c r="Q40" s="124"/>
      <c r="R40" s="25"/>
      <c r="S40" s="20"/>
      <c r="T40" s="99" t="e">
        <f t="shared" si="44"/>
        <v>#DIV/0!</v>
      </c>
      <c r="U40" s="105" t="e">
        <f t="shared" si="44"/>
        <v>#DIV/0!</v>
      </c>
      <c r="V40" s="105" t="e">
        <f t="shared" si="44"/>
        <v>#DIV/0!</v>
      </c>
      <c r="W40" s="19" t="e">
        <f t="shared" si="44"/>
        <v>#DIV/0!</v>
      </c>
      <c r="X40" s="125" t="e">
        <f t="shared" si="44"/>
        <v>#DIV/0!</v>
      </c>
      <c r="Y40" s="126" t="e">
        <f t="shared" si="44"/>
        <v>#DIV/0!</v>
      </c>
      <c r="Z40" s="74"/>
      <c r="AA40" s="108"/>
      <c r="AB40" s="108"/>
      <c r="AC40" s="108"/>
      <c r="AD40" s="105" t="e">
        <f t="shared" si="29"/>
        <v>#DIV/0!</v>
      </c>
      <c r="AE40" s="105" t="e">
        <f t="shared" si="29"/>
        <v>#DIV/0!</v>
      </c>
      <c r="AF40" s="105" t="e">
        <f t="shared" si="29"/>
        <v>#DIV/0!</v>
      </c>
      <c r="AG40" s="105" t="e">
        <f t="shared" si="29"/>
        <v>#DIV/0!</v>
      </c>
      <c r="AH40" s="179"/>
      <c r="AI40" s="47"/>
      <c r="AJ40" s="47"/>
      <c r="AK40" s="107"/>
      <c r="AL40" s="74"/>
      <c r="AM40" s="108"/>
      <c r="AN40" s="105" t="e">
        <f t="shared" si="30"/>
        <v>#DIV/0!</v>
      </c>
      <c r="AO40" s="19" t="e">
        <f t="shared" si="31"/>
        <v>#DIV/0!</v>
      </c>
      <c r="AP40" s="47"/>
      <c r="AQ40" s="107"/>
      <c r="AR40" s="28"/>
      <c r="AS40" s="108"/>
      <c r="AT40" s="108"/>
      <c r="AU40" s="127"/>
      <c r="AV40" s="128"/>
      <c r="AW40" s="128"/>
      <c r="AX40" s="99" t="e">
        <f t="shared" si="43"/>
        <v>#DIV/0!</v>
      </c>
      <c r="AY40" s="105" t="e">
        <f t="shared" si="43"/>
        <v>#DIV/0!</v>
      </c>
      <c r="AZ40" s="19" t="e">
        <f t="shared" si="43"/>
        <v>#DIV/0!</v>
      </c>
      <c r="BA40" s="99" t="e">
        <f t="shared" si="43"/>
        <v>#DIV/0!</v>
      </c>
      <c r="BB40" s="19" t="e">
        <f t="shared" si="43"/>
        <v>#DIV/0!</v>
      </c>
      <c r="BC40" s="126" t="e">
        <f t="shared" si="43"/>
        <v>#DIV/0!</v>
      </c>
      <c r="BD40" s="36"/>
      <c r="BE40" s="47"/>
      <c r="BF40" s="47"/>
      <c r="BG40" s="47"/>
      <c r="BH40" s="47"/>
      <c r="BI40" s="107"/>
      <c r="BJ40" s="28"/>
      <c r="BK40" s="105" t="e">
        <f t="shared" si="32"/>
        <v>#DIV/0!</v>
      </c>
      <c r="BL40" s="179"/>
      <c r="BM40" s="108"/>
      <c r="BN40" s="19" t="e">
        <f t="shared" si="33"/>
        <v>#DIV/0!</v>
      </c>
      <c r="BO40" s="186"/>
      <c r="BP40" s="56"/>
      <c r="BQ40" s="78"/>
      <c r="BR40" s="50" t="e">
        <f t="shared" si="41"/>
        <v>#DIV/0!</v>
      </c>
      <c r="BS40" s="77"/>
      <c r="BT40" s="132"/>
      <c r="BU40" s="78"/>
      <c r="BV40" s="131" t="e">
        <f t="shared" si="34"/>
        <v>#DIV/0!</v>
      </c>
      <c r="BW40" s="130"/>
      <c r="BX40" s="129"/>
      <c r="BY40" s="129"/>
      <c r="BZ40" s="101" t="e">
        <f t="shared" si="35"/>
        <v>#DIV/0!</v>
      </c>
      <c r="CA40" s="77"/>
      <c r="CB40" s="28"/>
      <c r="CC40" s="19" t="e">
        <f t="shared" si="3"/>
        <v>#DIV/0!</v>
      </c>
      <c r="CD40" s="184"/>
      <c r="CE40" s="186" t="e">
        <f t="shared" si="36"/>
        <v>#DIV/0!</v>
      </c>
      <c r="CF40" s="73"/>
      <c r="CG40" s="122"/>
      <c r="CH40" s="105" t="e">
        <f t="shared" si="4"/>
        <v>#DIV/0!</v>
      </c>
      <c r="CI40" s="127"/>
      <c r="CJ40" s="134" t="e">
        <f t="shared" si="37"/>
        <v>#DIV/0!</v>
      </c>
      <c r="CK40" s="102" t="str">
        <f t="shared" si="42"/>
        <v xml:space="preserve"> </v>
      </c>
      <c r="CL40" s="127"/>
      <c r="CM40" s="78"/>
      <c r="CN40" s="50" t="e">
        <f t="shared" si="6"/>
        <v>#DIV/0!</v>
      </c>
      <c r="CO40" s="85"/>
      <c r="CP40" s="134" t="str">
        <f t="shared" si="7"/>
        <v xml:space="preserve"> </v>
      </c>
      <c r="CQ40" s="134" t="str">
        <f t="shared" si="8"/>
        <v xml:space="preserve"> </v>
      </c>
      <c r="CR40" s="129"/>
      <c r="CS40" s="56"/>
      <c r="CT40" s="50" t="e">
        <f t="shared" si="9"/>
        <v>#DIV/0!</v>
      </c>
      <c r="CU40" s="78"/>
      <c r="CV40" s="82" t="str">
        <f t="shared" si="10"/>
        <v xml:space="preserve"> </v>
      </c>
      <c r="CW40" s="102" t="str">
        <f t="shared" si="11"/>
        <v xml:space="preserve"> </v>
      </c>
      <c r="CX40" s="85"/>
      <c r="CY40" s="78"/>
      <c r="CZ40" s="131" t="e">
        <f t="shared" si="12"/>
        <v>#DIV/0!</v>
      </c>
      <c r="DA40" s="56"/>
      <c r="DB40" s="82" t="str">
        <f t="shared" si="13"/>
        <v xml:space="preserve"> </v>
      </c>
      <c r="DC40" s="134" t="str">
        <f t="shared" si="14"/>
        <v xml:space="preserve"> </v>
      </c>
      <c r="DD40" s="56"/>
      <c r="DE40" s="78"/>
      <c r="DF40" s="105" t="e">
        <f t="shared" si="15"/>
        <v>#DIV/0!</v>
      </c>
      <c r="DG40" s="78"/>
      <c r="DH40" s="82" t="str">
        <f t="shared" si="16"/>
        <v xml:space="preserve"> </v>
      </c>
      <c r="DI40" s="134" t="str">
        <f t="shared" si="17"/>
        <v xml:space="preserve"> </v>
      </c>
      <c r="DJ40" s="129"/>
      <c r="DK40" s="56"/>
      <c r="DL40" s="131" t="e">
        <f t="shared" si="18"/>
        <v>#DIV/0!</v>
      </c>
      <c r="DM40" s="56"/>
      <c r="DN40" s="82" t="str">
        <f t="shared" si="38"/>
        <v xml:space="preserve"> </v>
      </c>
      <c r="DO40" s="134" t="str">
        <f t="shared" si="19"/>
        <v xml:space="preserve"> </v>
      </c>
      <c r="DP40" s="56"/>
      <c r="DQ40" s="78"/>
      <c r="DR40" s="50" t="e">
        <f t="shared" si="20"/>
        <v>#DIV/0!</v>
      </c>
      <c r="DS40" s="85"/>
      <c r="DT40" s="134" t="str">
        <f t="shared" si="21"/>
        <v xml:space="preserve"> </v>
      </c>
      <c r="DU40" s="134" t="str">
        <f t="shared" si="22"/>
        <v xml:space="preserve"> </v>
      </c>
      <c r="DV40" s="78"/>
      <c r="DW40" s="78"/>
      <c r="DX40" s="50" t="e">
        <f t="shared" si="23"/>
        <v>#DIV/0!</v>
      </c>
      <c r="DY40" s="78"/>
      <c r="DZ40" s="82" t="str">
        <f t="shared" si="24"/>
        <v xml:space="preserve"> </v>
      </c>
      <c r="EA40" s="102" t="str">
        <f t="shared" si="25"/>
        <v xml:space="preserve"> </v>
      </c>
      <c r="EB40" s="55"/>
      <c r="EC40" s="85"/>
      <c r="ED40" s="133" t="e">
        <f t="shared" si="39"/>
        <v>#DIV/0!</v>
      </c>
      <c r="EE40" s="130"/>
      <c r="EF40" s="78"/>
      <c r="EG40" s="85"/>
      <c r="EH40" s="133" t="e">
        <f t="shared" si="40"/>
        <v>#DIV/0!</v>
      </c>
      <c r="EI40" s="177"/>
      <c r="EJ40" s="64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</row>
    <row r="41" spans="1:182" s="16" customFormat="1" ht="13.5" thickBot="1" x14ac:dyDescent="0.25">
      <c r="A41" s="10"/>
      <c r="B41" s="95" t="s">
        <v>227</v>
      </c>
      <c r="C41" s="26"/>
      <c r="D41" s="105" t="e">
        <f t="shared" si="26"/>
        <v>#DIV/0!</v>
      </c>
      <c r="E41" s="121"/>
      <c r="F41" s="107"/>
      <c r="G41" s="121"/>
      <c r="H41" s="122"/>
      <c r="I41" s="107" t="e">
        <f t="shared" si="27"/>
        <v>#DIV/0!</v>
      </c>
      <c r="J41" s="56"/>
      <c r="K41" s="54"/>
      <c r="L41" s="123"/>
      <c r="M41" s="27"/>
      <c r="N41" s="122"/>
      <c r="O41" s="122"/>
      <c r="P41" s="20"/>
      <c r="Q41" s="124"/>
      <c r="R41" s="25"/>
      <c r="S41" s="20"/>
      <c r="T41" s="99" t="e">
        <f t="shared" si="44"/>
        <v>#DIV/0!</v>
      </c>
      <c r="U41" s="105" t="e">
        <f t="shared" si="44"/>
        <v>#DIV/0!</v>
      </c>
      <c r="V41" s="105" t="e">
        <f t="shared" si="44"/>
        <v>#DIV/0!</v>
      </c>
      <c r="W41" s="19" t="e">
        <f t="shared" si="44"/>
        <v>#DIV/0!</v>
      </c>
      <c r="X41" s="125" t="e">
        <f t="shared" si="44"/>
        <v>#DIV/0!</v>
      </c>
      <c r="Y41" s="126" t="e">
        <f t="shared" si="44"/>
        <v>#DIV/0!</v>
      </c>
      <c r="Z41" s="74"/>
      <c r="AA41" s="108"/>
      <c r="AB41" s="108"/>
      <c r="AC41" s="108"/>
      <c r="AD41" s="105" t="e">
        <f t="shared" si="29"/>
        <v>#DIV/0!</v>
      </c>
      <c r="AE41" s="105" t="e">
        <f t="shared" si="29"/>
        <v>#DIV/0!</v>
      </c>
      <c r="AF41" s="105" t="e">
        <f t="shared" si="29"/>
        <v>#DIV/0!</v>
      </c>
      <c r="AG41" s="105" t="e">
        <f t="shared" si="29"/>
        <v>#DIV/0!</v>
      </c>
      <c r="AH41" s="179"/>
      <c r="AI41" s="47"/>
      <c r="AJ41" s="47"/>
      <c r="AK41" s="107"/>
      <c r="AL41" s="74"/>
      <c r="AM41" s="108"/>
      <c r="AN41" s="105" t="e">
        <f t="shared" si="30"/>
        <v>#DIV/0!</v>
      </c>
      <c r="AO41" s="19" t="e">
        <f t="shared" si="31"/>
        <v>#DIV/0!</v>
      </c>
      <c r="AP41" s="47"/>
      <c r="AQ41" s="107"/>
      <c r="AR41" s="28"/>
      <c r="AS41" s="108"/>
      <c r="AT41" s="108"/>
      <c r="AU41" s="127"/>
      <c r="AV41" s="128"/>
      <c r="AW41" s="128"/>
      <c r="AX41" s="99" t="e">
        <f t="shared" si="43"/>
        <v>#DIV/0!</v>
      </c>
      <c r="AY41" s="105" t="e">
        <f t="shared" si="43"/>
        <v>#DIV/0!</v>
      </c>
      <c r="AZ41" s="19" t="e">
        <f t="shared" si="43"/>
        <v>#DIV/0!</v>
      </c>
      <c r="BA41" s="99" t="e">
        <f t="shared" si="43"/>
        <v>#DIV/0!</v>
      </c>
      <c r="BB41" s="19" t="e">
        <f t="shared" si="43"/>
        <v>#DIV/0!</v>
      </c>
      <c r="BC41" s="126" t="e">
        <f t="shared" si="43"/>
        <v>#DIV/0!</v>
      </c>
      <c r="BD41" s="36"/>
      <c r="BE41" s="47"/>
      <c r="BF41" s="47"/>
      <c r="BG41" s="47"/>
      <c r="BH41" s="47"/>
      <c r="BI41" s="107"/>
      <c r="BJ41" s="28"/>
      <c r="BK41" s="105" t="e">
        <f t="shared" si="32"/>
        <v>#DIV/0!</v>
      </c>
      <c r="BL41" s="179"/>
      <c r="BM41" s="108"/>
      <c r="BN41" s="19" t="e">
        <f t="shared" si="33"/>
        <v>#DIV/0!</v>
      </c>
      <c r="BO41" s="186"/>
      <c r="BP41" s="56"/>
      <c r="BQ41" s="78"/>
      <c r="BR41" s="50" t="e">
        <f t="shared" si="41"/>
        <v>#DIV/0!</v>
      </c>
      <c r="BS41" s="77"/>
      <c r="BT41" s="132"/>
      <c r="BU41" s="78"/>
      <c r="BV41" s="131" t="e">
        <f t="shared" si="34"/>
        <v>#DIV/0!</v>
      </c>
      <c r="BW41" s="130"/>
      <c r="BX41" s="129"/>
      <c r="BY41" s="129"/>
      <c r="BZ41" s="101" t="e">
        <f t="shared" si="35"/>
        <v>#DIV/0!</v>
      </c>
      <c r="CA41" s="77"/>
      <c r="CB41" s="28"/>
      <c r="CC41" s="19" t="e">
        <f t="shared" si="3"/>
        <v>#DIV/0!</v>
      </c>
      <c r="CD41" s="184"/>
      <c r="CE41" s="186" t="e">
        <f t="shared" si="36"/>
        <v>#DIV/0!</v>
      </c>
      <c r="CF41" s="73"/>
      <c r="CG41" s="122"/>
      <c r="CH41" s="105" t="e">
        <f t="shared" si="4"/>
        <v>#DIV/0!</v>
      </c>
      <c r="CI41" s="127"/>
      <c r="CJ41" s="134" t="e">
        <f t="shared" si="37"/>
        <v>#DIV/0!</v>
      </c>
      <c r="CK41" s="102" t="str">
        <f t="shared" si="42"/>
        <v xml:space="preserve"> </v>
      </c>
      <c r="CL41" s="127"/>
      <c r="CM41" s="78"/>
      <c r="CN41" s="50" t="e">
        <f t="shared" si="6"/>
        <v>#DIV/0!</v>
      </c>
      <c r="CO41" s="85"/>
      <c r="CP41" s="134" t="str">
        <f t="shared" si="7"/>
        <v xml:space="preserve"> </v>
      </c>
      <c r="CQ41" s="134" t="str">
        <f t="shared" si="8"/>
        <v xml:space="preserve"> </v>
      </c>
      <c r="CR41" s="129"/>
      <c r="CS41" s="56"/>
      <c r="CT41" s="50" t="e">
        <f t="shared" si="9"/>
        <v>#DIV/0!</v>
      </c>
      <c r="CU41" s="78"/>
      <c r="CV41" s="82" t="str">
        <f t="shared" si="10"/>
        <v xml:space="preserve"> </v>
      </c>
      <c r="CW41" s="102" t="str">
        <f t="shared" si="11"/>
        <v xml:space="preserve"> </v>
      </c>
      <c r="CX41" s="85"/>
      <c r="CY41" s="78"/>
      <c r="CZ41" s="131" t="e">
        <f t="shared" si="12"/>
        <v>#DIV/0!</v>
      </c>
      <c r="DA41" s="56"/>
      <c r="DB41" s="82" t="str">
        <f t="shared" si="13"/>
        <v xml:space="preserve"> </v>
      </c>
      <c r="DC41" s="134" t="str">
        <f t="shared" si="14"/>
        <v xml:space="preserve"> </v>
      </c>
      <c r="DD41" s="56"/>
      <c r="DE41" s="78"/>
      <c r="DF41" s="105" t="e">
        <f t="shared" si="15"/>
        <v>#DIV/0!</v>
      </c>
      <c r="DG41" s="78"/>
      <c r="DH41" s="82" t="str">
        <f t="shared" si="16"/>
        <v xml:space="preserve"> </v>
      </c>
      <c r="DI41" s="134" t="str">
        <f t="shared" si="17"/>
        <v xml:space="preserve"> </v>
      </c>
      <c r="DJ41" s="129"/>
      <c r="DK41" s="56"/>
      <c r="DL41" s="131" t="e">
        <f t="shared" si="18"/>
        <v>#DIV/0!</v>
      </c>
      <c r="DM41" s="56"/>
      <c r="DN41" s="82" t="str">
        <f t="shared" si="38"/>
        <v xml:space="preserve"> </v>
      </c>
      <c r="DO41" s="134" t="str">
        <f t="shared" si="19"/>
        <v xml:space="preserve"> </v>
      </c>
      <c r="DP41" s="56"/>
      <c r="DQ41" s="78"/>
      <c r="DR41" s="50" t="e">
        <f t="shared" si="20"/>
        <v>#DIV/0!</v>
      </c>
      <c r="DS41" s="85"/>
      <c r="DT41" s="134" t="str">
        <f t="shared" si="21"/>
        <v xml:space="preserve"> </v>
      </c>
      <c r="DU41" s="134" t="str">
        <f t="shared" si="22"/>
        <v xml:space="preserve"> </v>
      </c>
      <c r="DV41" s="78"/>
      <c r="DW41" s="78"/>
      <c r="DX41" s="50" t="e">
        <f t="shared" si="23"/>
        <v>#DIV/0!</v>
      </c>
      <c r="DY41" s="78"/>
      <c r="DZ41" s="82" t="str">
        <f t="shared" si="24"/>
        <v xml:space="preserve"> </v>
      </c>
      <c r="EA41" s="102" t="str">
        <f t="shared" si="25"/>
        <v xml:space="preserve"> </v>
      </c>
      <c r="EB41" s="55"/>
      <c r="EC41" s="85"/>
      <c r="ED41" s="133" t="e">
        <f t="shared" si="39"/>
        <v>#DIV/0!</v>
      </c>
      <c r="EE41" s="130"/>
      <c r="EF41" s="78"/>
      <c r="EG41" s="85"/>
      <c r="EH41" s="133" t="e">
        <f t="shared" si="40"/>
        <v>#DIV/0!</v>
      </c>
      <c r="EI41" s="177"/>
      <c r="EJ41" s="64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</row>
    <row r="42" spans="1:182" s="171" customFormat="1" ht="15.75" thickBot="1" x14ac:dyDescent="0.3">
      <c r="A42" s="137"/>
      <c r="B42" s="135" t="s">
        <v>228</v>
      </c>
      <c r="C42" s="136">
        <f>SUM(C10:C41)</f>
        <v>0</v>
      </c>
      <c r="D42" s="138"/>
      <c r="E42" s="140"/>
      <c r="F42" s="200"/>
      <c r="G42" s="140"/>
      <c r="H42" s="141"/>
      <c r="I42" s="142" t="e">
        <f t="shared" si="27"/>
        <v>#DIV/0!</v>
      </c>
      <c r="J42" s="143"/>
      <c r="K42" s="144"/>
      <c r="L42" s="145"/>
      <c r="M42" s="174"/>
      <c r="N42" s="141"/>
      <c r="O42" s="141"/>
      <c r="P42" s="147"/>
      <c r="Q42" s="148"/>
      <c r="R42" s="146"/>
      <c r="S42" s="147"/>
      <c r="T42" s="149" t="e">
        <f t="shared" si="44"/>
        <v>#DIV/0!</v>
      </c>
      <c r="U42" s="138" t="e">
        <f t="shared" si="44"/>
        <v>#DIV/0!</v>
      </c>
      <c r="V42" s="138" t="e">
        <f t="shared" si="44"/>
        <v>#DIV/0!</v>
      </c>
      <c r="W42" s="150" t="e">
        <f t="shared" si="44"/>
        <v>#DIV/0!</v>
      </c>
      <c r="X42" s="151" t="e">
        <f t="shared" si="44"/>
        <v>#DIV/0!</v>
      </c>
      <c r="Y42" s="152" t="e">
        <f t="shared" si="44"/>
        <v>#DIV/0!</v>
      </c>
      <c r="Z42" s="173"/>
      <c r="AA42" s="153"/>
      <c r="AB42" s="153"/>
      <c r="AC42" s="153"/>
      <c r="AD42" s="138" t="e">
        <f t="shared" si="29"/>
        <v>#DIV/0!</v>
      </c>
      <c r="AE42" s="138" t="e">
        <f t="shared" si="29"/>
        <v>#DIV/0!</v>
      </c>
      <c r="AF42" s="138" t="e">
        <f t="shared" si="29"/>
        <v>#DIV/0!</v>
      </c>
      <c r="AG42" s="138" t="e">
        <f t="shared" si="29"/>
        <v>#DIV/0!</v>
      </c>
      <c r="AH42" s="180"/>
      <c r="AI42" s="139"/>
      <c r="AJ42" s="139"/>
      <c r="AK42" s="142"/>
      <c r="AL42" s="173"/>
      <c r="AM42" s="153"/>
      <c r="AN42" s="181" t="e">
        <f t="shared" si="30"/>
        <v>#DIV/0!</v>
      </c>
      <c r="AO42" s="182" t="e">
        <f t="shared" si="31"/>
        <v>#DIV/0!</v>
      </c>
      <c r="AP42" s="139"/>
      <c r="AQ42" s="142"/>
      <c r="AR42" s="173"/>
      <c r="AS42" s="153"/>
      <c r="AT42" s="153"/>
      <c r="AU42" s="154"/>
      <c r="AV42" s="155"/>
      <c r="AW42" s="155"/>
      <c r="AX42" s="149" t="e">
        <f t="shared" si="43"/>
        <v>#DIV/0!</v>
      </c>
      <c r="AY42" s="138" t="e">
        <f t="shared" si="43"/>
        <v>#DIV/0!</v>
      </c>
      <c r="AZ42" s="150" t="e">
        <f t="shared" si="43"/>
        <v>#DIV/0!</v>
      </c>
      <c r="BA42" s="149" t="e">
        <f t="shared" si="43"/>
        <v>#DIV/0!</v>
      </c>
      <c r="BB42" s="150" t="e">
        <f t="shared" si="43"/>
        <v>#DIV/0!</v>
      </c>
      <c r="BC42" s="152" t="e">
        <f t="shared" si="43"/>
        <v>#DIV/0!</v>
      </c>
      <c r="BD42" s="183"/>
      <c r="BE42" s="139"/>
      <c r="BF42" s="139"/>
      <c r="BG42" s="139"/>
      <c r="BH42" s="139"/>
      <c r="BI42" s="142"/>
      <c r="BJ42" s="173"/>
      <c r="BK42" s="138" t="e">
        <f t="shared" si="32"/>
        <v>#DIV/0!</v>
      </c>
      <c r="BL42" s="180"/>
      <c r="BM42" s="153"/>
      <c r="BN42" s="182" t="e">
        <f t="shared" si="33"/>
        <v>#DIV/0!</v>
      </c>
      <c r="BO42" s="187"/>
      <c r="BP42" s="143"/>
      <c r="BQ42" s="156"/>
      <c r="BR42" s="157" t="e">
        <f t="shared" si="41"/>
        <v>#DIV/0!</v>
      </c>
      <c r="BS42" s="158"/>
      <c r="BT42" s="159"/>
      <c r="BU42" s="156"/>
      <c r="BV42" s="160" t="e">
        <f t="shared" si="34"/>
        <v>#DIV/0!</v>
      </c>
      <c r="BW42" s="161"/>
      <c r="BX42" s="162"/>
      <c r="BY42" s="162"/>
      <c r="BZ42" s="163" t="e">
        <f t="shared" si="35"/>
        <v>#DIV/0!</v>
      </c>
      <c r="CA42" s="158"/>
      <c r="CB42" s="173"/>
      <c r="CC42" s="150" t="e">
        <f t="shared" si="3"/>
        <v>#DIV/0!</v>
      </c>
      <c r="CD42" s="185"/>
      <c r="CE42" s="187" t="e">
        <f t="shared" si="36"/>
        <v>#DIV/0!</v>
      </c>
      <c r="CF42" s="164"/>
      <c r="CG42" s="141"/>
      <c r="CH42" s="138" t="e">
        <f t="shared" si="4"/>
        <v>#DIV/0!</v>
      </c>
      <c r="CI42" s="154"/>
      <c r="CJ42" s="165" t="e">
        <f t="shared" si="37"/>
        <v>#DIV/0!</v>
      </c>
      <c r="CK42" s="176" t="str">
        <f t="shared" si="42"/>
        <v xml:space="preserve"> </v>
      </c>
      <c r="CL42" s="154"/>
      <c r="CM42" s="156"/>
      <c r="CN42" s="157" t="e">
        <f t="shared" si="6"/>
        <v>#DIV/0!</v>
      </c>
      <c r="CO42" s="166"/>
      <c r="CP42" s="165" t="str">
        <f t="shared" si="7"/>
        <v xml:space="preserve"> </v>
      </c>
      <c r="CQ42" s="165" t="str">
        <f t="shared" si="8"/>
        <v xml:space="preserve"> </v>
      </c>
      <c r="CR42" s="162"/>
      <c r="CS42" s="143"/>
      <c r="CT42" s="157" t="e">
        <f t="shared" si="9"/>
        <v>#DIV/0!</v>
      </c>
      <c r="CU42" s="156"/>
      <c r="CV42" s="167" t="str">
        <f t="shared" si="10"/>
        <v xml:space="preserve"> </v>
      </c>
      <c r="CW42" s="176" t="str">
        <f t="shared" si="11"/>
        <v xml:space="preserve"> </v>
      </c>
      <c r="CX42" s="166"/>
      <c r="CY42" s="156"/>
      <c r="CZ42" s="160" t="e">
        <f t="shared" si="12"/>
        <v>#DIV/0!</v>
      </c>
      <c r="DA42" s="143"/>
      <c r="DB42" s="167" t="str">
        <f t="shared" si="13"/>
        <v xml:space="preserve"> </v>
      </c>
      <c r="DC42" s="165" t="str">
        <f t="shared" si="14"/>
        <v xml:space="preserve"> </v>
      </c>
      <c r="DD42" s="143"/>
      <c r="DE42" s="156"/>
      <c r="DF42" s="138" t="e">
        <f t="shared" si="15"/>
        <v>#DIV/0!</v>
      </c>
      <c r="DG42" s="156"/>
      <c r="DH42" s="167" t="str">
        <f t="shared" si="16"/>
        <v xml:space="preserve"> </v>
      </c>
      <c r="DI42" s="165" t="str">
        <f t="shared" si="17"/>
        <v xml:space="preserve"> </v>
      </c>
      <c r="DJ42" s="162"/>
      <c r="DK42" s="143"/>
      <c r="DL42" s="160" t="e">
        <f t="shared" si="18"/>
        <v>#DIV/0!</v>
      </c>
      <c r="DM42" s="143"/>
      <c r="DN42" s="167" t="str">
        <f t="shared" si="38"/>
        <v xml:space="preserve"> </v>
      </c>
      <c r="DO42" s="165" t="str">
        <f t="shared" si="19"/>
        <v xml:space="preserve"> </v>
      </c>
      <c r="DP42" s="143"/>
      <c r="DQ42" s="156"/>
      <c r="DR42" s="157" t="e">
        <f t="shared" si="20"/>
        <v>#DIV/0!</v>
      </c>
      <c r="DS42" s="166"/>
      <c r="DT42" s="165" t="str">
        <f t="shared" si="21"/>
        <v xml:space="preserve"> </v>
      </c>
      <c r="DU42" s="165" t="str">
        <f t="shared" si="22"/>
        <v xml:space="preserve"> </v>
      </c>
      <c r="DV42" s="156"/>
      <c r="DW42" s="156"/>
      <c r="DX42" s="157" t="e">
        <f t="shared" si="23"/>
        <v>#DIV/0!</v>
      </c>
      <c r="DY42" s="156"/>
      <c r="DZ42" s="167" t="str">
        <f t="shared" si="24"/>
        <v xml:space="preserve"> </v>
      </c>
      <c r="EA42" s="176" t="str">
        <f t="shared" si="25"/>
        <v xml:space="preserve"> </v>
      </c>
      <c r="EB42" s="178"/>
      <c r="EC42" s="166"/>
      <c r="ED42" s="168" t="e">
        <f t="shared" si="39"/>
        <v>#DIV/0!</v>
      </c>
      <c r="EE42" s="161"/>
      <c r="EF42" s="156"/>
      <c r="EG42" s="166"/>
      <c r="EH42" s="168" t="e">
        <f t="shared" si="40"/>
        <v>#DIV/0!</v>
      </c>
      <c r="EI42" s="169"/>
      <c r="EJ42" s="170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  <c r="FD42" s="137"/>
      <c r="FE42" s="137"/>
      <c r="FF42" s="137"/>
      <c r="FG42" s="137"/>
      <c r="FH42" s="137"/>
      <c r="FI42" s="137"/>
      <c r="FJ42" s="137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</row>
    <row r="43" spans="1:182" s="10" customFormat="1" ht="12.75" x14ac:dyDescent="0.2">
      <c r="B43" s="110"/>
      <c r="C43" s="62"/>
      <c r="D43" s="111"/>
      <c r="E43" s="112"/>
      <c r="F43" s="113"/>
      <c r="G43" s="112"/>
      <c r="H43" s="114"/>
      <c r="I43" s="113"/>
      <c r="J43" s="115"/>
      <c r="K43" s="116"/>
      <c r="L43" s="117"/>
      <c r="M43" s="114"/>
      <c r="N43" s="114"/>
      <c r="O43" s="114"/>
      <c r="P43" s="114"/>
      <c r="Q43" s="114"/>
      <c r="R43" s="114"/>
      <c r="S43" s="114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5"/>
      <c r="AS43" s="115"/>
      <c r="AT43" s="115"/>
      <c r="AU43" s="115"/>
      <c r="AV43" s="115"/>
      <c r="AW43" s="115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5"/>
      <c r="BQ43" s="115"/>
      <c r="BR43" s="111"/>
      <c r="BS43" s="113"/>
      <c r="BT43" s="118"/>
      <c r="BU43" s="115"/>
      <c r="BV43" s="111"/>
      <c r="BW43" s="113"/>
      <c r="BX43" s="115"/>
      <c r="BY43" s="115"/>
      <c r="BZ43" s="111"/>
      <c r="CA43" s="113"/>
      <c r="CB43" s="115"/>
      <c r="CC43" s="111"/>
      <c r="CD43" s="112"/>
      <c r="CE43" s="112"/>
      <c r="CF43" s="118"/>
      <c r="CG43" s="114"/>
      <c r="CH43" s="111"/>
      <c r="CI43" s="115"/>
      <c r="CJ43" s="119"/>
      <c r="CK43" s="119"/>
      <c r="CL43" s="115"/>
      <c r="CM43" s="115"/>
      <c r="CN43" s="111"/>
      <c r="CO43" s="115"/>
      <c r="CP43" s="119"/>
      <c r="CQ43" s="119"/>
      <c r="CR43" s="115"/>
      <c r="CS43" s="115"/>
      <c r="CT43" s="111"/>
      <c r="CU43" s="115"/>
      <c r="CV43" s="119"/>
      <c r="CW43" s="119"/>
      <c r="CX43" s="115"/>
      <c r="CY43" s="115"/>
      <c r="CZ43" s="111"/>
      <c r="DA43" s="115"/>
      <c r="DB43" s="119"/>
      <c r="DC43" s="119"/>
      <c r="DD43" s="115"/>
      <c r="DE43" s="115"/>
      <c r="DF43" s="111"/>
      <c r="DG43" s="115"/>
      <c r="DH43" s="119"/>
      <c r="DI43" s="119"/>
      <c r="DJ43" s="115"/>
      <c r="DK43" s="115"/>
      <c r="DL43" s="111"/>
      <c r="DM43" s="115"/>
      <c r="DN43" s="119"/>
      <c r="DO43" s="119"/>
      <c r="DP43" s="115"/>
      <c r="DQ43" s="115"/>
      <c r="DR43" s="111"/>
      <c r="DS43" s="115"/>
      <c r="DT43" s="119"/>
      <c r="DU43" s="119"/>
      <c r="DV43" s="115"/>
      <c r="DW43" s="115"/>
      <c r="DX43" s="111"/>
      <c r="DY43" s="115"/>
      <c r="DZ43" s="119"/>
      <c r="EA43" s="119"/>
      <c r="EB43" s="115"/>
      <c r="EC43" s="115"/>
      <c r="ED43" s="111"/>
      <c r="EE43" s="113"/>
      <c r="EF43" s="115"/>
      <c r="EG43" s="115"/>
      <c r="EH43" s="111"/>
      <c r="EI43" s="113"/>
      <c r="EJ43" s="64"/>
    </row>
    <row r="44" spans="1:182" s="2" customFormat="1" ht="15.75" x14ac:dyDescent="0.25">
      <c r="B44" s="86" t="s">
        <v>168</v>
      </c>
      <c r="C44" s="3"/>
      <c r="D44" s="5"/>
      <c r="E44" s="5"/>
      <c r="F44" s="5"/>
      <c r="G44" s="9"/>
      <c r="H44" s="3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8"/>
      <c r="CF44" s="57"/>
      <c r="CG44" s="57"/>
      <c r="CH44" s="57"/>
      <c r="CI44" s="57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9"/>
    </row>
    <row r="45" spans="1:182" s="2" customFormat="1" x14ac:dyDescent="0.25">
      <c r="B45" s="87" t="s">
        <v>169</v>
      </c>
      <c r="C45" s="3"/>
      <c r="D45" s="5"/>
      <c r="E45" s="5"/>
      <c r="F45" s="5"/>
      <c r="G45" s="9"/>
      <c r="H45" s="3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8"/>
      <c r="CF45" s="57"/>
      <c r="CG45" s="57"/>
      <c r="CH45" s="57"/>
      <c r="CI45" s="57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9"/>
    </row>
    <row r="46" spans="1:182" s="2" customFormat="1" x14ac:dyDescent="0.25">
      <c r="B46" s="88" t="s">
        <v>170</v>
      </c>
      <c r="C46" s="3"/>
      <c r="D46" s="5"/>
      <c r="E46" s="5"/>
      <c r="F46" s="5"/>
      <c r="G46" s="9"/>
      <c r="H46" s="3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8"/>
      <c r="CF46" s="57"/>
      <c r="CG46" s="57"/>
      <c r="CH46" s="57"/>
      <c r="CI46" s="57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9"/>
    </row>
    <row r="47" spans="1:182" s="2" customFormat="1" x14ac:dyDescent="0.25">
      <c r="B47" s="87" t="s">
        <v>171</v>
      </c>
      <c r="C47" s="3"/>
      <c r="D47" s="5"/>
      <c r="E47" s="5"/>
      <c r="F47" s="5"/>
      <c r="G47" s="9"/>
      <c r="H47" s="3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8"/>
      <c r="CF47" s="57"/>
      <c r="CG47" s="57"/>
      <c r="CH47" s="57"/>
      <c r="CI47" s="57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9"/>
    </row>
    <row r="48" spans="1:182" s="2" customFormat="1" x14ac:dyDescent="0.25">
      <c r="B48" s="89" t="s">
        <v>172</v>
      </c>
      <c r="C48" s="3"/>
      <c r="D48" s="5"/>
      <c r="E48" s="5"/>
      <c r="F48" s="5"/>
      <c r="G48" s="9"/>
      <c r="H48" s="3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8"/>
      <c r="CF48" s="57"/>
      <c r="CG48" s="57"/>
      <c r="CH48" s="57"/>
      <c r="CI48" s="57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9"/>
    </row>
    <row r="49" spans="2:140" s="2" customFormat="1" x14ac:dyDescent="0.25">
      <c r="B49" s="90" t="s">
        <v>173</v>
      </c>
      <c r="C49" s="3"/>
      <c r="D49" s="5"/>
      <c r="E49" s="5"/>
      <c r="F49" s="5"/>
      <c r="G49" s="9"/>
      <c r="H49" s="3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8"/>
      <c r="CF49" s="57"/>
      <c r="CG49" s="57"/>
      <c r="CH49" s="57"/>
      <c r="CI49" s="57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9"/>
    </row>
    <row r="50" spans="2:140" s="2" customFormat="1" x14ac:dyDescent="0.25">
      <c r="C50" s="3"/>
      <c r="D50" s="5"/>
      <c r="E50" s="5"/>
      <c r="F50" s="5"/>
      <c r="G50" s="9"/>
      <c r="H50" s="3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8"/>
      <c r="CF50" s="57"/>
      <c r="CG50" s="57"/>
      <c r="CH50" s="57"/>
      <c r="CI50" s="57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9"/>
    </row>
    <row r="51" spans="2:140" s="2" customFormat="1" x14ac:dyDescent="0.25">
      <c r="C51" s="3"/>
      <c r="D51" s="5"/>
      <c r="E51" s="5"/>
      <c r="F51" s="5"/>
      <c r="G51" s="9"/>
      <c r="H51" s="3"/>
      <c r="I51" s="6"/>
      <c r="J51" s="6"/>
      <c r="K51" s="6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8"/>
      <c r="CF51" s="57"/>
      <c r="CG51" s="57"/>
      <c r="CH51" s="57"/>
      <c r="CI51" s="57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9"/>
    </row>
    <row r="52" spans="2:140" s="2" customFormat="1" x14ac:dyDescent="0.25">
      <c r="C52" s="3"/>
      <c r="D52" s="5"/>
      <c r="E52" s="5"/>
      <c r="F52" s="5"/>
      <c r="G52" s="9"/>
      <c r="H52" s="3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8"/>
      <c r="CF52" s="57"/>
      <c r="CG52" s="57"/>
      <c r="CH52" s="57"/>
      <c r="CI52" s="57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9"/>
    </row>
    <row r="53" spans="2:140" s="2" customFormat="1" x14ac:dyDescent="0.25">
      <c r="C53" s="3"/>
      <c r="D53" s="5"/>
      <c r="E53" s="5"/>
      <c r="F53" s="5"/>
      <c r="G53" s="9"/>
      <c r="H53" s="3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8"/>
      <c r="CF53" s="57"/>
      <c r="CG53" s="57"/>
      <c r="CH53" s="57"/>
      <c r="CI53" s="57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9"/>
    </row>
    <row r="54" spans="2:140" s="2" customFormat="1" x14ac:dyDescent="0.25">
      <c r="C54" s="3"/>
      <c r="D54" s="5"/>
      <c r="E54" s="5"/>
      <c r="F54" s="5"/>
      <c r="G54" s="9"/>
      <c r="H54" s="3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8"/>
      <c r="CF54" s="57"/>
      <c r="CG54" s="57"/>
      <c r="CH54" s="57"/>
      <c r="CI54" s="57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9"/>
    </row>
    <row r="55" spans="2:140" s="2" customFormat="1" x14ac:dyDescent="0.25">
      <c r="C55" s="3"/>
      <c r="D55" s="5"/>
      <c r="E55" s="5"/>
      <c r="F55" s="5"/>
      <c r="G55" s="9"/>
      <c r="H55" s="3"/>
      <c r="I55" s="6"/>
      <c r="J55" s="6"/>
      <c r="K55" s="6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8"/>
      <c r="CF55" s="57"/>
      <c r="CG55" s="57"/>
      <c r="CH55" s="57"/>
      <c r="CI55" s="57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9"/>
    </row>
    <row r="56" spans="2:140" s="2" customFormat="1" x14ac:dyDescent="0.25">
      <c r="C56" s="3"/>
      <c r="D56" s="5"/>
      <c r="E56" s="5"/>
      <c r="F56" s="5"/>
      <c r="G56" s="9"/>
      <c r="H56" s="3"/>
      <c r="I56" s="6"/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8"/>
      <c r="CF56" s="57"/>
      <c r="CG56" s="57"/>
      <c r="CH56" s="57"/>
      <c r="CI56" s="57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9"/>
    </row>
    <row r="57" spans="2:140" s="2" customFormat="1" x14ac:dyDescent="0.25">
      <c r="C57" s="3"/>
      <c r="D57" s="5"/>
      <c r="E57" s="5"/>
      <c r="F57" s="5"/>
      <c r="G57" s="9"/>
      <c r="H57" s="3"/>
      <c r="I57" s="6"/>
      <c r="J57" s="6"/>
      <c r="K57" s="6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8"/>
      <c r="CF57" s="57"/>
      <c r="CG57" s="57"/>
      <c r="CH57" s="57"/>
      <c r="CI57" s="57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9"/>
    </row>
    <row r="58" spans="2:140" s="2" customFormat="1" x14ac:dyDescent="0.25">
      <c r="C58" s="3"/>
      <c r="D58" s="5"/>
      <c r="E58" s="5"/>
      <c r="F58" s="5"/>
      <c r="G58" s="9"/>
      <c r="H58" s="3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8"/>
      <c r="CF58" s="57"/>
      <c r="CG58" s="57"/>
      <c r="CH58" s="57"/>
      <c r="CI58" s="57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9"/>
    </row>
    <row r="59" spans="2:140" s="2" customFormat="1" x14ac:dyDescent="0.25">
      <c r="C59" s="3"/>
      <c r="D59" s="5"/>
      <c r="E59" s="5"/>
      <c r="F59" s="5"/>
      <c r="G59" s="9"/>
      <c r="H59" s="3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8"/>
      <c r="CF59" s="57"/>
      <c r="CG59" s="57"/>
      <c r="CH59" s="57"/>
      <c r="CI59" s="57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9"/>
    </row>
    <row r="60" spans="2:140" s="2" customFormat="1" x14ac:dyDescent="0.25">
      <c r="C60" s="3"/>
      <c r="D60" s="5"/>
      <c r="E60" s="5"/>
      <c r="F60" s="5"/>
      <c r="G60" s="9"/>
      <c r="H60" s="3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8"/>
      <c r="CF60" s="57"/>
      <c r="CG60" s="57"/>
      <c r="CH60" s="57"/>
      <c r="CI60" s="57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9"/>
    </row>
    <row r="61" spans="2:140" s="2" customFormat="1" x14ac:dyDescent="0.25">
      <c r="C61" s="3"/>
      <c r="D61" s="5"/>
      <c r="E61" s="5"/>
      <c r="F61" s="5"/>
      <c r="G61" s="9"/>
      <c r="H61" s="3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8"/>
      <c r="CF61" s="57"/>
      <c r="CG61" s="57"/>
      <c r="CH61" s="57"/>
      <c r="CI61" s="57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9"/>
    </row>
    <row r="62" spans="2:140" s="2" customFormat="1" x14ac:dyDescent="0.25">
      <c r="C62" s="3"/>
      <c r="D62" s="5"/>
      <c r="E62" s="5"/>
      <c r="F62" s="5"/>
      <c r="G62" s="9"/>
      <c r="H62" s="3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8"/>
      <c r="CF62" s="57"/>
      <c r="CG62" s="57"/>
      <c r="CH62" s="57"/>
      <c r="CI62" s="57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9"/>
    </row>
    <row r="63" spans="2:140" s="2" customFormat="1" x14ac:dyDescent="0.25">
      <c r="C63" s="3"/>
      <c r="D63" s="5"/>
      <c r="E63" s="5"/>
      <c r="F63" s="5"/>
      <c r="G63" s="9"/>
      <c r="H63" s="3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8"/>
      <c r="CF63" s="57"/>
      <c r="CG63" s="57"/>
      <c r="CH63" s="57"/>
      <c r="CI63" s="57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9"/>
    </row>
    <row r="64" spans="2:140" s="2" customFormat="1" x14ac:dyDescent="0.25">
      <c r="C64" s="3"/>
      <c r="D64" s="5"/>
      <c r="E64" s="5"/>
      <c r="F64" s="5"/>
      <c r="G64" s="9"/>
      <c r="H64" s="3"/>
      <c r="I64" s="6"/>
      <c r="J64" s="6"/>
      <c r="K64" s="6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8"/>
      <c r="CF64" s="57"/>
      <c r="CG64" s="57"/>
      <c r="CH64" s="57"/>
      <c r="CI64" s="57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9"/>
    </row>
    <row r="65" spans="3:140" s="2" customFormat="1" x14ac:dyDescent="0.25">
      <c r="C65" s="3"/>
      <c r="D65" s="5"/>
      <c r="E65" s="5"/>
      <c r="F65" s="5"/>
      <c r="G65" s="9"/>
      <c r="H65" s="3"/>
      <c r="I65" s="6"/>
      <c r="J65" s="6"/>
      <c r="K65" s="6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8"/>
      <c r="CF65" s="57"/>
      <c r="CG65" s="57"/>
      <c r="CH65" s="57"/>
      <c r="CI65" s="57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9"/>
    </row>
    <row r="66" spans="3:140" s="2" customFormat="1" x14ac:dyDescent="0.25">
      <c r="C66" s="3"/>
      <c r="D66" s="5"/>
      <c r="E66" s="5"/>
      <c r="F66" s="5"/>
      <c r="G66" s="9"/>
      <c r="H66" s="3"/>
      <c r="I66" s="6"/>
      <c r="J66" s="6"/>
      <c r="K66" s="6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8"/>
      <c r="CF66" s="57"/>
      <c r="CG66" s="57"/>
      <c r="CH66" s="57"/>
      <c r="CI66" s="57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9"/>
    </row>
    <row r="67" spans="3:140" s="2" customFormat="1" x14ac:dyDescent="0.25">
      <c r="C67" s="3"/>
      <c r="D67" s="5"/>
      <c r="E67" s="5"/>
      <c r="F67" s="5"/>
      <c r="G67" s="9"/>
      <c r="H67" s="3"/>
      <c r="I67" s="6"/>
      <c r="J67" s="6"/>
      <c r="K67" s="6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8"/>
      <c r="CF67" s="57"/>
      <c r="CG67" s="57"/>
      <c r="CH67" s="57"/>
      <c r="CI67" s="57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9"/>
    </row>
    <row r="68" spans="3:140" s="2" customFormat="1" x14ac:dyDescent="0.25">
      <c r="C68" s="3"/>
      <c r="D68" s="5"/>
      <c r="E68" s="5"/>
      <c r="F68" s="5"/>
      <c r="G68" s="9"/>
      <c r="H68" s="3"/>
      <c r="I68" s="6"/>
      <c r="J68" s="6"/>
      <c r="K68" s="6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8"/>
      <c r="CF68" s="57"/>
      <c r="CG68" s="57"/>
      <c r="CH68" s="57"/>
      <c r="CI68" s="57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9"/>
    </row>
    <row r="69" spans="3:140" s="2" customFormat="1" x14ac:dyDescent="0.25">
      <c r="C69" s="3"/>
      <c r="D69" s="5"/>
      <c r="E69" s="5"/>
      <c r="F69" s="5"/>
      <c r="G69" s="9"/>
      <c r="H69" s="3"/>
      <c r="I69" s="6"/>
      <c r="J69" s="6"/>
      <c r="K69" s="6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8"/>
      <c r="CF69" s="57"/>
      <c r="CG69" s="57"/>
      <c r="CH69" s="57"/>
      <c r="CI69" s="57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9"/>
    </row>
    <row r="70" spans="3:140" s="2" customFormat="1" x14ac:dyDescent="0.25">
      <c r="C70" s="3"/>
      <c r="D70" s="5"/>
      <c r="E70" s="5"/>
      <c r="F70" s="5"/>
      <c r="G70" s="9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8"/>
      <c r="CF70" s="57"/>
      <c r="CG70" s="57"/>
      <c r="CH70" s="57"/>
      <c r="CI70" s="57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9"/>
    </row>
    <row r="71" spans="3:140" s="2" customFormat="1" x14ac:dyDescent="0.25">
      <c r="C71" s="3"/>
      <c r="D71" s="5"/>
      <c r="E71" s="5"/>
      <c r="F71" s="5"/>
      <c r="G71" s="9"/>
      <c r="H71" s="3"/>
      <c r="I71" s="6"/>
      <c r="J71" s="6"/>
      <c r="K71" s="6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8"/>
      <c r="CF71" s="57"/>
      <c r="CG71" s="57"/>
      <c r="CH71" s="57"/>
      <c r="CI71" s="57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9"/>
    </row>
    <row r="72" spans="3:140" s="2" customFormat="1" x14ac:dyDescent="0.25">
      <c r="C72" s="3"/>
      <c r="D72" s="5"/>
      <c r="E72" s="5"/>
      <c r="F72" s="5"/>
      <c r="G72" s="9"/>
      <c r="H72" s="3"/>
      <c r="I72" s="6"/>
      <c r="J72" s="6"/>
      <c r="K72" s="6"/>
      <c r="L72" s="6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8"/>
      <c r="CF72" s="57"/>
      <c r="CG72" s="57"/>
      <c r="CH72" s="57"/>
      <c r="CI72" s="57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9"/>
    </row>
    <row r="73" spans="3:140" s="2" customFormat="1" x14ac:dyDescent="0.25">
      <c r="C73" s="3"/>
      <c r="D73" s="5"/>
      <c r="E73" s="5"/>
      <c r="F73" s="5"/>
      <c r="G73" s="9"/>
      <c r="H73" s="3"/>
      <c r="I73" s="6"/>
      <c r="J73" s="6"/>
      <c r="K73" s="6"/>
      <c r="L73" s="6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8"/>
      <c r="CF73" s="57"/>
      <c r="CG73" s="57"/>
      <c r="CH73" s="57"/>
      <c r="CI73" s="57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9"/>
    </row>
    <row r="74" spans="3:140" s="2" customFormat="1" x14ac:dyDescent="0.25">
      <c r="C74" s="3"/>
      <c r="D74" s="5"/>
      <c r="E74" s="5"/>
      <c r="F74" s="5"/>
      <c r="G74" s="9"/>
      <c r="H74" s="3"/>
      <c r="I74" s="6"/>
      <c r="J74" s="6"/>
      <c r="K74" s="6"/>
      <c r="L74" s="6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8"/>
      <c r="CF74" s="57"/>
      <c r="CG74" s="57"/>
      <c r="CH74" s="57"/>
      <c r="CI74" s="57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9"/>
    </row>
    <row r="75" spans="3:140" s="2" customFormat="1" x14ac:dyDescent="0.25">
      <c r="C75" s="3"/>
      <c r="D75" s="5"/>
      <c r="E75" s="5"/>
      <c r="F75" s="5"/>
      <c r="G75" s="9"/>
      <c r="H75" s="3"/>
      <c r="I75" s="6"/>
      <c r="J75" s="6"/>
      <c r="K75" s="6"/>
      <c r="L75" s="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8"/>
      <c r="CF75" s="57"/>
      <c r="CG75" s="57"/>
      <c r="CH75" s="57"/>
      <c r="CI75" s="57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9"/>
    </row>
    <row r="76" spans="3:140" s="2" customFormat="1" x14ac:dyDescent="0.25">
      <c r="C76" s="3"/>
      <c r="D76" s="5"/>
      <c r="E76" s="5"/>
      <c r="F76" s="5"/>
      <c r="G76" s="9"/>
      <c r="H76" s="3"/>
      <c r="I76" s="6"/>
      <c r="J76" s="6"/>
      <c r="K76" s="6"/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8"/>
      <c r="CF76" s="57"/>
      <c r="CG76" s="57"/>
      <c r="CH76" s="57"/>
      <c r="CI76" s="57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9"/>
    </row>
    <row r="77" spans="3:140" s="2" customFormat="1" x14ac:dyDescent="0.25">
      <c r="C77" s="3"/>
      <c r="D77" s="5"/>
      <c r="E77" s="5"/>
      <c r="F77" s="5"/>
      <c r="G77" s="9"/>
      <c r="H77" s="3"/>
      <c r="I77" s="6"/>
      <c r="J77" s="6"/>
      <c r="K77" s="6"/>
      <c r="L77" s="6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8"/>
      <c r="CF77" s="57"/>
      <c r="CG77" s="57"/>
      <c r="CH77" s="57"/>
      <c r="CI77" s="57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9"/>
    </row>
    <row r="78" spans="3:140" s="2" customFormat="1" x14ac:dyDescent="0.25">
      <c r="C78" s="3"/>
      <c r="D78" s="5"/>
      <c r="E78" s="5"/>
      <c r="F78" s="5"/>
      <c r="G78" s="9"/>
      <c r="H78" s="3"/>
      <c r="I78" s="6"/>
      <c r="J78" s="6"/>
      <c r="K78" s="6"/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8"/>
      <c r="CF78" s="57"/>
      <c r="CG78" s="57"/>
      <c r="CH78" s="57"/>
      <c r="CI78" s="57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9"/>
    </row>
    <row r="79" spans="3:140" s="2" customFormat="1" x14ac:dyDescent="0.25">
      <c r="C79" s="3"/>
      <c r="D79" s="5"/>
      <c r="E79" s="5"/>
      <c r="F79" s="5"/>
      <c r="G79" s="9"/>
      <c r="H79" s="3"/>
      <c r="I79" s="6"/>
      <c r="J79" s="6"/>
      <c r="K79" s="6"/>
      <c r="L79" s="6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8"/>
      <c r="CF79" s="57"/>
      <c r="CG79" s="57"/>
      <c r="CH79" s="57"/>
      <c r="CI79" s="57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9"/>
    </row>
    <row r="80" spans="3:140" s="2" customFormat="1" x14ac:dyDescent="0.25">
      <c r="C80" s="3"/>
      <c r="D80" s="5"/>
      <c r="E80" s="5"/>
      <c r="F80" s="5"/>
      <c r="G80" s="9"/>
      <c r="H80" s="3"/>
      <c r="I80" s="6"/>
      <c r="J80" s="6"/>
      <c r="K80" s="6"/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8"/>
      <c r="CF80" s="57"/>
      <c r="CG80" s="57"/>
      <c r="CH80" s="57"/>
      <c r="CI80" s="57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9"/>
    </row>
    <row r="81" spans="3:140" s="2" customFormat="1" x14ac:dyDescent="0.25">
      <c r="C81" s="3"/>
      <c r="D81" s="5"/>
      <c r="E81" s="5"/>
      <c r="F81" s="5"/>
      <c r="G81" s="9"/>
      <c r="H81" s="3"/>
      <c r="I81" s="6"/>
      <c r="J81" s="6"/>
      <c r="K81" s="6"/>
      <c r="L81" s="6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8"/>
      <c r="CF81" s="57"/>
      <c r="CG81" s="57"/>
      <c r="CH81" s="57"/>
      <c r="CI81" s="57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9"/>
    </row>
    <row r="82" spans="3:140" s="2" customFormat="1" x14ac:dyDescent="0.25">
      <c r="C82" s="3"/>
      <c r="D82" s="5"/>
      <c r="E82" s="5"/>
      <c r="F82" s="5"/>
      <c r="G82" s="9"/>
      <c r="H82" s="3"/>
      <c r="I82" s="6"/>
      <c r="J82" s="6"/>
      <c r="K82" s="6"/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8"/>
      <c r="CF82" s="57"/>
      <c r="CG82" s="57"/>
      <c r="CH82" s="57"/>
      <c r="CI82" s="57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9"/>
    </row>
    <row r="83" spans="3:140" s="2" customFormat="1" x14ac:dyDescent="0.25">
      <c r="C83" s="3"/>
      <c r="D83" s="5"/>
      <c r="E83" s="5"/>
      <c r="F83" s="5"/>
      <c r="G83" s="9"/>
      <c r="H83" s="3"/>
      <c r="I83" s="6"/>
      <c r="J83" s="6"/>
      <c r="K83" s="6"/>
      <c r="L83" s="6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8"/>
      <c r="CF83" s="57"/>
      <c r="CG83" s="57"/>
      <c r="CH83" s="57"/>
      <c r="CI83" s="57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9"/>
    </row>
    <row r="84" spans="3:140" s="2" customFormat="1" x14ac:dyDescent="0.25">
      <c r="C84" s="3"/>
      <c r="D84" s="5"/>
      <c r="E84" s="5"/>
      <c r="F84" s="5"/>
      <c r="G84" s="9"/>
      <c r="H84" s="3"/>
      <c r="I84" s="6"/>
      <c r="J84" s="6"/>
      <c r="K84" s="6"/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8"/>
      <c r="CF84" s="57"/>
      <c r="CG84" s="57"/>
      <c r="CH84" s="57"/>
      <c r="CI84" s="57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9"/>
    </row>
    <row r="85" spans="3:140" s="2" customFormat="1" x14ac:dyDescent="0.25">
      <c r="C85" s="3"/>
      <c r="D85" s="5"/>
      <c r="E85" s="5"/>
      <c r="F85" s="5"/>
      <c r="G85" s="9"/>
      <c r="H85" s="3"/>
      <c r="I85" s="6"/>
      <c r="J85" s="6"/>
      <c r="K85" s="6"/>
      <c r="L85" s="6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8"/>
      <c r="CF85" s="57"/>
      <c r="CG85" s="57"/>
      <c r="CH85" s="57"/>
      <c r="CI85" s="57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9"/>
    </row>
    <row r="86" spans="3:140" s="2" customFormat="1" x14ac:dyDescent="0.25">
      <c r="C86" s="3"/>
      <c r="D86" s="5"/>
      <c r="E86" s="5"/>
      <c r="F86" s="5"/>
      <c r="G86" s="9"/>
      <c r="H86" s="3"/>
      <c r="I86" s="6"/>
      <c r="J86" s="6"/>
      <c r="K86" s="6"/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8"/>
      <c r="CF86" s="57"/>
      <c r="CG86" s="57"/>
      <c r="CH86" s="57"/>
      <c r="CI86" s="57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9"/>
    </row>
  </sheetData>
  <mergeCells count="13">
    <mergeCell ref="EB8:EI8"/>
    <mergeCell ref="AR8:BI8"/>
    <mergeCell ref="AL8:AQ8"/>
    <mergeCell ref="BJ8:BO8"/>
    <mergeCell ref="BP8:CA8"/>
    <mergeCell ref="CB8:CE8"/>
    <mergeCell ref="CF8:EA8"/>
    <mergeCell ref="Z8:AK8"/>
    <mergeCell ref="C8:D8"/>
    <mergeCell ref="E8:F8"/>
    <mergeCell ref="G8:I8"/>
    <mergeCell ref="J8:L8"/>
    <mergeCell ref="M8:Y8"/>
  </mergeCells>
  <conditionalFormatting sqref="F9">
    <cfRule type="cellIs" dxfId="1" priority="2" operator="lessThan">
      <formula>0</formula>
    </cfRule>
  </conditionalFormatting>
  <conditionalFormatting sqref="F10:F43">
    <cfRule type="cellIs" dxfId="0" priority="1" operator="lessThan">
      <formula>0</formula>
    </cfRule>
  </conditionalFormatting>
  <conditionalFormatting sqref="CE10:CE43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I43">
    <cfRule type="colorScale" priority="4">
      <colorScale>
        <cfvo type="min"/>
        <cfvo type="max"/>
        <color rgb="FFFCFCFF"/>
        <color rgb="FFF8696B"/>
      </colorScale>
    </cfRule>
  </conditionalFormatting>
  <pageMargins left="0.39370078740157483" right="0.39370078740157483" top="0.39370078740157483" bottom="0.39370078740157483" header="0.39370078740157483" footer="0.39370078740157483"/>
  <pageSetup paperSize="9" scale="71" orientation="landscape" r:id="rId1"/>
  <colBreaks count="1" manualBreakCount="1">
    <brk id="15" max="51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25">
      <c r="A1" s="53" t="s">
        <v>262</v>
      </c>
    </row>
    <row r="2" spans="1:1" x14ac:dyDescent="0.25">
      <c r="A2" s="53"/>
    </row>
    <row r="3" spans="1:1" x14ac:dyDescent="0.25">
      <c r="A3" s="53" t="s">
        <v>101</v>
      </c>
    </row>
    <row r="4" spans="1:1" x14ac:dyDescent="0.25">
      <c r="A4" s="53" t="s">
        <v>102</v>
      </c>
    </row>
    <row r="5" spans="1:1" x14ac:dyDescent="0.25">
      <c r="A5" s="53" t="s">
        <v>103</v>
      </c>
    </row>
    <row r="6" spans="1:1" x14ac:dyDescent="0.25">
      <c r="A6" s="53" t="s">
        <v>104</v>
      </c>
    </row>
    <row r="7" spans="1:1" x14ac:dyDescent="0.25">
      <c r="A7" s="53" t="s">
        <v>105</v>
      </c>
    </row>
    <row r="8" spans="1:1" x14ac:dyDescent="0.25">
      <c r="A8" s="53" t="s">
        <v>106</v>
      </c>
    </row>
    <row r="9" spans="1:1" x14ac:dyDescent="0.25">
      <c r="A9" s="53" t="s">
        <v>107</v>
      </c>
    </row>
    <row r="10" spans="1:1" x14ac:dyDescent="0.25">
      <c r="A10" s="53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1" sqref="B21"/>
    </sheetView>
  </sheetViews>
  <sheetFormatPr defaultRowHeight="15" x14ac:dyDescent="0.25"/>
  <cols>
    <col min="1" max="1" width="28.28515625" customWidth="1"/>
    <col min="2" max="2" width="43.7109375" bestFit="1" customWidth="1"/>
    <col min="4" max="4" width="46.7109375" customWidth="1"/>
    <col min="5" max="5" width="45.5703125" customWidth="1"/>
    <col min="6" max="6" width="22.140625" customWidth="1"/>
  </cols>
  <sheetData>
    <row r="1" spans="1:10" x14ac:dyDescent="0.25">
      <c r="A1" s="79" t="s">
        <v>146</v>
      </c>
      <c r="B1" s="79" t="s">
        <v>163</v>
      </c>
      <c r="D1" s="80" t="s">
        <v>129</v>
      </c>
      <c r="E1" s="81"/>
    </row>
    <row r="2" spans="1:10" x14ac:dyDescent="0.25">
      <c r="A2" s="16" t="s">
        <v>130</v>
      </c>
      <c r="B2" t="s">
        <v>147</v>
      </c>
      <c r="D2" s="91" t="s">
        <v>109</v>
      </c>
      <c r="E2" s="91" t="s">
        <v>4</v>
      </c>
      <c r="J2" s="16"/>
    </row>
    <row r="3" spans="1:10" x14ac:dyDescent="0.25">
      <c r="A3" t="s">
        <v>131</v>
      </c>
      <c r="B3" t="s">
        <v>148</v>
      </c>
      <c r="D3" s="91" t="s">
        <v>110</v>
      </c>
      <c r="E3" s="91" t="s">
        <v>4</v>
      </c>
    </row>
    <row r="4" spans="1:10" x14ac:dyDescent="0.25">
      <c r="A4" t="s">
        <v>132</v>
      </c>
      <c r="B4" t="s">
        <v>149</v>
      </c>
      <c r="D4" s="91" t="s">
        <v>111</v>
      </c>
      <c r="E4" s="91" t="s">
        <v>22</v>
      </c>
    </row>
    <row r="5" spans="1:10" x14ac:dyDescent="0.25">
      <c r="A5" t="s">
        <v>133</v>
      </c>
      <c r="B5" t="s">
        <v>150</v>
      </c>
      <c r="D5" s="91" t="s">
        <v>112</v>
      </c>
      <c r="E5" s="91" t="s">
        <v>22</v>
      </c>
      <c r="J5" s="16"/>
    </row>
    <row r="6" spans="1:10" x14ac:dyDescent="0.25">
      <c r="A6" t="s">
        <v>134</v>
      </c>
      <c r="B6" t="s">
        <v>151</v>
      </c>
      <c r="D6" s="91" t="s">
        <v>113</v>
      </c>
      <c r="E6" s="91" t="s">
        <v>22</v>
      </c>
    </row>
    <row r="7" spans="1:10" x14ac:dyDescent="0.25">
      <c r="A7" t="s">
        <v>135</v>
      </c>
      <c r="B7" t="s">
        <v>152</v>
      </c>
      <c r="D7" s="91" t="s">
        <v>114</v>
      </c>
      <c r="E7" s="91" t="s">
        <v>22</v>
      </c>
    </row>
    <row r="8" spans="1:10" x14ac:dyDescent="0.25">
      <c r="A8" t="s">
        <v>136</v>
      </c>
      <c r="B8" t="s">
        <v>153</v>
      </c>
      <c r="D8" s="91" t="s">
        <v>115</v>
      </c>
      <c r="E8" s="91" t="s">
        <v>174</v>
      </c>
      <c r="J8" s="16"/>
    </row>
    <row r="9" spans="1:10" x14ac:dyDescent="0.25">
      <c r="A9" t="s">
        <v>137</v>
      </c>
      <c r="B9" t="s">
        <v>154</v>
      </c>
      <c r="D9" s="91" t="s">
        <v>116</v>
      </c>
      <c r="E9" s="91" t="s">
        <v>174</v>
      </c>
    </row>
    <row r="10" spans="1:10" x14ac:dyDescent="0.25">
      <c r="A10" t="s">
        <v>138</v>
      </c>
      <c r="B10" t="s">
        <v>155</v>
      </c>
      <c r="D10" s="91" t="s">
        <v>117</v>
      </c>
      <c r="E10" s="91" t="s">
        <v>174</v>
      </c>
    </row>
    <row r="11" spans="1:10" x14ac:dyDescent="0.25">
      <c r="A11" t="s">
        <v>139</v>
      </c>
      <c r="B11" t="s">
        <v>156</v>
      </c>
      <c r="D11" s="91" t="s">
        <v>118</v>
      </c>
      <c r="E11" s="91" t="s">
        <v>2</v>
      </c>
    </row>
    <row r="12" spans="1:10" x14ac:dyDescent="0.25">
      <c r="A12" t="s">
        <v>140</v>
      </c>
      <c r="B12" t="s">
        <v>157</v>
      </c>
      <c r="D12" s="91" t="s">
        <v>119</v>
      </c>
      <c r="E12" s="91" t="s">
        <v>3</v>
      </c>
    </row>
    <row r="13" spans="1:10" x14ac:dyDescent="0.25">
      <c r="A13" t="s">
        <v>141</v>
      </c>
      <c r="B13" t="s">
        <v>158</v>
      </c>
      <c r="D13" s="91" t="s">
        <v>120</v>
      </c>
      <c r="E13" s="91" t="s">
        <v>175</v>
      </c>
    </row>
    <row r="14" spans="1:10" x14ac:dyDescent="0.25">
      <c r="A14" t="s">
        <v>142</v>
      </c>
      <c r="B14" t="s">
        <v>159</v>
      </c>
      <c r="D14" s="91" t="s">
        <v>121</v>
      </c>
      <c r="E14" s="91" t="s">
        <v>175</v>
      </c>
    </row>
    <row r="15" spans="1:10" x14ac:dyDescent="0.25">
      <c r="A15" t="s">
        <v>143</v>
      </c>
      <c r="B15" t="s">
        <v>160</v>
      </c>
      <c r="D15" s="91" t="s">
        <v>122</v>
      </c>
      <c r="E15" s="91" t="s">
        <v>22</v>
      </c>
    </row>
    <row r="16" spans="1:10" x14ac:dyDescent="0.25">
      <c r="A16" t="s">
        <v>144</v>
      </c>
      <c r="B16" t="s">
        <v>161</v>
      </c>
      <c r="D16" s="91" t="s">
        <v>123</v>
      </c>
      <c r="E16" s="91" t="s">
        <v>4</v>
      </c>
    </row>
    <row r="17" spans="1:5" x14ac:dyDescent="0.25">
      <c r="A17" t="s">
        <v>145</v>
      </c>
      <c r="B17" t="s">
        <v>162</v>
      </c>
      <c r="D17" s="91" t="s">
        <v>124</v>
      </c>
      <c r="E17" s="91" t="s">
        <v>4</v>
      </c>
    </row>
    <row r="18" spans="1:5" x14ac:dyDescent="0.25">
      <c r="D18" s="91" t="s">
        <v>125</v>
      </c>
      <c r="E18" s="91" t="s">
        <v>4</v>
      </c>
    </row>
    <row r="19" spans="1:5" x14ac:dyDescent="0.25">
      <c r="D19" s="91" t="s">
        <v>126</v>
      </c>
      <c r="E19" s="91" t="s">
        <v>4</v>
      </c>
    </row>
    <row r="20" spans="1:5" x14ac:dyDescent="0.25">
      <c r="D20" s="91" t="s">
        <v>127</v>
      </c>
      <c r="E20" s="91" t="s">
        <v>4</v>
      </c>
    </row>
    <row r="21" spans="1:5" x14ac:dyDescent="0.25">
      <c r="D21" s="91" t="s">
        <v>128</v>
      </c>
      <c r="E21" s="91" t="s">
        <v>4</v>
      </c>
    </row>
    <row r="22" spans="1:5" x14ac:dyDescent="0.25">
      <c r="D22" s="81"/>
      <c r="E22" s="81"/>
    </row>
    <row r="23" spans="1:5" x14ac:dyDescent="0.25">
      <c r="D23" s="81"/>
      <c r="E23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TEMPLATE</vt:lpstr>
      <vt:lpstr>Arreas List</vt:lpstr>
      <vt:lpstr>'2012'!Print_Area</vt:lpstr>
      <vt:lpstr>'2013'!Print_Area</vt:lpstr>
      <vt:lpstr>'2014'!Print_Area</vt:lpstr>
      <vt:lpstr>'2015'!Print_Area</vt:lpstr>
      <vt:lpstr>'2016'!Print_Area</vt:lpstr>
      <vt:lpstr>TEMPLATE!Print_Area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Blair</dc:creator>
  <cp:lastModifiedBy>James Stewart</cp:lastModifiedBy>
  <dcterms:created xsi:type="dcterms:W3CDTF">2015-04-24T09:23:49Z</dcterms:created>
  <dcterms:modified xsi:type="dcterms:W3CDTF">2017-01-24T12:35:48Z</dcterms:modified>
</cp:coreProperties>
</file>