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17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8" i="1" l="1"/>
  <c r="S28" i="1"/>
  <c r="AB18" i="1"/>
  <c r="AA18" i="1"/>
  <c r="Z18" i="1"/>
  <c r="R18" i="1"/>
  <c r="W23" i="1"/>
  <c r="T8" i="1"/>
  <c r="AB37" i="1" l="1"/>
  <c r="AB38" i="1" s="1"/>
  <c r="AA37" i="1"/>
  <c r="AA38" i="1" s="1"/>
  <c r="Z37" i="1"/>
  <c r="Z38" i="1" s="1"/>
  <c r="AA27" i="1"/>
  <c r="AA28" i="1" s="1"/>
  <c r="Z27" i="1"/>
  <c r="Z28" i="1" s="1"/>
  <c r="AB17" i="1"/>
  <c r="AA17" i="1"/>
  <c r="Z17" i="1"/>
  <c r="Z7" i="1"/>
  <c r="AB7" i="1"/>
  <c r="AB8" i="1" s="1"/>
  <c r="AA7" i="1"/>
  <c r="AA8" i="1" s="1"/>
  <c r="Z8" i="1"/>
  <c r="T17" i="1"/>
  <c r="T18" i="1" s="1"/>
  <c r="S17" i="1"/>
  <c r="S18" i="1" s="1"/>
  <c r="R17" i="1"/>
  <c r="S7" i="1"/>
  <c r="S8" i="1" s="1"/>
  <c r="T7" i="1"/>
  <c r="R7" i="1"/>
  <c r="R8" i="1" s="1"/>
  <c r="S27" i="1"/>
  <c r="T27" i="1"/>
  <c r="R27" i="1"/>
  <c r="T37" i="1"/>
  <c r="S37" i="1"/>
  <c r="S38" i="1" s="1"/>
  <c r="R37" i="1"/>
  <c r="R38" i="1" s="1"/>
  <c r="X41" i="1"/>
  <c r="W41" i="1"/>
  <c r="V41" i="1"/>
  <c r="X40" i="1"/>
  <c r="W40" i="1"/>
  <c r="V40" i="1"/>
  <c r="X39" i="1"/>
  <c r="W39" i="1"/>
  <c r="V39" i="1"/>
  <c r="X38" i="1"/>
  <c r="W38" i="1"/>
  <c r="V38" i="1"/>
  <c r="X37" i="1"/>
  <c r="W37" i="1"/>
  <c r="V37" i="1"/>
  <c r="X36" i="1"/>
  <c r="W36" i="1"/>
  <c r="V36" i="1"/>
  <c r="X35" i="1"/>
  <c r="W35" i="1"/>
  <c r="V35" i="1"/>
  <c r="X34" i="1"/>
  <c r="W34" i="1"/>
  <c r="V34" i="1"/>
  <c r="X33" i="1"/>
  <c r="W33" i="1"/>
  <c r="V33" i="1"/>
  <c r="X31" i="1"/>
  <c r="W31" i="1"/>
  <c r="V31" i="1"/>
  <c r="X30" i="1"/>
  <c r="W30" i="1"/>
  <c r="V30" i="1"/>
  <c r="X29" i="1"/>
  <c r="W29" i="1"/>
  <c r="V29" i="1"/>
  <c r="X28" i="1"/>
  <c r="W28" i="1"/>
  <c r="V28" i="1"/>
  <c r="X27" i="1"/>
  <c r="W27" i="1"/>
  <c r="V27" i="1"/>
  <c r="X26" i="1"/>
  <c r="W26" i="1"/>
  <c r="V26" i="1"/>
  <c r="X25" i="1"/>
  <c r="W25" i="1"/>
  <c r="V25" i="1"/>
  <c r="X24" i="1"/>
  <c r="W24" i="1"/>
  <c r="V24" i="1"/>
  <c r="X23" i="1"/>
  <c r="V23" i="1"/>
  <c r="X21" i="1"/>
  <c r="W21" i="1"/>
  <c r="V21" i="1"/>
  <c r="X20" i="1"/>
  <c r="W20" i="1"/>
  <c r="V20" i="1"/>
  <c r="X19" i="1"/>
  <c r="W19" i="1"/>
  <c r="V19" i="1"/>
  <c r="X18" i="1"/>
  <c r="W18" i="1"/>
  <c r="V18" i="1"/>
  <c r="X17" i="1"/>
  <c r="W17" i="1"/>
  <c r="V17" i="1"/>
  <c r="X16" i="1"/>
  <c r="W16" i="1"/>
  <c r="V16" i="1"/>
  <c r="X15" i="1"/>
  <c r="W15" i="1"/>
  <c r="V15" i="1"/>
  <c r="X14" i="1"/>
  <c r="W14" i="1"/>
  <c r="V14" i="1"/>
  <c r="X13" i="1"/>
  <c r="W13" i="1"/>
  <c r="V13" i="1"/>
  <c r="X11" i="1"/>
  <c r="X4" i="1"/>
  <c r="X5" i="1"/>
  <c r="X6" i="1"/>
  <c r="X7" i="1"/>
  <c r="X8" i="1"/>
  <c r="X9" i="1"/>
  <c r="X10" i="1"/>
  <c r="W4" i="1"/>
  <c r="W5" i="1"/>
  <c r="W6" i="1"/>
  <c r="W7" i="1"/>
  <c r="W8" i="1"/>
  <c r="W9" i="1"/>
  <c r="W10" i="1"/>
  <c r="W11" i="1"/>
  <c r="X3" i="1"/>
  <c r="W3" i="1"/>
  <c r="V4" i="1"/>
  <c r="V5" i="1"/>
  <c r="V6" i="1"/>
  <c r="V7" i="1"/>
  <c r="V8" i="1"/>
  <c r="V9" i="1"/>
  <c r="V10" i="1"/>
  <c r="V11" i="1"/>
  <c r="V3" i="1"/>
  <c r="R28" i="1"/>
  <c r="T28" i="1"/>
  <c r="N35" i="1"/>
  <c r="N34" i="1"/>
  <c r="N33" i="1"/>
  <c r="O13" i="1"/>
  <c r="N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O33" i="1"/>
  <c r="P33" i="1"/>
  <c r="O34" i="1"/>
  <c r="P34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P3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O3" i="1"/>
  <c r="N3" i="1"/>
  <c r="AB27" i="1" l="1"/>
  <c r="AB28" i="1" s="1"/>
</calcChain>
</file>

<file path=xl/sharedStrings.xml><?xml version="1.0" encoding="utf-8"?>
<sst xmlns="http://schemas.openxmlformats.org/spreadsheetml/2006/main" count="391" uniqueCount="31">
  <si>
    <t>дата виконання опціону</t>
  </si>
  <si>
    <t>дата укладення опціону</t>
  </si>
  <si>
    <t>ціна акції на момент укладення</t>
  </si>
  <si>
    <t>ціна страйку</t>
  </si>
  <si>
    <t>символ</t>
  </si>
  <si>
    <t>AAPL,</t>
  </si>
  <si>
    <t>MSFT,</t>
  </si>
  <si>
    <t>IBM,</t>
  </si>
  <si>
    <t>JPM,</t>
  </si>
  <si>
    <t>CSCO,</t>
  </si>
  <si>
    <t>XOM,</t>
  </si>
  <si>
    <t>PG,</t>
  </si>
  <si>
    <t>KO,</t>
  </si>
  <si>
    <t>GE,</t>
  </si>
  <si>
    <t>DIS,</t>
  </si>
  <si>
    <t>1 тиждень</t>
  </si>
  <si>
    <t>1 рік</t>
  </si>
  <si>
    <t xml:space="preserve">Call ціна опціону моделі БСМ </t>
  </si>
  <si>
    <t xml:space="preserve">Put ціна опціону моделі БСМ </t>
  </si>
  <si>
    <t>Call ціна опціону моделі КРР</t>
  </si>
  <si>
    <t>Put ціна опціону моделі КРР</t>
  </si>
  <si>
    <t>Call ціна опціону моделі Леві</t>
  </si>
  <si>
    <t>Put ціна опціону моделі Леві</t>
  </si>
  <si>
    <t>Call ціна опціону Yahoo</t>
  </si>
  <si>
    <t>Put ціна опціону Yahoo</t>
  </si>
  <si>
    <t>1 місяць</t>
  </si>
  <si>
    <t xml:space="preserve"> </t>
  </si>
  <si>
    <t>3 місяці</t>
  </si>
  <si>
    <t>MSE</t>
  </si>
  <si>
    <t>RMSE</t>
  </si>
  <si>
    <t>Блека – Скоулза  Кокса-Росса-Рубінштейна Леі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</si>
</sst>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rgb="FF232A31"/>
      <name val="Arial"/>
      <family val="2"/>
      <charset val="204"/>
    </font>
    <font>
      <sz val="12"/>
      <color rgb="FF212529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rgb="FF212529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1" fillId="0" borderId="0" xfId="0" applyNumberFormat="1" applyFont="1"/>
    <xf numFmtId="15" fontId="0" fillId="0" borderId="0" xfId="0" applyNumberFormat="1"/>
    <xf numFmtId="15" fontId="1" fillId="0" borderId="0" xfId="0" applyNumberFormat="1" applyFont="1"/>
    <xf numFmtId="11" fontId="0" fillId="0" borderId="0" xfId="0" applyNumberFormat="1"/>
    <xf numFmtId="0" fontId="0" fillId="0" borderId="0" xfId="0" applyNumberFormat="1"/>
    <xf numFmtId="0" fontId="4" fillId="0" borderId="0" xfId="0" applyNumberFormat="1" applyFont="1"/>
    <xf numFmtId="0" fontId="3" fillId="0" borderId="0" xfId="0" applyNumberFormat="1" applyFont="1"/>
    <xf numFmtId="0" fontId="2" fillId="0" borderId="0" xfId="0" applyNumberFormat="1" applyFont="1"/>
    <xf numFmtId="0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"/>
  <sheetViews>
    <sheetView tabSelected="1" zoomScale="85" zoomScaleNormal="85" workbookViewId="0">
      <selection activeCell="D25" sqref="D25"/>
    </sheetView>
  </sheetViews>
  <sheetFormatPr defaultRowHeight="15" x14ac:dyDescent="0.25"/>
  <cols>
    <col min="1" max="1" width="16.42578125" bestFit="1" customWidth="1"/>
    <col min="2" max="3" width="23.28515625" bestFit="1" customWidth="1"/>
    <col min="4" max="4" width="30.42578125" bestFit="1" customWidth="1"/>
    <col min="5" max="5" width="12.28515625" bestFit="1" customWidth="1"/>
    <col min="6" max="7" width="24.42578125" bestFit="1" customWidth="1"/>
    <col min="8" max="8" width="28.7109375" bestFit="1" customWidth="1"/>
    <col min="9" max="9" width="28.42578125" bestFit="1" customWidth="1"/>
    <col min="10" max="10" width="27.7109375" bestFit="1" customWidth="1"/>
    <col min="11" max="11" width="27.42578125" bestFit="1" customWidth="1"/>
    <col min="12" max="12" width="28.28515625" bestFit="1" customWidth="1"/>
    <col min="13" max="13" width="28" bestFit="1" customWidth="1"/>
    <col min="14" max="14" width="12.85546875" bestFit="1" customWidth="1"/>
    <col min="15" max="15" width="5.42578125" customWidth="1"/>
    <col min="16" max="16" width="12" bestFit="1" customWidth="1"/>
    <col min="18" max="18" width="7.28515625" bestFit="1" customWidth="1"/>
  </cols>
  <sheetData>
    <row r="1" spans="1:28" x14ac:dyDescent="0.25">
      <c r="A1" t="s">
        <v>4</v>
      </c>
      <c r="B1" t="s">
        <v>1</v>
      </c>
      <c r="C1" t="s">
        <v>0</v>
      </c>
      <c r="D1" t="s">
        <v>2</v>
      </c>
      <c r="E1" t="s">
        <v>3</v>
      </c>
      <c r="F1" s="5" t="s">
        <v>23</v>
      </c>
      <c r="G1" s="5" t="s">
        <v>24</v>
      </c>
      <c r="H1" s="5" t="s">
        <v>17</v>
      </c>
      <c r="I1" s="5" t="s">
        <v>18</v>
      </c>
      <c r="J1" s="5" t="s">
        <v>19</v>
      </c>
      <c r="K1" s="5" t="s">
        <v>20</v>
      </c>
      <c r="L1" s="5" t="s">
        <v>21</v>
      </c>
      <c r="M1" s="5" t="s">
        <v>22</v>
      </c>
      <c r="N1" s="5"/>
      <c r="O1" s="5"/>
    </row>
    <row r="2" spans="1:28" x14ac:dyDescent="0.25">
      <c r="A2" t="s">
        <v>15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1:28" x14ac:dyDescent="0.25">
      <c r="A3" t="s">
        <v>5</v>
      </c>
      <c r="B3" s="1">
        <v>45261</v>
      </c>
      <c r="C3" s="3">
        <v>45268</v>
      </c>
      <c r="D3">
        <v>191.24</v>
      </c>
      <c r="E3">
        <v>170</v>
      </c>
      <c r="F3" s="5">
        <v>21.4</v>
      </c>
      <c r="G3" s="5">
        <v>0.03</v>
      </c>
      <c r="H3" s="6">
        <v>21.402829096460898</v>
      </c>
      <c r="I3" s="7">
        <v>0</v>
      </c>
      <c r="J3" s="6">
        <v>21.240004999999901</v>
      </c>
      <c r="K3" s="7">
        <v>0</v>
      </c>
      <c r="L3" s="6">
        <v>21.403642177256</v>
      </c>
      <c r="M3" s="7">
        <v>0</v>
      </c>
      <c r="N3" s="5">
        <f>(F3-H3)^2</f>
        <v>8.0037867850763661E-6</v>
      </c>
      <c r="O3" s="5">
        <f>(F3-J3)^2</f>
        <v>2.559840002503137E-2</v>
      </c>
      <c r="P3" s="5">
        <f>(F3-L3)^2</f>
        <v>1.3265455164131946E-5</v>
      </c>
      <c r="V3">
        <f>(G3-I3)^2</f>
        <v>8.9999999999999998E-4</v>
      </c>
      <c r="W3">
        <f>(G3-K3)^2</f>
        <v>8.9999999999999998E-4</v>
      </c>
      <c r="X3">
        <f>(G3-M3)^2</f>
        <v>8.9999999999999998E-4</v>
      </c>
    </row>
    <row r="4" spans="1:28" x14ac:dyDescent="0.25">
      <c r="A4" t="s">
        <v>5</v>
      </c>
      <c r="B4" s="1">
        <v>45261</v>
      </c>
      <c r="C4" s="3">
        <v>45268</v>
      </c>
      <c r="D4">
        <v>191.24</v>
      </c>
      <c r="E4">
        <v>172.5</v>
      </c>
      <c r="F4" s="5">
        <v>18.82</v>
      </c>
      <c r="G4" s="5">
        <v>0.03</v>
      </c>
      <c r="H4" s="7">
        <v>18.905223568467701</v>
      </c>
      <c r="I4" s="7">
        <v>0</v>
      </c>
      <c r="J4" s="6">
        <v>18.740004999999901</v>
      </c>
      <c r="K4" s="7">
        <v>0</v>
      </c>
      <c r="L4" s="7">
        <v>18.9049206851493</v>
      </c>
      <c r="M4" s="7">
        <v>0</v>
      </c>
      <c r="N4" s="5">
        <f t="shared" ref="N4:N11" si="0">(F4-H4)^2</f>
        <v>7.2630566223688374E-3</v>
      </c>
      <c r="O4" s="5">
        <f t="shared" ref="O4:O11" si="1">(F4-J4)^2</f>
        <v>6.399200025015957E-3</v>
      </c>
      <c r="P4" s="5">
        <f t="shared" ref="P4:P11" si="2">(F4-L4)^2</f>
        <v>7.2115227662264397E-3</v>
      </c>
      <c r="V4">
        <f t="shared" ref="V4:V11" si="3">(G4-I4)^2</f>
        <v>8.9999999999999998E-4</v>
      </c>
      <c r="W4">
        <f t="shared" ref="W4:W11" si="4">(G4-K4)^2</f>
        <v>8.9999999999999998E-4</v>
      </c>
      <c r="X4">
        <f t="shared" ref="X4:X11" si="5">(G4-M4)^2</f>
        <v>8.9999999999999998E-4</v>
      </c>
    </row>
    <row r="5" spans="1:28" x14ac:dyDescent="0.25">
      <c r="A5" t="s">
        <v>5</v>
      </c>
      <c r="B5" s="1">
        <v>45261</v>
      </c>
      <c r="C5" s="3">
        <v>45268</v>
      </c>
      <c r="D5">
        <v>191.24</v>
      </c>
      <c r="E5">
        <v>175</v>
      </c>
      <c r="F5" s="5">
        <v>16.45</v>
      </c>
      <c r="G5" s="5">
        <v>0.03</v>
      </c>
      <c r="H5" s="5">
        <v>16.4076180404745</v>
      </c>
      <c r="I5" s="5">
        <v>0</v>
      </c>
      <c r="J5" s="5">
        <v>16.240004999999901</v>
      </c>
      <c r="K5" s="5">
        <v>0</v>
      </c>
      <c r="L5" s="5">
        <v>16.407354887135799</v>
      </c>
      <c r="M5" s="5">
        <v>0</v>
      </c>
      <c r="N5" s="5">
        <f t="shared" si="0"/>
        <v>1.7962304932210968E-3</v>
      </c>
      <c r="O5" s="5">
        <f t="shared" si="1"/>
        <v>4.4097900025041471E-2</v>
      </c>
      <c r="P5" s="5">
        <f t="shared" si="2"/>
        <v>1.8186056512003589E-3</v>
      </c>
      <c r="V5">
        <f t="shared" si="3"/>
        <v>8.9999999999999998E-4</v>
      </c>
      <c r="W5">
        <f t="shared" si="4"/>
        <v>8.9999999999999998E-4</v>
      </c>
      <c r="X5">
        <f t="shared" si="5"/>
        <v>8.9999999999999998E-4</v>
      </c>
    </row>
    <row r="6" spans="1:28" x14ac:dyDescent="0.25">
      <c r="A6" t="s">
        <v>5</v>
      </c>
      <c r="B6" s="1">
        <v>45261</v>
      </c>
      <c r="C6" s="3">
        <v>45268</v>
      </c>
      <c r="D6">
        <v>191.24</v>
      </c>
      <c r="E6">
        <v>177.5</v>
      </c>
      <c r="F6" s="5">
        <v>13.77</v>
      </c>
      <c r="G6" s="5">
        <v>0.04</v>
      </c>
      <c r="H6" s="5">
        <v>13.9100125124813</v>
      </c>
      <c r="I6" s="5">
        <v>0</v>
      </c>
      <c r="J6" s="5">
        <v>13.740004999999901</v>
      </c>
      <c r="K6" s="5">
        <v>0</v>
      </c>
      <c r="L6" s="5">
        <v>13.909586147643299</v>
      </c>
      <c r="M6" s="5">
        <v>0</v>
      </c>
      <c r="N6" s="5">
        <f t="shared" si="0"/>
        <v>1.9603503651326338E-2</v>
      </c>
      <c r="O6" s="5">
        <f t="shared" si="1"/>
        <v>8.9970002500594059E-4</v>
      </c>
      <c r="P6" s="5">
        <f t="shared" si="2"/>
        <v>1.948429261389709E-2</v>
      </c>
      <c r="V6">
        <f t="shared" si="3"/>
        <v>1.6000000000000001E-3</v>
      </c>
      <c r="W6">
        <f t="shared" si="4"/>
        <v>1.6000000000000001E-3</v>
      </c>
      <c r="X6">
        <f t="shared" si="5"/>
        <v>1.6000000000000001E-3</v>
      </c>
    </row>
    <row r="7" spans="1:28" x14ac:dyDescent="0.25">
      <c r="A7" t="s">
        <v>5</v>
      </c>
      <c r="B7" s="1">
        <v>45261</v>
      </c>
      <c r="C7" s="3">
        <v>45268</v>
      </c>
      <c r="D7">
        <v>191.24</v>
      </c>
      <c r="E7">
        <v>180</v>
      </c>
      <c r="F7" s="5">
        <v>11.4</v>
      </c>
      <c r="G7" s="5">
        <v>0.05</v>
      </c>
      <c r="H7" s="5">
        <v>11.412406984487999</v>
      </c>
      <c r="I7" s="5">
        <v>0</v>
      </c>
      <c r="J7" s="5">
        <v>11.240004999999901</v>
      </c>
      <c r="K7" s="5">
        <v>0</v>
      </c>
      <c r="L7" s="5">
        <v>11.4122910001908</v>
      </c>
      <c r="M7" s="5">
        <v>0</v>
      </c>
      <c r="N7" s="5">
        <f t="shared" si="0"/>
        <v>1.539332640854488E-4</v>
      </c>
      <c r="O7" s="5">
        <f t="shared" si="1"/>
        <v>2.5598400025031939E-2</v>
      </c>
      <c r="P7" s="5">
        <f t="shared" si="2"/>
        <v>1.5106868569023704E-4</v>
      </c>
      <c r="Q7" t="s">
        <v>28</v>
      </c>
      <c r="R7">
        <f>SUM(N3:N11)*0.09</f>
        <v>0.10458574358312793</v>
      </c>
      <c r="S7">
        <f t="shared" ref="S7:T7" si="6">SUM(O3:O11)*0.09</f>
        <v>0.17388930976993264</v>
      </c>
      <c r="T7">
        <f t="shared" si="6"/>
        <v>0.49027229763493829</v>
      </c>
      <c r="V7">
        <f t="shared" si="3"/>
        <v>2.5000000000000005E-3</v>
      </c>
      <c r="W7">
        <f t="shared" si="4"/>
        <v>2.5000000000000005E-3</v>
      </c>
      <c r="X7">
        <f t="shared" si="5"/>
        <v>2.5000000000000005E-3</v>
      </c>
      <c r="Z7">
        <f>SUM(V3:V11)*0.09</f>
        <v>0.10847289538049699</v>
      </c>
      <c r="AA7">
        <f t="shared" ref="AA7" si="7">SUM(W3:W11)*0.09</f>
        <v>0.10839660245590307</v>
      </c>
      <c r="AB7">
        <f t="shared" ref="AB7" si="8">SUM(X3:X11)*0.09</f>
        <v>0.10847266687653662</v>
      </c>
    </row>
    <row r="8" spans="1:28" x14ac:dyDescent="0.25">
      <c r="A8" t="s">
        <v>5</v>
      </c>
      <c r="B8" s="1">
        <v>45261</v>
      </c>
      <c r="C8" s="3">
        <v>45268</v>
      </c>
      <c r="D8">
        <v>191.24</v>
      </c>
      <c r="E8">
        <v>182.5</v>
      </c>
      <c r="F8" s="5">
        <v>8.98</v>
      </c>
      <c r="G8" s="5">
        <v>0.08</v>
      </c>
      <c r="H8" s="5">
        <v>8.9148014564948692</v>
      </c>
      <c r="I8" s="5">
        <v>0</v>
      </c>
      <c r="J8" s="5">
        <v>8.7400049999999894</v>
      </c>
      <c r="K8" s="5">
        <v>0</v>
      </c>
      <c r="L8" s="5">
        <v>8.9144024820857002</v>
      </c>
      <c r="M8" s="5">
        <v>0</v>
      </c>
      <c r="N8" s="5">
        <f t="shared" si="0"/>
        <v>4.2508500751904871E-3</v>
      </c>
      <c r="O8" s="5">
        <f t="shared" si="1"/>
        <v>5.7597600025005309E-2</v>
      </c>
      <c r="P8" s="5">
        <f t="shared" si="2"/>
        <v>4.3030343565169408E-3</v>
      </c>
      <c r="Q8" t="s">
        <v>29</v>
      </c>
      <c r="R8">
        <f>SQRT(R7)</f>
        <v>0.32339719167476999</v>
      </c>
      <c r="S8">
        <f>SQRT(S7)</f>
        <v>0.41700037142661234</v>
      </c>
      <c r="T8">
        <f>SQRT(T7)</f>
        <v>0.70019447129703782</v>
      </c>
      <c r="V8">
        <f t="shared" si="3"/>
        <v>6.4000000000000003E-3</v>
      </c>
      <c r="W8">
        <f t="shared" si="4"/>
        <v>6.4000000000000003E-3</v>
      </c>
      <c r="X8">
        <f t="shared" si="5"/>
        <v>6.4000000000000003E-3</v>
      </c>
      <c r="Z8">
        <f>SQRT(Z7)</f>
        <v>0.32935223603385022</v>
      </c>
      <c r="AA8">
        <f>SQRT(AA7)</f>
        <v>0.32923639297001034</v>
      </c>
      <c r="AB8">
        <f>SQRT(AB7)</f>
        <v>0.32935188913461028</v>
      </c>
    </row>
    <row r="9" spans="1:28" x14ac:dyDescent="0.25">
      <c r="A9" t="s">
        <v>5</v>
      </c>
      <c r="B9" s="1">
        <v>45261</v>
      </c>
      <c r="C9" s="3">
        <v>45268</v>
      </c>
      <c r="D9">
        <v>191.24</v>
      </c>
      <c r="E9">
        <v>185</v>
      </c>
      <c r="F9" s="5">
        <v>6.56</v>
      </c>
      <c r="G9" s="5">
        <v>0.18</v>
      </c>
      <c r="H9" s="5">
        <v>6.41719592850162</v>
      </c>
      <c r="I9" s="5">
        <v>0</v>
      </c>
      <c r="J9" s="5">
        <v>6.2400049999999903</v>
      </c>
      <c r="K9" s="5">
        <v>0</v>
      </c>
      <c r="L9" s="5">
        <v>6.4166363135151503</v>
      </c>
      <c r="M9" s="5">
        <v>0</v>
      </c>
      <c r="N9" s="5">
        <f t="shared" si="0"/>
        <v>2.039300283651431E-2</v>
      </c>
      <c r="O9" s="5">
        <f t="shared" si="1"/>
        <v>0.10239680002500599</v>
      </c>
      <c r="P9" s="5">
        <f t="shared" si="2"/>
        <v>2.0553146602526166E-2</v>
      </c>
      <c r="V9">
        <f t="shared" si="3"/>
        <v>3.2399999999999998E-2</v>
      </c>
      <c r="W9">
        <f t="shared" si="4"/>
        <v>3.2399999999999998E-2</v>
      </c>
      <c r="X9">
        <f t="shared" si="5"/>
        <v>3.2399999999999998E-2</v>
      </c>
    </row>
    <row r="10" spans="1:28" x14ac:dyDescent="0.25">
      <c r="A10" t="s">
        <v>5</v>
      </c>
      <c r="B10" s="1">
        <v>45261</v>
      </c>
      <c r="C10" s="3">
        <v>45268</v>
      </c>
      <c r="D10">
        <v>191.24</v>
      </c>
      <c r="E10">
        <v>187.5</v>
      </c>
      <c r="F10" s="5">
        <v>4.3099999999999996</v>
      </c>
      <c r="G10" s="5">
        <v>0.4</v>
      </c>
      <c r="H10" s="5">
        <v>3.9195904005084099</v>
      </c>
      <c r="I10" s="5">
        <v>0</v>
      </c>
      <c r="J10" s="5">
        <v>3.7400049999999898</v>
      </c>
      <c r="K10" s="5">
        <v>0</v>
      </c>
      <c r="L10" s="5">
        <v>6.4166363135151503</v>
      </c>
      <c r="M10" s="5">
        <v>0</v>
      </c>
      <c r="N10" s="5">
        <f t="shared" si="0"/>
        <v>0.15241965537518348</v>
      </c>
      <c r="O10" s="5">
        <f t="shared" si="1"/>
        <v>0.32489430002501118</v>
      </c>
      <c r="P10" s="5">
        <f t="shared" si="2"/>
        <v>4.4379165574207047</v>
      </c>
      <c r="V10">
        <f t="shared" si="3"/>
        <v>0.16000000000000003</v>
      </c>
      <c r="W10">
        <f t="shared" si="4"/>
        <v>0.16000000000000003</v>
      </c>
      <c r="X10">
        <f t="shared" si="5"/>
        <v>0.16000000000000003</v>
      </c>
    </row>
    <row r="11" spans="1:28" x14ac:dyDescent="0.25">
      <c r="A11" t="s">
        <v>5</v>
      </c>
      <c r="B11" s="1">
        <v>45261</v>
      </c>
      <c r="C11" s="3">
        <v>45268</v>
      </c>
      <c r="D11">
        <v>191.24</v>
      </c>
      <c r="E11">
        <v>190</v>
      </c>
      <c r="F11" s="9">
        <v>2.4</v>
      </c>
      <c r="G11" s="5">
        <v>1</v>
      </c>
      <c r="H11" s="5">
        <v>1.42215769088997</v>
      </c>
      <c r="I11" s="5">
        <v>1.72818374778671E-4</v>
      </c>
      <c r="J11" s="5">
        <v>1.2404219984459901</v>
      </c>
      <c r="K11" s="5">
        <v>5.9683112645751799E-4</v>
      </c>
      <c r="L11" s="5">
        <v>1.4222380247884401</v>
      </c>
      <c r="M11" s="5">
        <v>1.74088061456465E-4</v>
      </c>
      <c r="N11" s="5">
        <f t="shared" si="0"/>
        <v>0.95617558148563531</v>
      </c>
      <c r="O11" s="5">
        <f t="shared" si="1"/>
        <v>1.3446211416879912</v>
      </c>
      <c r="P11" s="5">
        <f t="shared" si="2"/>
        <v>0.956018480169611</v>
      </c>
      <c r="V11">
        <f t="shared" si="3"/>
        <v>0.99965439311663329</v>
      </c>
      <c r="W11">
        <f t="shared" si="4"/>
        <v>0.99880669395447852</v>
      </c>
      <c r="X11">
        <f t="shared" si="5"/>
        <v>0.99965185418374025</v>
      </c>
    </row>
    <row r="12" spans="1:28" x14ac:dyDescent="0.25">
      <c r="A12" t="s">
        <v>25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28" ht="15.75" x14ac:dyDescent="0.25">
      <c r="A13" t="s">
        <v>5</v>
      </c>
      <c r="B13" s="1">
        <v>45261</v>
      </c>
      <c r="C13" s="3">
        <v>45296</v>
      </c>
      <c r="D13">
        <v>191.24</v>
      </c>
      <c r="E13">
        <v>180</v>
      </c>
      <c r="F13" s="5">
        <v>12.8</v>
      </c>
      <c r="G13" s="5">
        <v>0.67</v>
      </c>
      <c r="H13" s="8">
        <v>12.1003652563258</v>
      </c>
      <c r="I13" s="5">
        <v>0</v>
      </c>
      <c r="J13" s="5">
        <v>11.240004999999901</v>
      </c>
      <c r="K13" s="5">
        <v>0</v>
      </c>
      <c r="L13" s="5">
        <v>12.102176933945</v>
      </c>
      <c r="M13" s="5">
        <v>0</v>
      </c>
      <c r="N13" s="5">
        <f t="shared" ref="N13:N41" si="9">(F13-H13)^2</f>
        <v>0.48948877455606488</v>
      </c>
      <c r="O13" s="5">
        <f>(F13-J13)^2</f>
        <v>2.4335844000253126</v>
      </c>
      <c r="P13" s="5">
        <f t="shared" ref="P13:P41" si="10">(F13-L13)^2</f>
        <v>0.48695703151840242</v>
      </c>
      <c r="V13">
        <f>(G13-I13)^2</f>
        <v>0.44890000000000008</v>
      </c>
      <c r="W13">
        <f>(G13-K13)^2</f>
        <v>0.44890000000000008</v>
      </c>
      <c r="X13">
        <f>(G13-M13)^2</f>
        <v>0.44890000000000008</v>
      </c>
    </row>
    <row r="14" spans="1:28" x14ac:dyDescent="0.25">
      <c r="A14" t="s">
        <v>5</v>
      </c>
      <c r="B14" s="1">
        <v>45261</v>
      </c>
      <c r="C14" s="3">
        <v>45296</v>
      </c>
      <c r="D14">
        <v>191.24</v>
      </c>
      <c r="E14">
        <v>185</v>
      </c>
      <c r="F14" s="5">
        <v>8.4</v>
      </c>
      <c r="G14" s="5">
        <v>1.38</v>
      </c>
      <c r="H14" s="5">
        <v>7.12426415233542</v>
      </c>
      <c r="I14" s="5">
        <v>5.4001247917767604E-13</v>
      </c>
      <c r="J14" s="5">
        <v>6.2400049999999903</v>
      </c>
      <c r="K14" s="5">
        <v>4.25986169058349E-11</v>
      </c>
      <c r="L14" s="5">
        <v>7.1239541543359897</v>
      </c>
      <c r="M14" s="5">
        <v>0</v>
      </c>
      <c r="N14" s="5">
        <f t="shared" si="9"/>
        <v>1.6275019530164654</v>
      </c>
      <c r="O14" s="5">
        <f t="shared" ref="O14:O41" si="11">(F14-J14)^2</f>
        <v>4.6655784000250433</v>
      </c>
      <c r="P14" s="5">
        <f t="shared" si="10"/>
        <v>1.6282930002363802</v>
      </c>
      <c r="V14">
        <f t="shared" ref="V14:V21" si="12">(G14-I14)^2</f>
        <v>1.9043999999985093</v>
      </c>
      <c r="W14">
        <f t="shared" ref="W14:W21" si="13">(G14-K14)^2</f>
        <v>1.9043999998824277</v>
      </c>
      <c r="X14">
        <f t="shared" ref="X14:X21" si="14">(G14-M14)^2</f>
        <v>1.9043999999999996</v>
      </c>
    </row>
    <row r="15" spans="1:28" x14ac:dyDescent="0.25">
      <c r="A15" t="s">
        <v>5</v>
      </c>
      <c r="B15" s="1">
        <v>45261</v>
      </c>
      <c r="C15" s="3">
        <v>45296</v>
      </c>
      <c r="D15">
        <v>191.24</v>
      </c>
      <c r="E15">
        <v>190</v>
      </c>
      <c r="F15" s="5">
        <v>4.97</v>
      </c>
      <c r="G15" s="5">
        <v>2.79</v>
      </c>
      <c r="H15" s="5">
        <v>2.1562183672578699</v>
      </c>
      <c r="I15" s="5">
        <v>8.0553189139322898E-3</v>
      </c>
      <c r="J15" s="5">
        <v>1.2999776570475901</v>
      </c>
      <c r="K15" s="5">
        <v>6.1596940291564803E-2</v>
      </c>
      <c r="L15" s="5">
        <v>2.1561953787730301</v>
      </c>
      <c r="M15" s="5">
        <v>7.9685354564564201E-3</v>
      </c>
      <c r="N15" s="5">
        <f t="shared" si="9"/>
        <v>7.9173670767569666</v>
      </c>
      <c r="O15" s="5">
        <f t="shared" si="11"/>
        <v>13.469063997769897</v>
      </c>
      <c r="P15" s="5">
        <f t="shared" si="10"/>
        <v>7.9174964464382498</v>
      </c>
      <c r="V15">
        <f t="shared" si="12"/>
        <v>7.7392162086230627</v>
      </c>
      <c r="W15">
        <f t="shared" si="13"/>
        <v>7.444183256226351</v>
      </c>
      <c r="X15">
        <f t="shared" si="14"/>
        <v>7.7396990697102934</v>
      </c>
    </row>
    <row r="16" spans="1:28" x14ac:dyDescent="0.25">
      <c r="A16" t="s">
        <v>5</v>
      </c>
      <c r="B16" s="1">
        <v>45261</v>
      </c>
      <c r="C16" s="3">
        <v>45296</v>
      </c>
      <c r="D16">
        <v>191.24</v>
      </c>
      <c r="E16">
        <v>195</v>
      </c>
      <c r="F16" s="5">
        <v>2.35</v>
      </c>
      <c r="G16" s="5">
        <v>5.25</v>
      </c>
      <c r="H16" s="5">
        <v>1.33345757970793E-3</v>
      </c>
      <c r="I16" s="5">
        <v>2.8292715132267001</v>
      </c>
      <c r="J16" s="5">
        <v>5.2631349863267302E-5</v>
      </c>
      <c r="K16" s="5">
        <v>3.759995</v>
      </c>
      <c r="L16" s="5">
        <v>1.2923872054839301E-3</v>
      </c>
      <c r="M16" s="5">
        <v>2.82791811271986</v>
      </c>
      <c r="N16" s="5">
        <f t="shared" si="9"/>
        <v>5.5162345274844915</v>
      </c>
      <c r="O16" s="5">
        <f t="shared" si="11"/>
        <v>5.5222526354257022</v>
      </c>
      <c r="P16" s="5">
        <f t="shared" si="10"/>
        <v>5.5164274503989148</v>
      </c>
      <c r="V16">
        <f t="shared" si="12"/>
        <v>5.8599264066757506</v>
      </c>
      <c r="W16">
        <f t="shared" si="13"/>
        <v>2.220114900025</v>
      </c>
      <c r="X16">
        <f t="shared" si="14"/>
        <v>5.8664806686905244</v>
      </c>
    </row>
    <row r="17" spans="1:28" x14ac:dyDescent="0.25">
      <c r="A17" t="s">
        <v>5</v>
      </c>
      <c r="B17" s="1">
        <v>45261</v>
      </c>
      <c r="C17" s="3">
        <v>45296</v>
      </c>
      <c r="D17">
        <v>191.24</v>
      </c>
      <c r="E17">
        <v>200</v>
      </c>
      <c r="F17" s="5">
        <v>0.9</v>
      </c>
      <c r="G17" s="5">
        <v>9.1</v>
      </c>
      <c r="H17" s="5">
        <v>3.7807881569186697E-14</v>
      </c>
      <c r="I17" s="5">
        <v>7.8040391596379699</v>
      </c>
      <c r="J17" s="5">
        <v>2.51485283464734E-19</v>
      </c>
      <c r="K17" s="5">
        <v>8.759995</v>
      </c>
      <c r="L17" s="5">
        <v>0</v>
      </c>
      <c r="M17" s="5">
        <v>7.8041302586324903</v>
      </c>
      <c r="N17" s="5">
        <f t="shared" si="9"/>
        <v>0.80999999999993189</v>
      </c>
      <c r="O17" s="5">
        <f t="shared" si="11"/>
        <v>0.81</v>
      </c>
      <c r="P17" s="5">
        <f t="shared" si="10"/>
        <v>0.81</v>
      </c>
      <c r="R17">
        <f>SUM(N13:N21)*0.09</f>
        <v>1.4815793098632526</v>
      </c>
      <c r="S17">
        <f t="shared" ref="S17" si="15">SUM(O13:O21)*0.09</f>
        <v>2.4301691489921353</v>
      </c>
      <c r="T17">
        <f t="shared" ref="T17" si="16">SUM(P13:P21)*0.09</f>
        <v>1.4814516535732749</v>
      </c>
      <c r="V17">
        <f t="shared" si="12"/>
        <v>1.6795144997518583</v>
      </c>
      <c r="W17">
        <f t="shared" si="13"/>
        <v>0.11560340002499978</v>
      </c>
      <c r="X17">
        <f t="shared" si="14"/>
        <v>1.6792783865918954</v>
      </c>
      <c r="Z17">
        <f>SUM(V13:V21)*0.09</f>
        <v>15.446996074483717</v>
      </c>
      <c r="AA17">
        <f t="shared" ref="AA17" si="17">SUM(W13:W21)*0.09</f>
        <v>11.479929134063287</v>
      </c>
      <c r="AB17">
        <f t="shared" ref="AB17" si="18">SUM(X13:X21)*0.09</f>
        <v>15.450383824240298</v>
      </c>
    </row>
    <row r="18" spans="1:28" x14ac:dyDescent="0.25">
      <c r="A18" t="s">
        <v>5</v>
      </c>
      <c r="B18" s="1">
        <v>45261</v>
      </c>
      <c r="C18" s="3">
        <v>45296</v>
      </c>
      <c r="D18">
        <v>191.24</v>
      </c>
      <c r="E18">
        <v>205</v>
      </c>
      <c r="F18" s="5">
        <v>0.28999999999999998</v>
      </c>
      <c r="G18" s="5">
        <v>15.9</v>
      </c>
      <c r="H18" s="5">
        <v>7.8221593731845794E-33</v>
      </c>
      <c r="I18" s="5">
        <v>12.780140263628899</v>
      </c>
      <c r="J18" s="5">
        <v>0</v>
      </c>
      <c r="K18" s="5">
        <v>13.759995</v>
      </c>
      <c r="L18" s="5">
        <v>0</v>
      </c>
      <c r="M18" s="5">
        <v>12.779473539624499</v>
      </c>
      <c r="N18" s="5">
        <f t="shared" si="9"/>
        <v>8.4099999999999994E-2</v>
      </c>
      <c r="O18" s="5">
        <f t="shared" si="11"/>
        <v>8.4099999999999994E-2</v>
      </c>
      <c r="P18" s="5">
        <f t="shared" si="10"/>
        <v>8.4099999999999994E-2</v>
      </c>
      <c r="R18">
        <f>SQRT(R17)</f>
        <v>1.2172014253455559</v>
      </c>
      <c r="S18">
        <f>SQRT(S17)</f>
        <v>1.5588999804323995</v>
      </c>
      <c r="T18">
        <f>SQRT(T17)</f>
        <v>1.2171489857750672</v>
      </c>
      <c r="V18">
        <f t="shared" si="12"/>
        <v>9.7335247746295561</v>
      </c>
      <c r="W18">
        <f t="shared" si="13"/>
        <v>4.579621400025002</v>
      </c>
      <c r="X18">
        <f t="shared" si="14"/>
        <v>9.7376853899036551</v>
      </c>
      <c r="Z18">
        <f>SQRT(Z17)</f>
        <v>3.9302666670957223</v>
      </c>
      <c r="AA18">
        <f>SQRT(AA17)</f>
        <v>3.3882044114933927</v>
      </c>
      <c r="AB18">
        <f>SQRT(AB17)</f>
        <v>3.9306976256436079</v>
      </c>
    </row>
    <row r="19" spans="1:28" x14ac:dyDescent="0.25">
      <c r="A19" t="s">
        <v>5</v>
      </c>
      <c r="B19" s="1">
        <v>45261</v>
      </c>
      <c r="C19" s="3">
        <v>45296</v>
      </c>
      <c r="D19">
        <v>191.24</v>
      </c>
      <c r="E19">
        <v>210</v>
      </c>
      <c r="F19" s="5">
        <v>0.11</v>
      </c>
      <c r="G19" s="5">
        <v>20</v>
      </c>
      <c r="H19" s="5">
        <v>2.9191726200726501E-59</v>
      </c>
      <c r="I19" s="5">
        <v>17.756241367619801</v>
      </c>
      <c r="J19" s="5">
        <v>0</v>
      </c>
      <c r="K19" s="5">
        <v>18.759995</v>
      </c>
      <c r="L19" s="5">
        <v>0</v>
      </c>
      <c r="M19" s="5">
        <v>17.755787768174599</v>
      </c>
      <c r="N19" s="5">
        <f t="shared" si="9"/>
        <v>1.21E-2</v>
      </c>
      <c r="O19" s="5">
        <f t="shared" si="11"/>
        <v>1.21E-2</v>
      </c>
      <c r="P19" s="5">
        <f t="shared" si="10"/>
        <v>1.21E-2</v>
      </c>
      <c r="V19">
        <f t="shared" si="12"/>
        <v>5.034452800380663</v>
      </c>
      <c r="W19">
        <f t="shared" si="13"/>
        <v>1.537612400025</v>
      </c>
      <c r="X19">
        <f t="shared" si="14"/>
        <v>5.0364885414747462</v>
      </c>
    </row>
    <row r="20" spans="1:28" x14ac:dyDescent="0.25">
      <c r="A20" t="s">
        <v>5</v>
      </c>
      <c r="B20" s="1">
        <v>45261</v>
      </c>
      <c r="C20" s="3">
        <v>45296</v>
      </c>
      <c r="D20">
        <v>191.24</v>
      </c>
      <c r="E20">
        <v>215</v>
      </c>
      <c r="F20" s="5">
        <v>0.06</v>
      </c>
      <c r="G20" s="5">
        <v>27.15</v>
      </c>
      <c r="H20" s="5">
        <v>6.21119783047022E-93</v>
      </c>
      <c r="I20" s="5">
        <v>22.7323424716107</v>
      </c>
      <c r="J20" s="5">
        <v>0</v>
      </c>
      <c r="K20" s="5">
        <v>23.759995</v>
      </c>
      <c r="L20" s="5">
        <v>0</v>
      </c>
      <c r="M20" s="5">
        <v>22.7300280806468</v>
      </c>
      <c r="N20" s="5">
        <f t="shared" si="9"/>
        <v>3.5999999999999999E-3</v>
      </c>
      <c r="O20" s="5">
        <f t="shared" si="11"/>
        <v>3.5999999999999999E-3</v>
      </c>
      <c r="P20" s="5">
        <f t="shared" si="10"/>
        <v>3.5999999999999999E-3</v>
      </c>
      <c r="V20">
        <f t="shared" si="12"/>
        <v>19.515698038134648</v>
      </c>
      <c r="W20">
        <f t="shared" si="13"/>
        <v>11.49213390002499</v>
      </c>
      <c r="X20">
        <f t="shared" si="14"/>
        <v>19.536151767870795</v>
      </c>
    </row>
    <row r="21" spans="1:28" x14ac:dyDescent="0.25">
      <c r="A21" t="s">
        <v>5</v>
      </c>
      <c r="B21" s="1">
        <v>45261</v>
      </c>
      <c r="C21" s="3">
        <v>45296</v>
      </c>
      <c r="D21">
        <v>191.24</v>
      </c>
      <c r="E21">
        <v>220</v>
      </c>
      <c r="F21" s="5">
        <v>0.04</v>
      </c>
      <c r="G21" s="5">
        <v>38.65</v>
      </c>
      <c r="H21" s="5">
        <v>2.32637932741888E-133</v>
      </c>
      <c r="I21" s="5">
        <v>27.708443575601699</v>
      </c>
      <c r="J21" s="5">
        <v>0</v>
      </c>
      <c r="K21" s="5">
        <v>28.759995</v>
      </c>
      <c r="L21" s="5">
        <v>0</v>
      </c>
      <c r="M21" s="5">
        <v>27.708252079479902</v>
      </c>
      <c r="N21" s="5">
        <f t="shared" si="9"/>
        <v>1.6000000000000001E-3</v>
      </c>
      <c r="O21" s="5">
        <f t="shared" si="11"/>
        <v>1.6000000000000001E-3</v>
      </c>
      <c r="P21" s="5">
        <f t="shared" si="10"/>
        <v>1.6000000000000001E-3</v>
      </c>
      <c r="V21">
        <f t="shared" si="12"/>
        <v>119.71765698829171</v>
      </c>
      <c r="W21">
        <f t="shared" si="13"/>
        <v>97.812198900024967</v>
      </c>
      <c r="X21">
        <f t="shared" si="14"/>
        <v>119.72184755620586</v>
      </c>
    </row>
    <row r="22" spans="1:28" x14ac:dyDescent="0.25">
      <c r="A22" t="s">
        <v>27</v>
      </c>
      <c r="E22" t="s">
        <v>26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28" x14ac:dyDescent="0.25">
      <c r="A23" t="s">
        <v>5</v>
      </c>
      <c r="B23" s="1">
        <v>45261</v>
      </c>
      <c r="C23" s="3">
        <v>45366</v>
      </c>
      <c r="D23">
        <v>191.24</v>
      </c>
      <c r="E23">
        <v>180</v>
      </c>
      <c r="F23" s="5">
        <v>17.3</v>
      </c>
      <c r="G23" s="5">
        <v>3.65</v>
      </c>
      <c r="H23" s="5">
        <v>13.808768428839</v>
      </c>
      <c r="I23" s="5">
        <v>0</v>
      </c>
      <c r="J23" s="5">
        <v>11.240004999999901</v>
      </c>
      <c r="K23" s="4">
        <v>7.3709658874982698E-12</v>
      </c>
      <c r="L23" s="5">
        <v>13.808680405304001</v>
      </c>
      <c r="M23" s="5">
        <v>0</v>
      </c>
      <c r="N23" s="5">
        <f t="shared" si="9"/>
        <v>12.188697883471306</v>
      </c>
      <c r="O23" s="5">
        <f t="shared" si="11"/>
        <v>36.723539400026212</v>
      </c>
      <c r="P23" s="5">
        <f t="shared" si="10"/>
        <v>12.189312512308241</v>
      </c>
      <c r="V23">
        <f>(G23-I23)^2</f>
        <v>13.3225</v>
      </c>
      <c r="W23">
        <f>(G23-K23)^2</f>
        <v>13.32249999994619</v>
      </c>
      <c r="X23">
        <f>(G23-M23)^2</f>
        <v>13.3225</v>
      </c>
    </row>
    <row r="24" spans="1:28" x14ac:dyDescent="0.25">
      <c r="A24" t="s">
        <v>5</v>
      </c>
      <c r="B24" s="1">
        <v>45261</v>
      </c>
      <c r="C24" s="3">
        <v>45366</v>
      </c>
      <c r="D24">
        <v>191.24</v>
      </c>
      <c r="E24">
        <v>185</v>
      </c>
      <c r="F24" s="5">
        <v>13.55</v>
      </c>
      <c r="G24" s="5">
        <v>4.9400000000000004</v>
      </c>
      <c r="H24" s="5">
        <v>8.8801230905459594</v>
      </c>
      <c r="I24" s="4">
        <v>1.2201695653857301E-7</v>
      </c>
      <c r="J24" s="5">
        <v>6.2400049999999903</v>
      </c>
      <c r="K24" s="5">
        <v>1.0589839167615099E-4</v>
      </c>
      <c r="L24" s="5">
        <v>8.8783475863521009</v>
      </c>
      <c r="M24" s="5">
        <v>0</v>
      </c>
      <c r="N24" s="5">
        <f t="shared" si="9"/>
        <v>21.807750349452029</v>
      </c>
      <c r="O24" s="5">
        <f t="shared" si="11"/>
        <v>53.436026900025155</v>
      </c>
      <c r="P24" s="5">
        <f t="shared" si="10"/>
        <v>21.824336273942247</v>
      </c>
      <c r="V24">
        <f t="shared" ref="V24:V31" si="19">(G24-I24)^2</f>
        <v>24.403598794472487</v>
      </c>
      <c r="W24">
        <f t="shared" ref="W24:W31" si="20">(G24-K24)^2</f>
        <v>24.402553735104714</v>
      </c>
      <c r="X24">
        <f t="shared" ref="X24:X31" si="21">(G24-M24)^2</f>
        <v>24.403600000000004</v>
      </c>
    </row>
    <row r="25" spans="1:28" x14ac:dyDescent="0.25">
      <c r="A25" t="s">
        <v>5</v>
      </c>
      <c r="B25" s="1">
        <v>45261</v>
      </c>
      <c r="C25" s="3">
        <v>45366</v>
      </c>
      <c r="D25">
        <v>191.24</v>
      </c>
      <c r="E25">
        <v>190</v>
      </c>
      <c r="F25" s="5">
        <v>10.35</v>
      </c>
      <c r="G25" s="5">
        <v>6.5</v>
      </c>
      <c r="H25" s="5">
        <v>3.9609855257359001</v>
      </c>
      <c r="I25" s="5">
        <v>9.50801751690733E-3</v>
      </c>
      <c r="J25" s="5">
        <v>1.5020824101772901</v>
      </c>
      <c r="K25" s="5">
        <v>0.266924247209127</v>
      </c>
      <c r="L25" s="5">
        <v>3.9580875879220501</v>
      </c>
      <c r="M25" s="5">
        <v>9.5662362643427392E-3</v>
      </c>
      <c r="N25" s="5">
        <f t="shared" si="9"/>
        <v>40.819505952356167</v>
      </c>
      <c r="O25" s="5">
        <f t="shared" si="11"/>
        <v>78.285645676294124</v>
      </c>
      <c r="P25" s="5">
        <f t="shared" si="10"/>
        <v>40.856544283676158</v>
      </c>
      <c r="V25">
        <f t="shared" si="19"/>
        <v>42.126486174677304</v>
      </c>
      <c r="W25">
        <f t="shared" si="20"/>
        <v>38.851233340029502</v>
      </c>
      <c r="X25">
        <f t="shared" si="21"/>
        <v>42.125730441439806</v>
      </c>
    </row>
    <row r="26" spans="1:28" x14ac:dyDescent="0.25">
      <c r="A26" t="s">
        <v>5</v>
      </c>
      <c r="B26" s="1">
        <v>45261</v>
      </c>
      <c r="C26" s="3">
        <v>45366</v>
      </c>
      <c r="D26">
        <v>191.24</v>
      </c>
      <c r="E26">
        <v>195</v>
      </c>
      <c r="F26" s="5">
        <v>7.5</v>
      </c>
      <c r="G26" s="5">
        <v>8.65</v>
      </c>
      <c r="H26" s="5">
        <v>0.34657635334175202</v>
      </c>
      <c r="I26" s="5">
        <v>1.32374430543278</v>
      </c>
      <c r="J26" s="5">
        <v>1.4191839460527799E-2</v>
      </c>
      <c r="K26" s="5">
        <v>3.7603491727042102</v>
      </c>
      <c r="L26" s="5">
        <v>0.34567202939125802</v>
      </c>
      <c r="M26" s="5">
        <v>1.32189628864171</v>
      </c>
      <c r="N26" s="5">
        <f t="shared" si="9"/>
        <v>51.171469868569389</v>
      </c>
      <c r="O26" s="5">
        <f t="shared" si="11"/>
        <v>56.037323816399351</v>
      </c>
      <c r="P26" s="5">
        <f t="shared" si="10"/>
        <v>51.1844087110346</v>
      </c>
      <c r="V26">
        <f t="shared" si="19"/>
        <v>53.674022502178623</v>
      </c>
      <c r="W26">
        <f t="shared" si="20"/>
        <v>23.90868521287441</v>
      </c>
      <c r="X26">
        <f t="shared" si="21"/>
        <v>53.701104004423144</v>
      </c>
    </row>
    <row r="27" spans="1:28" x14ac:dyDescent="0.25">
      <c r="A27" t="s">
        <v>5</v>
      </c>
      <c r="B27" s="1">
        <v>45261</v>
      </c>
      <c r="C27" s="3">
        <v>45366</v>
      </c>
      <c r="D27">
        <v>191.24</v>
      </c>
      <c r="E27">
        <v>200</v>
      </c>
      <c r="F27" s="5">
        <v>5.15</v>
      </c>
      <c r="G27" s="5">
        <v>11.3</v>
      </c>
      <c r="H27" s="5">
        <v>3.8652235824390702E-4</v>
      </c>
      <c r="I27" s="5">
        <v>5.9061999347593099</v>
      </c>
      <c r="J27" s="4">
        <v>3.6547582761203003E-7</v>
      </c>
      <c r="K27" s="5">
        <v>8.759995</v>
      </c>
      <c r="L27" s="5">
        <v>3.9802138940698298E-4</v>
      </c>
      <c r="M27" s="5">
        <v>5.9083746224682798</v>
      </c>
      <c r="N27" s="5">
        <f t="shared" si="9"/>
        <v>26.518518969109628</v>
      </c>
      <c r="O27" s="5">
        <f t="shared" si="11"/>
        <v>26.522496235599114</v>
      </c>
      <c r="P27" s="5">
        <f t="shared" si="10"/>
        <v>26.518400538110136</v>
      </c>
      <c r="R27">
        <f>SUM(N23:N31)*0.09</f>
        <v>15.355209871178348</v>
      </c>
      <c r="S27">
        <f t="shared" ref="S27:T27" si="22">SUM(O23:O31)*0.09</f>
        <v>24.220127882550948</v>
      </c>
      <c r="T27">
        <f t="shared" si="22"/>
        <v>15.361245208716426</v>
      </c>
      <c r="V27">
        <f t="shared" si="19"/>
        <v>29.093079143790479</v>
      </c>
      <c r="W27">
        <f t="shared" si="20"/>
        <v>6.4516254000250033</v>
      </c>
      <c r="X27">
        <f t="shared" si="21"/>
        <v>29.069624211644072</v>
      </c>
      <c r="Z27">
        <f>SUM(V23:V31)*0.09</f>
        <v>34.35435166183597</v>
      </c>
      <c r="AA27">
        <f t="shared" ref="AA27" si="23">SUM(W23:W31)*0.09</f>
        <v>18.213609634927185</v>
      </c>
      <c r="AB27">
        <f t="shared" ref="AB27" si="24">SUM(X23:X31)*0.09</f>
        <v>34.354487405384297</v>
      </c>
    </row>
    <row r="28" spans="1:28" x14ac:dyDescent="0.25">
      <c r="A28" t="s">
        <v>5</v>
      </c>
      <c r="B28" s="1">
        <v>45261</v>
      </c>
      <c r="C28" s="3">
        <v>45366</v>
      </c>
      <c r="D28">
        <v>191.24</v>
      </c>
      <c r="E28">
        <v>205</v>
      </c>
      <c r="F28" s="5">
        <v>3.4</v>
      </c>
      <c r="G28" s="5">
        <v>17.05</v>
      </c>
      <c r="H28" s="4">
        <v>1.4508469144886401E-9</v>
      </c>
      <c r="I28" s="5">
        <v>10.8344588741619</v>
      </c>
      <c r="J28" s="4">
        <v>2.4617463462378301E-15</v>
      </c>
      <c r="K28" s="5">
        <v>13.759995</v>
      </c>
      <c r="L28" s="4">
        <v>0</v>
      </c>
      <c r="M28" s="5">
        <v>10.8355496284286</v>
      </c>
      <c r="N28" s="5">
        <f t="shared" si="9"/>
        <v>11.559999990134239</v>
      </c>
      <c r="O28" s="5">
        <f t="shared" si="11"/>
        <v>11.559999999999981</v>
      </c>
      <c r="P28" s="5">
        <f t="shared" si="10"/>
        <v>11.559999999999999</v>
      </c>
      <c r="R28">
        <f>SQRT(R27)</f>
        <v>3.9185724277060832</v>
      </c>
      <c r="S28">
        <f>SQRT(S27)</f>
        <v>4.9213949122734446</v>
      </c>
      <c r="T28">
        <f>SQRT(T27)</f>
        <v>3.9193424459616213</v>
      </c>
      <c r="V28">
        <f t="shared" si="19"/>
        <v>38.632951486984766</v>
      </c>
      <c r="W28">
        <f t="shared" si="20"/>
        <v>10.824132900025004</v>
      </c>
      <c r="X28">
        <f t="shared" si="21"/>
        <v>38.619393420723917</v>
      </c>
      <c r="Z28">
        <f>SQRT(Z27)</f>
        <v>5.8612585390712777</v>
      </c>
      <c r="AA28">
        <f>SQRT(AA27)</f>
        <v>4.2677405772758945</v>
      </c>
      <c r="AB28">
        <f>SQRT(AB27)</f>
        <v>5.8612701187869085</v>
      </c>
    </row>
    <row r="29" spans="1:28" x14ac:dyDescent="0.25">
      <c r="A29" t="s">
        <v>5</v>
      </c>
      <c r="B29" s="1">
        <v>45261</v>
      </c>
      <c r="C29" s="3">
        <v>45366</v>
      </c>
      <c r="D29">
        <v>191.24</v>
      </c>
      <c r="E29">
        <v>210</v>
      </c>
      <c r="F29" s="5">
        <v>2.11</v>
      </c>
      <c r="G29" s="5">
        <v>18.97</v>
      </c>
      <c r="H29" s="4">
        <v>1.72842068515561E-17</v>
      </c>
      <c r="I29" s="5">
        <v>15.763104333021101</v>
      </c>
      <c r="J29" s="4">
        <v>7.9960885293563497E-30</v>
      </c>
      <c r="K29" s="5">
        <v>18.759995</v>
      </c>
      <c r="L29" s="4">
        <v>0</v>
      </c>
      <c r="M29" s="5">
        <v>15.762690496857401</v>
      </c>
      <c r="N29" s="5">
        <f t="shared" si="9"/>
        <v>4.4520999999999997</v>
      </c>
      <c r="O29" s="5">
        <f t="shared" si="11"/>
        <v>4.4520999999999997</v>
      </c>
      <c r="P29" s="5">
        <f t="shared" si="10"/>
        <v>4.4520999999999997</v>
      </c>
      <c r="V29">
        <f t="shared" si="19"/>
        <v>10.284179818888033</v>
      </c>
      <c r="W29">
        <f t="shared" si="20"/>
        <v>4.4102100024999535E-2</v>
      </c>
      <c r="X29">
        <f t="shared" si="21"/>
        <v>10.28683424894882</v>
      </c>
    </row>
    <row r="30" spans="1:28" x14ac:dyDescent="0.25">
      <c r="A30" t="s">
        <v>5</v>
      </c>
      <c r="B30" s="1">
        <v>45261</v>
      </c>
      <c r="C30" s="3">
        <v>45366</v>
      </c>
      <c r="D30">
        <v>191.24</v>
      </c>
      <c r="E30">
        <v>215</v>
      </c>
      <c r="F30" s="5">
        <v>1.25</v>
      </c>
      <c r="G30" s="5">
        <v>32.79</v>
      </c>
      <c r="H30" s="4">
        <v>8.4935658463339893E-28</v>
      </c>
      <c r="I30" s="5">
        <v>20.691749793331098</v>
      </c>
      <c r="J30" s="4">
        <v>0</v>
      </c>
      <c r="K30" s="5">
        <v>23.759995</v>
      </c>
      <c r="L30" s="5">
        <v>0</v>
      </c>
      <c r="M30" s="5">
        <v>20.690735665090699</v>
      </c>
      <c r="N30" s="5">
        <f t="shared" si="9"/>
        <v>1.5625</v>
      </c>
      <c r="O30" s="5">
        <f t="shared" si="11"/>
        <v>1.5625</v>
      </c>
      <c r="P30" s="5">
        <f t="shared" si="10"/>
        <v>1.5625</v>
      </c>
      <c r="V30">
        <f t="shared" si="19"/>
        <v>146.3676580631641</v>
      </c>
      <c r="W30">
        <f t="shared" si="20"/>
        <v>81.540990300024987</v>
      </c>
      <c r="X30">
        <f t="shared" si="21"/>
        <v>146.3921974460082</v>
      </c>
    </row>
    <row r="31" spans="1:28" x14ac:dyDescent="0.25">
      <c r="A31" t="s">
        <v>5</v>
      </c>
      <c r="B31" s="1">
        <v>45261</v>
      </c>
      <c r="C31" s="3">
        <v>45366</v>
      </c>
      <c r="D31">
        <v>191.24</v>
      </c>
      <c r="E31">
        <v>220</v>
      </c>
      <c r="F31" s="5">
        <v>0.73</v>
      </c>
      <c r="G31" s="5">
        <v>30.5</v>
      </c>
      <c r="H31" s="4">
        <v>2.3857531369283001E-40</v>
      </c>
      <c r="I31" s="5">
        <v>25.620395253641099</v>
      </c>
      <c r="J31" s="4">
        <v>0</v>
      </c>
      <c r="K31" s="5">
        <v>28.759995</v>
      </c>
      <c r="L31" s="5">
        <v>0</v>
      </c>
      <c r="M31" s="5">
        <v>25.621932457078501</v>
      </c>
      <c r="N31" s="5">
        <f t="shared" si="9"/>
        <v>0.53289999999999993</v>
      </c>
      <c r="O31" s="5">
        <f t="shared" si="11"/>
        <v>0.53289999999999993</v>
      </c>
      <c r="P31" s="5">
        <f t="shared" si="10"/>
        <v>0.53289999999999993</v>
      </c>
      <c r="V31">
        <f t="shared" si="19"/>
        <v>23.810542480688309</v>
      </c>
      <c r="W31">
        <f t="shared" si="20"/>
        <v>3.027617400025</v>
      </c>
      <c r="X31">
        <f t="shared" si="21"/>
        <v>23.795542953304196</v>
      </c>
    </row>
    <row r="32" spans="1:28" x14ac:dyDescent="0.25">
      <c r="A32" t="s">
        <v>16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29" x14ac:dyDescent="0.25">
      <c r="A33" t="s">
        <v>5</v>
      </c>
      <c r="B33" s="1">
        <v>45261</v>
      </c>
      <c r="C33" s="2">
        <v>45674</v>
      </c>
      <c r="D33">
        <v>191.24</v>
      </c>
      <c r="E33">
        <v>180</v>
      </c>
      <c r="F33">
        <v>31.15</v>
      </c>
      <c r="G33" s="5">
        <v>11.23</v>
      </c>
      <c r="H33" s="5">
        <v>21.134266965349202</v>
      </c>
      <c r="I33" s="4">
        <v>2.01765715246438E-10</v>
      </c>
      <c r="J33" s="5">
        <v>11.240004999999901</v>
      </c>
      <c r="K33" s="5">
        <v>5.6618092519048304E-4</v>
      </c>
      <c r="L33" s="5">
        <v>21.1322484680245</v>
      </c>
      <c r="M33" s="5">
        <v>0</v>
      </c>
      <c r="N33" s="5">
        <f>(F33-H33)^2</f>
        <v>100.31490822139526</v>
      </c>
      <c r="O33" s="5">
        <f t="shared" si="11"/>
        <v>396.40790090002889</v>
      </c>
      <c r="P33" s="5">
        <f t="shared" si="10"/>
        <v>100.35534575639745</v>
      </c>
      <c r="V33">
        <f>(G33-I33)^2</f>
        <v>126.11289999546835</v>
      </c>
      <c r="W33">
        <f>(G33-K33)^2</f>
        <v>126.10018389698108</v>
      </c>
      <c r="X33">
        <f>(G33-M33)^2</f>
        <v>126.11290000000001</v>
      </c>
    </row>
    <row r="34" spans="1:29" x14ac:dyDescent="0.25">
      <c r="A34" t="s">
        <v>5</v>
      </c>
      <c r="B34" s="1">
        <v>45261</v>
      </c>
      <c r="C34" s="2">
        <v>45674</v>
      </c>
      <c r="D34">
        <v>191.24</v>
      </c>
      <c r="E34">
        <v>185</v>
      </c>
      <c r="F34">
        <v>28.2</v>
      </c>
      <c r="G34" s="5">
        <v>13.05</v>
      </c>
      <c r="H34" s="5">
        <v>16.4091084065651</v>
      </c>
      <c r="I34" s="4">
        <v>8.3127463312848704E-7</v>
      </c>
      <c r="J34" s="5">
        <v>6.2400049999999903</v>
      </c>
      <c r="K34" s="5">
        <v>5.4456674172313202E-2</v>
      </c>
      <c r="L34" s="5">
        <v>16.409944122279999</v>
      </c>
      <c r="M34" s="5">
        <v>0</v>
      </c>
      <c r="N34" s="5">
        <f>(F34-H34)^2</f>
        <v>139.02512456813378</v>
      </c>
      <c r="O34" s="5">
        <f t="shared" si="11"/>
        <v>482.24138040002543</v>
      </c>
      <c r="P34" s="5">
        <f t="shared" si="10"/>
        <v>139.00541759975994</v>
      </c>
      <c r="V34">
        <f t="shared" ref="V34:V41" si="25">(G34-I34)^2</f>
        <v>170.30247830373278</v>
      </c>
      <c r="W34">
        <f t="shared" ref="W34:W41" si="26">(G34-K34)^2</f>
        <v>168.88414633346457</v>
      </c>
      <c r="X34">
        <f t="shared" ref="X34:X41" si="27">(G34-M34)^2</f>
        <v>170.30250000000001</v>
      </c>
    </row>
    <row r="35" spans="1:29" x14ac:dyDescent="0.25">
      <c r="A35" t="s">
        <v>5</v>
      </c>
      <c r="B35" s="1">
        <v>45261</v>
      </c>
      <c r="C35" s="2">
        <v>45674</v>
      </c>
      <c r="D35">
        <v>191.24</v>
      </c>
      <c r="E35">
        <v>190</v>
      </c>
      <c r="F35">
        <v>25.03</v>
      </c>
      <c r="G35">
        <v>14.81</v>
      </c>
      <c r="H35" s="5">
        <v>11.6843763334887</v>
      </c>
      <c r="I35" s="5">
        <v>4.2814805524926599E-4</v>
      </c>
      <c r="J35" s="5">
        <v>2.0852671289916498</v>
      </c>
      <c r="K35" s="5">
        <v>0.86158999474134501</v>
      </c>
      <c r="L35" s="5">
        <v>11.683168566423699</v>
      </c>
      <c r="M35" s="5">
        <v>4.1893036474387001E-4</v>
      </c>
      <c r="N35" s="5">
        <f>(F35-H35)^2</f>
        <v>178.10567104814655</v>
      </c>
      <c r="O35" s="5">
        <f t="shared" si="11"/>
        <v>526.46076652193119</v>
      </c>
      <c r="P35" s="5">
        <f t="shared" si="10"/>
        <v>178.13790931630044</v>
      </c>
      <c r="V35">
        <f t="shared" si="25"/>
        <v>219.32341843791428</v>
      </c>
      <c r="W35">
        <f t="shared" si="26"/>
        <v>194.55814167479974</v>
      </c>
      <c r="X35">
        <f t="shared" si="27"/>
        <v>219.32369145809898</v>
      </c>
    </row>
    <row r="36" spans="1:29" x14ac:dyDescent="0.25">
      <c r="A36" t="s">
        <v>5</v>
      </c>
      <c r="B36" s="1">
        <v>45261</v>
      </c>
      <c r="C36" s="2">
        <v>45674</v>
      </c>
      <c r="D36">
        <v>191.24</v>
      </c>
      <c r="E36">
        <v>195</v>
      </c>
      <c r="F36">
        <v>22.19</v>
      </c>
      <c r="G36">
        <v>16.899999999999999</v>
      </c>
      <c r="H36" s="5">
        <v>6.9936596843119201</v>
      </c>
      <c r="I36" s="5">
        <v>3.4870888735412102E-2</v>
      </c>
      <c r="J36" s="5">
        <v>0.28227510911574599</v>
      </c>
      <c r="K36" s="5">
        <v>3.92429156877605</v>
      </c>
      <c r="L36" s="5">
        <v>6.9946174354247797</v>
      </c>
      <c r="M36" s="5">
        <v>3.4655901095198997E-2</v>
      </c>
      <c r="N36" s="5">
        <f t="shared" si="9"/>
        <v>230.92875899020694</v>
      </c>
      <c r="O36" s="5">
        <f t="shared" si="11"/>
        <v>479.94840989466962</v>
      </c>
      <c r="P36" s="5">
        <f t="shared" si="10"/>
        <v>230.89965128379666</v>
      </c>
      <c r="V36">
        <f t="shared" si="25"/>
        <v>284.43257993962425</v>
      </c>
      <c r="W36">
        <f t="shared" si="26"/>
        <v>168.36900929213624</v>
      </c>
      <c r="X36">
        <f t="shared" si="27"/>
        <v>284.43983157446291</v>
      </c>
    </row>
    <row r="37" spans="1:29" x14ac:dyDescent="0.25">
      <c r="A37" t="s">
        <v>5</v>
      </c>
      <c r="B37" s="1">
        <v>45261</v>
      </c>
      <c r="C37" s="2">
        <v>45674</v>
      </c>
      <c r="D37">
        <v>191.24</v>
      </c>
      <c r="E37">
        <v>200</v>
      </c>
      <c r="F37">
        <v>19.5</v>
      </c>
      <c r="G37">
        <v>19.2</v>
      </c>
      <c r="H37" s="5">
        <v>2.8269482627312299</v>
      </c>
      <c r="I37" s="5">
        <v>0.59331885701175202</v>
      </c>
      <c r="J37" s="5">
        <v>1.10496070275186E-2</v>
      </c>
      <c r="K37" s="5">
        <v>8.759995</v>
      </c>
      <c r="L37" s="5">
        <v>2.8252138227392898</v>
      </c>
      <c r="M37" s="5">
        <v>0.59291920842848</v>
      </c>
      <c r="N37" s="5">
        <f t="shared" si="9"/>
        <v>277.99065423364118</v>
      </c>
      <c r="O37" s="5">
        <f t="shared" si="11"/>
        <v>379.81918741974221</v>
      </c>
      <c r="P37" s="5">
        <f t="shared" si="10"/>
        <v>278.04849405736485</v>
      </c>
      <c r="R37">
        <f>SUM(N33:N41)*0.09</f>
        <v>151.83575382740645</v>
      </c>
      <c r="S37">
        <f>SUM(O33:O41)*0.09</f>
        <v>274.02420450374166</v>
      </c>
      <c r="T37">
        <f>SUM(P33:P41)*0.09</f>
        <v>151.8431710856396</v>
      </c>
      <c r="V37">
        <f t="shared" si="25"/>
        <v>346.20858315683444</v>
      </c>
      <c r="W37">
        <f t="shared" si="26"/>
        <v>108.99370440002498</v>
      </c>
      <c r="X37">
        <f t="shared" si="27"/>
        <v>346.22345558406982</v>
      </c>
      <c r="Z37">
        <f>SUM(V33:V41)*0.09</f>
        <v>205.87579307744718</v>
      </c>
      <c r="AA37">
        <f t="shared" ref="AA37" si="28">SUM(W33:W41)*0.09</f>
        <v>80.885078630775567</v>
      </c>
      <c r="AB37">
        <f t="shared" ref="AB37" si="29">SUM(X33:X41)*0.09</f>
        <v>205.86780517760442</v>
      </c>
      <c r="AC37" s="4"/>
    </row>
    <row r="38" spans="1:29" x14ac:dyDescent="0.25">
      <c r="A38" t="s">
        <v>5</v>
      </c>
      <c r="B38" s="1">
        <v>45261</v>
      </c>
      <c r="C38" s="2">
        <v>45674</v>
      </c>
      <c r="D38">
        <v>191.24</v>
      </c>
      <c r="E38">
        <v>205</v>
      </c>
      <c r="F38">
        <v>16.95</v>
      </c>
      <c r="G38">
        <v>22.38</v>
      </c>
      <c r="H38" s="5">
        <v>0.54124405385648799</v>
      </c>
      <c r="I38" s="5">
        <v>3.0327740379939998</v>
      </c>
      <c r="J38" s="4">
        <v>9.9005489246682194E-5</v>
      </c>
      <c r="K38" s="5">
        <v>13.759995</v>
      </c>
      <c r="L38" s="5">
        <v>0.54131552200590205</v>
      </c>
      <c r="M38" s="5">
        <v>3.0357592048033499</v>
      </c>
      <c r="N38" s="5">
        <f t="shared" si="9"/>
        <v>269.24727170010004</v>
      </c>
      <c r="O38" s="5">
        <f t="shared" si="11"/>
        <v>287.29914372371661</v>
      </c>
      <c r="P38" s="5">
        <f t="shared" si="10"/>
        <v>269.24492629836442</v>
      </c>
      <c r="R38">
        <f>SQRT(R37)</f>
        <v>12.322165143650951</v>
      </c>
      <c r="S38">
        <f>SQRT(S37)</f>
        <v>16.553676464874552</v>
      </c>
      <c r="T38">
        <f>SQRT(T37)</f>
        <v>12.322466112172497</v>
      </c>
      <c r="V38">
        <f t="shared" si="25"/>
        <v>374.31515242491901</v>
      </c>
      <c r="W38">
        <f t="shared" si="26"/>
        <v>74.304486200024982</v>
      </c>
      <c r="X38">
        <f t="shared" si="27"/>
        <v>374.19965194255019</v>
      </c>
      <c r="Z38">
        <f>SQRT(Z37)</f>
        <v>14.348372488803292</v>
      </c>
      <c r="AA38">
        <f>SQRT(AA37)</f>
        <v>8.9936132133184135</v>
      </c>
      <c r="AB38">
        <f>SQRT(AB37)</f>
        <v>14.348094130497069</v>
      </c>
    </row>
    <row r="39" spans="1:29" x14ac:dyDescent="0.25">
      <c r="A39" t="s">
        <v>5</v>
      </c>
      <c r="B39" s="1">
        <v>45261</v>
      </c>
      <c r="C39" s="2">
        <v>45674</v>
      </c>
      <c r="D39">
        <v>191.24</v>
      </c>
      <c r="E39">
        <v>210</v>
      </c>
      <c r="F39">
        <v>14.7</v>
      </c>
      <c r="G39">
        <v>24.47</v>
      </c>
      <c r="H39" s="5">
        <v>3.63105767387246E-2</v>
      </c>
      <c r="I39" s="5">
        <v>7.2529999507332601</v>
      </c>
      <c r="J39" s="4">
        <v>1.8652463518795601E-7</v>
      </c>
      <c r="K39" s="5">
        <v>18.759995</v>
      </c>
      <c r="L39" s="5">
        <v>3.6162016807067703E-2</v>
      </c>
      <c r="M39" s="5">
        <v>7.2506451360256801</v>
      </c>
      <c r="N39" s="5">
        <f t="shared" si="9"/>
        <v>215.02378750186458</v>
      </c>
      <c r="O39" s="5">
        <f t="shared" si="11"/>
        <v>216.08999451617572</v>
      </c>
      <c r="P39" s="5">
        <f t="shared" si="10"/>
        <v>215.02814439733177</v>
      </c>
      <c r="V39">
        <f t="shared" si="25"/>
        <v>296.42509069645081</v>
      </c>
      <c r="W39">
        <f t="shared" si="26"/>
        <v>32.604157100024985</v>
      </c>
      <c r="X39">
        <f t="shared" si="27"/>
        <v>296.50618193147596</v>
      </c>
    </row>
    <row r="40" spans="1:29" x14ac:dyDescent="0.25">
      <c r="A40" t="s">
        <v>5</v>
      </c>
      <c r="B40" s="1">
        <v>45261</v>
      </c>
      <c r="C40" s="2">
        <v>45674</v>
      </c>
      <c r="D40">
        <v>191.24</v>
      </c>
      <c r="E40">
        <v>215</v>
      </c>
      <c r="F40">
        <v>12.65</v>
      </c>
      <c r="G40">
        <v>28.22</v>
      </c>
      <c r="H40" s="5">
        <v>7.4105987327593905E-4</v>
      </c>
      <c r="I40" s="5">
        <v>11.9425898237248</v>
      </c>
      <c r="J40" s="4">
        <v>5.4644010737864402E-11</v>
      </c>
      <c r="K40" s="5">
        <v>23.759995</v>
      </c>
      <c r="L40" s="5">
        <v>7.9275782356979499E-4</v>
      </c>
      <c r="M40" s="5">
        <v>11.947615062593099</v>
      </c>
      <c r="N40" s="5">
        <f t="shared" si="9"/>
        <v>160.00375173437587</v>
      </c>
      <c r="O40" s="5">
        <f t="shared" si="11"/>
        <v>160.02249999861752</v>
      </c>
      <c r="P40" s="5">
        <f t="shared" si="10"/>
        <v>160.00244385552867</v>
      </c>
      <c r="V40">
        <f t="shared" si="25"/>
        <v>264.95408204670736</v>
      </c>
      <c r="W40">
        <f t="shared" si="26"/>
        <v>19.891644600024989</v>
      </c>
      <c r="X40">
        <f t="shared" si="27"/>
        <v>264.79051155114689</v>
      </c>
    </row>
    <row r="41" spans="1:29" x14ac:dyDescent="0.25">
      <c r="A41" t="s">
        <v>5</v>
      </c>
      <c r="B41" s="1">
        <v>45261</v>
      </c>
      <c r="C41" s="2">
        <v>45674</v>
      </c>
      <c r="D41">
        <v>191.24</v>
      </c>
      <c r="E41">
        <v>220</v>
      </c>
      <c r="F41">
        <v>10.79</v>
      </c>
      <c r="G41">
        <v>31</v>
      </c>
      <c r="H41" s="4">
        <v>4.4755447913863598E-6</v>
      </c>
      <c r="I41" s="5">
        <v>16.6670126292533</v>
      </c>
      <c r="J41" s="4">
        <v>1.8821700174958099E-15</v>
      </c>
      <c r="K41" s="5">
        <v>28.759995</v>
      </c>
      <c r="L41" s="4">
        <v>4.0393357234276997E-6</v>
      </c>
      <c r="M41" s="5">
        <v>16.6639847416678</v>
      </c>
      <c r="N41" s="5">
        <f t="shared" si="9"/>
        <v>116.4240034177634</v>
      </c>
      <c r="O41" s="5">
        <f t="shared" si="11"/>
        <v>116.42409999999994</v>
      </c>
      <c r="P41" s="5">
        <f t="shared" si="10"/>
        <v>116.4240128311514</v>
      </c>
      <c r="V41">
        <f t="shared" si="25"/>
        <v>205.4345269699844</v>
      </c>
      <c r="W41">
        <f t="shared" si="26"/>
        <v>5.017622400025</v>
      </c>
      <c r="X41">
        <f t="shared" si="27"/>
        <v>205.52133348713366</v>
      </c>
    </row>
    <row r="42" spans="1:29" x14ac:dyDescent="0.25">
      <c r="H42" s="5"/>
      <c r="I42" s="5"/>
      <c r="J42" s="5"/>
      <c r="K42" s="5"/>
      <c r="L42" s="5"/>
      <c r="M42" s="5"/>
    </row>
    <row r="47" spans="1:29" x14ac:dyDescent="0.25">
      <c r="U47" t="s">
        <v>30</v>
      </c>
    </row>
    <row r="50" spans="7:15" x14ac:dyDescent="0.25">
      <c r="G50" t="s">
        <v>5</v>
      </c>
    </row>
    <row r="51" spans="7:15" x14ac:dyDescent="0.25">
      <c r="G51" t="s">
        <v>6</v>
      </c>
    </row>
    <row r="52" spans="7:15" x14ac:dyDescent="0.25">
      <c r="G52" t="s">
        <v>7</v>
      </c>
    </row>
    <row r="53" spans="7:15" x14ac:dyDescent="0.25">
      <c r="G53" t="s">
        <v>8</v>
      </c>
    </row>
    <row r="54" spans="7:15" x14ac:dyDescent="0.25">
      <c r="G54" t="s">
        <v>9</v>
      </c>
    </row>
    <row r="55" spans="7:15" x14ac:dyDescent="0.25">
      <c r="G55" t="s">
        <v>10</v>
      </c>
    </row>
    <row r="56" spans="7:15" x14ac:dyDescent="0.25">
      <c r="G56" t="s">
        <v>11</v>
      </c>
    </row>
    <row r="57" spans="7:15" x14ac:dyDescent="0.25">
      <c r="G57" t="s">
        <v>12</v>
      </c>
    </row>
    <row r="58" spans="7:15" x14ac:dyDescent="0.25">
      <c r="G58" t="s">
        <v>13</v>
      </c>
    </row>
    <row r="59" spans="7:15" x14ac:dyDescent="0.25">
      <c r="G59" t="s">
        <v>14</v>
      </c>
    </row>
    <row r="64" spans="7:15" x14ac:dyDescent="0.25">
      <c r="G64" t="s">
        <v>6</v>
      </c>
      <c r="H64" t="s">
        <v>7</v>
      </c>
      <c r="I64" t="s">
        <v>8</v>
      </c>
      <c r="J64" t="s">
        <v>9</v>
      </c>
      <c r="K64" t="s">
        <v>10</v>
      </c>
      <c r="L64" t="s">
        <v>11</v>
      </c>
      <c r="M64" t="s">
        <v>12</v>
      </c>
      <c r="N64" t="s">
        <v>13</v>
      </c>
      <c r="O64" t="s">
        <v>14</v>
      </c>
    </row>
    <row r="65" spans="7:15" x14ac:dyDescent="0.25">
      <c r="G65" t="s">
        <v>6</v>
      </c>
      <c r="H65" t="s">
        <v>7</v>
      </c>
      <c r="I65" t="s">
        <v>8</v>
      </c>
      <c r="J65" t="s">
        <v>9</v>
      </c>
      <c r="K65" t="s">
        <v>10</v>
      </c>
      <c r="L65" t="s">
        <v>11</v>
      </c>
      <c r="M65" t="s">
        <v>12</v>
      </c>
      <c r="N65" t="s">
        <v>13</v>
      </c>
      <c r="O65" t="s">
        <v>14</v>
      </c>
    </row>
    <row r="66" spans="7:15" x14ac:dyDescent="0.25">
      <c r="G66" t="s">
        <v>6</v>
      </c>
      <c r="H66" t="s">
        <v>7</v>
      </c>
      <c r="I66" t="s">
        <v>8</v>
      </c>
      <c r="J66" t="s">
        <v>9</v>
      </c>
      <c r="K66" t="s">
        <v>10</v>
      </c>
      <c r="L66" t="s">
        <v>11</v>
      </c>
      <c r="M66" t="s">
        <v>12</v>
      </c>
      <c r="N66" t="s">
        <v>13</v>
      </c>
      <c r="O66" t="s">
        <v>14</v>
      </c>
    </row>
    <row r="67" spans="7:15" x14ac:dyDescent="0.25">
      <c r="G67" t="s">
        <v>6</v>
      </c>
      <c r="H67" t="s">
        <v>7</v>
      </c>
      <c r="I67" t="s">
        <v>8</v>
      </c>
      <c r="J67" t="s">
        <v>9</v>
      </c>
      <c r="K67" t="s">
        <v>10</v>
      </c>
      <c r="L67" t="s">
        <v>11</v>
      </c>
      <c r="M67" t="s">
        <v>12</v>
      </c>
      <c r="N67" t="s">
        <v>13</v>
      </c>
      <c r="O67" t="s">
        <v>14</v>
      </c>
    </row>
    <row r="68" spans="7:15" x14ac:dyDescent="0.25">
      <c r="G68" t="s">
        <v>6</v>
      </c>
      <c r="H68" t="s">
        <v>7</v>
      </c>
      <c r="I68" t="s">
        <v>8</v>
      </c>
      <c r="J68" t="s">
        <v>9</v>
      </c>
      <c r="K68" t="s">
        <v>10</v>
      </c>
      <c r="L68" t="s">
        <v>11</v>
      </c>
      <c r="M68" t="s">
        <v>12</v>
      </c>
      <c r="N68" t="s">
        <v>13</v>
      </c>
      <c r="O68" t="s">
        <v>14</v>
      </c>
    </row>
    <row r="69" spans="7:15" x14ac:dyDescent="0.25">
      <c r="G69" t="s">
        <v>6</v>
      </c>
      <c r="H69" t="s">
        <v>7</v>
      </c>
      <c r="I69" t="s">
        <v>8</v>
      </c>
      <c r="J69" t="s">
        <v>9</v>
      </c>
      <c r="K69" t="s">
        <v>10</v>
      </c>
      <c r="L69" t="s">
        <v>11</v>
      </c>
      <c r="M69" t="s">
        <v>12</v>
      </c>
      <c r="N69" t="s">
        <v>13</v>
      </c>
      <c r="O69" t="s">
        <v>14</v>
      </c>
    </row>
    <row r="70" spans="7:15" x14ac:dyDescent="0.25">
      <c r="G70" t="s">
        <v>6</v>
      </c>
      <c r="H70" t="s">
        <v>7</v>
      </c>
      <c r="I70" t="s">
        <v>8</v>
      </c>
      <c r="J70" t="s">
        <v>9</v>
      </c>
      <c r="K70" t="s">
        <v>10</v>
      </c>
      <c r="L70" t="s">
        <v>11</v>
      </c>
      <c r="M70" t="s">
        <v>12</v>
      </c>
      <c r="N70" t="s">
        <v>13</v>
      </c>
      <c r="O70" t="s">
        <v>14</v>
      </c>
    </row>
    <row r="71" spans="7:15" x14ac:dyDescent="0.25">
      <c r="G71" t="s">
        <v>6</v>
      </c>
      <c r="H71" t="s">
        <v>7</v>
      </c>
      <c r="I71" t="s">
        <v>8</v>
      </c>
      <c r="J71" t="s">
        <v>9</v>
      </c>
      <c r="K71" t="s">
        <v>10</v>
      </c>
      <c r="L71" t="s">
        <v>11</v>
      </c>
      <c r="M71" t="s">
        <v>12</v>
      </c>
      <c r="N71" t="s">
        <v>13</v>
      </c>
      <c r="O71" t="s">
        <v>14</v>
      </c>
    </row>
    <row r="72" spans="7:15" x14ac:dyDescent="0.25">
      <c r="G72" t="s">
        <v>6</v>
      </c>
      <c r="H72" t="s">
        <v>7</v>
      </c>
      <c r="I72" t="s">
        <v>8</v>
      </c>
      <c r="J72" t="s">
        <v>9</v>
      </c>
      <c r="K72" t="s">
        <v>10</v>
      </c>
      <c r="L72" t="s">
        <v>11</v>
      </c>
      <c r="M72" t="s">
        <v>12</v>
      </c>
      <c r="N72" t="s">
        <v>13</v>
      </c>
      <c r="O72" t="s">
        <v>14</v>
      </c>
    </row>
    <row r="74" spans="7:15" x14ac:dyDescent="0.25"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  <c r="N74" t="s">
        <v>13</v>
      </c>
      <c r="O74" t="s">
        <v>14</v>
      </c>
    </row>
    <row r="75" spans="7:15" x14ac:dyDescent="0.25">
      <c r="G75" t="s">
        <v>6</v>
      </c>
      <c r="H75" t="s">
        <v>7</v>
      </c>
      <c r="I75" t="s">
        <v>8</v>
      </c>
      <c r="J75" t="s">
        <v>9</v>
      </c>
      <c r="K75" t="s">
        <v>10</v>
      </c>
      <c r="L75" t="s">
        <v>11</v>
      </c>
      <c r="M75" t="s">
        <v>12</v>
      </c>
      <c r="N75" t="s">
        <v>13</v>
      </c>
      <c r="O75" t="s">
        <v>14</v>
      </c>
    </row>
    <row r="76" spans="7:15" x14ac:dyDescent="0.25">
      <c r="G76" t="s">
        <v>6</v>
      </c>
      <c r="H76" t="s">
        <v>7</v>
      </c>
      <c r="I76" t="s">
        <v>8</v>
      </c>
      <c r="J76" t="s">
        <v>9</v>
      </c>
      <c r="K76" t="s">
        <v>10</v>
      </c>
      <c r="L76" t="s">
        <v>11</v>
      </c>
      <c r="M76" t="s">
        <v>12</v>
      </c>
      <c r="N76" t="s">
        <v>13</v>
      </c>
      <c r="O76" t="s">
        <v>14</v>
      </c>
    </row>
    <row r="77" spans="7:15" x14ac:dyDescent="0.25">
      <c r="G77" t="s">
        <v>6</v>
      </c>
      <c r="H77" t="s">
        <v>7</v>
      </c>
      <c r="I77" t="s">
        <v>8</v>
      </c>
      <c r="J77" t="s">
        <v>9</v>
      </c>
      <c r="K77" t="s">
        <v>10</v>
      </c>
      <c r="L77" t="s">
        <v>11</v>
      </c>
      <c r="M77" t="s">
        <v>12</v>
      </c>
      <c r="N77" t="s">
        <v>13</v>
      </c>
      <c r="O77" t="s">
        <v>14</v>
      </c>
    </row>
    <row r="78" spans="7:15" x14ac:dyDescent="0.25">
      <c r="G78" t="s">
        <v>6</v>
      </c>
      <c r="H78" t="s">
        <v>7</v>
      </c>
      <c r="I78" t="s">
        <v>8</v>
      </c>
      <c r="J78" t="s">
        <v>9</v>
      </c>
      <c r="K78" t="s">
        <v>10</v>
      </c>
      <c r="L78" t="s">
        <v>11</v>
      </c>
      <c r="M78" t="s">
        <v>12</v>
      </c>
      <c r="N78" t="s">
        <v>13</v>
      </c>
      <c r="O78" t="s">
        <v>14</v>
      </c>
    </row>
    <row r="79" spans="7:15" x14ac:dyDescent="0.25">
      <c r="G79" t="s">
        <v>6</v>
      </c>
      <c r="H79" t="s">
        <v>7</v>
      </c>
      <c r="I79" t="s">
        <v>8</v>
      </c>
      <c r="J79" t="s">
        <v>9</v>
      </c>
      <c r="K79" t="s">
        <v>10</v>
      </c>
      <c r="L79" t="s">
        <v>11</v>
      </c>
      <c r="M79" t="s">
        <v>12</v>
      </c>
      <c r="N79" t="s">
        <v>13</v>
      </c>
      <c r="O79" t="s">
        <v>14</v>
      </c>
    </row>
    <row r="80" spans="7:15" x14ac:dyDescent="0.25">
      <c r="G80" t="s">
        <v>6</v>
      </c>
      <c r="H80" t="s">
        <v>7</v>
      </c>
      <c r="I80" t="s">
        <v>8</v>
      </c>
      <c r="J80" t="s">
        <v>9</v>
      </c>
      <c r="K80" t="s">
        <v>10</v>
      </c>
      <c r="L80" t="s">
        <v>11</v>
      </c>
      <c r="M80" t="s">
        <v>12</v>
      </c>
      <c r="N80" t="s">
        <v>13</v>
      </c>
      <c r="O80" t="s">
        <v>14</v>
      </c>
    </row>
    <row r="81" spans="7:15" x14ac:dyDescent="0.25">
      <c r="G81" t="s">
        <v>6</v>
      </c>
      <c r="H81" t="s">
        <v>7</v>
      </c>
      <c r="I81" t="s">
        <v>8</v>
      </c>
      <c r="J81" t="s">
        <v>9</v>
      </c>
      <c r="K81" t="s">
        <v>10</v>
      </c>
      <c r="L81" t="s">
        <v>11</v>
      </c>
      <c r="M81" t="s">
        <v>12</v>
      </c>
      <c r="N81" t="s">
        <v>13</v>
      </c>
      <c r="O81" t="s">
        <v>14</v>
      </c>
    </row>
    <row r="82" spans="7:15" x14ac:dyDescent="0.25">
      <c r="G82" t="s">
        <v>6</v>
      </c>
      <c r="H82" t="s">
        <v>7</v>
      </c>
      <c r="I82" t="s">
        <v>8</v>
      </c>
      <c r="J82" t="s">
        <v>9</v>
      </c>
      <c r="K82" t="s">
        <v>10</v>
      </c>
      <c r="L82" t="s">
        <v>11</v>
      </c>
      <c r="M82" t="s">
        <v>12</v>
      </c>
      <c r="N82" t="s">
        <v>13</v>
      </c>
      <c r="O82" t="s">
        <v>14</v>
      </c>
    </row>
    <row r="84" spans="7:15" x14ac:dyDescent="0.25">
      <c r="G84" t="s">
        <v>6</v>
      </c>
      <c r="H84" t="s">
        <v>7</v>
      </c>
      <c r="I84" t="s">
        <v>8</v>
      </c>
      <c r="J84" t="s">
        <v>9</v>
      </c>
      <c r="K84" t="s">
        <v>10</v>
      </c>
      <c r="L84" t="s">
        <v>11</v>
      </c>
      <c r="M84" t="s">
        <v>12</v>
      </c>
      <c r="N84" t="s">
        <v>13</v>
      </c>
      <c r="O84" t="s">
        <v>14</v>
      </c>
    </row>
    <row r="85" spans="7:15" x14ac:dyDescent="0.25">
      <c r="G85" t="s">
        <v>6</v>
      </c>
      <c r="H85" t="s">
        <v>7</v>
      </c>
      <c r="I85" t="s">
        <v>8</v>
      </c>
      <c r="J85" t="s">
        <v>9</v>
      </c>
      <c r="K85" t="s">
        <v>10</v>
      </c>
      <c r="L85" t="s">
        <v>11</v>
      </c>
      <c r="M85" t="s">
        <v>12</v>
      </c>
      <c r="N85" t="s">
        <v>13</v>
      </c>
      <c r="O85" t="s">
        <v>14</v>
      </c>
    </row>
    <row r="86" spans="7:15" x14ac:dyDescent="0.25">
      <c r="G86" t="s">
        <v>6</v>
      </c>
      <c r="H86" t="s">
        <v>7</v>
      </c>
      <c r="I86" t="s">
        <v>8</v>
      </c>
      <c r="J86" t="s">
        <v>9</v>
      </c>
      <c r="K86" t="s">
        <v>10</v>
      </c>
      <c r="L86" t="s">
        <v>11</v>
      </c>
      <c r="M86" t="s">
        <v>12</v>
      </c>
      <c r="N86" t="s">
        <v>13</v>
      </c>
      <c r="O86" t="s">
        <v>14</v>
      </c>
    </row>
    <row r="87" spans="7:15" x14ac:dyDescent="0.25">
      <c r="G87" t="s">
        <v>6</v>
      </c>
      <c r="H87" t="s">
        <v>7</v>
      </c>
      <c r="I87" t="s">
        <v>8</v>
      </c>
      <c r="J87" t="s">
        <v>9</v>
      </c>
      <c r="K87" t="s">
        <v>10</v>
      </c>
      <c r="L87" t="s">
        <v>11</v>
      </c>
      <c r="M87" t="s">
        <v>12</v>
      </c>
      <c r="N87" t="s">
        <v>13</v>
      </c>
      <c r="O87" t="s">
        <v>14</v>
      </c>
    </row>
    <row r="88" spans="7:15" x14ac:dyDescent="0.25">
      <c r="G88" t="s">
        <v>6</v>
      </c>
      <c r="H88" t="s">
        <v>7</v>
      </c>
      <c r="I88" t="s">
        <v>8</v>
      </c>
      <c r="J88" t="s">
        <v>9</v>
      </c>
      <c r="K88" t="s">
        <v>10</v>
      </c>
      <c r="L88" t="s">
        <v>11</v>
      </c>
      <c r="M88" t="s">
        <v>12</v>
      </c>
      <c r="N88" t="s">
        <v>13</v>
      </c>
      <c r="O88" t="s">
        <v>14</v>
      </c>
    </row>
    <row r="89" spans="7:15" x14ac:dyDescent="0.25">
      <c r="G89" t="s">
        <v>6</v>
      </c>
      <c r="H89" t="s">
        <v>7</v>
      </c>
      <c r="I89" t="s">
        <v>8</v>
      </c>
      <c r="J89" t="s">
        <v>9</v>
      </c>
      <c r="K89" t="s">
        <v>10</v>
      </c>
      <c r="L89" t="s">
        <v>11</v>
      </c>
      <c r="M89" t="s">
        <v>12</v>
      </c>
      <c r="N89" t="s">
        <v>13</v>
      </c>
      <c r="O89" t="s">
        <v>14</v>
      </c>
    </row>
    <row r="90" spans="7:15" x14ac:dyDescent="0.25">
      <c r="G90" t="s">
        <v>6</v>
      </c>
      <c r="H90" t="s">
        <v>7</v>
      </c>
      <c r="I90" t="s">
        <v>8</v>
      </c>
      <c r="J90" t="s">
        <v>9</v>
      </c>
      <c r="K90" t="s">
        <v>10</v>
      </c>
      <c r="L90" t="s">
        <v>11</v>
      </c>
      <c r="M90" t="s">
        <v>12</v>
      </c>
      <c r="N90" t="s">
        <v>13</v>
      </c>
      <c r="O90" t="s">
        <v>14</v>
      </c>
    </row>
    <row r="91" spans="7:15" x14ac:dyDescent="0.25">
      <c r="G91" t="s">
        <v>6</v>
      </c>
      <c r="H91" t="s">
        <v>7</v>
      </c>
      <c r="I91" t="s">
        <v>8</v>
      </c>
      <c r="J91" t="s">
        <v>9</v>
      </c>
      <c r="K91" t="s">
        <v>10</v>
      </c>
      <c r="L91" t="s">
        <v>11</v>
      </c>
      <c r="M91" t="s">
        <v>12</v>
      </c>
      <c r="N91" t="s">
        <v>13</v>
      </c>
      <c r="O91" t="s">
        <v>14</v>
      </c>
    </row>
    <row r="92" spans="7:15" x14ac:dyDescent="0.25">
      <c r="G92" t="s">
        <v>6</v>
      </c>
      <c r="H92" t="s">
        <v>7</v>
      </c>
      <c r="I92" t="s">
        <v>8</v>
      </c>
      <c r="J92" t="s">
        <v>9</v>
      </c>
      <c r="K92" t="s">
        <v>10</v>
      </c>
      <c r="L92" t="s">
        <v>11</v>
      </c>
      <c r="M92" t="s">
        <v>12</v>
      </c>
      <c r="N92" t="s">
        <v>13</v>
      </c>
      <c r="O92" t="s">
        <v>14</v>
      </c>
    </row>
    <row r="94" spans="7:15" x14ac:dyDescent="0.25">
      <c r="G94" t="s">
        <v>6</v>
      </c>
      <c r="H94" t="s">
        <v>7</v>
      </c>
      <c r="I94" t="s">
        <v>8</v>
      </c>
      <c r="J94" t="s">
        <v>9</v>
      </c>
      <c r="K94" t="s">
        <v>10</v>
      </c>
      <c r="L94" t="s">
        <v>11</v>
      </c>
      <c r="M94" t="s">
        <v>12</v>
      </c>
      <c r="N94" t="s">
        <v>13</v>
      </c>
      <c r="O94" t="s">
        <v>14</v>
      </c>
    </row>
    <row r="95" spans="7:15" x14ac:dyDescent="0.25">
      <c r="G95" t="s">
        <v>6</v>
      </c>
      <c r="H95" t="s">
        <v>7</v>
      </c>
      <c r="I95" t="s">
        <v>8</v>
      </c>
      <c r="J95" t="s">
        <v>9</v>
      </c>
      <c r="K95" t="s">
        <v>10</v>
      </c>
      <c r="L95" t="s">
        <v>11</v>
      </c>
      <c r="M95" t="s">
        <v>12</v>
      </c>
      <c r="N95" t="s">
        <v>13</v>
      </c>
      <c r="O95" t="s">
        <v>14</v>
      </c>
    </row>
    <row r="96" spans="7:15" x14ac:dyDescent="0.25">
      <c r="G96" t="s">
        <v>6</v>
      </c>
      <c r="H96" t="s">
        <v>7</v>
      </c>
      <c r="I96" t="s">
        <v>8</v>
      </c>
      <c r="J96" t="s">
        <v>9</v>
      </c>
      <c r="K96" t="s">
        <v>10</v>
      </c>
      <c r="L96" t="s">
        <v>11</v>
      </c>
      <c r="M96" t="s">
        <v>12</v>
      </c>
      <c r="N96" t="s">
        <v>13</v>
      </c>
      <c r="O96" t="s">
        <v>14</v>
      </c>
    </row>
    <row r="97" spans="7:15" x14ac:dyDescent="0.25">
      <c r="G97" t="s">
        <v>6</v>
      </c>
      <c r="H97" t="s">
        <v>7</v>
      </c>
      <c r="I97" t="s">
        <v>8</v>
      </c>
      <c r="J97" t="s">
        <v>9</v>
      </c>
      <c r="K97" t="s">
        <v>10</v>
      </c>
      <c r="L97" t="s">
        <v>11</v>
      </c>
      <c r="M97" t="s">
        <v>12</v>
      </c>
      <c r="N97" t="s">
        <v>13</v>
      </c>
      <c r="O97" t="s">
        <v>14</v>
      </c>
    </row>
    <row r="98" spans="7:15" x14ac:dyDescent="0.25">
      <c r="G98" t="s">
        <v>6</v>
      </c>
      <c r="H98" t="s">
        <v>7</v>
      </c>
      <c r="I98" t="s">
        <v>8</v>
      </c>
      <c r="J98" t="s">
        <v>9</v>
      </c>
      <c r="K98" t="s">
        <v>10</v>
      </c>
      <c r="L98" t="s">
        <v>11</v>
      </c>
      <c r="M98" t="s">
        <v>12</v>
      </c>
      <c r="N98" t="s">
        <v>13</v>
      </c>
      <c r="O98" t="s">
        <v>14</v>
      </c>
    </row>
    <row r="99" spans="7:15" x14ac:dyDescent="0.25">
      <c r="G99" t="s">
        <v>6</v>
      </c>
      <c r="H99" t="s">
        <v>7</v>
      </c>
      <c r="I99" t="s">
        <v>8</v>
      </c>
      <c r="J99" t="s">
        <v>9</v>
      </c>
      <c r="K99" t="s">
        <v>10</v>
      </c>
      <c r="L99" t="s">
        <v>11</v>
      </c>
      <c r="M99" t="s">
        <v>12</v>
      </c>
      <c r="N99" t="s">
        <v>13</v>
      </c>
      <c r="O99" t="s">
        <v>14</v>
      </c>
    </row>
    <row r="100" spans="7:15" x14ac:dyDescent="0.25">
      <c r="G100" t="s">
        <v>6</v>
      </c>
      <c r="H100" t="s">
        <v>7</v>
      </c>
      <c r="I100" t="s">
        <v>8</v>
      </c>
      <c r="J100" t="s">
        <v>9</v>
      </c>
      <c r="K100" t="s">
        <v>10</v>
      </c>
      <c r="L100" t="s">
        <v>11</v>
      </c>
      <c r="M100" t="s">
        <v>12</v>
      </c>
      <c r="N100" t="s">
        <v>13</v>
      </c>
      <c r="O100" t="s">
        <v>14</v>
      </c>
    </row>
    <row r="101" spans="7:15" x14ac:dyDescent="0.25">
      <c r="G101" t="s">
        <v>6</v>
      </c>
      <c r="H101" t="s">
        <v>7</v>
      </c>
      <c r="I101" t="s">
        <v>8</v>
      </c>
      <c r="J101" t="s">
        <v>9</v>
      </c>
      <c r="K101" t="s">
        <v>10</v>
      </c>
      <c r="L101" t="s">
        <v>11</v>
      </c>
      <c r="M101" t="s">
        <v>12</v>
      </c>
      <c r="N101" t="s">
        <v>13</v>
      </c>
      <c r="O101" t="s">
        <v>14</v>
      </c>
    </row>
    <row r="102" spans="7:15" x14ac:dyDescent="0.25">
      <c r="G102" t="s">
        <v>6</v>
      </c>
      <c r="H102" t="s">
        <v>7</v>
      </c>
      <c r="I102" t="s">
        <v>8</v>
      </c>
      <c r="J102" t="s">
        <v>9</v>
      </c>
      <c r="K102" t="s">
        <v>10</v>
      </c>
      <c r="L102" t="s">
        <v>11</v>
      </c>
      <c r="M102" t="s">
        <v>12</v>
      </c>
      <c r="N102" t="s">
        <v>13</v>
      </c>
      <c r="O102" t="s">
        <v>14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2023-12-08T23:01:07Z</dcterms:modified>
</cp:coreProperties>
</file>