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s\Term 1\BENV0093 Spatial Analysis of Energy Data\assignments\spatial assignment 2\assignment 2\projection\"/>
    </mc:Choice>
  </mc:AlternateContent>
  <xr:revisionPtr revIDLastSave="0" documentId="13_ncr:1_{D74D2A25-DAAA-4488-B019-503910F4E3CC}" xr6:coauthVersionLast="47" xr6:coauthVersionMax="47" xr10:uidLastSave="{00000000-0000-0000-0000-000000000000}"/>
  <bookViews>
    <workbookView xWindow="14295" yWindow="0" windowWidth="14610" windowHeight="15585" xr2:uid="{80109CBA-059F-452C-93FF-FA7F6603EBF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2" l="1"/>
  <c r="C66" i="2"/>
  <c r="C67" i="2"/>
  <c r="C68" i="2"/>
  <c r="H5" i="2"/>
  <c r="C69" i="2"/>
  <c r="C70" i="2"/>
  <c r="H7" i="2"/>
  <c r="C71" i="2"/>
  <c r="H8" i="2"/>
  <c r="H6" i="2"/>
  <c r="C72" i="2"/>
  <c r="H3" i="2"/>
  <c r="H4" i="2"/>
  <c r="H2" i="2"/>
  <c r="D72" i="2" l="1"/>
  <c r="E66" i="2"/>
  <c r="E69" i="2"/>
  <c r="E72" i="2"/>
  <c r="D66" i="2"/>
  <c r="E71" i="2"/>
  <c r="E65" i="2"/>
  <c r="E68" i="2"/>
  <c r="D71" i="2"/>
  <c r="D65" i="2"/>
  <c r="D70" i="2"/>
  <c r="D69" i="2"/>
  <c r="E70" i="2"/>
  <c r="D68" i="2"/>
  <c r="D67" i="2"/>
  <c r="E67" i="2"/>
</calcChain>
</file>

<file path=xl/sharedStrings.xml><?xml version="1.0" encoding="utf-8"?>
<sst xmlns="http://schemas.openxmlformats.org/spreadsheetml/2006/main" count="14" uniqueCount="14">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</sst>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3069.9830399147118</c:v>
                </c:pt>
                <c:pt idx="31">
                  <c:v>3330.3250832854606</c:v>
                </c:pt>
                <c:pt idx="32">
                  <c:v>3566.0311876015835</c:v>
                </c:pt>
                <c:pt idx="33">
                  <c:v>3823.2578114002217</c:v>
                </c:pt>
                <c:pt idx="34">
                  <c:v>4130.5801958282864</c:v>
                </c:pt>
                <c:pt idx="35">
                  <c:v>4489.873210811339</c:v>
                </c:pt>
                <c:pt idx="36">
                  <c:v>4850.3775101962974</c:v>
                </c:pt>
                <c:pt idx="37">
                  <c:v>5083.7579311704085</c:v>
                </c:pt>
                <c:pt idx="38">
                  <c:v>4396.7873509824212</c:v>
                </c:pt>
                <c:pt idx="39">
                  <c:v>4427.1134578317133</c:v>
                </c:pt>
                <c:pt idx="40">
                  <c:v>4681.9194500115345</c:v>
                </c:pt>
                <c:pt idx="41">
                  <c:v>4892.3525153514202</c:v>
                </c:pt>
                <c:pt idx="42">
                  <c:v>5121.3345398421234</c:v>
                </c:pt>
                <c:pt idx="43">
                  <c:v>5399.3287100307061</c:v>
                </c:pt>
                <c:pt idx="44">
                  <c:v>5749.5214514195868</c:v>
                </c:pt>
                <c:pt idx="45">
                  <c:v>6188.8555322138509</c:v>
                </c:pt>
                <c:pt idx="46">
                  <c:v>6643.8807220561512</c:v>
                </c:pt>
                <c:pt idx="47">
                  <c:v>7161.8107280817494</c:v>
                </c:pt>
                <c:pt idx="48">
                  <c:v>7638.009575277435</c:v>
                </c:pt>
                <c:pt idx="49">
                  <c:v>7941.1663327688329</c:v>
                </c:pt>
                <c:pt idx="50">
                  <c:v>8430.6154173750874</c:v>
                </c:pt>
                <c:pt idx="51">
                  <c:v>9022.7213796015731</c:v>
                </c:pt>
                <c:pt idx="52">
                  <c:v>9645.1491967852398</c:v>
                </c:pt>
                <c:pt idx="53">
                  <c:v>10009.010698478487</c:v>
                </c:pt>
                <c:pt idx="54">
                  <c:v>10233.985273925977</c:v>
                </c:pt>
                <c:pt idx="55">
                  <c:v>10219.176413699864</c:v>
                </c:pt>
                <c:pt idx="56">
                  <c:v>10482.698996605077</c:v>
                </c:pt>
                <c:pt idx="57">
                  <c:v>10941.920951023143</c:v>
                </c:pt>
                <c:pt idx="58">
                  <c:v>11671.432330321401</c:v>
                </c:pt>
                <c:pt idx="59">
                  <c:v>12360.691736265308</c:v>
                </c:pt>
                <c:pt idx="60">
                  <c:v>12160.716761683834</c:v>
                </c:pt>
                <c:pt idx="61">
                  <c:v>13086.39241761015</c:v>
                </c:pt>
                <c:pt idx="62">
                  <c:v>14657.782336891454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3-43CB-9725-8E1630EC3E4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Sheet2!$A$2:$A$72</c:f>
              <c:numCache>
                <c:formatCode>General</c:formatCode>
                <c:ptCount val="7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</c:numCache>
            </c:numRef>
          </c:cat>
          <c:val>
            <c:numRef>
              <c:f>Sheet2!$C$2:$C$72</c:f>
              <c:numCache>
                <c:formatCode>General</c:formatCode>
                <c:ptCount val="71"/>
                <c:pt idx="62" formatCode="0.00">
                  <c:v>14657.782336891454</c:v>
                </c:pt>
                <c:pt idx="63" formatCode="0.00">
                  <c:v>15341.059337583916</c:v>
                </c:pt>
                <c:pt idx="64" formatCode="0.00">
                  <c:v>16424.988217470622</c:v>
                </c:pt>
                <c:pt idx="65" formatCode="0.00">
                  <c:v>17508.917097357324</c:v>
                </c:pt>
                <c:pt idx="66" formatCode="0.00">
                  <c:v>18592.845977244029</c:v>
                </c:pt>
                <c:pt idx="67" formatCode="0.00">
                  <c:v>19676.774857130735</c:v>
                </c:pt>
                <c:pt idx="68" formatCode="0.00">
                  <c:v>20760.703737017437</c:v>
                </c:pt>
                <c:pt idx="69" formatCode="0.00">
                  <c:v>21844.632616904142</c:v>
                </c:pt>
                <c:pt idx="70" formatCode="0.00">
                  <c:v>22928.561496790848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3-43CB-9725-8E1630EC3E4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Sheet2!$A$2:$A$72</c:f>
              <c:numCache>
                <c:formatCode>General</c:formatCode>
                <c:ptCount val="7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</c:numCache>
            </c:numRef>
          </c:cat>
          <c:val>
            <c:numRef>
              <c:f>Sheet2!$D$2:$D$72</c:f>
              <c:numCache>
                <c:formatCode>General</c:formatCode>
                <c:ptCount val="71"/>
                <c:pt idx="62" formatCode="0.00">
                  <c:v>14657.782336891454</c:v>
                </c:pt>
                <c:pt idx="63" formatCode="0.00">
                  <c:v>14327.228210109319</c:v>
                </c:pt>
                <c:pt idx="64" formatCode="0.00">
                  <c:v>14867.144435561377</c:v>
                </c:pt>
                <c:pt idx="65" formatCode="0.00">
                  <c:v>15210.650978109392</c:v>
                </c:pt>
                <c:pt idx="66" formatCode="0.00">
                  <c:v>15413.658966276669</c:v>
                </c:pt>
                <c:pt idx="67" formatCode="0.00">
                  <c:v>15503.477274425495</c:v>
                </c:pt>
                <c:pt idx="68" formatCode="0.00">
                  <c:v>15495.39254756903</c:v>
                </c:pt>
                <c:pt idx="69" formatCode="0.00">
                  <c:v>15399.29131857297</c:v>
                </c:pt>
                <c:pt idx="70" formatCode="0.00">
                  <c:v>15222.258421900788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3-43CB-9725-8E1630EC3E4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Sheet2!$A$2:$A$72</c:f>
              <c:numCache>
                <c:formatCode>General</c:formatCode>
                <c:ptCount val="7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</c:numCache>
            </c:numRef>
          </c:cat>
          <c:val>
            <c:numRef>
              <c:f>Sheet2!$E$2:$E$72</c:f>
              <c:numCache>
                <c:formatCode>General</c:formatCode>
                <c:ptCount val="71"/>
                <c:pt idx="62" formatCode="0.00">
                  <c:v>14657.782336891454</c:v>
                </c:pt>
                <c:pt idx="63" formatCode="0.00">
                  <c:v>16354.890465058514</c:v>
                </c:pt>
                <c:pt idx="64" formatCode="0.00">
                  <c:v>17982.831999379865</c:v>
                </c:pt>
                <c:pt idx="65" formatCode="0.00">
                  <c:v>19807.183216605255</c:v>
                </c:pt>
                <c:pt idx="66" formatCode="0.00">
                  <c:v>21772.032988211391</c:v>
                </c:pt>
                <c:pt idx="67" formatCode="0.00">
                  <c:v>23850.072439835974</c:v>
                </c:pt>
                <c:pt idx="68" formatCode="0.00">
                  <c:v>26026.014926465843</c:v>
                </c:pt>
                <c:pt idx="69" formatCode="0.00">
                  <c:v>28289.973915235314</c:v>
                </c:pt>
                <c:pt idx="70" formatCode="0.00">
                  <c:v>30634.864571680908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3-43CB-9725-8E1630EC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311056"/>
        <c:axId val="1993570832"/>
      </c:lineChart>
      <c:catAx>
        <c:axId val="17623110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70832"/>
        <c:crosses val="autoZero"/>
        <c:auto val="1"/>
        <c:lblAlgn val="ctr"/>
        <c:lblOffset val="100"/>
        <c:noMultiLvlLbl val="0"/>
      </c:catAx>
      <c:valAx>
        <c:axId val="1993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51</xdr:row>
      <xdr:rowOff>12382</xdr:rowOff>
    </xdr:from>
    <xdr:to>
      <xdr:col>17</xdr:col>
      <xdr:colOff>600075</xdr:colOff>
      <xdr:row>71</xdr:row>
      <xdr:rowOff>60007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8AAD4-6315-C773-D3D1-6DF09B044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AD612-002B-426B-9A94-7AB3795668C1}" name="Table1" displayName="Table1" ref="A1:E72" totalsRowShown="0">
  <autoFilter ref="A1:E72" xr:uid="{834AD612-002B-426B-9A94-7AB3795668C1}"/>
  <tableColumns count="5">
    <tableColumn id="1" xr3:uid="{ACDD1F90-D1E9-4C2C-A2F4-89CC6657D433}" name="Timeline"/>
    <tableColumn id="2" xr3:uid="{82812133-80CE-4566-82AD-147212E94C80}" name="Values"/>
    <tableColumn id="3" xr3:uid="{1AF5DA8F-7A4E-42BF-985E-D5F8D808CB82}" name="Forecast" dataDxfId="3">
      <calculatedColumnFormula>_xlfn.FORECAST.ETS(A2,$B$2:$B$64,$A$2:$A$64,1,1)</calculatedColumnFormula>
    </tableColumn>
    <tableColumn id="4" xr3:uid="{8860A314-539F-46A9-BC4A-88C509A7AAC8}" name="Lower Confidence Bound" dataDxfId="2">
      <calculatedColumnFormula>C2-_xlfn.FORECAST.ETS.CONFINT(A2,$B$2:$B$64,$A$2:$A$64,0.95,1,1)</calculatedColumnFormula>
    </tableColumn>
    <tableColumn id="5" xr3:uid="{881AC573-9BFB-419F-88E2-3D33C63B4082}" name="Upper Confidence Bound" dataDxfId="1">
      <calculatedColumnFormula>C2+_xlfn.FORECAST.ETS.CONFINT(A2,$B$2:$B$64,$A$2:$A$64,0.95,1,1)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DDF29-FA7C-4199-B79B-9628E5D6EB6B}" name="Table2" displayName="Table2" ref="G1:H8" totalsRowShown="0">
  <autoFilter ref="G1:H8" xr:uid="{D84DDF29-FA7C-4199-B79B-9628E5D6EB6B}"/>
  <tableColumns count="2">
    <tableColumn id="1" xr3:uid="{BDA6551A-92BA-4CF1-836C-AC1CB910E018}" name="Statistic"/>
    <tableColumn id="2" xr3:uid="{4E9B02D6-F7BB-4736-8375-5968E6464070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0BAA-933A-4C39-A27B-BDEEBDB8159A}">
  <dimension ref="A1:H72"/>
  <sheetViews>
    <sheetView tabSelected="1" topLeftCell="E37" workbookViewId="0">
      <selection activeCell="L41" sqref="L41"/>
    </sheetView>
  </sheetViews>
  <sheetFormatPr defaultRowHeight="14.4" x14ac:dyDescent="0.3"/>
  <cols>
    <col min="1" max="1" width="10.5546875" customWidth="1"/>
    <col min="3" max="3" width="10.109375" customWidth="1"/>
    <col min="4" max="4" width="24.44140625" customWidth="1"/>
    <col min="5" max="5" width="24.5546875" customWidth="1"/>
    <col min="7" max="7" width="9.77734375" customWidth="1"/>
    <col min="8" max="8" width="7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>
        <v>1960</v>
      </c>
      <c r="B2" s="1">
        <v>0</v>
      </c>
      <c r="G2" t="s">
        <v>7</v>
      </c>
      <c r="H2" s="2">
        <f>_xlfn.FORECAST.ETS.STAT($B$2:$B$64,$A$2:$A$64,1,1,1)</f>
        <v>0.66666700000000001</v>
      </c>
    </row>
    <row r="3" spans="1:8" x14ac:dyDescent="0.3">
      <c r="A3">
        <v>1961</v>
      </c>
      <c r="B3" s="1">
        <v>0</v>
      </c>
      <c r="G3" t="s">
        <v>8</v>
      </c>
      <c r="H3" s="2">
        <f>_xlfn.FORECAST.ETS.STAT($B$2:$B$64,$A$2:$A$64,2,1,1)</f>
        <v>0.5</v>
      </c>
    </row>
    <row r="4" spans="1:8" x14ac:dyDescent="0.3">
      <c r="A4">
        <v>1962</v>
      </c>
      <c r="B4" s="1">
        <v>0</v>
      </c>
      <c r="G4" t="s">
        <v>9</v>
      </c>
      <c r="H4" s="2">
        <f>_xlfn.FORECAST.ETS.STAT($B$2:$B$64,$A$2:$A$64,3,1,1)</f>
        <v>2.2204460492503131E-16</v>
      </c>
    </row>
    <row r="5" spans="1:8" x14ac:dyDescent="0.3">
      <c r="A5">
        <v>1963</v>
      </c>
      <c r="B5" s="1">
        <v>0</v>
      </c>
      <c r="G5" t="s">
        <v>10</v>
      </c>
      <c r="H5" s="2">
        <f>_xlfn.FORECAST.ETS.STAT($B$2:$B$64,$A$2:$A$64,4,1,1)</f>
        <v>2.0035740035578971</v>
      </c>
    </row>
    <row r="6" spans="1:8" x14ac:dyDescent="0.3">
      <c r="A6">
        <v>1964</v>
      </c>
      <c r="B6" s="1">
        <v>0</v>
      </c>
      <c r="G6" t="s">
        <v>11</v>
      </c>
      <c r="H6" s="2">
        <f>_xlfn.FORECAST.ETS.STAT($B$2:$B$64,$A$2:$A$64,5,1,1)</f>
        <v>3.2374237452887047E-2</v>
      </c>
    </row>
    <row r="7" spans="1:8" x14ac:dyDescent="0.3">
      <c r="A7">
        <v>1965</v>
      </c>
      <c r="B7" s="1">
        <v>0</v>
      </c>
      <c r="G7" t="s">
        <v>12</v>
      </c>
      <c r="H7" s="2">
        <f>_xlfn.FORECAST.ETS.STAT($B$2:$B$64,$A$2:$A$64,6,1,1)</f>
        <v>380.8879023186185</v>
      </c>
    </row>
    <row r="8" spans="1:8" x14ac:dyDescent="0.3">
      <c r="A8">
        <v>1966</v>
      </c>
      <c r="B8" s="1">
        <v>0</v>
      </c>
      <c r="G8" t="s">
        <v>13</v>
      </c>
      <c r="H8" s="2">
        <f>_xlfn.FORECAST.ETS.STAT($B$2:$B$64,$A$2:$A$64,7,1,1)</f>
        <v>496.05944553243711</v>
      </c>
    </row>
    <row r="9" spans="1:8" x14ac:dyDescent="0.3">
      <c r="A9">
        <v>1967</v>
      </c>
      <c r="B9" s="1">
        <v>0</v>
      </c>
    </row>
    <row r="10" spans="1:8" x14ac:dyDescent="0.3">
      <c r="A10">
        <v>1968</v>
      </c>
      <c r="B10" s="1">
        <v>0</v>
      </c>
    </row>
    <row r="11" spans="1:8" x14ac:dyDescent="0.3">
      <c r="A11">
        <v>1969</v>
      </c>
      <c r="B11" s="1">
        <v>0</v>
      </c>
    </row>
    <row r="12" spans="1:8" x14ac:dyDescent="0.3">
      <c r="A12">
        <v>1970</v>
      </c>
      <c r="B12" s="1">
        <v>0</v>
      </c>
    </row>
    <row r="13" spans="1:8" x14ac:dyDescent="0.3">
      <c r="A13">
        <v>1971</v>
      </c>
      <c r="B13" s="1">
        <v>0</v>
      </c>
    </row>
    <row r="14" spans="1:8" x14ac:dyDescent="0.3">
      <c r="A14">
        <v>1972</v>
      </c>
      <c r="B14" s="1">
        <v>0</v>
      </c>
    </row>
    <row r="15" spans="1:8" x14ac:dyDescent="0.3">
      <c r="A15">
        <v>1973</v>
      </c>
      <c r="B15" s="1">
        <v>0</v>
      </c>
    </row>
    <row r="16" spans="1:8" x14ac:dyDescent="0.3">
      <c r="A16">
        <v>1974</v>
      </c>
      <c r="B16" s="1">
        <v>0</v>
      </c>
    </row>
    <row r="17" spans="1:2" x14ac:dyDescent="0.3">
      <c r="A17">
        <v>1975</v>
      </c>
      <c r="B17" s="1">
        <v>0</v>
      </c>
    </row>
    <row r="18" spans="1:2" x14ac:dyDescent="0.3">
      <c r="A18">
        <v>1976</v>
      </c>
      <c r="B18" s="1">
        <v>0</v>
      </c>
    </row>
    <row r="19" spans="1:2" x14ac:dyDescent="0.3">
      <c r="A19">
        <v>1977</v>
      </c>
      <c r="B19" s="1">
        <v>0</v>
      </c>
    </row>
    <row r="20" spans="1:2" x14ac:dyDescent="0.3">
      <c r="A20">
        <v>1978</v>
      </c>
      <c r="B20" s="1">
        <v>0</v>
      </c>
    </row>
    <row r="21" spans="1:2" x14ac:dyDescent="0.3">
      <c r="A21">
        <v>1979</v>
      </c>
      <c r="B21" s="1">
        <v>0</v>
      </c>
    </row>
    <row r="22" spans="1:2" x14ac:dyDescent="0.3">
      <c r="A22">
        <v>1980</v>
      </c>
      <c r="B22" s="1">
        <v>0</v>
      </c>
    </row>
    <row r="23" spans="1:2" x14ac:dyDescent="0.3">
      <c r="A23">
        <v>1981</v>
      </c>
      <c r="B23" s="1">
        <v>0</v>
      </c>
    </row>
    <row r="24" spans="1:2" x14ac:dyDescent="0.3">
      <c r="A24">
        <v>1982</v>
      </c>
      <c r="B24" s="1">
        <v>0</v>
      </c>
    </row>
    <row r="25" spans="1:2" x14ac:dyDescent="0.3">
      <c r="A25">
        <v>1983</v>
      </c>
      <c r="B25" s="1">
        <v>0</v>
      </c>
    </row>
    <row r="26" spans="1:2" x14ac:dyDescent="0.3">
      <c r="A26">
        <v>1984</v>
      </c>
      <c r="B26" s="1">
        <v>0</v>
      </c>
    </row>
    <row r="27" spans="1:2" x14ac:dyDescent="0.3">
      <c r="A27">
        <v>1985</v>
      </c>
      <c r="B27" s="1">
        <v>0</v>
      </c>
    </row>
    <row r="28" spans="1:2" x14ac:dyDescent="0.3">
      <c r="A28">
        <v>1986</v>
      </c>
      <c r="B28" s="1">
        <v>0</v>
      </c>
    </row>
    <row r="29" spans="1:2" x14ac:dyDescent="0.3">
      <c r="A29">
        <v>1987</v>
      </c>
      <c r="B29" s="1">
        <v>0</v>
      </c>
    </row>
    <row r="30" spans="1:2" x14ac:dyDescent="0.3">
      <c r="A30">
        <v>1988</v>
      </c>
      <c r="B30" s="1">
        <v>0</v>
      </c>
    </row>
    <row r="31" spans="1:2" x14ac:dyDescent="0.3">
      <c r="A31">
        <v>1989</v>
      </c>
      <c r="B31" s="1">
        <v>0</v>
      </c>
    </row>
    <row r="32" spans="1:2" x14ac:dyDescent="0.3">
      <c r="A32">
        <v>1990</v>
      </c>
      <c r="B32" s="1">
        <v>3069.9830399147118</v>
      </c>
    </row>
    <row r="33" spans="1:2" x14ac:dyDescent="0.3">
      <c r="A33">
        <v>1991</v>
      </c>
      <c r="B33" s="1">
        <v>3330.3250832854606</v>
      </c>
    </row>
    <row r="34" spans="1:2" x14ac:dyDescent="0.3">
      <c r="A34">
        <v>1992</v>
      </c>
      <c r="B34" s="1">
        <v>3566.0311876015835</v>
      </c>
    </row>
    <row r="35" spans="1:2" x14ac:dyDescent="0.3">
      <c r="A35">
        <v>1993</v>
      </c>
      <c r="B35" s="1">
        <v>3823.2578114002217</v>
      </c>
    </row>
    <row r="36" spans="1:2" x14ac:dyDescent="0.3">
      <c r="A36">
        <v>1994</v>
      </c>
      <c r="B36" s="1">
        <v>4130.5801958282864</v>
      </c>
    </row>
    <row r="37" spans="1:2" x14ac:dyDescent="0.3">
      <c r="A37">
        <v>1995</v>
      </c>
      <c r="B37" s="1">
        <v>4489.873210811339</v>
      </c>
    </row>
    <row r="38" spans="1:2" x14ac:dyDescent="0.3">
      <c r="A38">
        <v>1996</v>
      </c>
      <c r="B38" s="1">
        <v>4850.3775101962974</v>
      </c>
    </row>
    <row r="39" spans="1:2" x14ac:dyDescent="0.3">
      <c r="A39">
        <v>1997</v>
      </c>
      <c r="B39" s="1">
        <v>5083.7579311704085</v>
      </c>
    </row>
    <row r="40" spans="1:2" x14ac:dyDescent="0.3">
      <c r="A40">
        <v>1998</v>
      </c>
      <c r="B40" s="1">
        <v>4396.7873509824212</v>
      </c>
    </row>
    <row r="41" spans="1:2" x14ac:dyDescent="0.3">
      <c r="A41">
        <v>1999</v>
      </c>
      <c r="B41" s="1">
        <v>4427.1134578317133</v>
      </c>
    </row>
    <row r="42" spans="1:2" x14ac:dyDescent="0.3">
      <c r="A42">
        <v>2000</v>
      </c>
      <c r="B42" s="1">
        <v>4681.9194500115345</v>
      </c>
    </row>
    <row r="43" spans="1:2" x14ac:dyDescent="0.3">
      <c r="A43">
        <v>2001</v>
      </c>
      <c r="B43" s="1">
        <v>4892.3525153514202</v>
      </c>
    </row>
    <row r="44" spans="1:2" x14ac:dyDescent="0.3">
      <c r="A44">
        <v>2002</v>
      </c>
      <c r="B44" s="1">
        <v>5121.3345398421234</v>
      </c>
    </row>
    <row r="45" spans="1:2" x14ac:dyDescent="0.3">
      <c r="A45">
        <v>2003</v>
      </c>
      <c r="B45" s="1">
        <v>5399.3287100307061</v>
      </c>
    </row>
    <row r="46" spans="1:2" x14ac:dyDescent="0.3">
      <c r="A46">
        <v>2004</v>
      </c>
      <c r="B46" s="1">
        <v>5749.5214514195868</v>
      </c>
    </row>
    <row r="47" spans="1:2" x14ac:dyDescent="0.3">
      <c r="A47">
        <v>2005</v>
      </c>
      <c r="B47" s="1">
        <v>6188.8555322138509</v>
      </c>
    </row>
    <row r="48" spans="1:2" x14ac:dyDescent="0.3">
      <c r="A48">
        <v>2006</v>
      </c>
      <c r="B48" s="1">
        <v>6643.8807220561512</v>
      </c>
    </row>
    <row r="49" spans="1:5" x14ac:dyDescent="0.3">
      <c r="A49">
        <v>2007</v>
      </c>
      <c r="B49" s="1">
        <v>7161.8107280817494</v>
      </c>
    </row>
    <row r="50" spans="1:5" x14ac:dyDescent="0.3">
      <c r="A50">
        <v>2008</v>
      </c>
      <c r="B50" s="1">
        <v>7638.009575277435</v>
      </c>
    </row>
    <row r="51" spans="1:5" x14ac:dyDescent="0.3">
      <c r="A51">
        <v>2009</v>
      </c>
      <c r="B51" s="1">
        <v>7941.1663327688329</v>
      </c>
    </row>
    <row r="52" spans="1:5" x14ac:dyDescent="0.3">
      <c r="A52">
        <v>2010</v>
      </c>
      <c r="B52" s="1">
        <v>8430.6154173750874</v>
      </c>
    </row>
    <row r="53" spans="1:5" x14ac:dyDescent="0.3">
      <c r="A53">
        <v>2011</v>
      </c>
      <c r="B53" s="1">
        <v>9022.7213796015731</v>
      </c>
    </row>
    <row r="54" spans="1:5" x14ac:dyDescent="0.3">
      <c r="A54">
        <v>2012</v>
      </c>
      <c r="B54" s="1">
        <v>9645.1491967852398</v>
      </c>
    </row>
    <row r="55" spans="1:5" x14ac:dyDescent="0.3">
      <c r="A55">
        <v>2013</v>
      </c>
      <c r="B55" s="1">
        <v>10009.010698478487</v>
      </c>
    </row>
    <row r="56" spans="1:5" x14ac:dyDescent="0.3">
      <c r="A56">
        <v>2014</v>
      </c>
      <c r="B56" s="1">
        <v>10233.985273925977</v>
      </c>
    </row>
    <row r="57" spans="1:5" x14ac:dyDescent="0.3">
      <c r="A57">
        <v>2015</v>
      </c>
      <c r="B57" s="1">
        <v>10219.176413699864</v>
      </c>
    </row>
    <row r="58" spans="1:5" x14ac:dyDescent="0.3">
      <c r="A58">
        <v>2016</v>
      </c>
      <c r="B58" s="1">
        <v>10482.698996605077</v>
      </c>
    </row>
    <row r="59" spans="1:5" x14ac:dyDescent="0.3">
      <c r="A59">
        <v>2017</v>
      </c>
      <c r="B59" s="1">
        <v>10941.920951023143</v>
      </c>
    </row>
    <row r="60" spans="1:5" x14ac:dyDescent="0.3">
      <c r="A60">
        <v>2018</v>
      </c>
      <c r="B60" s="1">
        <v>11671.432330321401</v>
      </c>
    </row>
    <row r="61" spans="1:5" x14ac:dyDescent="0.3">
      <c r="A61">
        <v>2019</v>
      </c>
      <c r="B61" s="1">
        <v>12360.691736265308</v>
      </c>
    </row>
    <row r="62" spans="1:5" x14ac:dyDescent="0.3">
      <c r="A62">
        <v>2020</v>
      </c>
      <c r="B62" s="1">
        <v>12160.716761683834</v>
      </c>
    </row>
    <row r="63" spans="1:5" x14ac:dyDescent="0.3">
      <c r="A63">
        <v>2021</v>
      </c>
      <c r="B63" s="1">
        <v>13086.39241761015</v>
      </c>
    </row>
    <row r="64" spans="1:5" x14ac:dyDescent="0.3">
      <c r="A64">
        <v>2022</v>
      </c>
      <c r="B64" s="1">
        <v>14657.782336891454</v>
      </c>
      <c r="C64" s="1">
        <v>14657.782336891454</v>
      </c>
      <c r="D64" s="1">
        <v>14657.782336891454</v>
      </c>
      <c r="E64" s="1">
        <v>14657.782336891454</v>
      </c>
    </row>
    <row r="65" spans="1:5" x14ac:dyDescent="0.3">
      <c r="A65">
        <v>2023</v>
      </c>
      <c r="C65" s="1">
        <f>_xlfn.FORECAST.ETS(A65,$B$2:$B$64,$A$2:$A$64,1,1)</f>
        <v>15341.059337583916</v>
      </c>
      <c r="D65" s="1">
        <f>C65-_xlfn.FORECAST.ETS.CONFINT(A65,$B$2:$B$64,$A$2:$A$64,0.95,1,1)</f>
        <v>14327.228210109319</v>
      </c>
      <c r="E65" s="1">
        <f>C65+_xlfn.FORECAST.ETS.CONFINT(A65,$B$2:$B$64,$A$2:$A$64,0.95,1,1)</f>
        <v>16354.890465058514</v>
      </c>
    </row>
    <row r="66" spans="1:5" x14ac:dyDescent="0.3">
      <c r="A66">
        <v>2024</v>
      </c>
      <c r="C66" s="1">
        <f>_xlfn.FORECAST.ETS(A66,$B$2:$B$64,$A$2:$A$64,1,1)</f>
        <v>16424.988217470622</v>
      </c>
      <c r="D66" s="1">
        <f>C66-_xlfn.FORECAST.ETS.CONFINT(A66,$B$2:$B$64,$A$2:$A$64,0.95,1,1)</f>
        <v>14867.144435561377</v>
      </c>
      <c r="E66" s="1">
        <f>C66+_xlfn.FORECAST.ETS.CONFINT(A66,$B$2:$B$64,$A$2:$A$64,0.95,1,1)</f>
        <v>17982.831999379865</v>
      </c>
    </row>
    <row r="67" spans="1:5" x14ac:dyDescent="0.3">
      <c r="A67">
        <v>2025</v>
      </c>
      <c r="C67" s="1">
        <f>_xlfn.FORECAST.ETS(A67,$B$2:$B$64,$A$2:$A$64,1,1)</f>
        <v>17508.917097357324</v>
      </c>
      <c r="D67" s="1">
        <f>C67-_xlfn.FORECAST.ETS.CONFINT(A67,$B$2:$B$64,$A$2:$A$64,0.95,1,1)</f>
        <v>15210.650978109392</v>
      </c>
      <c r="E67" s="1">
        <f>C67+_xlfn.FORECAST.ETS.CONFINT(A67,$B$2:$B$64,$A$2:$A$64,0.95,1,1)</f>
        <v>19807.183216605255</v>
      </c>
    </row>
    <row r="68" spans="1:5" x14ac:dyDescent="0.3">
      <c r="A68">
        <v>2026</v>
      </c>
      <c r="C68" s="1">
        <f>_xlfn.FORECAST.ETS(A68,$B$2:$B$64,$A$2:$A$64,1,1)</f>
        <v>18592.845977244029</v>
      </c>
      <c r="D68" s="1">
        <f>C68-_xlfn.FORECAST.ETS.CONFINT(A68,$B$2:$B$64,$A$2:$A$64,0.95,1,1)</f>
        <v>15413.658966276669</v>
      </c>
      <c r="E68" s="1">
        <f>C68+_xlfn.FORECAST.ETS.CONFINT(A68,$B$2:$B$64,$A$2:$A$64,0.95,1,1)</f>
        <v>21772.032988211391</v>
      </c>
    </row>
    <row r="69" spans="1:5" x14ac:dyDescent="0.3">
      <c r="A69">
        <v>2027</v>
      </c>
      <c r="C69" s="1">
        <f>_xlfn.FORECAST.ETS(A69,$B$2:$B$64,$A$2:$A$64,1,1)</f>
        <v>19676.774857130735</v>
      </c>
      <c r="D69" s="1">
        <f>C69-_xlfn.FORECAST.ETS.CONFINT(A69,$B$2:$B$64,$A$2:$A$64,0.95,1,1)</f>
        <v>15503.477274425495</v>
      </c>
      <c r="E69" s="1">
        <f>C69+_xlfn.FORECAST.ETS.CONFINT(A69,$B$2:$B$64,$A$2:$A$64,0.95,1,1)</f>
        <v>23850.072439835974</v>
      </c>
    </row>
    <row r="70" spans="1:5" x14ac:dyDescent="0.3">
      <c r="A70">
        <v>2028</v>
      </c>
      <c r="C70" s="1">
        <f>_xlfn.FORECAST.ETS(A70,$B$2:$B$64,$A$2:$A$64,1,1)</f>
        <v>20760.703737017437</v>
      </c>
      <c r="D70" s="1">
        <f>C70-_xlfn.FORECAST.ETS.CONFINT(A70,$B$2:$B$64,$A$2:$A$64,0.95,1,1)</f>
        <v>15495.39254756903</v>
      </c>
      <c r="E70" s="1">
        <f>C70+_xlfn.FORECAST.ETS.CONFINT(A70,$B$2:$B$64,$A$2:$A$64,0.95,1,1)</f>
        <v>26026.014926465843</v>
      </c>
    </row>
    <row r="71" spans="1:5" x14ac:dyDescent="0.3">
      <c r="A71">
        <v>2029</v>
      </c>
      <c r="C71" s="1">
        <f>_xlfn.FORECAST.ETS(A71,$B$2:$B$64,$A$2:$A$64,1,1)</f>
        <v>21844.632616904142</v>
      </c>
      <c r="D71" s="1">
        <f>C71-_xlfn.FORECAST.ETS.CONFINT(A71,$B$2:$B$64,$A$2:$A$64,0.95,1,1)</f>
        <v>15399.29131857297</v>
      </c>
      <c r="E71" s="1">
        <f>C71+_xlfn.FORECAST.ETS.CONFINT(A71,$B$2:$B$64,$A$2:$A$64,0.95,1,1)</f>
        <v>28289.973915235314</v>
      </c>
    </row>
    <row r="72" spans="1:5" x14ac:dyDescent="0.3">
      <c r="A72">
        <v>2030</v>
      </c>
      <c r="C72" s="1">
        <f>_xlfn.FORECAST.ETS(A72,$B$2:$B$64,$A$2:$A$64,1,1)</f>
        <v>22928.561496790848</v>
      </c>
      <c r="D72" s="1">
        <f>C72-_xlfn.FORECAST.ETS.CONFINT(A72,$B$2:$B$64,$A$2:$A$64,0.95,1,1)</f>
        <v>15222.258421900788</v>
      </c>
      <c r="E72" s="1">
        <f>C72+_xlfn.FORECAST.ETS.CONFINT(A72,$B$2:$B$64,$A$2:$A$64,0.95,1,1)</f>
        <v>30634.864571680908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983-77FF-4595-82F2-ABE8C146F17F}">
  <dimension ref="A1:B63"/>
  <sheetViews>
    <sheetView workbookViewId="0">
      <selection sqref="A1:B63"/>
    </sheetView>
  </sheetViews>
  <sheetFormatPr defaultRowHeight="14.4" x14ac:dyDescent="0.3"/>
  <sheetData>
    <row r="1" spans="1:2" x14ac:dyDescent="0.3">
      <c r="A1">
        <v>1960</v>
      </c>
      <c r="B1" s="1">
        <v>0</v>
      </c>
    </row>
    <row r="2" spans="1:2" x14ac:dyDescent="0.3">
      <c r="A2">
        <v>1961</v>
      </c>
      <c r="B2" s="1">
        <v>0</v>
      </c>
    </row>
    <row r="3" spans="1:2" x14ac:dyDescent="0.3">
      <c r="A3">
        <v>1962</v>
      </c>
      <c r="B3" s="1">
        <v>0</v>
      </c>
    </row>
    <row r="4" spans="1:2" x14ac:dyDescent="0.3">
      <c r="A4">
        <v>1963</v>
      </c>
      <c r="B4" s="1">
        <v>0</v>
      </c>
    </row>
    <row r="5" spans="1:2" x14ac:dyDescent="0.3">
      <c r="A5">
        <v>1964</v>
      </c>
      <c r="B5" s="1">
        <v>0</v>
      </c>
    </row>
    <row r="6" spans="1:2" x14ac:dyDescent="0.3">
      <c r="A6">
        <v>1965</v>
      </c>
      <c r="B6" s="1">
        <v>0</v>
      </c>
    </row>
    <row r="7" spans="1:2" x14ac:dyDescent="0.3">
      <c r="A7">
        <v>1966</v>
      </c>
      <c r="B7" s="1">
        <v>0</v>
      </c>
    </row>
    <row r="8" spans="1:2" x14ac:dyDescent="0.3">
      <c r="A8">
        <v>1967</v>
      </c>
      <c r="B8" s="1">
        <v>0</v>
      </c>
    </row>
    <row r="9" spans="1:2" x14ac:dyDescent="0.3">
      <c r="A9">
        <v>1968</v>
      </c>
      <c r="B9" s="1">
        <v>0</v>
      </c>
    </row>
    <row r="10" spans="1:2" x14ac:dyDescent="0.3">
      <c r="A10">
        <v>1969</v>
      </c>
      <c r="B10" s="1">
        <v>0</v>
      </c>
    </row>
    <row r="11" spans="1:2" x14ac:dyDescent="0.3">
      <c r="A11">
        <v>1970</v>
      </c>
      <c r="B11" s="1">
        <v>0</v>
      </c>
    </row>
    <row r="12" spans="1:2" x14ac:dyDescent="0.3">
      <c r="A12">
        <v>1971</v>
      </c>
      <c r="B12" s="1">
        <v>0</v>
      </c>
    </row>
    <row r="13" spans="1:2" x14ac:dyDescent="0.3">
      <c r="A13">
        <v>1972</v>
      </c>
      <c r="B13" s="1">
        <v>0</v>
      </c>
    </row>
    <row r="14" spans="1:2" x14ac:dyDescent="0.3">
      <c r="A14">
        <v>1973</v>
      </c>
      <c r="B14" s="1">
        <v>0</v>
      </c>
    </row>
    <row r="15" spans="1:2" x14ac:dyDescent="0.3">
      <c r="A15">
        <v>1974</v>
      </c>
      <c r="B15" s="1">
        <v>0</v>
      </c>
    </row>
    <row r="16" spans="1:2" x14ac:dyDescent="0.3">
      <c r="A16">
        <v>1975</v>
      </c>
      <c r="B16" s="1">
        <v>0</v>
      </c>
    </row>
    <row r="17" spans="1:2" x14ac:dyDescent="0.3">
      <c r="A17">
        <v>1976</v>
      </c>
      <c r="B17" s="1">
        <v>0</v>
      </c>
    </row>
    <row r="18" spans="1:2" x14ac:dyDescent="0.3">
      <c r="A18">
        <v>1977</v>
      </c>
      <c r="B18" s="1">
        <v>0</v>
      </c>
    </row>
    <row r="19" spans="1:2" x14ac:dyDescent="0.3">
      <c r="A19">
        <v>1978</v>
      </c>
      <c r="B19" s="1">
        <v>0</v>
      </c>
    </row>
    <row r="20" spans="1:2" x14ac:dyDescent="0.3">
      <c r="A20">
        <v>1979</v>
      </c>
      <c r="B20" s="1">
        <v>0</v>
      </c>
    </row>
    <row r="21" spans="1:2" x14ac:dyDescent="0.3">
      <c r="A21">
        <v>1980</v>
      </c>
      <c r="B21" s="1">
        <v>0</v>
      </c>
    </row>
    <row r="22" spans="1:2" x14ac:dyDescent="0.3">
      <c r="A22">
        <v>1981</v>
      </c>
      <c r="B22" s="1">
        <v>0</v>
      </c>
    </row>
    <row r="23" spans="1:2" x14ac:dyDescent="0.3">
      <c r="A23">
        <v>1982</v>
      </c>
      <c r="B23" s="1">
        <v>0</v>
      </c>
    </row>
    <row r="24" spans="1:2" x14ac:dyDescent="0.3">
      <c r="A24">
        <v>1983</v>
      </c>
      <c r="B24" s="1">
        <v>0</v>
      </c>
    </row>
    <row r="25" spans="1:2" x14ac:dyDescent="0.3">
      <c r="A25">
        <v>1984</v>
      </c>
      <c r="B25" s="1">
        <v>0</v>
      </c>
    </row>
    <row r="26" spans="1:2" x14ac:dyDescent="0.3">
      <c r="A26">
        <v>1985</v>
      </c>
      <c r="B26" s="1">
        <v>0</v>
      </c>
    </row>
    <row r="27" spans="1:2" x14ac:dyDescent="0.3">
      <c r="A27">
        <v>1986</v>
      </c>
      <c r="B27" s="1">
        <v>0</v>
      </c>
    </row>
    <row r="28" spans="1:2" x14ac:dyDescent="0.3">
      <c r="A28">
        <v>1987</v>
      </c>
      <c r="B28" s="1">
        <v>0</v>
      </c>
    </row>
    <row r="29" spans="1:2" x14ac:dyDescent="0.3">
      <c r="A29">
        <v>1988</v>
      </c>
      <c r="B29" s="1">
        <v>0</v>
      </c>
    </row>
    <row r="30" spans="1:2" x14ac:dyDescent="0.3">
      <c r="A30">
        <v>1989</v>
      </c>
      <c r="B30" s="1">
        <v>0</v>
      </c>
    </row>
    <row r="31" spans="1:2" x14ac:dyDescent="0.3">
      <c r="A31">
        <v>1990</v>
      </c>
      <c r="B31" s="1">
        <v>3069.9830399147118</v>
      </c>
    </row>
    <row r="32" spans="1:2" x14ac:dyDescent="0.3">
      <c r="A32">
        <v>1991</v>
      </c>
      <c r="B32" s="1">
        <v>3330.3250832854606</v>
      </c>
    </row>
    <row r="33" spans="1:2" x14ac:dyDescent="0.3">
      <c r="A33">
        <v>1992</v>
      </c>
      <c r="B33" s="1">
        <v>3566.0311876015835</v>
      </c>
    </row>
    <row r="34" spans="1:2" x14ac:dyDescent="0.3">
      <c r="A34">
        <v>1993</v>
      </c>
      <c r="B34" s="1">
        <v>3823.2578114002217</v>
      </c>
    </row>
    <row r="35" spans="1:2" x14ac:dyDescent="0.3">
      <c r="A35">
        <v>1994</v>
      </c>
      <c r="B35" s="1">
        <v>4130.5801958282864</v>
      </c>
    </row>
    <row r="36" spans="1:2" x14ac:dyDescent="0.3">
      <c r="A36">
        <v>1995</v>
      </c>
      <c r="B36" s="1">
        <v>4489.873210811339</v>
      </c>
    </row>
    <row r="37" spans="1:2" x14ac:dyDescent="0.3">
      <c r="A37">
        <v>1996</v>
      </c>
      <c r="B37" s="1">
        <v>4850.3775101962974</v>
      </c>
    </row>
    <row r="38" spans="1:2" x14ac:dyDescent="0.3">
      <c r="A38">
        <v>1997</v>
      </c>
      <c r="B38" s="1">
        <v>5083.7579311704085</v>
      </c>
    </row>
    <row r="39" spans="1:2" x14ac:dyDescent="0.3">
      <c r="A39">
        <v>1998</v>
      </c>
      <c r="B39" s="1">
        <v>4396.7873509824212</v>
      </c>
    </row>
    <row r="40" spans="1:2" x14ac:dyDescent="0.3">
      <c r="A40">
        <v>1999</v>
      </c>
      <c r="B40" s="1">
        <v>4427.1134578317133</v>
      </c>
    </row>
    <row r="41" spans="1:2" x14ac:dyDescent="0.3">
      <c r="A41">
        <v>2000</v>
      </c>
      <c r="B41" s="1">
        <v>4681.9194500115345</v>
      </c>
    </row>
    <row r="42" spans="1:2" x14ac:dyDescent="0.3">
      <c r="A42">
        <v>2001</v>
      </c>
      <c r="B42" s="1">
        <v>4892.3525153514202</v>
      </c>
    </row>
    <row r="43" spans="1:2" x14ac:dyDescent="0.3">
      <c r="A43">
        <v>2002</v>
      </c>
      <c r="B43" s="1">
        <v>5121.3345398421234</v>
      </c>
    </row>
    <row r="44" spans="1:2" x14ac:dyDescent="0.3">
      <c r="A44">
        <v>2003</v>
      </c>
      <c r="B44" s="1">
        <v>5399.3287100307061</v>
      </c>
    </row>
    <row r="45" spans="1:2" x14ac:dyDescent="0.3">
      <c r="A45">
        <v>2004</v>
      </c>
      <c r="B45" s="1">
        <v>5749.5214514195868</v>
      </c>
    </row>
    <row r="46" spans="1:2" x14ac:dyDescent="0.3">
      <c r="A46">
        <v>2005</v>
      </c>
      <c r="B46" s="1">
        <v>6188.8555322138509</v>
      </c>
    </row>
    <row r="47" spans="1:2" x14ac:dyDescent="0.3">
      <c r="A47">
        <v>2006</v>
      </c>
      <c r="B47" s="1">
        <v>6643.8807220561512</v>
      </c>
    </row>
    <row r="48" spans="1:2" x14ac:dyDescent="0.3">
      <c r="A48">
        <v>2007</v>
      </c>
      <c r="B48" s="1">
        <v>7161.8107280817494</v>
      </c>
    </row>
    <row r="49" spans="1:2" x14ac:dyDescent="0.3">
      <c r="A49">
        <v>2008</v>
      </c>
      <c r="B49" s="1">
        <v>7638.009575277435</v>
      </c>
    </row>
    <row r="50" spans="1:2" x14ac:dyDescent="0.3">
      <c r="A50">
        <v>2009</v>
      </c>
      <c r="B50" s="1">
        <v>7941.1663327688329</v>
      </c>
    </row>
    <row r="51" spans="1:2" x14ac:dyDescent="0.3">
      <c r="A51">
        <v>2010</v>
      </c>
      <c r="B51" s="1">
        <v>8430.6154173750874</v>
      </c>
    </row>
    <row r="52" spans="1:2" x14ac:dyDescent="0.3">
      <c r="A52">
        <v>2011</v>
      </c>
      <c r="B52" s="1">
        <v>9022.7213796015731</v>
      </c>
    </row>
    <row r="53" spans="1:2" x14ac:dyDescent="0.3">
      <c r="A53">
        <v>2012</v>
      </c>
      <c r="B53" s="1">
        <v>9645.1491967852398</v>
      </c>
    </row>
    <row r="54" spans="1:2" x14ac:dyDescent="0.3">
      <c r="A54">
        <v>2013</v>
      </c>
      <c r="B54" s="1">
        <v>10009.010698478487</v>
      </c>
    </row>
    <row r="55" spans="1:2" x14ac:dyDescent="0.3">
      <c r="A55">
        <v>2014</v>
      </c>
      <c r="B55" s="1">
        <v>10233.985273925977</v>
      </c>
    </row>
    <row r="56" spans="1:2" x14ac:dyDescent="0.3">
      <c r="A56">
        <v>2015</v>
      </c>
      <c r="B56" s="1">
        <v>10219.176413699864</v>
      </c>
    </row>
    <row r="57" spans="1:2" x14ac:dyDescent="0.3">
      <c r="A57">
        <v>2016</v>
      </c>
      <c r="B57" s="1">
        <v>10482.698996605077</v>
      </c>
    </row>
    <row r="58" spans="1:2" x14ac:dyDescent="0.3">
      <c r="A58">
        <v>2017</v>
      </c>
      <c r="B58" s="1">
        <v>10941.920951023143</v>
      </c>
    </row>
    <row r="59" spans="1:2" x14ac:dyDescent="0.3">
      <c r="A59">
        <v>2018</v>
      </c>
      <c r="B59" s="1">
        <v>11671.432330321401</v>
      </c>
    </row>
    <row r="60" spans="1:2" x14ac:dyDescent="0.3">
      <c r="A60">
        <v>2019</v>
      </c>
      <c r="B60" s="1">
        <v>12360.691736265308</v>
      </c>
    </row>
    <row r="61" spans="1:2" x14ac:dyDescent="0.3">
      <c r="A61">
        <v>2020</v>
      </c>
      <c r="B61" s="1">
        <v>12160.716761683834</v>
      </c>
    </row>
    <row r="62" spans="1:2" x14ac:dyDescent="0.3">
      <c r="A62">
        <v>2021</v>
      </c>
      <c r="B62" s="1">
        <v>13086.39241761015</v>
      </c>
    </row>
    <row r="63" spans="1:2" x14ac:dyDescent="0.3">
      <c r="A63">
        <v>2022</v>
      </c>
      <c r="B63" s="1">
        <v>14657.782336891454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haochen Shi</dc:creator>
  <cp:lastModifiedBy>haochen Shi</cp:lastModifiedBy>
  <dcterms:created xsi:type="dcterms:W3CDTF">2024-01-06T21:01:50Z</dcterms:created>
  <dcterms:modified xsi:type="dcterms:W3CDTF">2024-01-06T21:05:12Z</dcterms:modified>
</cp:coreProperties>
</file>