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1_main_feature/"/>
    </mc:Choice>
  </mc:AlternateContent>
  <xr:revisionPtr revIDLastSave="0" documentId="13_ncr:1_{F666D395-11DC-E64F-BC69-9F8BE96B5410}" xr6:coauthVersionLast="47" xr6:coauthVersionMax="47" xr10:uidLastSave="{00000000-0000-0000-0000-000000000000}"/>
  <bookViews>
    <workbookView xWindow="0" yWindow="500" windowWidth="16800" windowHeight="18820" firstSheet="5" activeTab="9" xr2:uid="{00000000-000D-0000-FFFF-FFFF00000000}"/>
  </bookViews>
  <sheets>
    <sheet name="00_元データ" sheetId="3" r:id="rId1"/>
    <sheet name="01_選択特徴量" sheetId="4" r:id="rId2"/>
    <sheet name="02_選択特徴量_集計" sheetId="15" r:id="rId3"/>
    <sheet name="03_PC&amp;IC" sheetId="5" r:id="rId4"/>
    <sheet name="04_PC&amp;IC_A後" sheetId="16" r:id="rId5"/>
    <sheet name="05_LiNGAM_集計" sheetId="22" r:id="rId6"/>
    <sheet name="06_LiNGAM_ALL" sheetId="6" r:id="rId7"/>
    <sheet name="07_LiNGAM_PC1" sheetId="8" r:id="rId8"/>
    <sheet name="08_LiNGAM_PC2" sheetId="9" r:id="rId9"/>
    <sheet name="09_LiNGAM_PC5" sheetId="17" r:id="rId10"/>
    <sheet name="10_LiNGAM_PC9" sheetId="18" r:id="rId11"/>
    <sheet name="11_LiNGAM_IC2" sheetId="19" r:id="rId12"/>
    <sheet name="12_LiNGAM_IC3" sheetId="20" r:id="rId13"/>
    <sheet name="13_LiNGAM_IC5" sheetId="2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2" l="1"/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F1" i="6"/>
  <c r="G1" i="6"/>
  <c r="H1" i="6"/>
  <c r="I1" i="6"/>
  <c r="J1" i="6"/>
  <c r="K1" i="6"/>
  <c r="L1" i="6"/>
  <c r="M1" i="6"/>
  <c r="N1" i="6"/>
  <c r="E1" i="6"/>
  <c r="D1" i="6"/>
  <c r="B1" i="21"/>
  <c r="C1" i="21"/>
  <c r="D1" i="21"/>
  <c r="E1" i="21"/>
  <c r="F1" i="21"/>
  <c r="G1" i="21"/>
  <c r="H1" i="21"/>
  <c r="I1" i="21"/>
  <c r="J1" i="21"/>
  <c r="K1" i="21"/>
  <c r="L1" i="21"/>
  <c r="M1" i="21"/>
  <c r="B2" i="21"/>
  <c r="C2" i="21"/>
  <c r="B3" i="21"/>
  <c r="C3" i="21"/>
  <c r="B4" i="21"/>
  <c r="C4" i="21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1" i="21"/>
  <c r="B1" i="20"/>
  <c r="C1" i="20"/>
  <c r="D1" i="20"/>
  <c r="E1" i="20"/>
  <c r="F1" i="20"/>
  <c r="G1" i="20"/>
  <c r="H1" i="20"/>
  <c r="I1" i="20"/>
  <c r="J1" i="20"/>
  <c r="K1" i="20"/>
  <c r="L1" i="20"/>
  <c r="M1" i="20"/>
  <c r="B2" i="20"/>
  <c r="C2" i="20"/>
  <c r="B3" i="20"/>
  <c r="C3" i="20"/>
  <c r="B4" i="20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B26" i="20"/>
  <c r="C26" i="20"/>
  <c r="B27" i="20"/>
  <c r="C27" i="20"/>
  <c r="B28" i="20"/>
  <c r="C28" i="20"/>
  <c r="B29" i="20"/>
  <c r="C29" i="20"/>
  <c r="B30" i="20"/>
  <c r="C30" i="20"/>
  <c r="B31" i="20"/>
  <c r="C31" i="20"/>
  <c r="B32" i="20"/>
  <c r="C32" i="20"/>
  <c r="A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1" i="20"/>
  <c r="B1" i="19"/>
  <c r="C1" i="19"/>
  <c r="D1" i="19"/>
  <c r="E1" i="19"/>
  <c r="F1" i="19"/>
  <c r="G1" i="19"/>
  <c r="H1" i="19"/>
  <c r="I1" i="19"/>
  <c r="J1" i="19"/>
  <c r="K1" i="19"/>
  <c r="L1" i="19"/>
  <c r="M1" i="19"/>
  <c r="B2" i="19"/>
  <c r="C2" i="19"/>
  <c r="B3" i="19"/>
  <c r="C3" i="19"/>
  <c r="B4" i="19"/>
  <c r="C4" i="19"/>
  <c r="B5" i="19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1" i="19"/>
  <c r="B1" i="18"/>
  <c r="C1" i="18"/>
  <c r="D1" i="18"/>
  <c r="E1" i="18"/>
  <c r="F1" i="18"/>
  <c r="G1" i="18"/>
  <c r="H1" i="18"/>
  <c r="I1" i="18"/>
  <c r="J1" i="18"/>
  <c r="K1" i="18"/>
  <c r="L1" i="18"/>
  <c r="M1" i="18"/>
  <c r="B2" i="18"/>
  <c r="C2" i="18"/>
  <c r="B3" i="18"/>
  <c r="C3" i="18"/>
  <c r="B4" i="18"/>
  <c r="C4" i="18"/>
  <c r="B5" i="18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1" i="18"/>
  <c r="B1" i="17"/>
  <c r="C1" i="17"/>
  <c r="D1" i="17"/>
  <c r="E1" i="17"/>
  <c r="F1" i="17"/>
  <c r="G1" i="17"/>
  <c r="H1" i="17"/>
  <c r="I1" i="17"/>
  <c r="J1" i="17"/>
  <c r="K1" i="17"/>
  <c r="L1" i="17"/>
  <c r="M1" i="17"/>
  <c r="B2" i="17"/>
  <c r="C2" i="17"/>
  <c r="B3" i="17"/>
  <c r="C3" i="17"/>
  <c r="B4" i="17"/>
  <c r="C4" i="17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" i="17"/>
  <c r="B1" i="9"/>
  <c r="C1" i="9"/>
  <c r="D1" i="9"/>
  <c r="E1" i="9"/>
  <c r="F1" i="9"/>
  <c r="G1" i="9"/>
  <c r="H1" i="9"/>
  <c r="I1" i="9"/>
  <c r="J1" i="9"/>
  <c r="K1" i="9"/>
  <c r="L1" i="9"/>
  <c r="M1" i="9"/>
  <c r="B2" i="9"/>
  <c r="C2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1" i="9"/>
  <c r="B1" i="8"/>
  <c r="C1" i="8"/>
  <c r="D1" i="8"/>
  <c r="E1" i="8"/>
  <c r="F1" i="8"/>
  <c r="G1" i="8"/>
  <c r="H1" i="8"/>
  <c r="I1" i="8"/>
  <c r="J1" i="8"/>
  <c r="K1" i="8"/>
  <c r="L1" i="8"/>
  <c r="M1" i="8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1" i="8"/>
  <c r="E262" i="22"/>
  <c r="E2" i="21" s="1"/>
  <c r="F262" i="22"/>
  <c r="F2" i="21" s="1"/>
  <c r="G262" i="22"/>
  <c r="G2" i="21" s="1"/>
  <c r="H262" i="22"/>
  <c r="H2" i="21" s="1"/>
  <c r="I262" i="22"/>
  <c r="I2" i="21" s="1"/>
  <c r="J262" i="22"/>
  <c r="J2" i="21" s="1"/>
  <c r="K262" i="22"/>
  <c r="K2" i="21" s="1"/>
  <c r="L262" i="22"/>
  <c r="L2" i="21" s="1"/>
  <c r="M262" i="22"/>
  <c r="M2" i="21" s="1"/>
  <c r="E263" i="22"/>
  <c r="E3" i="21" s="1"/>
  <c r="F263" i="22"/>
  <c r="F3" i="21" s="1"/>
  <c r="G263" i="22"/>
  <c r="G3" i="21" s="1"/>
  <c r="H263" i="22"/>
  <c r="H3" i="21" s="1"/>
  <c r="I263" i="22"/>
  <c r="I3" i="21" s="1"/>
  <c r="J263" i="22"/>
  <c r="J3" i="21" s="1"/>
  <c r="K263" i="22"/>
  <c r="K3" i="21" s="1"/>
  <c r="L263" i="22"/>
  <c r="L3" i="21" s="1"/>
  <c r="M263" i="22"/>
  <c r="M3" i="21" s="1"/>
  <c r="E264" i="22"/>
  <c r="E4" i="21" s="1"/>
  <c r="F264" i="22"/>
  <c r="F4" i="21" s="1"/>
  <c r="G264" i="22"/>
  <c r="G4" i="21" s="1"/>
  <c r="H264" i="22"/>
  <c r="H4" i="21" s="1"/>
  <c r="I264" i="22"/>
  <c r="I4" i="21" s="1"/>
  <c r="J264" i="22"/>
  <c r="J4" i="21" s="1"/>
  <c r="K264" i="22"/>
  <c r="K4" i="21" s="1"/>
  <c r="L264" i="22"/>
  <c r="L4" i="21" s="1"/>
  <c r="M264" i="22"/>
  <c r="M4" i="21" s="1"/>
  <c r="E265" i="22"/>
  <c r="E5" i="21" s="1"/>
  <c r="F265" i="22"/>
  <c r="F5" i="21" s="1"/>
  <c r="G265" i="22"/>
  <c r="G5" i="21" s="1"/>
  <c r="H265" i="22"/>
  <c r="H5" i="21" s="1"/>
  <c r="I265" i="22"/>
  <c r="I5" i="21" s="1"/>
  <c r="J265" i="22"/>
  <c r="J5" i="21" s="1"/>
  <c r="K265" i="22"/>
  <c r="K5" i="21" s="1"/>
  <c r="L265" i="22"/>
  <c r="L5" i="21" s="1"/>
  <c r="M265" i="22"/>
  <c r="M5" i="21" s="1"/>
  <c r="E266" i="22"/>
  <c r="E6" i="21" s="1"/>
  <c r="F266" i="22"/>
  <c r="F6" i="21" s="1"/>
  <c r="G266" i="22"/>
  <c r="G6" i="21" s="1"/>
  <c r="H266" i="22"/>
  <c r="H6" i="21" s="1"/>
  <c r="I266" i="22"/>
  <c r="I6" i="21" s="1"/>
  <c r="J266" i="22"/>
  <c r="J6" i="21" s="1"/>
  <c r="K266" i="22"/>
  <c r="K6" i="21" s="1"/>
  <c r="L266" i="22"/>
  <c r="L6" i="21" s="1"/>
  <c r="M266" i="22"/>
  <c r="M6" i="21" s="1"/>
  <c r="E267" i="22"/>
  <c r="E7" i="21" s="1"/>
  <c r="F267" i="22"/>
  <c r="F7" i="21" s="1"/>
  <c r="G267" i="22"/>
  <c r="G7" i="21" s="1"/>
  <c r="H267" i="22"/>
  <c r="H7" i="21" s="1"/>
  <c r="I267" i="22"/>
  <c r="I7" i="21" s="1"/>
  <c r="J267" i="22"/>
  <c r="J7" i="21" s="1"/>
  <c r="K267" i="22"/>
  <c r="K7" i="21" s="1"/>
  <c r="L267" i="22"/>
  <c r="L7" i="21" s="1"/>
  <c r="M267" i="22"/>
  <c r="M7" i="21" s="1"/>
  <c r="E268" i="22"/>
  <c r="E8" i="21" s="1"/>
  <c r="F268" i="22"/>
  <c r="F8" i="21" s="1"/>
  <c r="G268" i="22"/>
  <c r="G8" i="21" s="1"/>
  <c r="H268" i="22"/>
  <c r="H8" i="21" s="1"/>
  <c r="I268" i="22"/>
  <c r="I8" i="21" s="1"/>
  <c r="J268" i="22"/>
  <c r="J8" i="21" s="1"/>
  <c r="K268" i="22"/>
  <c r="K8" i="21" s="1"/>
  <c r="L268" i="22"/>
  <c r="L8" i="21" s="1"/>
  <c r="M268" i="22"/>
  <c r="M8" i="21" s="1"/>
  <c r="E269" i="22"/>
  <c r="E9" i="21" s="1"/>
  <c r="F269" i="22"/>
  <c r="F9" i="21" s="1"/>
  <c r="G269" i="22"/>
  <c r="G9" i="21" s="1"/>
  <c r="H269" i="22"/>
  <c r="H9" i="21" s="1"/>
  <c r="I269" i="22"/>
  <c r="I9" i="21" s="1"/>
  <c r="J269" i="22"/>
  <c r="J9" i="21" s="1"/>
  <c r="K269" i="22"/>
  <c r="K9" i="21" s="1"/>
  <c r="L269" i="22"/>
  <c r="L9" i="21" s="1"/>
  <c r="M269" i="22"/>
  <c r="M9" i="21" s="1"/>
  <c r="E270" i="22"/>
  <c r="E10" i="21" s="1"/>
  <c r="F270" i="22"/>
  <c r="F10" i="21" s="1"/>
  <c r="G270" i="22"/>
  <c r="G10" i="21" s="1"/>
  <c r="H270" i="22"/>
  <c r="H10" i="21" s="1"/>
  <c r="I270" i="22"/>
  <c r="I10" i="21" s="1"/>
  <c r="J270" i="22"/>
  <c r="J10" i="21" s="1"/>
  <c r="K270" i="22"/>
  <c r="K10" i="21" s="1"/>
  <c r="L270" i="22"/>
  <c r="L10" i="21" s="1"/>
  <c r="M270" i="22"/>
  <c r="M10" i="21" s="1"/>
  <c r="E271" i="22"/>
  <c r="E11" i="21" s="1"/>
  <c r="F271" i="22"/>
  <c r="F11" i="21" s="1"/>
  <c r="G271" i="22"/>
  <c r="G11" i="21" s="1"/>
  <c r="H271" i="22"/>
  <c r="H11" i="21" s="1"/>
  <c r="I271" i="22"/>
  <c r="I11" i="21" s="1"/>
  <c r="J271" i="22"/>
  <c r="J11" i="21" s="1"/>
  <c r="K271" i="22"/>
  <c r="K11" i="21" s="1"/>
  <c r="L271" i="22"/>
  <c r="L11" i="21" s="1"/>
  <c r="M271" i="22"/>
  <c r="M11" i="21" s="1"/>
  <c r="E272" i="22"/>
  <c r="E12" i="21" s="1"/>
  <c r="F272" i="22"/>
  <c r="F12" i="21" s="1"/>
  <c r="G272" i="22"/>
  <c r="G12" i="21" s="1"/>
  <c r="H272" i="22"/>
  <c r="H12" i="21" s="1"/>
  <c r="I272" i="22"/>
  <c r="I12" i="21" s="1"/>
  <c r="J272" i="22"/>
  <c r="J12" i="21" s="1"/>
  <c r="K272" i="22"/>
  <c r="K12" i="21" s="1"/>
  <c r="L272" i="22"/>
  <c r="L12" i="21" s="1"/>
  <c r="M272" i="22"/>
  <c r="M12" i="21" s="1"/>
  <c r="E273" i="22"/>
  <c r="E13" i="21" s="1"/>
  <c r="F273" i="22"/>
  <c r="F13" i="21" s="1"/>
  <c r="G273" i="22"/>
  <c r="G13" i="21" s="1"/>
  <c r="H273" i="22"/>
  <c r="H13" i="21" s="1"/>
  <c r="I273" i="22"/>
  <c r="I13" i="21" s="1"/>
  <c r="J273" i="22"/>
  <c r="J13" i="21" s="1"/>
  <c r="K273" i="22"/>
  <c r="K13" i="21" s="1"/>
  <c r="L273" i="22"/>
  <c r="L13" i="21" s="1"/>
  <c r="M273" i="22"/>
  <c r="M13" i="21" s="1"/>
  <c r="E274" i="22"/>
  <c r="E14" i="21" s="1"/>
  <c r="F274" i="22"/>
  <c r="F14" i="21" s="1"/>
  <c r="G274" i="22"/>
  <c r="G14" i="21" s="1"/>
  <c r="H274" i="22"/>
  <c r="H14" i="21" s="1"/>
  <c r="I274" i="22"/>
  <c r="I14" i="21" s="1"/>
  <c r="J274" i="22"/>
  <c r="J14" i="21" s="1"/>
  <c r="K274" i="22"/>
  <c r="K14" i="21" s="1"/>
  <c r="L274" i="22"/>
  <c r="L14" i="21" s="1"/>
  <c r="M274" i="22"/>
  <c r="M14" i="21" s="1"/>
  <c r="E275" i="22"/>
  <c r="E15" i="21" s="1"/>
  <c r="F275" i="22"/>
  <c r="F15" i="21" s="1"/>
  <c r="G275" i="22"/>
  <c r="G15" i="21" s="1"/>
  <c r="H275" i="22"/>
  <c r="H15" i="21" s="1"/>
  <c r="I275" i="22"/>
  <c r="I15" i="21" s="1"/>
  <c r="J275" i="22"/>
  <c r="J15" i="21" s="1"/>
  <c r="K275" i="22"/>
  <c r="K15" i="21" s="1"/>
  <c r="L275" i="22"/>
  <c r="L15" i="21" s="1"/>
  <c r="M275" i="22"/>
  <c r="M15" i="21" s="1"/>
  <c r="E276" i="22"/>
  <c r="E16" i="21" s="1"/>
  <c r="F276" i="22"/>
  <c r="F16" i="21" s="1"/>
  <c r="G276" i="22"/>
  <c r="G16" i="21" s="1"/>
  <c r="H276" i="22"/>
  <c r="H16" i="21" s="1"/>
  <c r="I276" i="22"/>
  <c r="I16" i="21" s="1"/>
  <c r="J276" i="22"/>
  <c r="J16" i="21" s="1"/>
  <c r="K276" i="22"/>
  <c r="K16" i="21" s="1"/>
  <c r="L276" i="22"/>
  <c r="L16" i="21" s="1"/>
  <c r="M276" i="22"/>
  <c r="M16" i="21" s="1"/>
  <c r="E277" i="22"/>
  <c r="E17" i="21" s="1"/>
  <c r="F277" i="22"/>
  <c r="F17" i="21" s="1"/>
  <c r="G277" i="22"/>
  <c r="G17" i="21" s="1"/>
  <c r="H277" i="22"/>
  <c r="H17" i="21" s="1"/>
  <c r="I277" i="22"/>
  <c r="I17" i="21" s="1"/>
  <c r="J277" i="22"/>
  <c r="J17" i="21" s="1"/>
  <c r="K277" i="22"/>
  <c r="K17" i="21" s="1"/>
  <c r="L277" i="22"/>
  <c r="L17" i="21" s="1"/>
  <c r="M277" i="22"/>
  <c r="M17" i="21" s="1"/>
  <c r="E278" i="22"/>
  <c r="E18" i="21" s="1"/>
  <c r="F278" i="22"/>
  <c r="F18" i="21" s="1"/>
  <c r="G278" i="22"/>
  <c r="G18" i="21" s="1"/>
  <c r="H278" i="22"/>
  <c r="H18" i="21" s="1"/>
  <c r="I278" i="22"/>
  <c r="I18" i="21" s="1"/>
  <c r="J278" i="22"/>
  <c r="J18" i="21" s="1"/>
  <c r="K278" i="22"/>
  <c r="K18" i="21" s="1"/>
  <c r="L278" i="22"/>
  <c r="L18" i="21" s="1"/>
  <c r="M278" i="22"/>
  <c r="M18" i="21" s="1"/>
  <c r="E279" i="22"/>
  <c r="E19" i="21" s="1"/>
  <c r="F279" i="22"/>
  <c r="F19" i="21" s="1"/>
  <c r="G279" i="22"/>
  <c r="G19" i="21" s="1"/>
  <c r="H279" i="22"/>
  <c r="H19" i="21" s="1"/>
  <c r="I279" i="22"/>
  <c r="I19" i="21" s="1"/>
  <c r="J279" i="22"/>
  <c r="J19" i="21" s="1"/>
  <c r="K279" i="22"/>
  <c r="K19" i="21" s="1"/>
  <c r="L279" i="22"/>
  <c r="L19" i="21" s="1"/>
  <c r="M279" i="22"/>
  <c r="M19" i="21" s="1"/>
  <c r="E280" i="22"/>
  <c r="E20" i="21" s="1"/>
  <c r="F280" i="22"/>
  <c r="F20" i="21" s="1"/>
  <c r="G280" i="22"/>
  <c r="G20" i="21" s="1"/>
  <c r="H280" i="22"/>
  <c r="H20" i="21" s="1"/>
  <c r="I280" i="22"/>
  <c r="I20" i="21" s="1"/>
  <c r="J280" i="22"/>
  <c r="J20" i="21" s="1"/>
  <c r="K280" i="22"/>
  <c r="K20" i="21" s="1"/>
  <c r="L280" i="22"/>
  <c r="L20" i="21" s="1"/>
  <c r="M280" i="22"/>
  <c r="M20" i="21" s="1"/>
  <c r="E281" i="22"/>
  <c r="E21" i="21" s="1"/>
  <c r="F281" i="22"/>
  <c r="F21" i="21" s="1"/>
  <c r="G281" i="22"/>
  <c r="G21" i="21" s="1"/>
  <c r="H281" i="22"/>
  <c r="H21" i="21" s="1"/>
  <c r="I281" i="22"/>
  <c r="I21" i="21" s="1"/>
  <c r="J281" i="22"/>
  <c r="J21" i="21" s="1"/>
  <c r="K281" i="22"/>
  <c r="K21" i="21" s="1"/>
  <c r="L281" i="22"/>
  <c r="L21" i="21" s="1"/>
  <c r="M281" i="22"/>
  <c r="M21" i="21" s="1"/>
  <c r="E282" i="22"/>
  <c r="E22" i="21" s="1"/>
  <c r="F282" i="22"/>
  <c r="F22" i="21" s="1"/>
  <c r="G282" i="22"/>
  <c r="G22" i="21" s="1"/>
  <c r="H282" i="22"/>
  <c r="H22" i="21" s="1"/>
  <c r="I282" i="22"/>
  <c r="I22" i="21" s="1"/>
  <c r="J282" i="22"/>
  <c r="J22" i="21" s="1"/>
  <c r="K282" i="22"/>
  <c r="K22" i="21" s="1"/>
  <c r="L282" i="22"/>
  <c r="L22" i="21" s="1"/>
  <c r="M282" i="22"/>
  <c r="M22" i="21" s="1"/>
  <c r="E283" i="22"/>
  <c r="E23" i="21" s="1"/>
  <c r="F283" i="22"/>
  <c r="F23" i="21" s="1"/>
  <c r="G283" i="22"/>
  <c r="G23" i="21" s="1"/>
  <c r="H283" i="22"/>
  <c r="H23" i="21" s="1"/>
  <c r="I283" i="22"/>
  <c r="I23" i="21" s="1"/>
  <c r="J283" i="22"/>
  <c r="J23" i="21" s="1"/>
  <c r="K283" i="22"/>
  <c r="K23" i="21" s="1"/>
  <c r="L283" i="22"/>
  <c r="L23" i="21" s="1"/>
  <c r="M283" i="22"/>
  <c r="M23" i="21" s="1"/>
  <c r="E284" i="22"/>
  <c r="E24" i="21" s="1"/>
  <c r="F284" i="22"/>
  <c r="F24" i="21" s="1"/>
  <c r="G284" i="22"/>
  <c r="G24" i="21" s="1"/>
  <c r="H284" i="22"/>
  <c r="H24" i="21" s="1"/>
  <c r="I284" i="22"/>
  <c r="I24" i="21" s="1"/>
  <c r="J284" i="22"/>
  <c r="J24" i="21" s="1"/>
  <c r="K284" i="22"/>
  <c r="K24" i="21" s="1"/>
  <c r="L284" i="22"/>
  <c r="L24" i="21" s="1"/>
  <c r="M284" i="22"/>
  <c r="M24" i="21" s="1"/>
  <c r="E285" i="22"/>
  <c r="E25" i="21" s="1"/>
  <c r="F285" i="22"/>
  <c r="F25" i="21" s="1"/>
  <c r="G285" i="22"/>
  <c r="G25" i="21" s="1"/>
  <c r="H285" i="22"/>
  <c r="H25" i="21" s="1"/>
  <c r="I285" i="22"/>
  <c r="I25" i="21" s="1"/>
  <c r="J285" i="22"/>
  <c r="J25" i="21" s="1"/>
  <c r="K285" i="22"/>
  <c r="K25" i="21" s="1"/>
  <c r="L285" i="22"/>
  <c r="L25" i="21" s="1"/>
  <c r="M285" i="22"/>
  <c r="M25" i="21" s="1"/>
  <c r="E286" i="22"/>
  <c r="E26" i="21" s="1"/>
  <c r="F286" i="22"/>
  <c r="F26" i="21" s="1"/>
  <c r="G286" i="22"/>
  <c r="G26" i="21" s="1"/>
  <c r="H286" i="22"/>
  <c r="H26" i="21" s="1"/>
  <c r="I286" i="22"/>
  <c r="I26" i="21" s="1"/>
  <c r="J286" i="22"/>
  <c r="J26" i="21" s="1"/>
  <c r="K286" i="22"/>
  <c r="K26" i="21" s="1"/>
  <c r="L286" i="22"/>
  <c r="L26" i="21" s="1"/>
  <c r="M286" i="22"/>
  <c r="M26" i="21" s="1"/>
  <c r="E287" i="22"/>
  <c r="E27" i="21" s="1"/>
  <c r="F287" i="22"/>
  <c r="F27" i="21" s="1"/>
  <c r="G287" i="22"/>
  <c r="G27" i="21" s="1"/>
  <c r="H287" i="22"/>
  <c r="H27" i="21" s="1"/>
  <c r="I287" i="22"/>
  <c r="I27" i="21" s="1"/>
  <c r="J287" i="22"/>
  <c r="J27" i="21" s="1"/>
  <c r="K287" i="22"/>
  <c r="K27" i="21" s="1"/>
  <c r="L287" i="22"/>
  <c r="L27" i="21" s="1"/>
  <c r="M287" i="22"/>
  <c r="M27" i="21" s="1"/>
  <c r="E288" i="22"/>
  <c r="E28" i="21" s="1"/>
  <c r="F288" i="22"/>
  <c r="F28" i="21" s="1"/>
  <c r="G288" i="22"/>
  <c r="G28" i="21" s="1"/>
  <c r="H288" i="22"/>
  <c r="H28" i="21" s="1"/>
  <c r="I288" i="22"/>
  <c r="I28" i="21" s="1"/>
  <c r="J288" i="22"/>
  <c r="J28" i="21" s="1"/>
  <c r="K288" i="22"/>
  <c r="K28" i="21" s="1"/>
  <c r="L288" i="22"/>
  <c r="L28" i="21" s="1"/>
  <c r="M288" i="22"/>
  <c r="M28" i="21" s="1"/>
  <c r="E289" i="22"/>
  <c r="E29" i="21" s="1"/>
  <c r="F289" i="22"/>
  <c r="F29" i="21" s="1"/>
  <c r="G289" i="22"/>
  <c r="G29" i="21" s="1"/>
  <c r="H289" i="22"/>
  <c r="H29" i="21" s="1"/>
  <c r="I289" i="22"/>
  <c r="I29" i="21" s="1"/>
  <c r="J289" i="22"/>
  <c r="J29" i="21" s="1"/>
  <c r="K289" i="22"/>
  <c r="K29" i="21" s="1"/>
  <c r="L289" i="22"/>
  <c r="L29" i="21" s="1"/>
  <c r="M289" i="22"/>
  <c r="M29" i="21" s="1"/>
  <c r="E290" i="22"/>
  <c r="E30" i="21" s="1"/>
  <c r="F290" i="22"/>
  <c r="F30" i="21" s="1"/>
  <c r="G290" i="22"/>
  <c r="G30" i="21" s="1"/>
  <c r="H290" i="22"/>
  <c r="H30" i="21" s="1"/>
  <c r="I290" i="22"/>
  <c r="I30" i="21" s="1"/>
  <c r="J290" i="22"/>
  <c r="J30" i="21" s="1"/>
  <c r="K290" i="22"/>
  <c r="K30" i="21" s="1"/>
  <c r="L290" i="22"/>
  <c r="L30" i="21" s="1"/>
  <c r="M290" i="22"/>
  <c r="M30" i="21" s="1"/>
  <c r="E291" i="22"/>
  <c r="E31" i="21" s="1"/>
  <c r="F291" i="22"/>
  <c r="F31" i="21" s="1"/>
  <c r="G291" i="22"/>
  <c r="G31" i="21" s="1"/>
  <c r="H291" i="22"/>
  <c r="H31" i="21" s="1"/>
  <c r="I291" i="22"/>
  <c r="I31" i="21" s="1"/>
  <c r="J291" i="22"/>
  <c r="J31" i="21" s="1"/>
  <c r="K291" i="22"/>
  <c r="K31" i="21" s="1"/>
  <c r="L291" i="22"/>
  <c r="L31" i="21" s="1"/>
  <c r="M291" i="22"/>
  <c r="M31" i="21" s="1"/>
  <c r="E292" i="22"/>
  <c r="E32" i="21" s="1"/>
  <c r="F292" i="22"/>
  <c r="F32" i="21" s="1"/>
  <c r="G292" i="22"/>
  <c r="G32" i="21" s="1"/>
  <c r="H292" i="22"/>
  <c r="H32" i="21" s="1"/>
  <c r="I292" i="22"/>
  <c r="I32" i="21" s="1"/>
  <c r="J292" i="22"/>
  <c r="J32" i="21" s="1"/>
  <c r="K292" i="22"/>
  <c r="K32" i="21" s="1"/>
  <c r="L292" i="22"/>
  <c r="L32" i="21" s="1"/>
  <c r="M292" i="22"/>
  <c r="M32" i="21" s="1"/>
  <c r="D263" i="22"/>
  <c r="D3" i="21" s="1"/>
  <c r="D264" i="22"/>
  <c r="D4" i="21" s="1"/>
  <c r="D265" i="22"/>
  <c r="D5" i="21" s="1"/>
  <c r="D266" i="22"/>
  <c r="D6" i="21" s="1"/>
  <c r="D267" i="22"/>
  <c r="D7" i="21" s="1"/>
  <c r="D268" i="22"/>
  <c r="D8" i="21" s="1"/>
  <c r="D269" i="22"/>
  <c r="D9" i="21" s="1"/>
  <c r="D270" i="22"/>
  <c r="D10" i="21" s="1"/>
  <c r="D271" i="22"/>
  <c r="D11" i="21" s="1"/>
  <c r="D272" i="22"/>
  <c r="D12" i="21" s="1"/>
  <c r="D273" i="22"/>
  <c r="D13" i="21" s="1"/>
  <c r="D274" i="22"/>
  <c r="D14" i="21" s="1"/>
  <c r="D275" i="22"/>
  <c r="D15" i="21" s="1"/>
  <c r="D276" i="22"/>
  <c r="D16" i="21" s="1"/>
  <c r="D277" i="22"/>
  <c r="D17" i="21" s="1"/>
  <c r="D278" i="22"/>
  <c r="D18" i="21" s="1"/>
  <c r="D279" i="22"/>
  <c r="D19" i="21" s="1"/>
  <c r="D280" i="22"/>
  <c r="D20" i="21" s="1"/>
  <c r="D281" i="22"/>
  <c r="D21" i="21" s="1"/>
  <c r="D282" i="22"/>
  <c r="D22" i="21" s="1"/>
  <c r="D283" i="22"/>
  <c r="D23" i="21" s="1"/>
  <c r="D284" i="22"/>
  <c r="D24" i="21" s="1"/>
  <c r="D285" i="22"/>
  <c r="D25" i="21" s="1"/>
  <c r="D286" i="22"/>
  <c r="D26" i="21" s="1"/>
  <c r="D287" i="22"/>
  <c r="D27" i="21" s="1"/>
  <c r="D288" i="22"/>
  <c r="D28" i="21" s="1"/>
  <c r="D289" i="22"/>
  <c r="D29" i="21" s="1"/>
  <c r="D290" i="22"/>
  <c r="D30" i="21" s="1"/>
  <c r="D291" i="22"/>
  <c r="D31" i="21" s="1"/>
  <c r="D292" i="22"/>
  <c r="D32" i="21" s="1"/>
  <c r="D262" i="22"/>
  <c r="D2" i="21" s="1"/>
  <c r="E261" i="22"/>
  <c r="F261" i="22"/>
  <c r="G261" i="22"/>
  <c r="H261" i="22"/>
  <c r="I261" i="22"/>
  <c r="J261" i="22"/>
  <c r="K261" i="22"/>
  <c r="L261" i="22"/>
  <c r="M261" i="22"/>
  <c r="D261" i="22"/>
  <c r="AA53" i="22"/>
  <c r="Z53" i="22"/>
  <c r="Y53" i="22"/>
  <c r="X53" i="22"/>
  <c r="W53" i="22"/>
  <c r="V53" i="22"/>
  <c r="U53" i="22"/>
  <c r="T53" i="22"/>
  <c r="S53" i="22"/>
  <c r="R53" i="22"/>
  <c r="E225" i="22"/>
  <c r="E2" i="20" s="1"/>
  <c r="F225" i="22"/>
  <c r="F2" i="20" s="1"/>
  <c r="G225" i="22"/>
  <c r="G2" i="20" s="1"/>
  <c r="H225" i="22"/>
  <c r="H2" i="20" s="1"/>
  <c r="I225" i="22"/>
  <c r="I2" i="20" s="1"/>
  <c r="J225" i="22"/>
  <c r="J2" i="20" s="1"/>
  <c r="K225" i="22"/>
  <c r="K2" i="20" s="1"/>
  <c r="L225" i="22"/>
  <c r="L2" i="20" s="1"/>
  <c r="M225" i="22"/>
  <c r="M2" i="20" s="1"/>
  <c r="E226" i="22"/>
  <c r="E3" i="20" s="1"/>
  <c r="F226" i="22"/>
  <c r="F3" i="20" s="1"/>
  <c r="G226" i="22"/>
  <c r="G3" i="20" s="1"/>
  <c r="H226" i="22"/>
  <c r="H3" i="20" s="1"/>
  <c r="I226" i="22"/>
  <c r="I3" i="20" s="1"/>
  <c r="J226" i="22"/>
  <c r="J3" i="20" s="1"/>
  <c r="K226" i="22"/>
  <c r="K3" i="20" s="1"/>
  <c r="L226" i="22"/>
  <c r="L3" i="20" s="1"/>
  <c r="M226" i="22"/>
  <c r="M3" i="20" s="1"/>
  <c r="E227" i="22"/>
  <c r="E4" i="20" s="1"/>
  <c r="F227" i="22"/>
  <c r="F4" i="20" s="1"/>
  <c r="G227" i="22"/>
  <c r="G4" i="20" s="1"/>
  <c r="H227" i="22"/>
  <c r="H4" i="20" s="1"/>
  <c r="I227" i="22"/>
  <c r="I4" i="20" s="1"/>
  <c r="J227" i="22"/>
  <c r="J4" i="20" s="1"/>
  <c r="K227" i="22"/>
  <c r="K4" i="20" s="1"/>
  <c r="L227" i="22"/>
  <c r="L4" i="20" s="1"/>
  <c r="M227" i="22"/>
  <c r="M4" i="20" s="1"/>
  <c r="E228" i="22"/>
  <c r="E5" i="20" s="1"/>
  <c r="F228" i="22"/>
  <c r="F5" i="20" s="1"/>
  <c r="G228" i="22"/>
  <c r="G5" i="20" s="1"/>
  <c r="H228" i="22"/>
  <c r="H5" i="20" s="1"/>
  <c r="I228" i="22"/>
  <c r="I5" i="20" s="1"/>
  <c r="J228" i="22"/>
  <c r="J5" i="20" s="1"/>
  <c r="K228" i="22"/>
  <c r="K5" i="20" s="1"/>
  <c r="L228" i="22"/>
  <c r="L5" i="20" s="1"/>
  <c r="M228" i="22"/>
  <c r="M5" i="20" s="1"/>
  <c r="E229" i="22"/>
  <c r="E6" i="20" s="1"/>
  <c r="F229" i="22"/>
  <c r="F6" i="20" s="1"/>
  <c r="G229" i="22"/>
  <c r="G6" i="20" s="1"/>
  <c r="H229" i="22"/>
  <c r="H6" i="20" s="1"/>
  <c r="I229" i="22"/>
  <c r="I6" i="20" s="1"/>
  <c r="J229" i="22"/>
  <c r="J6" i="20" s="1"/>
  <c r="K229" i="22"/>
  <c r="K6" i="20" s="1"/>
  <c r="L229" i="22"/>
  <c r="L6" i="20" s="1"/>
  <c r="M229" i="22"/>
  <c r="M6" i="20" s="1"/>
  <c r="E230" i="22"/>
  <c r="E7" i="20" s="1"/>
  <c r="F230" i="22"/>
  <c r="F7" i="20" s="1"/>
  <c r="G230" i="22"/>
  <c r="G7" i="20" s="1"/>
  <c r="H230" i="22"/>
  <c r="H7" i="20" s="1"/>
  <c r="I230" i="22"/>
  <c r="I7" i="20" s="1"/>
  <c r="J230" i="22"/>
  <c r="J7" i="20" s="1"/>
  <c r="K230" i="22"/>
  <c r="K7" i="20" s="1"/>
  <c r="L230" i="22"/>
  <c r="L7" i="20" s="1"/>
  <c r="M230" i="22"/>
  <c r="M7" i="20" s="1"/>
  <c r="E231" i="22"/>
  <c r="E8" i="20" s="1"/>
  <c r="F231" i="22"/>
  <c r="F8" i="20" s="1"/>
  <c r="G231" i="22"/>
  <c r="G8" i="20" s="1"/>
  <c r="H231" i="22"/>
  <c r="H8" i="20" s="1"/>
  <c r="I231" i="22"/>
  <c r="I8" i="20" s="1"/>
  <c r="J231" i="22"/>
  <c r="J8" i="20" s="1"/>
  <c r="K231" i="22"/>
  <c r="K8" i="20" s="1"/>
  <c r="L231" i="22"/>
  <c r="L8" i="20" s="1"/>
  <c r="M231" i="22"/>
  <c r="M8" i="20" s="1"/>
  <c r="E232" i="22"/>
  <c r="E9" i="20" s="1"/>
  <c r="F232" i="22"/>
  <c r="F9" i="20" s="1"/>
  <c r="G232" i="22"/>
  <c r="G9" i="20" s="1"/>
  <c r="H232" i="22"/>
  <c r="H9" i="20" s="1"/>
  <c r="I232" i="22"/>
  <c r="I9" i="20" s="1"/>
  <c r="J232" i="22"/>
  <c r="J9" i="20" s="1"/>
  <c r="K232" i="22"/>
  <c r="K9" i="20" s="1"/>
  <c r="L232" i="22"/>
  <c r="L9" i="20" s="1"/>
  <c r="M232" i="22"/>
  <c r="M9" i="20" s="1"/>
  <c r="E233" i="22"/>
  <c r="E10" i="20" s="1"/>
  <c r="F233" i="22"/>
  <c r="F10" i="20" s="1"/>
  <c r="G233" i="22"/>
  <c r="G10" i="20" s="1"/>
  <c r="H233" i="22"/>
  <c r="H10" i="20" s="1"/>
  <c r="I233" i="22"/>
  <c r="I10" i="20" s="1"/>
  <c r="J233" i="22"/>
  <c r="J10" i="20" s="1"/>
  <c r="K233" i="22"/>
  <c r="K10" i="20" s="1"/>
  <c r="L233" i="22"/>
  <c r="L10" i="20" s="1"/>
  <c r="M233" i="22"/>
  <c r="M10" i="20" s="1"/>
  <c r="E234" i="22"/>
  <c r="E11" i="20" s="1"/>
  <c r="F234" i="22"/>
  <c r="F11" i="20" s="1"/>
  <c r="G234" i="22"/>
  <c r="G11" i="20" s="1"/>
  <c r="H234" i="22"/>
  <c r="H11" i="20" s="1"/>
  <c r="I234" i="22"/>
  <c r="I11" i="20" s="1"/>
  <c r="J234" i="22"/>
  <c r="J11" i="20" s="1"/>
  <c r="K234" i="22"/>
  <c r="K11" i="20" s="1"/>
  <c r="L234" i="22"/>
  <c r="L11" i="20" s="1"/>
  <c r="M234" i="22"/>
  <c r="M11" i="20" s="1"/>
  <c r="E235" i="22"/>
  <c r="E12" i="20" s="1"/>
  <c r="F235" i="22"/>
  <c r="F12" i="20" s="1"/>
  <c r="G235" i="22"/>
  <c r="G12" i="20" s="1"/>
  <c r="H235" i="22"/>
  <c r="H12" i="20" s="1"/>
  <c r="I235" i="22"/>
  <c r="I12" i="20" s="1"/>
  <c r="J235" i="22"/>
  <c r="J12" i="20" s="1"/>
  <c r="K235" i="22"/>
  <c r="K12" i="20" s="1"/>
  <c r="L235" i="22"/>
  <c r="L12" i="20" s="1"/>
  <c r="M235" i="22"/>
  <c r="M12" i="20" s="1"/>
  <c r="E236" i="22"/>
  <c r="E13" i="20" s="1"/>
  <c r="F236" i="22"/>
  <c r="F13" i="20" s="1"/>
  <c r="G236" i="22"/>
  <c r="G13" i="20" s="1"/>
  <c r="H236" i="22"/>
  <c r="H13" i="20" s="1"/>
  <c r="I236" i="22"/>
  <c r="I13" i="20" s="1"/>
  <c r="J236" i="22"/>
  <c r="J13" i="20" s="1"/>
  <c r="K236" i="22"/>
  <c r="K13" i="20" s="1"/>
  <c r="L236" i="22"/>
  <c r="L13" i="20" s="1"/>
  <c r="M236" i="22"/>
  <c r="M13" i="20" s="1"/>
  <c r="E237" i="22"/>
  <c r="E14" i="20" s="1"/>
  <c r="F237" i="22"/>
  <c r="F14" i="20" s="1"/>
  <c r="G237" i="22"/>
  <c r="G14" i="20" s="1"/>
  <c r="H237" i="22"/>
  <c r="H14" i="20" s="1"/>
  <c r="I237" i="22"/>
  <c r="I14" i="20" s="1"/>
  <c r="J237" i="22"/>
  <c r="J14" i="20" s="1"/>
  <c r="K237" i="22"/>
  <c r="K14" i="20" s="1"/>
  <c r="L237" i="22"/>
  <c r="L14" i="20" s="1"/>
  <c r="M237" i="22"/>
  <c r="M14" i="20" s="1"/>
  <c r="E238" i="22"/>
  <c r="E15" i="20" s="1"/>
  <c r="F238" i="22"/>
  <c r="F15" i="20" s="1"/>
  <c r="G238" i="22"/>
  <c r="G15" i="20" s="1"/>
  <c r="H238" i="22"/>
  <c r="H15" i="20" s="1"/>
  <c r="I238" i="22"/>
  <c r="I15" i="20" s="1"/>
  <c r="J238" i="22"/>
  <c r="J15" i="20" s="1"/>
  <c r="K238" i="22"/>
  <c r="K15" i="20" s="1"/>
  <c r="L238" i="22"/>
  <c r="L15" i="20" s="1"/>
  <c r="M238" i="22"/>
  <c r="M15" i="20" s="1"/>
  <c r="E239" i="22"/>
  <c r="E16" i="20" s="1"/>
  <c r="F239" i="22"/>
  <c r="F16" i="20" s="1"/>
  <c r="G239" i="22"/>
  <c r="G16" i="20" s="1"/>
  <c r="H239" i="22"/>
  <c r="H16" i="20" s="1"/>
  <c r="I239" i="22"/>
  <c r="I16" i="20" s="1"/>
  <c r="J239" i="22"/>
  <c r="J16" i="20" s="1"/>
  <c r="K239" i="22"/>
  <c r="K16" i="20" s="1"/>
  <c r="L239" i="22"/>
  <c r="L16" i="20" s="1"/>
  <c r="M239" i="22"/>
  <c r="M16" i="20" s="1"/>
  <c r="E240" i="22"/>
  <c r="E17" i="20" s="1"/>
  <c r="F240" i="22"/>
  <c r="F17" i="20" s="1"/>
  <c r="G240" i="22"/>
  <c r="G17" i="20" s="1"/>
  <c r="H240" i="22"/>
  <c r="H17" i="20" s="1"/>
  <c r="I240" i="22"/>
  <c r="I17" i="20" s="1"/>
  <c r="J240" i="22"/>
  <c r="J17" i="20" s="1"/>
  <c r="K240" i="22"/>
  <c r="K17" i="20" s="1"/>
  <c r="L240" i="22"/>
  <c r="L17" i="20" s="1"/>
  <c r="M240" i="22"/>
  <c r="M17" i="20" s="1"/>
  <c r="E241" i="22"/>
  <c r="E18" i="20" s="1"/>
  <c r="F241" i="22"/>
  <c r="F18" i="20" s="1"/>
  <c r="G241" i="22"/>
  <c r="G18" i="20" s="1"/>
  <c r="H241" i="22"/>
  <c r="H18" i="20" s="1"/>
  <c r="I241" i="22"/>
  <c r="I18" i="20" s="1"/>
  <c r="J241" i="22"/>
  <c r="J18" i="20" s="1"/>
  <c r="K241" i="22"/>
  <c r="K18" i="20" s="1"/>
  <c r="L241" i="22"/>
  <c r="L18" i="20" s="1"/>
  <c r="M241" i="22"/>
  <c r="M18" i="20" s="1"/>
  <c r="E242" i="22"/>
  <c r="E19" i="20" s="1"/>
  <c r="F242" i="22"/>
  <c r="F19" i="20" s="1"/>
  <c r="G242" i="22"/>
  <c r="G19" i="20" s="1"/>
  <c r="H242" i="22"/>
  <c r="H19" i="20" s="1"/>
  <c r="I242" i="22"/>
  <c r="I19" i="20" s="1"/>
  <c r="J242" i="22"/>
  <c r="J19" i="20" s="1"/>
  <c r="K242" i="22"/>
  <c r="K19" i="20" s="1"/>
  <c r="L242" i="22"/>
  <c r="L19" i="20" s="1"/>
  <c r="M242" i="22"/>
  <c r="M19" i="20" s="1"/>
  <c r="E243" i="22"/>
  <c r="E20" i="20" s="1"/>
  <c r="F243" i="22"/>
  <c r="F20" i="20" s="1"/>
  <c r="G243" i="22"/>
  <c r="G20" i="20" s="1"/>
  <c r="H243" i="22"/>
  <c r="H20" i="20" s="1"/>
  <c r="I243" i="22"/>
  <c r="I20" i="20" s="1"/>
  <c r="J243" i="22"/>
  <c r="J20" i="20" s="1"/>
  <c r="K243" i="22"/>
  <c r="K20" i="20" s="1"/>
  <c r="L243" i="22"/>
  <c r="L20" i="20" s="1"/>
  <c r="M243" i="22"/>
  <c r="M20" i="20" s="1"/>
  <c r="E244" i="22"/>
  <c r="E21" i="20" s="1"/>
  <c r="F244" i="22"/>
  <c r="F21" i="20" s="1"/>
  <c r="G244" i="22"/>
  <c r="G21" i="20" s="1"/>
  <c r="H244" i="22"/>
  <c r="H21" i="20" s="1"/>
  <c r="I244" i="22"/>
  <c r="I21" i="20" s="1"/>
  <c r="J244" i="22"/>
  <c r="J21" i="20" s="1"/>
  <c r="K244" i="22"/>
  <c r="K21" i="20" s="1"/>
  <c r="L244" i="22"/>
  <c r="L21" i="20" s="1"/>
  <c r="M244" i="22"/>
  <c r="M21" i="20" s="1"/>
  <c r="E245" i="22"/>
  <c r="E22" i="20" s="1"/>
  <c r="F245" i="22"/>
  <c r="F22" i="20" s="1"/>
  <c r="G245" i="22"/>
  <c r="G22" i="20" s="1"/>
  <c r="H245" i="22"/>
  <c r="H22" i="20" s="1"/>
  <c r="I245" i="22"/>
  <c r="I22" i="20" s="1"/>
  <c r="J245" i="22"/>
  <c r="J22" i="20" s="1"/>
  <c r="K245" i="22"/>
  <c r="K22" i="20" s="1"/>
  <c r="L245" i="22"/>
  <c r="L22" i="20" s="1"/>
  <c r="M245" i="22"/>
  <c r="M22" i="20" s="1"/>
  <c r="E246" i="22"/>
  <c r="E23" i="20" s="1"/>
  <c r="F246" i="22"/>
  <c r="F23" i="20" s="1"/>
  <c r="G246" i="22"/>
  <c r="G23" i="20" s="1"/>
  <c r="H246" i="22"/>
  <c r="H23" i="20" s="1"/>
  <c r="I246" i="22"/>
  <c r="I23" i="20" s="1"/>
  <c r="J246" i="22"/>
  <c r="J23" i="20" s="1"/>
  <c r="K246" i="22"/>
  <c r="K23" i="20" s="1"/>
  <c r="L246" i="22"/>
  <c r="L23" i="20" s="1"/>
  <c r="M246" i="22"/>
  <c r="M23" i="20" s="1"/>
  <c r="E247" i="22"/>
  <c r="E24" i="20" s="1"/>
  <c r="F247" i="22"/>
  <c r="F24" i="20" s="1"/>
  <c r="G247" i="22"/>
  <c r="G24" i="20" s="1"/>
  <c r="H247" i="22"/>
  <c r="H24" i="20" s="1"/>
  <c r="I247" i="22"/>
  <c r="I24" i="20" s="1"/>
  <c r="J247" i="22"/>
  <c r="J24" i="20" s="1"/>
  <c r="K247" i="22"/>
  <c r="K24" i="20" s="1"/>
  <c r="L247" i="22"/>
  <c r="L24" i="20" s="1"/>
  <c r="M247" i="22"/>
  <c r="M24" i="20" s="1"/>
  <c r="E248" i="22"/>
  <c r="E25" i="20" s="1"/>
  <c r="F248" i="22"/>
  <c r="F25" i="20" s="1"/>
  <c r="G248" i="22"/>
  <c r="G25" i="20" s="1"/>
  <c r="H248" i="22"/>
  <c r="H25" i="20" s="1"/>
  <c r="I248" i="22"/>
  <c r="I25" i="20" s="1"/>
  <c r="J248" i="22"/>
  <c r="J25" i="20" s="1"/>
  <c r="K248" i="22"/>
  <c r="K25" i="20" s="1"/>
  <c r="L248" i="22"/>
  <c r="L25" i="20" s="1"/>
  <c r="M248" i="22"/>
  <c r="M25" i="20" s="1"/>
  <c r="E249" i="22"/>
  <c r="E26" i="20" s="1"/>
  <c r="F249" i="22"/>
  <c r="F26" i="20" s="1"/>
  <c r="G249" i="22"/>
  <c r="G26" i="20" s="1"/>
  <c r="H249" i="22"/>
  <c r="H26" i="20" s="1"/>
  <c r="I249" i="22"/>
  <c r="I26" i="20" s="1"/>
  <c r="J249" i="22"/>
  <c r="J26" i="20" s="1"/>
  <c r="K249" i="22"/>
  <c r="K26" i="20" s="1"/>
  <c r="L249" i="22"/>
  <c r="L26" i="20" s="1"/>
  <c r="M249" i="22"/>
  <c r="M26" i="20" s="1"/>
  <c r="E250" i="22"/>
  <c r="E27" i="20" s="1"/>
  <c r="F250" i="22"/>
  <c r="F27" i="20" s="1"/>
  <c r="G250" i="22"/>
  <c r="G27" i="20" s="1"/>
  <c r="H250" i="22"/>
  <c r="H27" i="20" s="1"/>
  <c r="I250" i="22"/>
  <c r="I27" i="20" s="1"/>
  <c r="J250" i="22"/>
  <c r="J27" i="20" s="1"/>
  <c r="K250" i="22"/>
  <c r="K27" i="20" s="1"/>
  <c r="L250" i="22"/>
  <c r="L27" i="20" s="1"/>
  <c r="M250" i="22"/>
  <c r="M27" i="20" s="1"/>
  <c r="E251" i="22"/>
  <c r="E28" i="20" s="1"/>
  <c r="F251" i="22"/>
  <c r="F28" i="20" s="1"/>
  <c r="G251" i="22"/>
  <c r="G28" i="20" s="1"/>
  <c r="H251" i="22"/>
  <c r="H28" i="20" s="1"/>
  <c r="I251" i="22"/>
  <c r="I28" i="20" s="1"/>
  <c r="J251" i="22"/>
  <c r="J28" i="20" s="1"/>
  <c r="K251" i="22"/>
  <c r="K28" i="20" s="1"/>
  <c r="L251" i="22"/>
  <c r="L28" i="20" s="1"/>
  <c r="M251" i="22"/>
  <c r="M28" i="20" s="1"/>
  <c r="E252" i="22"/>
  <c r="E29" i="20" s="1"/>
  <c r="F252" i="22"/>
  <c r="F29" i="20" s="1"/>
  <c r="G252" i="22"/>
  <c r="G29" i="20" s="1"/>
  <c r="H252" i="22"/>
  <c r="H29" i="20" s="1"/>
  <c r="I252" i="22"/>
  <c r="I29" i="20" s="1"/>
  <c r="J252" i="22"/>
  <c r="J29" i="20" s="1"/>
  <c r="K252" i="22"/>
  <c r="K29" i="20" s="1"/>
  <c r="L252" i="22"/>
  <c r="L29" i="20" s="1"/>
  <c r="M252" i="22"/>
  <c r="M29" i="20" s="1"/>
  <c r="E253" i="22"/>
  <c r="E30" i="20" s="1"/>
  <c r="F253" i="22"/>
  <c r="F30" i="20" s="1"/>
  <c r="G253" i="22"/>
  <c r="G30" i="20" s="1"/>
  <c r="H253" i="22"/>
  <c r="H30" i="20" s="1"/>
  <c r="I253" i="22"/>
  <c r="I30" i="20" s="1"/>
  <c r="J253" i="22"/>
  <c r="J30" i="20" s="1"/>
  <c r="K253" i="22"/>
  <c r="K30" i="20" s="1"/>
  <c r="L253" i="22"/>
  <c r="L30" i="20" s="1"/>
  <c r="M253" i="22"/>
  <c r="M30" i="20" s="1"/>
  <c r="E254" i="22"/>
  <c r="E31" i="20" s="1"/>
  <c r="F254" i="22"/>
  <c r="F31" i="20" s="1"/>
  <c r="G254" i="22"/>
  <c r="G31" i="20" s="1"/>
  <c r="H254" i="22"/>
  <c r="H31" i="20" s="1"/>
  <c r="I254" i="22"/>
  <c r="I31" i="20" s="1"/>
  <c r="J254" i="22"/>
  <c r="J31" i="20" s="1"/>
  <c r="K254" i="22"/>
  <c r="K31" i="20" s="1"/>
  <c r="L254" i="22"/>
  <c r="L31" i="20" s="1"/>
  <c r="M254" i="22"/>
  <c r="M31" i="20" s="1"/>
  <c r="E255" i="22"/>
  <c r="E32" i="20" s="1"/>
  <c r="F255" i="22"/>
  <c r="F32" i="20" s="1"/>
  <c r="G255" i="22"/>
  <c r="G32" i="20" s="1"/>
  <c r="H255" i="22"/>
  <c r="H32" i="20" s="1"/>
  <c r="I255" i="22"/>
  <c r="I32" i="20" s="1"/>
  <c r="J255" i="22"/>
  <c r="J32" i="20" s="1"/>
  <c r="K255" i="22"/>
  <c r="K32" i="20" s="1"/>
  <c r="L255" i="22"/>
  <c r="L32" i="20" s="1"/>
  <c r="M255" i="22"/>
  <c r="M32" i="20" s="1"/>
  <c r="D226" i="22"/>
  <c r="D3" i="20" s="1"/>
  <c r="D227" i="22"/>
  <c r="D4" i="20" s="1"/>
  <c r="D228" i="22"/>
  <c r="D5" i="20" s="1"/>
  <c r="D229" i="22"/>
  <c r="D6" i="20" s="1"/>
  <c r="D230" i="22"/>
  <c r="D7" i="20" s="1"/>
  <c r="D231" i="22"/>
  <c r="D8" i="20" s="1"/>
  <c r="D232" i="22"/>
  <c r="D9" i="20" s="1"/>
  <c r="D233" i="22"/>
  <c r="D10" i="20" s="1"/>
  <c r="D234" i="22"/>
  <c r="D11" i="20" s="1"/>
  <c r="D235" i="22"/>
  <c r="D12" i="20" s="1"/>
  <c r="D236" i="22"/>
  <c r="D13" i="20" s="1"/>
  <c r="D237" i="22"/>
  <c r="D14" i="20" s="1"/>
  <c r="D238" i="22"/>
  <c r="D15" i="20" s="1"/>
  <c r="D239" i="22"/>
  <c r="D16" i="20" s="1"/>
  <c r="D240" i="22"/>
  <c r="D17" i="20" s="1"/>
  <c r="D241" i="22"/>
  <c r="D18" i="20" s="1"/>
  <c r="D242" i="22"/>
  <c r="D19" i="20" s="1"/>
  <c r="D243" i="22"/>
  <c r="D20" i="20" s="1"/>
  <c r="D244" i="22"/>
  <c r="D21" i="20" s="1"/>
  <c r="D245" i="22"/>
  <c r="D22" i="20" s="1"/>
  <c r="D246" i="22"/>
  <c r="D23" i="20" s="1"/>
  <c r="D247" i="22"/>
  <c r="D24" i="20" s="1"/>
  <c r="D248" i="22"/>
  <c r="D25" i="20" s="1"/>
  <c r="D249" i="22"/>
  <c r="D26" i="20" s="1"/>
  <c r="D250" i="22"/>
  <c r="D27" i="20" s="1"/>
  <c r="D251" i="22"/>
  <c r="D28" i="20" s="1"/>
  <c r="D252" i="22"/>
  <c r="D29" i="20" s="1"/>
  <c r="D253" i="22"/>
  <c r="D30" i="20" s="1"/>
  <c r="D254" i="22"/>
  <c r="D31" i="20" s="1"/>
  <c r="D255" i="22"/>
  <c r="D32" i="20" s="1"/>
  <c r="D225" i="22"/>
  <c r="D2" i="20" s="1"/>
  <c r="E224" i="22"/>
  <c r="F224" i="22"/>
  <c r="G224" i="22"/>
  <c r="H224" i="22"/>
  <c r="I224" i="22"/>
  <c r="J224" i="22"/>
  <c r="K224" i="22"/>
  <c r="L224" i="22"/>
  <c r="M224" i="22"/>
  <c r="D224" i="22"/>
  <c r="E188" i="22"/>
  <c r="E2" i="19" s="1"/>
  <c r="F188" i="22"/>
  <c r="F2" i="19" s="1"/>
  <c r="G188" i="22"/>
  <c r="G2" i="19" s="1"/>
  <c r="H188" i="22"/>
  <c r="H2" i="19" s="1"/>
  <c r="I188" i="22"/>
  <c r="I2" i="19" s="1"/>
  <c r="J188" i="22"/>
  <c r="J2" i="19" s="1"/>
  <c r="K188" i="22"/>
  <c r="K2" i="19" s="1"/>
  <c r="L188" i="22"/>
  <c r="L2" i="19" s="1"/>
  <c r="M188" i="22"/>
  <c r="M2" i="19" s="1"/>
  <c r="E189" i="22"/>
  <c r="E3" i="19" s="1"/>
  <c r="F189" i="22"/>
  <c r="F3" i="19" s="1"/>
  <c r="G189" i="22"/>
  <c r="G3" i="19" s="1"/>
  <c r="H189" i="22"/>
  <c r="H3" i="19" s="1"/>
  <c r="I189" i="22"/>
  <c r="I3" i="19" s="1"/>
  <c r="J189" i="22"/>
  <c r="J3" i="19" s="1"/>
  <c r="K189" i="22"/>
  <c r="K3" i="19" s="1"/>
  <c r="L189" i="22"/>
  <c r="L3" i="19" s="1"/>
  <c r="M189" i="22"/>
  <c r="M3" i="19" s="1"/>
  <c r="E190" i="22"/>
  <c r="E4" i="19" s="1"/>
  <c r="F190" i="22"/>
  <c r="F4" i="19" s="1"/>
  <c r="G190" i="22"/>
  <c r="G4" i="19" s="1"/>
  <c r="H190" i="22"/>
  <c r="H4" i="19" s="1"/>
  <c r="I190" i="22"/>
  <c r="I4" i="19" s="1"/>
  <c r="J190" i="22"/>
  <c r="J4" i="19" s="1"/>
  <c r="K190" i="22"/>
  <c r="K4" i="19" s="1"/>
  <c r="L190" i="22"/>
  <c r="L4" i="19" s="1"/>
  <c r="M190" i="22"/>
  <c r="M4" i="19" s="1"/>
  <c r="E191" i="22"/>
  <c r="E5" i="19" s="1"/>
  <c r="F191" i="22"/>
  <c r="F5" i="19" s="1"/>
  <c r="G191" i="22"/>
  <c r="G5" i="19" s="1"/>
  <c r="H191" i="22"/>
  <c r="H5" i="19" s="1"/>
  <c r="I191" i="22"/>
  <c r="I5" i="19" s="1"/>
  <c r="J191" i="22"/>
  <c r="J5" i="19" s="1"/>
  <c r="K191" i="22"/>
  <c r="K5" i="19" s="1"/>
  <c r="L191" i="22"/>
  <c r="L5" i="19" s="1"/>
  <c r="M191" i="22"/>
  <c r="M5" i="19" s="1"/>
  <c r="E192" i="22"/>
  <c r="E6" i="19" s="1"/>
  <c r="F192" i="22"/>
  <c r="F6" i="19" s="1"/>
  <c r="G192" i="22"/>
  <c r="G6" i="19" s="1"/>
  <c r="H192" i="22"/>
  <c r="H6" i="19" s="1"/>
  <c r="I192" i="22"/>
  <c r="I6" i="19" s="1"/>
  <c r="J192" i="22"/>
  <c r="J6" i="19" s="1"/>
  <c r="K192" i="22"/>
  <c r="K6" i="19" s="1"/>
  <c r="L192" i="22"/>
  <c r="L6" i="19" s="1"/>
  <c r="M192" i="22"/>
  <c r="M6" i="19" s="1"/>
  <c r="E193" i="22"/>
  <c r="E7" i="19" s="1"/>
  <c r="F193" i="22"/>
  <c r="F7" i="19" s="1"/>
  <c r="G193" i="22"/>
  <c r="G7" i="19" s="1"/>
  <c r="H193" i="22"/>
  <c r="H7" i="19" s="1"/>
  <c r="I193" i="22"/>
  <c r="I7" i="19" s="1"/>
  <c r="J193" i="22"/>
  <c r="J7" i="19" s="1"/>
  <c r="K193" i="22"/>
  <c r="K7" i="19" s="1"/>
  <c r="L193" i="22"/>
  <c r="L7" i="19" s="1"/>
  <c r="M193" i="22"/>
  <c r="M7" i="19" s="1"/>
  <c r="E194" i="22"/>
  <c r="E8" i="19" s="1"/>
  <c r="F194" i="22"/>
  <c r="F8" i="19" s="1"/>
  <c r="G194" i="22"/>
  <c r="G8" i="19" s="1"/>
  <c r="H194" i="22"/>
  <c r="H8" i="19" s="1"/>
  <c r="I194" i="22"/>
  <c r="I8" i="19" s="1"/>
  <c r="J194" i="22"/>
  <c r="J8" i="19" s="1"/>
  <c r="K194" i="22"/>
  <c r="K8" i="19" s="1"/>
  <c r="L194" i="22"/>
  <c r="L8" i="19" s="1"/>
  <c r="M194" i="22"/>
  <c r="M8" i="19" s="1"/>
  <c r="E195" i="22"/>
  <c r="E9" i="19" s="1"/>
  <c r="F195" i="22"/>
  <c r="F9" i="19" s="1"/>
  <c r="G195" i="22"/>
  <c r="G9" i="19" s="1"/>
  <c r="H195" i="22"/>
  <c r="H9" i="19" s="1"/>
  <c r="I195" i="22"/>
  <c r="I9" i="19" s="1"/>
  <c r="J195" i="22"/>
  <c r="J9" i="19" s="1"/>
  <c r="K195" i="22"/>
  <c r="K9" i="19" s="1"/>
  <c r="L195" i="22"/>
  <c r="L9" i="19" s="1"/>
  <c r="M195" i="22"/>
  <c r="M9" i="19" s="1"/>
  <c r="E196" i="22"/>
  <c r="E10" i="19" s="1"/>
  <c r="F196" i="22"/>
  <c r="F10" i="19" s="1"/>
  <c r="G196" i="22"/>
  <c r="G10" i="19" s="1"/>
  <c r="H196" i="22"/>
  <c r="H10" i="19" s="1"/>
  <c r="I196" i="22"/>
  <c r="I10" i="19" s="1"/>
  <c r="J196" i="22"/>
  <c r="J10" i="19" s="1"/>
  <c r="K196" i="22"/>
  <c r="K10" i="19" s="1"/>
  <c r="L196" i="22"/>
  <c r="L10" i="19" s="1"/>
  <c r="M196" i="22"/>
  <c r="M10" i="19" s="1"/>
  <c r="E197" i="22"/>
  <c r="E11" i="19" s="1"/>
  <c r="F197" i="22"/>
  <c r="F11" i="19" s="1"/>
  <c r="G197" i="22"/>
  <c r="G11" i="19" s="1"/>
  <c r="H197" i="22"/>
  <c r="H11" i="19" s="1"/>
  <c r="I197" i="22"/>
  <c r="I11" i="19" s="1"/>
  <c r="J197" i="22"/>
  <c r="J11" i="19" s="1"/>
  <c r="K197" i="22"/>
  <c r="K11" i="19" s="1"/>
  <c r="L197" i="22"/>
  <c r="L11" i="19" s="1"/>
  <c r="M197" i="22"/>
  <c r="M11" i="19" s="1"/>
  <c r="E198" i="22"/>
  <c r="E12" i="19" s="1"/>
  <c r="F198" i="22"/>
  <c r="F12" i="19" s="1"/>
  <c r="G198" i="22"/>
  <c r="G12" i="19" s="1"/>
  <c r="H198" i="22"/>
  <c r="H12" i="19" s="1"/>
  <c r="I198" i="22"/>
  <c r="I12" i="19" s="1"/>
  <c r="J198" i="22"/>
  <c r="J12" i="19" s="1"/>
  <c r="K198" i="22"/>
  <c r="K12" i="19" s="1"/>
  <c r="L198" i="22"/>
  <c r="L12" i="19" s="1"/>
  <c r="M198" i="22"/>
  <c r="M12" i="19" s="1"/>
  <c r="E199" i="22"/>
  <c r="E13" i="19" s="1"/>
  <c r="F199" i="22"/>
  <c r="F13" i="19" s="1"/>
  <c r="G199" i="22"/>
  <c r="G13" i="19" s="1"/>
  <c r="H199" i="22"/>
  <c r="H13" i="19" s="1"/>
  <c r="I199" i="22"/>
  <c r="I13" i="19" s="1"/>
  <c r="J199" i="22"/>
  <c r="J13" i="19" s="1"/>
  <c r="K199" i="22"/>
  <c r="K13" i="19" s="1"/>
  <c r="L199" i="22"/>
  <c r="L13" i="19" s="1"/>
  <c r="M199" i="22"/>
  <c r="M13" i="19" s="1"/>
  <c r="E200" i="22"/>
  <c r="E14" i="19" s="1"/>
  <c r="F200" i="22"/>
  <c r="F14" i="19" s="1"/>
  <c r="G200" i="22"/>
  <c r="G14" i="19" s="1"/>
  <c r="H200" i="22"/>
  <c r="H14" i="19" s="1"/>
  <c r="I200" i="22"/>
  <c r="I14" i="19" s="1"/>
  <c r="J200" i="22"/>
  <c r="J14" i="19" s="1"/>
  <c r="K200" i="22"/>
  <c r="K14" i="19" s="1"/>
  <c r="L200" i="22"/>
  <c r="L14" i="19" s="1"/>
  <c r="M200" i="22"/>
  <c r="M14" i="19" s="1"/>
  <c r="E201" i="22"/>
  <c r="E15" i="19" s="1"/>
  <c r="F201" i="22"/>
  <c r="F15" i="19" s="1"/>
  <c r="G201" i="22"/>
  <c r="G15" i="19" s="1"/>
  <c r="H201" i="22"/>
  <c r="H15" i="19" s="1"/>
  <c r="I201" i="22"/>
  <c r="I15" i="19" s="1"/>
  <c r="J201" i="22"/>
  <c r="J15" i="19" s="1"/>
  <c r="K201" i="22"/>
  <c r="K15" i="19" s="1"/>
  <c r="L201" i="22"/>
  <c r="L15" i="19" s="1"/>
  <c r="M201" i="22"/>
  <c r="M15" i="19" s="1"/>
  <c r="E202" i="22"/>
  <c r="E16" i="19" s="1"/>
  <c r="F202" i="22"/>
  <c r="F16" i="19" s="1"/>
  <c r="G202" i="22"/>
  <c r="G16" i="19" s="1"/>
  <c r="H202" i="22"/>
  <c r="H16" i="19" s="1"/>
  <c r="I202" i="22"/>
  <c r="I16" i="19" s="1"/>
  <c r="J202" i="22"/>
  <c r="J16" i="19" s="1"/>
  <c r="K202" i="22"/>
  <c r="K16" i="19" s="1"/>
  <c r="L202" i="22"/>
  <c r="L16" i="19" s="1"/>
  <c r="M202" i="22"/>
  <c r="M16" i="19" s="1"/>
  <c r="E203" i="22"/>
  <c r="E17" i="19" s="1"/>
  <c r="F203" i="22"/>
  <c r="F17" i="19" s="1"/>
  <c r="G203" i="22"/>
  <c r="G17" i="19" s="1"/>
  <c r="H203" i="22"/>
  <c r="H17" i="19" s="1"/>
  <c r="I203" i="22"/>
  <c r="I17" i="19" s="1"/>
  <c r="J203" i="22"/>
  <c r="J17" i="19" s="1"/>
  <c r="K203" i="22"/>
  <c r="K17" i="19" s="1"/>
  <c r="L203" i="22"/>
  <c r="L17" i="19" s="1"/>
  <c r="M203" i="22"/>
  <c r="M17" i="19" s="1"/>
  <c r="E204" i="22"/>
  <c r="E18" i="19" s="1"/>
  <c r="F204" i="22"/>
  <c r="F18" i="19" s="1"/>
  <c r="G204" i="22"/>
  <c r="G18" i="19" s="1"/>
  <c r="H204" i="22"/>
  <c r="H18" i="19" s="1"/>
  <c r="I204" i="22"/>
  <c r="I18" i="19" s="1"/>
  <c r="J204" i="22"/>
  <c r="J18" i="19" s="1"/>
  <c r="K204" i="22"/>
  <c r="K18" i="19" s="1"/>
  <c r="L204" i="22"/>
  <c r="L18" i="19" s="1"/>
  <c r="M204" i="22"/>
  <c r="M18" i="19" s="1"/>
  <c r="E205" i="22"/>
  <c r="E19" i="19" s="1"/>
  <c r="F205" i="22"/>
  <c r="F19" i="19" s="1"/>
  <c r="G205" i="22"/>
  <c r="G19" i="19" s="1"/>
  <c r="H205" i="22"/>
  <c r="H19" i="19" s="1"/>
  <c r="I205" i="22"/>
  <c r="I19" i="19" s="1"/>
  <c r="J205" i="22"/>
  <c r="J19" i="19" s="1"/>
  <c r="K205" i="22"/>
  <c r="K19" i="19" s="1"/>
  <c r="L205" i="22"/>
  <c r="L19" i="19" s="1"/>
  <c r="M205" i="22"/>
  <c r="M19" i="19" s="1"/>
  <c r="E206" i="22"/>
  <c r="E20" i="19" s="1"/>
  <c r="F206" i="22"/>
  <c r="F20" i="19" s="1"/>
  <c r="G206" i="22"/>
  <c r="G20" i="19" s="1"/>
  <c r="H206" i="22"/>
  <c r="H20" i="19" s="1"/>
  <c r="I206" i="22"/>
  <c r="I20" i="19" s="1"/>
  <c r="J206" i="22"/>
  <c r="J20" i="19" s="1"/>
  <c r="K206" i="22"/>
  <c r="K20" i="19" s="1"/>
  <c r="L206" i="22"/>
  <c r="L20" i="19" s="1"/>
  <c r="M206" i="22"/>
  <c r="M20" i="19" s="1"/>
  <c r="E207" i="22"/>
  <c r="E21" i="19" s="1"/>
  <c r="F207" i="22"/>
  <c r="F21" i="19" s="1"/>
  <c r="G207" i="22"/>
  <c r="G21" i="19" s="1"/>
  <c r="H207" i="22"/>
  <c r="H21" i="19" s="1"/>
  <c r="I207" i="22"/>
  <c r="I21" i="19" s="1"/>
  <c r="J207" i="22"/>
  <c r="J21" i="19" s="1"/>
  <c r="K207" i="22"/>
  <c r="K21" i="19" s="1"/>
  <c r="L207" i="22"/>
  <c r="L21" i="19" s="1"/>
  <c r="M207" i="22"/>
  <c r="M21" i="19" s="1"/>
  <c r="E208" i="22"/>
  <c r="E22" i="19" s="1"/>
  <c r="F208" i="22"/>
  <c r="F22" i="19" s="1"/>
  <c r="G208" i="22"/>
  <c r="G22" i="19" s="1"/>
  <c r="H208" i="22"/>
  <c r="H22" i="19" s="1"/>
  <c r="I208" i="22"/>
  <c r="I22" i="19" s="1"/>
  <c r="J208" i="22"/>
  <c r="J22" i="19" s="1"/>
  <c r="K208" i="22"/>
  <c r="K22" i="19" s="1"/>
  <c r="L208" i="22"/>
  <c r="L22" i="19" s="1"/>
  <c r="M208" i="22"/>
  <c r="M22" i="19" s="1"/>
  <c r="E209" i="22"/>
  <c r="E23" i="19" s="1"/>
  <c r="F209" i="22"/>
  <c r="F23" i="19" s="1"/>
  <c r="G209" i="22"/>
  <c r="G23" i="19" s="1"/>
  <c r="H209" i="22"/>
  <c r="H23" i="19" s="1"/>
  <c r="I209" i="22"/>
  <c r="I23" i="19" s="1"/>
  <c r="J209" i="22"/>
  <c r="J23" i="19" s="1"/>
  <c r="K209" i="22"/>
  <c r="K23" i="19" s="1"/>
  <c r="L209" i="22"/>
  <c r="L23" i="19" s="1"/>
  <c r="M209" i="22"/>
  <c r="M23" i="19" s="1"/>
  <c r="E210" i="22"/>
  <c r="E24" i="19" s="1"/>
  <c r="F210" i="22"/>
  <c r="F24" i="19" s="1"/>
  <c r="G210" i="22"/>
  <c r="G24" i="19" s="1"/>
  <c r="H210" i="22"/>
  <c r="H24" i="19" s="1"/>
  <c r="I210" i="22"/>
  <c r="I24" i="19" s="1"/>
  <c r="J210" i="22"/>
  <c r="J24" i="19" s="1"/>
  <c r="K210" i="22"/>
  <c r="K24" i="19" s="1"/>
  <c r="L210" i="22"/>
  <c r="L24" i="19" s="1"/>
  <c r="M210" i="22"/>
  <c r="M24" i="19" s="1"/>
  <c r="E211" i="22"/>
  <c r="E25" i="19" s="1"/>
  <c r="F211" i="22"/>
  <c r="F25" i="19" s="1"/>
  <c r="G211" i="22"/>
  <c r="G25" i="19" s="1"/>
  <c r="H211" i="22"/>
  <c r="H25" i="19" s="1"/>
  <c r="I211" i="22"/>
  <c r="I25" i="19" s="1"/>
  <c r="J211" i="22"/>
  <c r="J25" i="19" s="1"/>
  <c r="K211" i="22"/>
  <c r="K25" i="19" s="1"/>
  <c r="L211" i="22"/>
  <c r="L25" i="19" s="1"/>
  <c r="M211" i="22"/>
  <c r="M25" i="19" s="1"/>
  <c r="E212" i="22"/>
  <c r="E26" i="19" s="1"/>
  <c r="F212" i="22"/>
  <c r="F26" i="19" s="1"/>
  <c r="G212" i="22"/>
  <c r="G26" i="19" s="1"/>
  <c r="H212" i="22"/>
  <c r="H26" i="19" s="1"/>
  <c r="I212" i="22"/>
  <c r="I26" i="19" s="1"/>
  <c r="J212" i="22"/>
  <c r="J26" i="19" s="1"/>
  <c r="K212" i="22"/>
  <c r="K26" i="19" s="1"/>
  <c r="L212" i="22"/>
  <c r="L26" i="19" s="1"/>
  <c r="M212" i="22"/>
  <c r="M26" i="19" s="1"/>
  <c r="E213" i="22"/>
  <c r="E27" i="19" s="1"/>
  <c r="F213" i="22"/>
  <c r="F27" i="19" s="1"/>
  <c r="G213" i="22"/>
  <c r="G27" i="19" s="1"/>
  <c r="H213" i="22"/>
  <c r="H27" i="19" s="1"/>
  <c r="I213" i="22"/>
  <c r="I27" i="19" s="1"/>
  <c r="J213" i="22"/>
  <c r="J27" i="19" s="1"/>
  <c r="K213" i="22"/>
  <c r="K27" i="19" s="1"/>
  <c r="L213" i="22"/>
  <c r="L27" i="19" s="1"/>
  <c r="M213" i="22"/>
  <c r="M27" i="19" s="1"/>
  <c r="E214" i="22"/>
  <c r="E28" i="19" s="1"/>
  <c r="F214" i="22"/>
  <c r="F28" i="19" s="1"/>
  <c r="G214" i="22"/>
  <c r="G28" i="19" s="1"/>
  <c r="H214" i="22"/>
  <c r="H28" i="19" s="1"/>
  <c r="I214" i="22"/>
  <c r="I28" i="19" s="1"/>
  <c r="J214" i="22"/>
  <c r="J28" i="19" s="1"/>
  <c r="K214" i="22"/>
  <c r="K28" i="19" s="1"/>
  <c r="L214" i="22"/>
  <c r="L28" i="19" s="1"/>
  <c r="M214" i="22"/>
  <c r="M28" i="19" s="1"/>
  <c r="E215" i="22"/>
  <c r="E29" i="19" s="1"/>
  <c r="F215" i="22"/>
  <c r="F29" i="19" s="1"/>
  <c r="G215" i="22"/>
  <c r="G29" i="19" s="1"/>
  <c r="H215" i="22"/>
  <c r="H29" i="19" s="1"/>
  <c r="I215" i="22"/>
  <c r="I29" i="19" s="1"/>
  <c r="J215" i="22"/>
  <c r="J29" i="19" s="1"/>
  <c r="K215" i="22"/>
  <c r="K29" i="19" s="1"/>
  <c r="L215" i="22"/>
  <c r="L29" i="19" s="1"/>
  <c r="M215" i="22"/>
  <c r="M29" i="19" s="1"/>
  <c r="E216" i="22"/>
  <c r="E30" i="19" s="1"/>
  <c r="F216" i="22"/>
  <c r="F30" i="19" s="1"/>
  <c r="G216" i="22"/>
  <c r="G30" i="19" s="1"/>
  <c r="H216" i="22"/>
  <c r="H30" i="19" s="1"/>
  <c r="I216" i="22"/>
  <c r="I30" i="19" s="1"/>
  <c r="J216" i="22"/>
  <c r="J30" i="19" s="1"/>
  <c r="K216" i="22"/>
  <c r="K30" i="19" s="1"/>
  <c r="L216" i="22"/>
  <c r="L30" i="19" s="1"/>
  <c r="M216" i="22"/>
  <c r="M30" i="19" s="1"/>
  <c r="E217" i="22"/>
  <c r="E31" i="19" s="1"/>
  <c r="F217" i="22"/>
  <c r="F31" i="19" s="1"/>
  <c r="G217" i="22"/>
  <c r="G31" i="19" s="1"/>
  <c r="H217" i="22"/>
  <c r="H31" i="19" s="1"/>
  <c r="I217" i="22"/>
  <c r="I31" i="19" s="1"/>
  <c r="J217" i="22"/>
  <c r="J31" i="19" s="1"/>
  <c r="K217" i="22"/>
  <c r="K31" i="19" s="1"/>
  <c r="L217" i="22"/>
  <c r="L31" i="19" s="1"/>
  <c r="M217" i="22"/>
  <c r="M31" i="19" s="1"/>
  <c r="E218" i="22"/>
  <c r="E32" i="19" s="1"/>
  <c r="F218" i="22"/>
  <c r="F32" i="19" s="1"/>
  <c r="G218" i="22"/>
  <c r="G32" i="19" s="1"/>
  <c r="H218" i="22"/>
  <c r="H32" i="19" s="1"/>
  <c r="I218" i="22"/>
  <c r="I32" i="19" s="1"/>
  <c r="J218" i="22"/>
  <c r="J32" i="19" s="1"/>
  <c r="K218" i="22"/>
  <c r="K32" i="19" s="1"/>
  <c r="L218" i="22"/>
  <c r="L32" i="19" s="1"/>
  <c r="M218" i="22"/>
  <c r="M32" i="19" s="1"/>
  <c r="D189" i="22"/>
  <c r="D3" i="19" s="1"/>
  <c r="D190" i="22"/>
  <c r="D4" i="19" s="1"/>
  <c r="D191" i="22"/>
  <c r="D5" i="19" s="1"/>
  <c r="D192" i="22"/>
  <c r="D6" i="19" s="1"/>
  <c r="D193" i="22"/>
  <c r="D7" i="19" s="1"/>
  <c r="D194" i="22"/>
  <c r="D8" i="19" s="1"/>
  <c r="D195" i="22"/>
  <c r="D9" i="19" s="1"/>
  <c r="D196" i="22"/>
  <c r="D10" i="19" s="1"/>
  <c r="D197" i="22"/>
  <c r="D11" i="19" s="1"/>
  <c r="D198" i="22"/>
  <c r="D12" i="19" s="1"/>
  <c r="D199" i="22"/>
  <c r="D13" i="19" s="1"/>
  <c r="D200" i="22"/>
  <c r="D14" i="19" s="1"/>
  <c r="D201" i="22"/>
  <c r="D15" i="19" s="1"/>
  <c r="D202" i="22"/>
  <c r="D16" i="19" s="1"/>
  <c r="D203" i="22"/>
  <c r="D17" i="19" s="1"/>
  <c r="D204" i="22"/>
  <c r="D18" i="19" s="1"/>
  <c r="D205" i="22"/>
  <c r="D19" i="19" s="1"/>
  <c r="D206" i="22"/>
  <c r="D20" i="19" s="1"/>
  <c r="D207" i="22"/>
  <c r="D21" i="19" s="1"/>
  <c r="D208" i="22"/>
  <c r="D22" i="19" s="1"/>
  <c r="D209" i="22"/>
  <c r="D23" i="19" s="1"/>
  <c r="D210" i="22"/>
  <c r="D24" i="19" s="1"/>
  <c r="D211" i="22"/>
  <c r="D25" i="19" s="1"/>
  <c r="D212" i="22"/>
  <c r="D26" i="19" s="1"/>
  <c r="D213" i="22"/>
  <c r="D27" i="19" s="1"/>
  <c r="D214" i="22"/>
  <c r="D28" i="19" s="1"/>
  <c r="D215" i="22"/>
  <c r="D29" i="19" s="1"/>
  <c r="D216" i="22"/>
  <c r="D30" i="19" s="1"/>
  <c r="D217" i="22"/>
  <c r="D31" i="19" s="1"/>
  <c r="D218" i="22"/>
  <c r="D32" i="19" s="1"/>
  <c r="D188" i="22"/>
  <c r="D2" i="19" s="1"/>
  <c r="E187" i="22"/>
  <c r="F187" i="22"/>
  <c r="G187" i="22"/>
  <c r="H187" i="22"/>
  <c r="I187" i="22"/>
  <c r="J187" i="22"/>
  <c r="K187" i="22"/>
  <c r="L187" i="22"/>
  <c r="M187" i="22"/>
  <c r="D187" i="22"/>
  <c r="E151" i="22"/>
  <c r="E2" i="18" s="1"/>
  <c r="F151" i="22"/>
  <c r="F2" i="18" s="1"/>
  <c r="G151" i="22"/>
  <c r="G2" i="18" s="1"/>
  <c r="H151" i="22"/>
  <c r="H2" i="18" s="1"/>
  <c r="I151" i="22"/>
  <c r="I2" i="18" s="1"/>
  <c r="J151" i="22"/>
  <c r="J2" i="18" s="1"/>
  <c r="K151" i="22"/>
  <c r="K2" i="18" s="1"/>
  <c r="L151" i="22"/>
  <c r="L2" i="18" s="1"/>
  <c r="M151" i="22"/>
  <c r="M2" i="18" s="1"/>
  <c r="E152" i="22"/>
  <c r="E3" i="18" s="1"/>
  <c r="F152" i="22"/>
  <c r="F3" i="18" s="1"/>
  <c r="G152" i="22"/>
  <c r="G3" i="18" s="1"/>
  <c r="H152" i="22"/>
  <c r="H3" i="18" s="1"/>
  <c r="I152" i="22"/>
  <c r="I3" i="18" s="1"/>
  <c r="J152" i="22"/>
  <c r="J3" i="18" s="1"/>
  <c r="K152" i="22"/>
  <c r="K3" i="18" s="1"/>
  <c r="L152" i="22"/>
  <c r="L3" i="18" s="1"/>
  <c r="M152" i="22"/>
  <c r="M3" i="18" s="1"/>
  <c r="E153" i="22"/>
  <c r="E4" i="18" s="1"/>
  <c r="F153" i="22"/>
  <c r="F4" i="18" s="1"/>
  <c r="G153" i="22"/>
  <c r="G4" i="18" s="1"/>
  <c r="H153" i="22"/>
  <c r="H4" i="18" s="1"/>
  <c r="I153" i="22"/>
  <c r="I4" i="18" s="1"/>
  <c r="J153" i="22"/>
  <c r="J4" i="18" s="1"/>
  <c r="K153" i="22"/>
  <c r="K4" i="18" s="1"/>
  <c r="L153" i="22"/>
  <c r="L4" i="18" s="1"/>
  <c r="M153" i="22"/>
  <c r="M4" i="18" s="1"/>
  <c r="E154" i="22"/>
  <c r="E5" i="18" s="1"/>
  <c r="F154" i="22"/>
  <c r="F5" i="18" s="1"/>
  <c r="G154" i="22"/>
  <c r="G5" i="18" s="1"/>
  <c r="H154" i="22"/>
  <c r="H5" i="18" s="1"/>
  <c r="I154" i="22"/>
  <c r="I5" i="18" s="1"/>
  <c r="J154" i="22"/>
  <c r="J5" i="18" s="1"/>
  <c r="K154" i="22"/>
  <c r="K5" i="18" s="1"/>
  <c r="L154" i="22"/>
  <c r="L5" i="18" s="1"/>
  <c r="M154" i="22"/>
  <c r="M5" i="18" s="1"/>
  <c r="E155" i="22"/>
  <c r="E6" i="18" s="1"/>
  <c r="F155" i="22"/>
  <c r="F6" i="18" s="1"/>
  <c r="G155" i="22"/>
  <c r="G6" i="18" s="1"/>
  <c r="H155" i="22"/>
  <c r="H6" i="18" s="1"/>
  <c r="I155" i="22"/>
  <c r="I6" i="18" s="1"/>
  <c r="J155" i="22"/>
  <c r="J6" i="18" s="1"/>
  <c r="K155" i="22"/>
  <c r="K6" i="18" s="1"/>
  <c r="L155" i="22"/>
  <c r="L6" i="18" s="1"/>
  <c r="M155" i="22"/>
  <c r="M6" i="18" s="1"/>
  <c r="E156" i="22"/>
  <c r="E7" i="18" s="1"/>
  <c r="F156" i="22"/>
  <c r="F7" i="18" s="1"/>
  <c r="G156" i="22"/>
  <c r="G7" i="18" s="1"/>
  <c r="H156" i="22"/>
  <c r="H7" i="18" s="1"/>
  <c r="I156" i="22"/>
  <c r="I7" i="18" s="1"/>
  <c r="J156" i="22"/>
  <c r="J7" i="18" s="1"/>
  <c r="K156" i="22"/>
  <c r="K7" i="18" s="1"/>
  <c r="L156" i="22"/>
  <c r="L7" i="18" s="1"/>
  <c r="M156" i="22"/>
  <c r="M7" i="18" s="1"/>
  <c r="E157" i="22"/>
  <c r="E8" i="18" s="1"/>
  <c r="F157" i="22"/>
  <c r="F8" i="18" s="1"/>
  <c r="G157" i="22"/>
  <c r="G8" i="18" s="1"/>
  <c r="H157" i="22"/>
  <c r="H8" i="18" s="1"/>
  <c r="I157" i="22"/>
  <c r="I8" i="18" s="1"/>
  <c r="J157" i="22"/>
  <c r="J8" i="18" s="1"/>
  <c r="K157" i="22"/>
  <c r="K8" i="18" s="1"/>
  <c r="L157" i="22"/>
  <c r="L8" i="18" s="1"/>
  <c r="M157" i="22"/>
  <c r="M8" i="18" s="1"/>
  <c r="E158" i="22"/>
  <c r="E9" i="18" s="1"/>
  <c r="F158" i="22"/>
  <c r="F9" i="18" s="1"/>
  <c r="G158" i="22"/>
  <c r="G9" i="18" s="1"/>
  <c r="H158" i="22"/>
  <c r="H9" i="18" s="1"/>
  <c r="I158" i="22"/>
  <c r="I9" i="18" s="1"/>
  <c r="J158" i="22"/>
  <c r="J9" i="18" s="1"/>
  <c r="K158" i="22"/>
  <c r="K9" i="18" s="1"/>
  <c r="L158" i="22"/>
  <c r="L9" i="18" s="1"/>
  <c r="M158" i="22"/>
  <c r="M9" i="18" s="1"/>
  <c r="E159" i="22"/>
  <c r="E10" i="18" s="1"/>
  <c r="F159" i="22"/>
  <c r="F10" i="18" s="1"/>
  <c r="G159" i="22"/>
  <c r="G10" i="18" s="1"/>
  <c r="H159" i="22"/>
  <c r="H10" i="18" s="1"/>
  <c r="I159" i="22"/>
  <c r="I10" i="18" s="1"/>
  <c r="J159" i="22"/>
  <c r="J10" i="18" s="1"/>
  <c r="K159" i="22"/>
  <c r="K10" i="18" s="1"/>
  <c r="L159" i="22"/>
  <c r="L10" i="18" s="1"/>
  <c r="M159" i="22"/>
  <c r="M10" i="18" s="1"/>
  <c r="E160" i="22"/>
  <c r="E11" i="18" s="1"/>
  <c r="F160" i="22"/>
  <c r="F11" i="18" s="1"/>
  <c r="G160" i="22"/>
  <c r="G11" i="18" s="1"/>
  <c r="H160" i="22"/>
  <c r="H11" i="18" s="1"/>
  <c r="I160" i="22"/>
  <c r="I11" i="18" s="1"/>
  <c r="J160" i="22"/>
  <c r="J11" i="18" s="1"/>
  <c r="K160" i="22"/>
  <c r="K11" i="18" s="1"/>
  <c r="L160" i="22"/>
  <c r="L11" i="18" s="1"/>
  <c r="M160" i="22"/>
  <c r="M11" i="18" s="1"/>
  <c r="E161" i="22"/>
  <c r="E12" i="18" s="1"/>
  <c r="F161" i="22"/>
  <c r="F12" i="18" s="1"/>
  <c r="G161" i="22"/>
  <c r="G12" i="18" s="1"/>
  <c r="H161" i="22"/>
  <c r="H12" i="18" s="1"/>
  <c r="I161" i="22"/>
  <c r="I12" i="18" s="1"/>
  <c r="J161" i="22"/>
  <c r="J12" i="18" s="1"/>
  <c r="K161" i="22"/>
  <c r="K12" i="18" s="1"/>
  <c r="L161" i="22"/>
  <c r="L12" i="18" s="1"/>
  <c r="M161" i="22"/>
  <c r="M12" i="18" s="1"/>
  <c r="E162" i="22"/>
  <c r="E13" i="18" s="1"/>
  <c r="F162" i="22"/>
  <c r="F13" i="18" s="1"/>
  <c r="G162" i="22"/>
  <c r="G13" i="18" s="1"/>
  <c r="H162" i="22"/>
  <c r="H13" i="18" s="1"/>
  <c r="I162" i="22"/>
  <c r="I13" i="18" s="1"/>
  <c r="J162" i="22"/>
  <c r="J13" i="18" s="1"/>
  <c r="K162" i="22"/>
  <c r="K13" i="18" s="1"/>
  <c r="L162" i="22"/>
  <c r="L13" i="18" s="1"/>
  <c r="M162" i="22"/>
  <c r="M13" i="18" s="1"/>
  <c r="E163" i="22"/>
  <c r="E14" i="18" s="1"/>
  <c r="F163" i="22"/>
  <c r="F14" i="18" s="1"/>
  <c r="G163" i="22"/>
  <c r="G14" i="18" s="1"/>
  <c r="H163" i="22"/>
  <c r="H14" i="18" s="1"/>
  <c r="I163" i="22"/>
  <c r="I14" i="18" s="1"/>
  <c r="J163" i="22"/>
  <c r="J14" i="18" s="1"/>
  <c r="K163" i="22"/>
  <c r="K14" i="18" s="1"/>
  <c r="L163" i="22"/>
  <c r="L14" i="18" s="1"/>
  <c r="M163" i="22"/>
  <c r="M14" i="18" s="1"/>
  <c r="E164" i="22"/>
  <c r="E15" i="18" s="1"/>
  <c r="F164" i="22"/>
  <c r="F15" i="18" s="1"/>
  <c r="G164" i="22"/>
  <c r="G15" i="18" s="1"/>
  <c r="H164" i="22"/>
  <c r="H15" i="18" s="1"/>
  <c r="I164" i="22"/>
  <c r="I15" i="18" s="1"/>
  <c r="J164" i="22"/>
  <c r="J15" i="18" s="1"/>
  <c r="K164" i="22"/>
  <c r="K15" i="18" s="1"/>
  <c r="L164" i="22"/>
  <c r="L15" i="18" s="1"/>
  <c r="M164" i="22"/>
  <c r="M15" i="18" s="1"/>
  <c r="E165" i="22"/>
  <c r="E16" i="18" s="1"/>
  <c r="F165" i="22"/>
  <c r="F16" i="18" s="1"/>
  <c r="G165" i="22"/>
  <c r="G16" i="18" s="1"/>
  <c r="H165" i="22"/>
  <c r="H16" i="18" s="1"/>
  <c r="I165" i="22"/>
  <c r="I16" i="18" s="1"/>
  <c r="J165" i="22"/>
  <c r="J16" i="18" s="1"/>
  <c r="K165" i="22"/>
  <c r="K16" i="18" s="1"/>
  <c r="L165" i="22"/>
  <c r="L16" i="18" s="1"/>
  <c r="M165" i="22"/>
  <c r="M16" i="18" s="1"/>
  <c r="E166" i="22"/>
  <c r="E17" i="18" s="1"/>
  <c r="F166" i="22"/>
  <c r="F17" i="18" s="1"/>
  <c r="G166" i="22"/>
  <c r="G17" i="18" s="1"/>
  <c r="H166" i="22"/>
  <c r="H17" i="18" s="1"/>
  <c r="I166" i="22"/>
  <c r="I17" i="18" s="1"/>
  <c r="J166" i="22"/>
  <c r="J17" i="18" s="1"/>
  <c r="K166" i="22"/>
  <c r="K17" i="18" s="1"/>
  <c r="L166" i="22"/>
  <c r="L17" i="18" s="1"/>
  <c r="M166" i="22"/>
  <c r="M17" i="18" s="1"/>
  <c r="E167" i="22"/>
  <c r="E18" i="18" s="1"/>
  <c r="F167" i="22"/>
  <c r="F18" i="18" s="1"/>
  <c r="G167" i="22"/>
  <c r="G18" i="18" s="1"/>
  <c r="H167" i="22"/>
  <c r="H18" i="18" s="1"/>
  <c r="I167" i="22"/>
  <c r="I18" i="18" s="1"/>
  <c r="J167" i="22"/>
  <c r="J18" i="18" s="1"/>
  <c r="K167" i="22"/>
  <c r="K18" i="18" s="1"/>
  <c r="L167" i="22"/>
  <c r="L18" i="18" s="1"/>
  <c r="M167" i="22"/>
  <c r="M18" i="18" s="1"/>
  <c r="E168" i="22"/>
  <c r="E19" i="18" s="1"/>
  <c r="F168" i="22"/>
  <c r="F19" i="18" s="1"/>
  <c r="G168" i="22"/>
  <c r="G19" i="18" s="1"/>
  <c r="H168" i="22"/>
  <c r="H19" i="18" s="1"/>
  <c r="I168" i="22"/>
  <c r="I19" i="18" s="1"/>
  <c r="J168" i="22"/>
  <c r="J19" i="18" s="1"/>
  <c r="K168" i="22"/>
  <c r="K19" i="18" s="1"/>
  <c r="L168" i="22"/>
  <c r="L19" i="18" s="1"/>
  <c r="M168" i="22"/>
  <c r="M19" i="18" s="1"/>
  <c r="E169" i="22"/>
  <c r="E20" i="18" s="1"/>
  <c r="F169" i="22"/>
  <c r="F20" i="18" s="1"/>
  <c r="G169" i="22"/>
  <c r="G20" i="18" s="1"/>
  <c r="H169" i="22"/>
  <c r="H20" i="18" s="1"/>
  <c r="I169" i="22"/>
  <c r="I20" i="18" s="1"/>
  <c r="J169" i="22"/>
  <c r="J20" i="18" s="1"/>
  <c r="K169" i="22"/>
  <c r="K20" i="18" s="1"/>
  <c r="L169" i="22"/>
  <c r="L20" i="18" s="1"/>
  <c r="M169" i="22"/>
  <c r="M20" i="18" s="1"/>
  <c r="E170" i="22"/>
  <c r="E21" i="18" s="1"/>
  <c r="F170" i="22"/>
  <c r="F21" i="18" s="1"/>
  <c r="G170" i="22"/>
  <c r="G21" i="18" s="1"/>
  <c r="H170" i="22"/>
  <c r="H21" i="18" s="1"/>
  <c r="I170" i="22"/>
  <c r="I21" i="18" s="1"/>
  <c r="J170" i="22"/>
  <c r="J21" i="18" s="1"/>
  <c r="K170" i="22"/>
  <c r="K21" i="18" s="1"/>
  <c r="L170" i="22"/>
  <c r="L21" i="18" s="1"/>
  <c r="M170" i="22"/>
  <c r="M21" i="18" s="1"/>
  <c r="E171" i="22"/>
  <c r="E22" i="18" s="1"/>
  <c r="F171" i="22"/>
  <c r="F22" i="18" s="1"/>
  <c r="G171" i="22"/>
  <c r="G22" i="18" s="1"/>
  <c r="H171" i="22"/>
  <c r="H22" i="18" s="1"/>
  <c r="I171" i="22"/>
  <c r="I22" i="18" s="1"/>
  <c r="J171" i="22"/>
  <c r="J22" i="18" s="1"/>
  <c r="K171" i="22"/>
  <c r="K22" i="18" s="1"/>
  <c r="L171" i="22"/>
  <c r="L22" i="18" s="1"/>
  <c r="M171" i="22"/>
  <c r="M22" i="18" s="1"/>
  <c r="E172" i="22"/>
  <c r="E23" i="18" s="1"/>
  <c r="F172" i="22"/>
  <c r="F23" i="18" s="1"/>
  <c r="G172" i="22"/>
  <c r="G23" i="18" s="1"/>
  <c r="H172" i="22"/>
  <c r="H23" i="18" s="1"/>
  <c r="I172" i="22"/>
  <c r="I23" i="18" s="1"/>
  <c r="J172" i="22"/>
  <c r="J23" i="18" s="1"/>
  <c r="K172" i="22"/>
  <c r="K23" i="18" s="1"/>
  <c r="L172" i="22"/>
  <c r="L23" i="18" s="1"/>
  <c r="M172" i="22"/>
  <c r="M23" i="18" s="1"/>
  <c r="E173" i="22"/>
  <c r="E24" i="18" s="1"/>
  <c r="F173" i="22"/>
  <c r="F24" i="18" s="1"/>
  <c r="G173" i="22"/>
  <c r="G24" i="18" s="1"/>
  <c r="H173" i="22"/>
  <c r="H24" i="18" s="1"/>
  <c r="I173" i="22"/>
  <c r="I24" i="18" s="1"/>
  <c r="J173" i="22"/>
  <c r="J24" i="18" s="1"/>
  <c r="K173" i="22"/>
  <c r="K24" i="18" s="1"/>
  <c r="L173" i="22"/>
  <c r="L24" i="18" s="1"/>
  <c r="M173" i="22"/>
  <c r="M24" i="18" s="1"/>
  <c r="E174" i="22"/>
  <c r="E25" i="18" s="1"/>
  <c r="F174" i="22"/>
  <c r="F25" i="18" s="1"/>
  <c r="G174" i="22"/>
  <c r="G25" i="18" s="1"/>
  <c r="H174" i="22"/>
  <c r="H25" i="18" s="1"/>
  <c r="I174" i="22"/>
  <c r="I25" i="18" s="1"/>
  <c r="J174" i="22"/>
  <c r="J25" i="18" s="1"/>
  <c r="K174" i="22"/>
  <c r="K25" i="18" s="1"/>
  <c r="L174" i="22"/>
  <c r="L25" i="18" s="1"/>
  <c r="M174" i="22"/>
  <c r="M25" i="18" s="1"/>
  <c r="E175" i="22"/>
  <c r="E26" i="18" s="1"/>
  <c r="F175" i="22"/>
  <c r="F26" i="18" s="1"/>
  <c r="G175" i="22"/>
  <c r="G26" i="18" s="1"/>
  <c r="H175" i="22"/>
  <c r="H26" i="18" s="1"/>
  <c r="I175" i="22"/>
  <c r="I26" i="18" s="1"/>
  <c r="J175" i="22"/>
  <c r="J26" i="18" s="1"/>
  <c r="K175" i="22"/>
  <c r="K26" i="18" s="1"/>
  <c r="L175" i="22"/>
  <c r="L26" i="18" s="1"/>
  <c r="M175" i="22"/>
  <c r="M26" i="18" s="1"/>
  <c r="E176" i="22"/>
  <c r="E27" i="18" s="1"/>
  <c r="F176" i="22"/>
  <c r="F27" i="18" s="1"/>
  <c r="G176" i="22"/>
  <c r="G27" i="18" s="1"/>
  <c r="H176" i="22"/>
  <c r="H27" i="18" s="1"/>
  <c r="I176" i="22"/>
  <c r="I27" i="18" s="1"/>
  <c r="J176" i="22"/>
  <c r="J27" i="18" s="1"/>
  <c r="K176" i="22"/>
  <c r="K27" i="18" s="1"/>
  <c r="L176" i="22"/>
  <c r="L27" i="18" s="1"/>
  <c r="M176" i="22"/>
  <c r="M27" i="18" s="1"/>
  <c r="E177" i="22"/>
  <c r="E28" i="18" s="1"/>
  <c r="F177" i="22"/>
  <c r="F28" i="18" s="1"/>
  <c r="G177" i="22"/>
  <c r="G28" i="18" s="1"/>
  <c r="H177" i="22"/>
  <c r="H28" i="18" s="1"/>
  <c r="I177" i="22"/>
  <c r="I28" i="18" s="1"/>
  <c r="J177" i="22"/>
  <c r="J28" i="18" s="1"/>
  <c r="K177" i="22"/>
  <c r="K28" i="18" s="1"/>
  <c r="L177" i="22"/>
  <c r="L28" i="18" s="1"/>
  <c r="M177" i="22"/>
  <c r="M28" i="18" s="1"/>
  <c r="E178" i="22"/>
  <c r="E29" i="18" s="1"/>
  <c r="F178" i="22"/>
  <c r="F29" i="18" s="1"/>
  <c r="G178" i="22"/>
  <c r="G29" i="18" s="1"/>
  <c r="H178" i="22"/>
  <c r="H29" i="18" s="1"/>
  <c r="I178" i="22"/>
  <c r="I29" i="18" s="1"/>
  <c r="J178" i="22"/>
  <c r="J29" i="18" s="1"/>
  <c r="K178" i="22"/>
  <c r="K29" i="18" s="1"/>
  <c r="L178" i="22"/>
  <c r="L29" i="18" s="1"/>
  <c r="M178" i="22"/>
  <c r="M29" i="18" s="1"/>
  <c r="E179" i="22"/>
  <c r="E30" i="18" s="1"/>
  <c r="F179" i="22"/>
  <c r="F30" i="18" s="1"/>
  <c r="G179" i="22"/>
  <c r="G30" i="18" s="1"/>
  <c r="H179" i="22"/>
  <c r="H30" i="18" s="1"/>
  <c r="I179" i="22"/>
  <c r="I30" i="18" s="1"/>
  <c r="J179" i="22"/>
  <c r="J30" i="18" s="1"/>
  <c r="K179" i="22"/>
  <c r="K30" i="18" s="1"/>
  <c r="L179" i="22"/>
  <c r="L30" i="18" s="1"/>
  <c r="M179" i="22"/>
  <c r="M30" i="18" s="1"/>
  <c r="E180" i="22"/>
  <c r="E31" i="18" s="1"/>
  <c r="F180" i="22"/>
  <c r="F31" i="18" s="1"/>
  <c r="G180" i="22"/>
  <c r="G31" i="18" s="1"/>
  <c r="H180" i="22"/>
  <c r="H31" i="18" s="1"/>
  <c r="I180" i="22"/>
  <c r="I31" i="18" s="1"/>
  <c r="J180" i="22"/>
  <c r="J31" i="18" s="1"/>
  <c r="K180" i="22"/>
  <c r="K31" i="18" s="1"/>
  <c r="L180" i="22"/>
  <c r="L31" i="18" s="1"/>
  <c r="M180" i="22"/>
  <c r="M31" i="18" s="1"/>
  <c r="E181" i="22"/>
  <c r="E32" i="18" s="1"/>
  <c r="F181" i="22"/>
  <c r="F32" i="18" s="1"/>
  <c r="G181" i="22"/>
  <c r="G32" i="18" s="1"/>
  <c r="H181" i="22"/>
  <c r="H32" i="18" s="1"/>
  <c r="I181" i="22"/>
  <c r="I32" i="18" s="1"/>
  <c r="J181" i="22"/>
  <c r="J32" i="18" s="1"/>
  <c r="K181" i="22"/>
  <c r="K32" i="18" s="1"/>
  <c r="L181" i="22"/>
  <c r="L32" i="18" s="1"/>
  <c r="M181" i="22"/>
  <c r="M32" i="18" s="1"/>
  <c r="D152" i="22"/>
  <c r="D3" i="18" s="1"/>
  <c r="D153" i="22"/>
  <c r="D4" i="18" s="1"/>
  <c r="D154" i="22"/>
  <c r="D5" i="18" s="1"/>
  <c r="D155" i="22"/>
  <c r="D6" i="18" s="1"/>
  <c r="D156" i="22"/>
  <c r="D7" i="18" s="1"/>
  <c r="D157" i="22"/>
  <c r="D8" i="18" s="1"/>
  <c r="D158" i="22"/>
  <c r="D9" i="18" s="1"/>
  <c r="D159" i="22"/>
  <c r="D10" i="18" s="1"/>
  <c r="D160" i="22"/>
  <c r="D11" i="18" s="1"/>
  <c r="D161" i="22"/>
  <c r="D12" i="18" s="1"/>
  <c r="D162" i="22"/>
  <c r="D13" i="18" s="1"/>
  <c r="D163" i="22"/>
  <c r="D14" i="18" s="1"/>
  <c r="D164" i="22"/>
  <c r="D15" i="18" s="1"/>
  <c r="D165" i="22"/>
  <c r="D16" i="18" s="1"/>
  <c r="D166" i="22"/>
  <c r="D17" i="18" s="1"/>
  <c r="D167" i="22"/>
  <c r="D18" i="18" s="1"/>
  <c r="D168" i="22"/>
  <c r="D19" i="18" s="1"/>
  <c r="D169" i="22"/>
  <c r="D20" i="18" s="1"/>
  <c r="D170" i="22"/>
  <c r="D21" i="18" s="1"/>
  <c r="D171" i="22"/>
  <c r="D22" i="18" s="1"/>
  <c r="D172" i="22"/>
  <c r="D23" i="18" s="1"/>
  <c r="D173" i="22"/>
  <c r="D24" i="18" s="1"/>
  <c r="D174" i="22"/>
  <c r="D25" i="18" s="1"/>
  <c r="D175" i="22"/>
  <c r="D26" i="18" s="1"/>
  <c r="D176" i="22"/>
  <c r="D27" i="18" s="1"/>
  <c r="D177" i="22"/>
  <c r="D28" i="18" s="1"/>
  <c r="D178" i="22"/>
  <c r="D29" i="18" s="1"/>
  <c r="D179" i="22"/>
  <c r="D30" i="18" s="1"/>
  <c r="D180" i="22"/>
  <c r="D31" i="18" s="1"/>
  <c r="D181" i="22"/>
  <c r="D32" i="18" s="1"/>
  <c r="D151" i="22"/>
  <c r="D2" i="18" s="1"/>
  <c r="E150" i="22"/>
  <c r="F150" i="22"/>
  <c r="G150" i="22"/>
  <c r="H150" i="22"/>
  <c r="I150" i="22"/>
  <c r="J150" i="22"/>
  <c r="K150" i="22"/>
  <c r="L150" i="22"/>
  <c r="M150" i="22"/>
  <c r="D150" i="22"/>
  <c r="E114" i="22"/>
  <c r="E2" i="17" s="1"/>
  <c r="F114" i="22"/>
  <c r="F2" i="17" s="1"/>
  <c r="G114" i="22"/>
  <c r="G2" i="17" s="1"/>
  <c r="H114" i="22"/>
  <c r="H2" i="17" s="1"/>
  <c r="I114" i="22"/>
  <c r="I2" i="17" s="1"/>
  <c r="J114" i="22"/>
  <c r="J2" i="17" s="1"/>
  <c r="K114" i="22"/>
  <c r="K2" i="17" s="1"/>
  <c r="L114" i="22"/>
  <c r="L2" i="17" s="1"/>
  <c r="M114" i="22"/>
  <c r="M2" i="17" s="1"/>
  <c r="E115" i="22"/>
  <c r="E3" i="17" s="1"/>
  <c r="F115" i="22"/>
  <c r="F3" i="17" s="1"/>
  <c r="G115" i="22"/>
  <c r="G3" i="17" s="1"/>
  <c r="H115" i="22"/>
  <c r="H3" i="17" s="1"/>
  <c r="I115" i="22"/>
  <c r="I3" i="17" s="1"/>
  <c r="J115" i="22"/>
  <c r="J3" i="17" s="1"/>
  <c r="K115" i="22"/>
  <c r="K3" i="17" s="1"/>
  <c r="L115" i="22"/>
  <c r="L3" i="17" s="1"/>
  <c r="M115" i="22"/>
  <c r="M3" i="17" s="1"/>
  <c r="E116" i="22"/>
  <c r="E4" i="17" s="1"/>
  <c r="F116" i="22"/>
  <c r="F4" i="17" s="1"/>
  <c r="G116" i="22"/>
  <c r="G4" i="17" s="1"/>
  <c r="H116" i="22"/>
  <c r="H4" i="17" s="1"/>
  <c r="I116" i="22"/>
  <c r="I4" i="17" s="1"/>
  <c r="J116" i="22"/>
  <c r="J4" i="17" s="1"/>
  <c r="K116" i="22"/>
  <c r="K4" i="17" s="1"/>
  <c r="L116" i="22"/>
  <c r="L4" i="17" s="1"/>
  <c r="M116" i="22"/>
  <c r="M4" i="17" s="1"/>
  <c r="E117" i="22"/>
  <c r="E5" i="17" s="1"/>
  <c r="F117" i="22"/>
  <c r="F5" i="17" s="1"/>
  <c r="G117" i="22"/>
  <c r="G5" i="17" s="1"/>
  <c r="H117" i="22"/>
  <c r="H5" i="17" s="1"/>
  <c r="I117" i="22"/>
  <c r="I5" i="17" s="1"/>
  <c r="J117" i="22"/>
  <c r="J5" i="17" s="1"/>
  <c r="K117" i="22"/>
  <c r="K5" i="17" s="1"/>
  <c r="L117" i="22"/>
  <c r="L5" i="17" s="1"/>
  <c r="M117" i="22"/>
  <c r="M5" i="17" s="1"/>
  <c r="E118" i="22"/>
  <c r="E6" i="17" s="1"/>
  <c r="F118" i="22"/>
  <c r="F6" i="17" s="1"/>
  <c r="G118" i="22"/>
  <c r="G6" i="17" s="1"/>
  <c r="H118" i="22"/>
  <c r="H6" i="17" s="1"/>
  <c r="I118" i="22"/>
  <c r="I6" i="17" s="1"/>
  <c r="J118" i="22"/>
  <c r="J6" i="17" s="1"/>
  <c r="K118" i="22"/>
  <c r="K6" i="17" s="1"/>
  <c r="L118" i="22"/>
  <c r="L6" i="17" s="1"/>
  <c r="M118" i="22"/>
  <c r="M6" i="17" s="1"/>
  <c r="E119" i="22"/>
  <c r="E7" i="17" s="1"/>
  <c r="F119" i="22"/>
  <c r="F7" i="17" s="1"/>
  <c r="G119" i="22"/>
  <c r="G7" i="17" s="1"/>
  <c r="H119" i="22"/>
  <c r="H7" i="17" s="1"/>
  <c r="I119" i="22"/>
  <c r="I7" i="17" s="1"/>
  <c r="J119" i="22"/>
  <c r="J7" i="17" s="1"/>
  <c r="K119" i="22"/>
  <c r="K7" i="17" s="1"/>
  <c r="L119" i="22"/>
  <c r="L7" i="17" s="1"/>
  <c r="M119" i="22"/>
  <c r="M7" i="17" s="1"/>
  <c r="E120" i="22"/>
  <c r="E8" i="17" s="1"/>
  <c r="F120" i="22"/>
  <c r="F8" i="17" s="1"/>
  <c r="G120" i="22"/>
  <c r="G8" i="17" s="1"/>
  <c r="H120" i="22"/>
  <c r="H8" i="17" s="1"/>
  <c r="I120" i="22"/>
  <c r="I8" i="17" s="1"/>
  <c r="J120" i="22"/>
  <c r="J8" i="17" s="1"/>
  <c r="K120" i="22"/>
  <c r="K8" i="17" s="1"/>
  <c r="L120" i="22"/>
  <c r="L8" i="17" s="1"/>
  <c r="M120" i="22"/>
  <c r="M8" i="17" s="1"/>
  <c r="E121" i="22"/>
  <c r="E9" i="17" s="1"/>
  <c r="F121" i="22"/>
  <c r="F9" i="17" s="1"/>
  <c r="G121" i="22"/>
  <c r="G9" i="17" s="1"/>
  <c r="H121" i="22"/>
  <c r="H9" i="17" s="1"/>
  <c r="I121" i="22"/>
  <c r="I9" i="17" s="1"/>
  <c r="J121" i="22"/>
  <c r="J9" i="17" s="1"/>
  <c r="K121" i="22"/>
  <c r="K9" i="17" s="1"/>
  <c r="L121" i="22"/>
  <c r="L9" i="17" s="1"/>
  <c r="M121" i="22"/>
  <c r="M9" i="17" s="1"/>
  <c r="E122" i="22"/>
  <c r="E10" i="17" s="1"/>
  <c r="F122" i="22"/>
  <c r="F10" i="17" s="1"/>
  <c r="G122" i="22"/>
  <c r="G10" i="17" s="1"/>
  <c r="H122" i="22"/>
  <c r="H10" i="17" s="1"/>
  <c r="I122" i="22"/>
  <c r="I10" i="17" s="1"/>
  <c r="J122" i="22"/>
  <c r="J10" i="17" s="1"/>
  <c r="K122" i="22"/>
  <c r="K10" i="17" s="1"/>
  <c r="L122" i="22"/>
  <c r="L10" i="17" s="1"/>
  <c r="M122" i="22"/>
  <c r="M10" i="17" s="1"/>
  <c r="E123" i="22"/>
  <c r="E11" i="17" s="1"/>
  <c r="F123" i="22"/>
  <c r="F11" i="17" s="1"/>
  <c r="G123" i="22"/>
  <c r="G11" i="17" s="1"/>
  <c r="H123" i="22"/>
  <c r="H11" i="17" s="1"/>
  <c r="I123" i="22"/>
  <c r="I11" i="17" s="1"/>
  <c r="J123" i="22"/>
  <c r="J11" i="17" s="1"/>
  <c r="K123" i="22"/>
  <c r="K11" i="17" s="1"/>
  <c r="L123" i="22"/>
  <c r="L11" i="17" s="1"/>
  <c r="M123" i="22"/>
  <c r="M11" i="17" s="1"/>
  <c r="E124" i="22"/>
  <c r="E12" i="17" s="1"/>
  <c r="F124" i="22"/>
  <c r="F12" i="17" s="1"/>
  <c r="G124" i="22"/>
  <c r="G12" i="17" s="1"/>
  <c r="H124" i="22"/>
  <c r="H12" i="17" s="1"/>
  <c r="I124" i="22"/>
  <c r="I12" i="17" s="1"/>
  <c r="J124" i="22"/>
  <c r="J12" i="17" s="1"/>
  <c r="K124" i="22"/>
  <c r="K12" i="17" s="1"/>
  <c r="L124" i="22"/>
  <c r="L12" i="17" s="1"/>
  <c r="M124" i="22"/>
  <c r="M12" i="17" s="1"/>
  <c r="E125" i="22"/>
  <c r="E13" i="17" s="1"/>
  <c r="F125" i="22"/>
  <c r="F13" i="17" s="1"/>
  <c r="G125" i="22"/>
  <c r="G13" i="17" s="1"/>
  <c r="H125" i="22"/>
  <c r="H13" i="17" s="1"/>
  <c r="I125" i="22"/>
  <c r="I13" i="17" s="1"/>
  <c r="J125" i="22"/>
  <c r="J13" i="17" s="1"/>
  <c r="K125" i="22"/>
  <c r="K13" i="17" s="1"/>
  <c r="L125" i="22"/>
  <c r="L13" i="17" s="1"/>
  <c r="M125" i="22"/>
  <c r="M13" i="17" s="1"/>
  <c r="E126" i="22"/>
  <c r="E14" i="17" s="1"/>
  <c r="F126" i="22"/>
  <c r="F14" i="17" s="1"/>
  <c r="G126" i="22"/>
  <c r="G14" i="17" s="1"/>
  <c r="H126" i="22"/>
  <c r="H14" i="17" s="1"/>
  <c r="I126" i="22"/>
  <c r="I14" i="17" s="1"/>
  <c r="J126" i="22"/>
  <c r="J14" i="17" s="1"/>
  <c r="K126" i="22"/>
  <c r="K14" i="17" s="1"/>
  <c r="L126" i="22"/>
  <c r="L14" i="17" s="1"/>
  <c r="M126" i="22"/>
  <c r="M14" i="17" s="1"/>
  <c r="E127" i="22"/>
  <c r="E15" i="17" s="1"/>
  <c r="F127" i="22"/>
  <c r="F15" i="17" s="1"/>
  <c r="G127" i="22"/>
  <c r="G15" i="17" s="1"/>
  <c r="H127" i="22"/>
  <c r="H15" i="17" s="1"/>
  <c r="I127" i="22"/>
  <c r="I15" i="17" s="1"/>
  <c r="J127" i="22"/>
  <c r="J15" i="17" s="1"/>
  <c r="K127" i="22"/>
  <c r="K15" i="17" s="1"/>
  <c r="L127" i="22"/>
  <c r="L15" i="17" s="1"/>
  <c r="M127" i="22"/>
  <c r="M15" i="17" s="1"/>
  <c r="E128" i="22"/>
  <c r="E16" i="17" s="1"/>
  <c r="F128" i="22"/>
  <c r="F16" i="17" s="1"/>
  <c r="G128" i="22"/>
  <c r="G16" i="17" s="1"/>
  <c r="H128" i="22"/>
  <c r="H16" i="17" s="1"/>
  <c r="I128" i="22"/>
  <c r="I16" i="17" s="1"/>
  <c r="J128" i="22"/>
  <c r="J16" i="17" s="1"/>
  <c r="K128" i="22"/>
  <c r="K16" i="17" s="1"/>
  <c r="L128" i="22"/>
  <c r="L16" i="17" s="1"/>
  <c r="M128" i="22"/>
  <c r="M16" i="17" s="1"/>
  <c r="E129" i="22"/>
  <c r="E17" i="17" s="1"/>
  <c r="F129" i="22"/>
  <c r="F17" i="17" s="1"/>
  <c r="G129" i="22"/>
  <c r="G17" i="17" s="1"/>
  <c r="H129" i="22"/>
  <c r="H17" i="17" s="1"/>
  <c r="I129" i="22"/>
  <c r="I17" i="17" s="1"/>
  <c r="J129" i="22"/>
  <c r="J17" i="17" s="1"/>
  <c r="K129" i="22"/>
  <c r="K17" i="17" s="1"/>
  <c r="L129" i="22"/>
  <c r="L17" i="17" s="1"/>
  <c r="M129" i="22"/>
  <c r="M17" i="17" s="1"/>
  <c r="E130" i="22"/>
  <c r="E18" i="17" s="1"/>
  <c r="F130" i="22"/>
  <c r="F18" i="17" s="1"/>
  <c r="G130" i="22"/>
  <c r="G18" i="17" s="1"/>
  <c r="H130" i="22"/>
  <c r="H18" i="17" s="1"/>
  <c r="I130" i="22"/>
  <c r="I18" i="17" s="1"/>
  <c r="J130" i="22"/>
  <c r="J18" i="17" s="1"/>
  <c r="K130" i="22"/>
  <c r="K18" i="17" s="1"/>
  <c r="L130" i="22"/>
  <c r="L18" i="17" s="1"/>
  <c r="M130" i="22"/>
  <c r="M18" i="17" s="1"/>
  <c r="E131" i="22"/>
  <c r="E19" i="17" s="1"/>
  <c r="F131" i="22"/>
  <c r="F19" i="17" s="1"/>
  <c r="G131" i="22"/>
  <c r="G19" i="17" s="1"/>
  <c r="H131" i="22"/>
  <c r="H19" i="17" s="1"/>
  <c r="I131" i="22"/>
  <c r="I19" i="17" s="1"/>
  <c r="J131" i="22"/>
  <c r="J19" i="17" s="1"/>
  <c r="K131" i="22"/>
  <c r="K19" i="17" s="1"/>
  <c r="L131" i="22"/>
  <c r="L19" i="17" s="1"/>
  <c r="M131" i="22"/>
  <c r="M19" i="17" s="1"/>
  <c r="E132" i="22"/>
  <c r="E20" i="17" s="1"/>
  <c r="F132" i="22"/>
  <c r="F20" i="17" s="1"/>
  <c r="G132" i="22"/>
  <c r="G20" i="17" s="1"/>
  <c r="H132" i="22"/>
  <c r="H20" i="17" s="1"/>
  <c r="I132" i="22"/>
  <c r="I20" i="17" s="1"/>
  <c r="J132" i="22"/>
  <c r="J20" i="17" s="1"/>
  <c r="K132" i="22"/>
  <c r="K20" i="17" s="1"/>
  <c r="L132" i="22"/>
  <c r="L20" i="17" s="1"/>
  <c r="M132" i="22"/>
  <c r="M20" i="17" s="1"/>
  <c r="E133" i="22"/>
  <c r="E21" i="17" s="1"/>
  <c r="F133" i="22"/>
  <c r="F21" i="17" s="1"/>
  <c r="G133" i="22"/>
  <c r="G21" i="17" s="1"/>
  <c r="H133" i="22"/>
  <c r="H21" i="17" s="1"/>
  <c r="I133" i="22"/>
  <c r="I21" i="17" s="1"/>
  <c r="J133" i="22"/>
  <c r="J21" i="17" s="1"/>
  <c r="K133" i="22"/>
  <c r="K21" i="17" s="1"/>
  <c r="L133" i="22"/>
  <c r="L21" i="17" s="1"/>
  <c r="M133" i="22"/>
  <c r="M21" i="17" s="1"/>
  <c r="E134" i="22"/>
  <c r="E22" i="17" s="1"/>
  <c r="F134" i="22"/>
  <c r="F22" i="17" s="1"/>
  <c r="G134" i="22"/>
  <c r="G22" i="17" s="1"/>
  <c r="H134" i="22"/>
  <c r="H22" i="17" s="1"/>
  <c r="I134" i="22"/>
  <c r="I22" i="17" s="1"/>
  <c r="J134" i="22"/>
  <c r="J22" i="17" s="1"/>
  <c r="K134" i="22"/>
  <c r="K22" i="17" s="1"/>
  <c r="L134" i="22"/>
  <c r="L22" i="17" s="1"/>
  <c r="M134" i="22"/>
  <c r="M22" i="17" s="1"/>
  <c r="E135" i="22"/>
  <c r="E23" i="17" s="1"/>
  <c r="F135" i="22"/>
  <c r="F23" i="17" s="1"/>
  <c r="G135" i="22"/>
  <c r="G23" i="17" s="1"/>
  <c r="H135" i="22"/>
  <c r="H23" i="17" s="1"/>
  <c r="I135" i="22"/>
  <c r="I23" i="17" s="1"/>
  <c r="J135" i="22"/>
  <c r="J23" i="17" s="1"/>
  <c r="K135" i="22"/>
  <c r="K23" i="17" s="1"/>
  <c r="L135" i="22"/>
  <c r="L23" i="17" s="1"/>
  <c r="M135" i="22"/>
  <c r="M23" i="17" s="1"/>
  <c r="E136" i="22"/>
  <c r="E24" i="17" s="1"/>
  <c r="F136" i="22"/>
  <c r="F24" i="17" s="1"/>
  <c r="G136" i="22"/>
  <c r="G24" i="17" s="1"/>
  <c r="H136" i="22"/>
  <c r="H24" i="17" s="1"/>
  <c r="I136" i="22"/>
  <c r="I24" i="17" s="1"/>
  <c r="J136" i="22"/>
  <c r="J24" i="17" s="1"/>
  <c r="K136" i="22"/>
  <c r="K24" i="17" s="1"/>
  <c r="L136" i="22"/>
  <c r="L24" i="17" s="1"/>
  <c r="M136" i="22"/>
  <c r="M24" i="17" s="1"/>
  <c r="E137" i="22"/>
  <c r="E25" i="17" s="1"/>
  <c r="F137" i="22"/>
  <c r="F25" i="17" s="1"/>
  <c r="G137" i="22"/>
  <c r="G25" i="17" s="1"/>
  <c r="H137" i="22"/>
  <c r="H25" i="17" s="1"/>
  <c r="I137" i="22"/>
  <c r="I25" i="17" s="1"/>
  <c r="J137" i="22"/>
  <c r="J25" i="17" s="1"/>
  <c r="K137" i="22"/>
  <c r="K25" i="17" s="1"/>
  <c r="L137" i="22"/>
  <c r="L25" i="17" s="1"/>
  <c r="M137" i="22"/>
  <c r="M25" i="17" s="1"/>
  <c r="E138" i="22"/>
  <c r="E26" i="17" s="1"/>
  <c r="F138" i="22"/>
  <c r="F26" i="17" s="1"/>
  <c r="G138" i="22"/>
  <c r="G26" i="17" s="1"/>
  <c r="H138" i="22"/>
  <c r="H26" i="17" s="1"/>
  <c r="I138" i="22"/>
  <c r="I26" i="17" s="1"/>
  <c r="J138" i="22"/>
  <c r="J26" i="17" s="1"/>
  <c r="K138" i="22"/>
  <c r="K26" i="17" s="1"/>
  <c r="L138" i="22"/>
  <c r="L26" i="17" s="1"/>
  <c r="M138" i="22"/>
  <c r="M26" i="17" s="1"/>
  <c r="E139" i="22"/>
  <c r="E27" i="17" s="1"/>
  <c r="F139" i="22"/>
  <c r="F27" i="17" s="1"/>
  <c r="G139" i="22"/>
  <c r="G27" i="17" s="1"/>
  <c r="H139" i="22"/>
  <c r="H27" i="17" s="1"/>
  <c r="I139" i="22"/>
  <c r="I27" i="17" s="1"/>
  <c r="J139" i="22"/>
  <c r="J27" i="17" s="1"/>
  <c r="K139" i="22"/>
  <c r="K27" i="17" s="1"/>
  <c r="L139" i="22"/>
  <c r="L27" i="17" s="1"/>
  <c r="M139" i="22"/>
  <c r="M27" i="17" s="1"/>
  <c r="E140" i="22"/>
  <c r="E28" i="17" s="1"/>
  <c r="F140" i="22"/>
  <c r="F28" i="17" s="1"/>
  <c r="G140" i="22"/>
  <c r="G28" i="17" s="1"/>
  <c r="H140" i="22"/>
  <c r="H28" i="17" s="1"/>
  <c r="I140" i="22"/>
  <c r="I28" i="17" s="1"/>
  <c r="J140" i="22"/>
  <c r="J28" i="17" s="1"/>
  <c r="K140" i="22"/>
  <c r="K28" i="17" s="1"/>
  <c r="L140" i="22"/>
  <c r="L28" i="17" s="1"/>
  <c r="M140" i="22"/>
  <c r="M28" i="17" s="1"/>
  <c r="E141" i="22"/>
  <c r="E29" i="17" s="1"/>
  <c r="F141" i="22"/>
  <c r="F29" i="17" s="1"/>
  <c r="G141" i="22"/>
  <c r="G29" i="17" s="1"/>
  <c r="H141" i="22"/>
  <c r="H29" i="17" s="1"/>
  <c r="I141" i="22"/>
  <c r="I29" i="17" s="1"/>
  <c r="J141" i="22"/>
  <c r="J29" i="17" s="1"/>
  <c r="K141" i="22"/>
  <c r="K29" i="17" s="1"/>
  <c r="L141" i="22"/>
  <c r="L29" i="17" s="1"/>
  <c r="M141" i="22"/>
  <c r="M29" i="17" s="1"/>
  <c r="E142" i="22"/>
  <c r="E30" i="17" s="1"/>
  <c r="F142" i="22"/>
  <c r="F30" i="17" s="1"/>
  <c r="G142" i="22"/>
  <c r="G30" i="17" s="1"/>
  <c r="H142" i="22"/>
  <c r="H30" i="17" s="1"/>
  <c r="I142" i="22"/>
  <c r="I30" i="17" s="1"/>
  <c r="J142" i="22"/>
  <c r="J30" i="17" s="1"/>
  <c r="K142" i="22"/>
  <c r="K30" i="17" s="1"/>
  <c r="L142" i="22"/>
  <c r="L30" i="17" s="1"/>
  <c r="M142" i="22"/>
  <c r="M30" i="17" s="1"/>
  <c r="E143" i="22"/>
  <c r="E31" i="17" s="1"/>
  <c r="F143" i="22"/>
  <c r="F31" i="17" s="1"/>
  <c r="G143" i="22"/>
  <c r="G31" i="17" s="1"/>
  <c r="H143" i="22"/>
  <c r="H31" i="17" s="1"/>
  <c r="I143" i="22"/>
  <c r="I31" i="17" s="1"/>
  <c r="J143" i="22"/>
  <c r="J31" i="17" s="1"/>
  <c r="K143" i="22"/>
  <c r="K31" i="17" s="1"/>
  <c r="L143" i="22"/>
  <c r="L31" i="17" s="1"/>
  <c r="M143" i="22"/>
  <c r="M31" i="17" s="1"/>
  <c r="E144" i="22"/>
  <c r="E32" i="17" s="1"/>
  <c r="F144" i="22"/>
  <c r="F32" i="17" s="1"/>
  <c r="G144" i="22"/>
  <c r="G32" i="17" s="1"/>
  <c r="H144" i="22"/>
  <c r="H32" i="17" s="1"/>
  <c r="I144" i="22"/>
  <c r="I32" i="17" s="1"/>
  <c r="J144" i="22"/>
  <c r="J32" i="17" s="1"/>
  <c r="K144" i="22"/>
  <c r="K32" i="17" s="1"/>
  <c r="L144" i="22"/>
  <c r="L32" i="17" s="1"/>
  <c r="M144" i="22"/>
  <c r="M32" i="17" s="1"/>
  <c r="D115" i="22"/>
  <c r="D3" i="17" s="1"/>
  <c r="D116" i="22"/>
  <c r="D4" i="17" s="1"/>
  <c r="D117" i="22"/>
  <c r="D5" i="17" s="1"/>
  <c r="D118" i="22"/>
  <c r="D6" i="17" s="1"/>
  <c r="D119" i="22"/>
  <c r="D7" i="17" s="1"/>
  <c r="D120" i="22"/>
  <c r="D8" i="17" s="1"/>
  <c r="D121" i="22"/>
  <c r="D9" i="17" s="1"/>
  <c r="D122" i="22"/>
  <c r="D10" i="17" s="1"/>
  <c r="D123" i="22"/>
  <c r="D11" i="17" s="1"/>
  <c r="D124" i="22"/>
  <c r="D12" i="17" s="1"/>
  <c r="D125" i="22"/>
  <c r="D13" i="17" s="1"/>
  <c r="D126" i="22"/>
  <c r="D14" i="17" s="1"/>
  <c r="D127" i="22"/>
  <c r="D15" i="17" s="1"/>
  <c r="D128" i="22"/>
  <c r="D16" i="17" s="1"/>
  <c r="D129" i="22"/>
  <c r="D17" i="17" s="1"/>
  <c r="D130" i="22"/>
  <c r="D18" i="17" s="1"/>
  <c r="D131" i="22"/>
  <c r="D19" i="17" s="1"/>
  <c r="D132" i="22"/>
  <c r="D20" i="17" s="1"/>
  <c r="D133" i="22"/>
  <c r="D21" i="17" s="1"/>
  <c r="D134" i="22"/>
  <c r="D22" i="17" s="1"/>
  <c r="D135" i="22"/>
  <c r="D23" i="17" s="1"/>
  <c r="D136" i="22"/>
  <c r="D24" i="17" s="1"/>
  <c r="D137" i="22"/>
  <c r="D25" i="17" s="1"/>
  <c r="D138" i="22"/>
  <c r="D26" i="17" s="1"/>
  <c r="D139" i="22"/>
  <c r="D27" i="17" s="1"/>
  <c r="D140" i="22"/>
  <c r="D28" i="17" s="1"/>
  <c r="D141" i="22"/>
  <c r="D29" i="17" s="1"/>
  <c r="D142" i="22"/>
  <c r="D30" i="17" s="1"/>
  <c r="D143" i="22"/>
  <c r="D31" i="17" s="1"/>
  <c r="D144" i="22"/>
  <c r="D32" i="17" s="1"/>
  <c r="D114" i="22"/>
  <c r="D2" i="17" s="1"/>
  <c r="D77" i="22"/>
  <c r="D2" i="9" s="1"/>
  <c r="E113" i="22"/>
  <c r="F113" i="22"/>
  <c r="G113" i="22"/>
  <c r="H113" i="22"/>
  <c r="I113" i="22"/>
  <c r="J113" i="22"/>
  <c r="K113" i="22"/>
  <c r="L113" i="22"/>
  <c r="M113" i="22"/>
  <c r="D113" i="22"/>
  <c r="E77" i="22"/>
  <c r="E2" i="9" s="1"/>
  <c r="F77" i="22"/>
  <c r="F2" i="9" s="1"/>
  <c r="G77" i="22"/>
  <c r="G2" i="9" s="1"/>
  <c r="H77" i="22"/>
  <c r="H2" i="9" s="1"/>
  <c r="I77" i="22"/>
  <c r="I2" i="9" s="1"/>
  <c r="J77" i="22"/>
  <c r="J2" i="9" s="1"/>
  <c r="K77" i="22"/>
  <c r="K2" i="9" s="1"/>
  <c r="L77" i="22"/>
  <c r="L2" i="9" s="1"/>
  <c r="M77" i="22"/>
  <c r="M2" i="9" s="1"/>
  <c r="E78" i="22"/>
  <c r="E3" i="9" s="1"/>
  <c r="F78" i="22"/>
  <c r="F3" i="9" s="1"/>
  <c r="G78" i="22"/>
  <c r="G3" i="9" s="1"/>
  <c r="H78" i="22"/>
  <c r="H3" i="9" s="1"/>
  <c r="I78" i="22"/>
  <c r="I3" i="9" s="1"/>
  <c r="J78" i="22"/>
  <c r="J3" i="9" s="1"/>
  <c r="K78" i="22"/>
  <c r="K3" i="9" s="1"/>
  <c r="L78" i="22"/>
  <c r="L3" i="9" s="1"/>
  <c r="M78" i="22"/>
  <c r="M3" i="9" s="1"/>
  <c r="E79" i="22"/>
  <c r="E4" i="9" s="1"/>
  <c r="F79" i="22"/>
  <c r="F4" i="9" s="1"/>
  <c r="G79" i="22"/>
  <c r="G4" i="9" s="1"/>
  <c r="H79" i="22"/>
  <c r="H4" i="9" s="1"/>
  <c r="I79" i="22"/>
  <c r="I4" i="9" s="1"/>
  <c r="J79" i="22"/>
  <c r="J4" i="9" s="1"/>
  <c r="K79" i="22"/>
  <c r="K4" i="9" s="1"/>
  <c r="L79" i="22"/>
  <c r="L4" i="9" s="1"/>
  <c r="M79" i="22"/>
  <c r="M4" i="9" s="1"/>
  <c r="E80" i="22"/>
  <c r="E5" i="9" s="1"/>
  <c r="F80" i="22"/>
  <c r="F5" i="9" s="1"/>
  <c r="G80" i="22"/>
  <c r="G5" i="9" s="1"/>
  <c r="H80" i="22"/>
  <c r="H5" i="9" s="1"/>
  <c r="I80" i="22"/>
  <c r="I5" i="9" s="1"/>
  <c r="J80" i="22"/>
  <c r="J5" i="9" s="1"/>
  <c r="K80" i="22"/>
  <c r="K5" i="9" s="1"/>
  <c r="L80" i="22"/>
  <c r="L5" i="9" s="1"/>
  <c r="M80" i="22"/>
  <c r="M5" i="9" s="1"/>
  <c r="E81" i="22"/>
  <c r="E6" i="9" s="1"/>
  <c r="F81" i="22"/>
  <c r="F6" i="9" s="1"/>
  <c r="G81" i="22"/>
  <c r="G6" i="9" s="1"/>
  <c r="H81" i="22"/>
  <c r="H6" i="9" s="1"/>
  <c r="I81" i="22"/>
  <c r="I6" i="9" s="1"/>
  <c r="J81" i="22"/>
  <c r="J6" i="9" s="1"/>
  <c r="K81" i="22"/>
  <c r="K6" i="9" s="1"/>
  <c r="L81" i="22"/>
  <c r="L6" i="9" s="1"/>
  <c r="M81" i="22"/>
  <c r="M6" i="9" s="1"/>
  <c r="E82" i="22"/>
  <c r="E7" i="9" s="1"/>
  <c r="F82" i="22"/>
  <c r="F7" i="9" s="1"/>
  <c r="G82" i="22"/>
  <c r="G7" i="9" s="1"/>
  <c r="H82" i="22"/>
  <c r="H7" i="9" s="1"/>
  <c r="I82" i="22"/>
  <c r="I7" i="9" s="1"/>
  <c r="J82" i="22"/>
  <c r="J7" i="9" s="1"/>
  <c r="K82" i="22"/>
  <c r="K7" i="9" s="1"/>
  <c r="L82" i="22"/>
  <c r="L7" i="9" s="1"/>
  <c r="M82" i="22"/>
  <c r="M7" i="9" s="1"/>
  <c r="E83" i="22"/>
  <c r="E8" i="9" s="1"/>
  <c r="F83" i="22"/>
  <c r="F8" i="9" s="1"/>
  <c r="G83" i="22"/>
  <c r="G8" i="9" s="1"/>
  <c r="H83" i="22"/>
  <c r="H8" i="9" s="1"/>
  <c r="I83" i="22"/>
  <c r="I8" i="9" s="1"/>
  <c r="J83" i="22"/>
  <c r="J8" i="9" s="1"/>
  <c r="K83" i="22"/>
  <c r="K8" i="9" s="1"/>
  <c r="L83" i="22"/>
  <c r="L8" i="9" s="1"/>
  <c r="M83" i="22"/>
  <c r="M8" i="9" s="1"/>
  <c r="E84" i="22"/>
  <c r="E9" i="9" s="1"/>
  <c r="F84" i="22"/>
  <c r="F9" i="9" s="1"/>
  <c r="G84" i="22"/>
  <c r="G9" i="9" s="1"/>
  <c r="H84" i="22"/>
  <c r="H9" i="9" s="1"/>
  <c r="I84" i="22"/>
  <c r="I9" i="9" s="1"/>
  <c r="J84" i="22"/>
  <c r="J9" i="9" s="1"/>
  <c r="K84" i="22"/>
  <c r="K9" i="9" s="1"/>
  <c r="L84" i="22"/>
  <c r="L9" i="9" s="1"/>
  <c r="M84" i="22"/>
  <c r="M9" i="9" s="1"/>
  <c r="E85" i="22"/>
  <c r="E10" i="9" s="1"/>
  <c r="F85" i="22"/>
  <c r="F10" i="9" s="1"/>
  <c r="G85" i="22"/>
  <c r="G10" i="9" s="1"/>
  <c r="H85" i="22"/>
  <c r="H10" i="9" s="1"/>
  <c r="I85" i="22"/>
  <c r="I10" i="9" s="1"/>
  <c r="J85" i="22"/>
  <c r="J10" i="9" s="1"/>
  <c r="K85" i="22"/>
  <c r="K10" i="9" s="1"/>
  <c r="L85" i="22"/>
  <c r="L10" i="9" s="1"/>
  <c r="M85" i="22"/>
  <c r="M10" i="9" s="1"/>
  <c r="E86" i="22"/>
  <c r="E11" i="9" s="1"/>
  <c r="F86" i="22"/>
  <c r="F11" i="9" s="1"/>
  <c r="G86" i="22"/>
  <c r="G11" i="9" s="1"/>
  <c r="H86" i="22"/>
  <c r="H11" i="9" s="1"/>
  <c r="I86" i="22"/>
  <c r="I11" i="9" s="1"/>
  <c r="J86" i="22"/>
  <c r="J11" i="9" s="1"/>
  <c r="K86" i="22"/>
  <c r="K11" i="9" s="1"/>
  <c r="L86" i="22"/>
  <c r="L11" i="9" s="1"/>
  <c r="M86" i="22"/>
  <c r="M11" i="9" s="1"/>
  <c r="E87" i="22"/>
  <c r="E12" i="9" s="1"/>
  <c r="F87" i="22"/>
  <c r="F12" i="9" s="1"/>
  <c r="G87" i="22"/>
  <c r="G12" i="9" s="1"/>
  <c r="H87" i="22"/>
  <c r="H12" i="9" s="1"/>
  <c r="I87" i="22"/>
  <c r="I12" i="9" s="1"/>
  <c r="J87" i="22"/>
  <c r="J12" i="9" s="1"/>
  <c r="K87" i="22"/>
  <c r="K12" i="9" s="1"/>
  <c r="L87" i="22"/>
  <c r="L12" i="9" s="1"/>
  <c r="M87" i="22"/>
  <c r="M12" i="9" s="1"/>
  <c r="E88" i="22"/>
  <c r="E13" i="9" s="1"/>
  <c r="F88" i="22"/>
  <c r="F13" i="9" s="1"/>
  <c r="G88" i="22"/>
  <c r="G13" i="9" s="1"/>
  <c r="H88" i="22"/>
  <c r="H13" i="9" s="1"/>
  <c r="I88" i="22"/>
  <c r="I13" i="9" s="1"/>
  <c r="J88" i="22"/>
  <c r="J13" i="9" s="1"/>
  <c r="K88" i="22"/>
  <c r="K13" i="9" s="1"/>
  <c r="L88" i="22"/>
  <c r="L13" i="9" s="1"/>
  <c r="M88" i="22"/>
  <c r="M13" i="9" s="1"/>
  <c r="E89" i="22"/>
  <c r="E14" i="9" s="1"/>
  <c r="F89" i="22"/>
  <c r="F14" i="9" s="1"/>
  <c r="G89" i="22"/>
  <c r="G14" i="9" s="1"/>
  <c r="H89" i="22"/>
  <c r="H14" i="9" s="1"/>
  <c r="I89" i="22"/>
  <c r="I14" i="9" s="1"/>
  <c r="J89" i="22"/>
  <c r="J14" i="9" s="1"/>
  <c r="K89" i="22"/>
  <c r="K14" i="9" s="1"/>
  <c r="L89" i="22"/>
  <c r="L14" i="9" s="1"/>
  <c r="M89" i="22"/>
  <c r="M14" i="9" s="1"/>
  <c r="E90" i="22"/>
  <c r="E15" i="9" s="1"/>
  <c r="F90" i="22"/>
  <c r="F15" i="9" s="1"/>
  <c r="G90" i="22"/>
  <c r="G15" i="9" s="1"/>
  <c r="H90" i="22"/>
  <c r="H15" i="9" s="1"/>
  <c r="I90" i="22"/>
  <c r="I15" i="9" s="1"/>
  <c r="J90" i="22"/>
  <c r="J15" i="9" s="1"/>
  <c r="K90" i="22"/>
  <c r="K15" i="9" s="1"/>
  <c r="L90" i="22"/>
  <c r="L15" i="9" s="1"/>
  <c r="M90" i="22"/>
  <c r="M15" i="9" s="1"/>
  <c r="E91" i="22"/>
  <c r="E16" i="9" s="1"/>
  <c r="F91" i="22"/>
  <c r="F16" i="9" s="1"/>
  <c r="G91" i="22"/>
  <c r="G16" i="9" s="1"/>
  <c r="H91" i="22"/>
  <c r="H16" i="9" s="1"/>
  <c r="I91" i="22"/>
  <c r="I16" i="9" s="1"/>
  <c r="J91" i="22"/>
  <c r="J16" i="9" s="1"/>
  <c r="K91" i="22"/>
  <c r="K16" i="9" s="1"/>
  <c r="L91" i="22"/>
  <c r="L16" i="9" s="1"/>
  <c r="M91" i="22"/>
  <c r="M16" i="9" s="1"/>
  <c r="E92" i="22"/>
  <c r="E17" i="9" s="1"/>
  <c r="F92" i="22"/>
  <c r="F17" i="9" s="1"/>
  <c r="G92" i="22"/>
  <c r="G17" i="9" s="1"/>
  <c r="H92" i="22"/>
  <c r="H17" i="9" s="1"/>
  <c r="I92" i="22"/>
  <c r="I17" i="9" s="1"/>
  <c r="J92" i="22"/>
  <c r="J17" i="9" s="1"/>
  <c r="K92" i="22"/>
  <c r="K17" i="9" s="1"/>
  <c r="L92" i="22"/>
  <c r="L17" i="9" s="1"/>
  <c r="M92" i="22"/>
  <c r="M17" i="9" s="1"/>
  <c r="E93" i="22"/>
  <c r="E18" i="9" s="1"/>
  <c r="F93" i="22"/>
  <c r="F18" i="9" s="1"/>
  <c r="G93" i="22"/>
  <c r="G18" i="9" s="1"/>
  <c r="H93" i="22"/>
  <c r="H18" i="9" s="1"/>
  <c r="I93" i="22"/>
  <c r="I18" i="9" s="1"/>
  <c r="J93" i="22"/>
  <c r="J18" i="9" s="1"/>
  <c r="K93" i="22"/>
  <c r="K18" i="9" s="1"/>
  <c r="L93" i="22"/>
  <c r="L18" i="9" s="1"/>
  <c r="M93" i="22"/>
  <c r="M18" i="9" s="1"/>
  <c r="E94" i="22"/>
  <c r="E19" i="9" s="1"/>
  <c r="F94" i="22"/>
  <c r="F19" i="9" s="1"/>
  <c r="G94" i="22"/>
  <c r="G19" i="9" s="1"/>
  <c r="H94" i="22"/>
  <c r="H19" i="9" s="1"/>
  <c r="I94" i="22"/>
  <c r="I19" i="9" s="1"/>
  <c r="J94" i="22"/>
  <c r="J19" i="9" s="1"/>
  <c r="K94" i="22"/>
  <c r="K19" i="9" s="1"/>
  <c r="L94" i="22"/>
  <c r="L19" i="9" s="1"/>
  <c r="M94" i="22"/>
  <c r="M19" i="9" s="1"/>
  <c r="E95" i="22"/>
  <c r="E20" i="9" s="1"/>
  <c r="F95" i="22"/>
  <c r="F20" i="9" s="1"/>
  <c r="G95" i="22"/>
  <c r="G20" i="9" s="1"/>
  <c r="H95" i="22"/>
  <c r="H20" i="9" s="1"/>
  <c r="I95" i="22"/>
  <c r="I20" i="9" s="1"/>
  <c r="J95" i="22"/>
  <c r="J20" i="9" s="1"/>
  <c r="K95" i="22"/>
  <c r="K20" i="9" s="1"/>
  <c r="L95" i="22"/>
  <c r="L20" i="9" s="1"/>
  <c r="M95" i="22"/>
  <c r="M20" i="9" s="1"/>
  <c r="E96" i="22"/>
  <c r="E21" i="9" s="1"/>
  <c r="F96" i="22"/>
  <c r="F21" i="9" s="1"/>
  <c r="G96" i="22"/>
  <c r="G21" i="9" s="1"/>
  <c r="H96" i="22"/>
  <c r="H21" i="9" s="1"/>
  <c r="I96" i="22"/>
  <c r="I21" i="9" s="1"/>
  <c r="J96" i="22"/>
  <c r="J21" i="9" s="1"/>
  <c r="K96" i="22"/>
  <c r="K21" i="9" s="1"/>
  <c r="L96" i="22"/>
  <c r="L21" i="9" s="1"/>
  <c r="M96" i="22"/>
  <c r="M21" i="9" s="1"/>
  <c r="E97" i="22"/>
  <c r="E22" i="9" s="1"/>
  <c r="F97" i="22"/>
  <c r="F22" i="9" s="1"/>
  <c r="G97" i="22"/>
  <c r="G22" i="9" s="1"/>
  <c r="H97" i="22"/>
  <c r="H22" i="9" s="1"/>
  <c r="I97" i="22"/>
  <c r="I22" i="9" s="1"/>
  <c r="J97" i="22"/>
  <c r="J22" i="9" s="1"/>
  <c r="K97" i="22"/>
  <c r="K22" i="9" s="1"/>
  <c r="L97" i="22"/>
  <c r="L22" i="9" s="1"/>
  <c r="M97" i="22"/>
  <c r="M22" i="9" s="1"/>
  <c r="E98" i="22"/>
  <c r="E23" i="9" s="1"/>
  <c r="F98" i="22"/>
  <c r="F23" i="9" s="1"/>
  <c r="G98" i="22"/>
  <c r="G23" i="9" s="1"/>
  <c r="H98" i="22"/>
  <c r="H23" i="9" s="1"/>
  <c r="I98" i="22"/>
  <c r="I23" i="9" s="1"/>
  <c r="J98" i="22"/>
  <c r="J23" i="9" s="1"/>
  <c r="K98" i="22"/>
  <c r="K23" i="9" s="1"/>
  <c r="L98" i="22"/>
  <c r="L23" i="9" s="1"/>
  <c r="M98" i="22"/>
  <c r="M23" i="9" s="1"/>
  <c r="E99" i="22"/>
  <c r="E24" i="9" s="1"/>
  <c r="F99" i="22"/>
  <c r="F24" i="9" s="1"/>
  <c r="G99" i="22"/>
  <c r="G24" i="9" s="1"/>
  <c r="H99" i="22"/>
  <c r="H24" i="9" s="1"/>
  <c r="I99" i="22"/>
  <c r="I24" i="9" s="1"/>
  <c r="J99" i="22"/>
  <c r="J24" i="9" s="1"/>
  <c r="K99" i="22"/>
  <c r="K24" i="9" s="1"/>
  <c r="L99" i="22"/>
  <c r="L24" i="9" s="1"/>
  <c r="M99" i="22"/>
  <c r="M24" i="9" s="1"/>
  <c r="E100" i="22"/>
  <c r="E25" i="9" s="1"/>
  <c r="F100" i="22"/>
  <c r="F25" i="9" s="1"/>
  <c r="G100" i="22"/>
  <c r="G25" i="9" s="1"/>
  <c r="H100" i="22"/>
  <c r="H25" i="9" s="1"/>
  <c r="I100" i="22"/>
  <c r="I25" i="9" s="1"/>
  <c r="J100" i="22"/>
  <c r="J25" i="9" s="1"/>
  <c r="K100" i="22"/>
  <c r="K25" i="9" s="1"/>
  <c r="L100" i="22"/>
  <c r="L25" i="9" s="1"/>
  <c r="M100" i="22"/>
  <c r="M25" i="9" s="1"/>
  <c r="E101" i="22"/>
  <c r="E26" i="9" s="1"/>
  <c r="F101" i="22"/>
  <c r="F26" i="9" s="1"/>
  <c r="G101" i="22"/>
  <c r="G26" i="9" s="1"/>
  <c r="H101" i="22"/>
  <c r="H26" i="9" s="1"/>
  <c r="I101" i="22"/>
  <c r="I26" i="9" s="1"/>
  <c r="J101" i="22"/>
  <c r="J26" i="9" s="1"/>
  <c r="K101" i="22"/>
  <c r="K26" i="9" s="1"/>
  <c r="L101" i="22"/>
  <c r="L26" i="9" s="1"/>
  <c r="M101" i="22"/>
  <c r="M26" i="9" s="1"/>
  <c r="E102" i="22"/>
  <c r="E27" i="9" s="1"/>
  <c r="F102" i="22"/>
  <c r="F27" i="9" s="1"/>
  <c r="G102" i="22"/>
  <c r="G27" i="9" s="1"/>
  <c r="H102" i="22"/>
  <c r="H27" i="9" s="1"/>
  <c r="I102" i="22"/>
  <c r="I27" i="9" s="1"/>
  <c r="J102" i="22"/>
  <c r="J27" i="9" s="1"/>
  <c r="K102" i="22"/>
  <c r="K27" i="9" s="1"/>
  <c r="L102" i="22"/>
  <c r="L27" i="9" s="1"/>
  <c r="M102" i="22"/>
  <c r="M27" i="9" s="1"/>
  <c r="E103" i="22"/>
  <c r="E28" i="9" s="1"/>
  <c r="F103" i="22"/>
  <c r="F28" i="9" s="1"/>
  <c r="G103" i="22"/>
  <c r="G28" i="9" s="1"/>
  <c r="H103" i="22"/>
  <c r="H28" i="9" s="1"/>
  <c r="I103" i="22"/>
  <c r="I28" i="9" s="1"/>
  <c r="J103" i="22"/>
  <c r="J28" i="9" s="1"/>
  <c r="K103" i="22"/>
  <c r="K28" i="9" s="1"/>
  <c r="L103" i="22"/>
  <c r="L28" i="9" s="1"/>
  <c r="M103" i="22"/>
  <c r="M28" i="9" s="1"/>
  <c r="E104" i="22"/>
  <c r="E29" i="9" s="1"/>
  <c r="F104" i="22"/>
  <c r="F29" i="9" s="1"/>
  <c r="G104" i="22"/>
  <c r="G29" i="9" s="1"/>
  <c r="H104" i="22"/>
  <c r="H29" i="9" s="1"/>
  <c r="I104" i="22"/>
  <c r="I29" i="9" s="1"/>
  <c r="J104" i="22"/>
  <c r="J29" i="9" s="1"/>
  <c r="K104" i="22"/>
  <c r="K29" i="9" s="1"/>
  <c r="L104" i="22"/>
  <c r="L29" i="9" s="1"/>
  <c r="M104" i="22"/>
  <c r="M29" i="9" s="1"/>
  <c r="E105" i="22"/>
  <c r="E30" i="9" s="1"/>
  <c r="F105" i="22"/>
  <c r="F30" i="9" s="1"/>
  <c r="G105" i="22"/>
  <c r="G30" i="9" s="1"/>
  <c r="H105" i="22"/>
  <c r="H30" i="9" s="1"/>
  <c r="I105" i="22"/>
  <c r="I30" i="9" s="1"/>
  <c r="J105" i="22"/>
  <c r="J30" i="9" s="1"/>
  <c r="K105" i="22"/>
  <c r="K30" i="9" s="1"/>
  <c r="L105" i="22"/>
  <c r="L30" i="9" s="1"/>
  <c r="M105" i="22"/>
  <c r="M30" i="9" s="1"/>
  <c r="E106" i="22"/>
  <c r="E31" i="9" s="1"/>
  <c r="F106" i="22"/>
  <c r="F31" i="9" s="1"/>
  <c r="G106" i="22"/>
  <c r="G31" i="9" s="1"/>
  <c r="H106" i="22"/>
  <c r="H31" i="9" s="1"/>
  <c r="I106" i="22"/>
  <c r="I31" i="9" s="1"/>
  <c r="J106" i="22"/>
  <c r="J31" i="9" s="1"/>
  <c r="K106" i="22"/>
  <c r="K31" i="9" s="1"/>
  <c r="L106" i="22"/>
  <c r="L31" i="9" s="1"/>
  <c r="M106" i="22"/>
  <c r="M31" i="9" s="1"/>
  <c r="E107" i="22"/>
  <c r="E32" i="9" s="1"/>
  <c r="F107" i="22"/>
  <c r="F32" i="9" s="1"/>
  <c r="G107" i="22"/>
  <c r="G32" i="9" s="1"/>
  <c r="H107" i="22"/>
  <c r="H32" i="9" s="1"/>
  <c r="I107" i="22"/>
  <c r="I32" i="9" s="1"/>
  <c r="J107" i="22"/>
  <c r="J32" i="9" s="1"/>
  <c r="K107" i="22"/>
  <c r="K32" i="9" s="1"/>
  <c r="L107" i="22"/>
  <c r="L32" i="9" s="1"/>
  <c r="M107" i="22"/>
  <c r="M32" i="9" s="1"/>
  <c r="D78" i="22"/>
  <c r="D3" i="9" s="1"/>
  <c r="D79" i="22"/>
  <c r="D4" i="9" s="1"/>
  <c r="D80" i="22"/>
  <c r="D5" i="9" s="1"/>
  <c r="D81" i="22"/>
  <c r="D6" i="9" s="1"/>
  <c r="D82" i="22"/>
  <c r="D7" i="9" s="1"/>
  <c r="D83" i="22"/>
  <c r="D8" i="9" s="1"/>
  <c r="D84" i="22"/>
  <c r="D9" i="9" s="1"/>
  <c r="D85" i="22"/>
  <c r="D10" i="9" s="1"/>
  <c r="D86" i="22"/>
  <c r="D11" i="9" s="1"/>
  <c r="D87" i="22"/>
  <c r="D12" i="9" s="1"/>
  <c r="D88" i="22"/>
  <c r="D13" i="9" s="1"/>
  <c r="D89" i="22"/>
  <c r="D14" i="9" s="1"/>
  <c r="D90" i="22"/>
  <c r="D15" i="9" s="1"/>
  <c r="D91" i="22"/>
  <c r="D16" i="9" s="1"/>
  <c r="D92" i="22"/>
  <c r="D17" i="9" s="1"/>
  <c r="D93" i="22"/>
  <c r="D18" i="9" s="1"/>
  <c r="D94" i="22"/>
  <c r="D19" i="9" s="1"/>
  <c r="D95" i="22"/>
  <c r="D20" i="9" s="1"/>
  <c r="D96" i="22"/>
  <c r="D21" i="9" s="1"/>
  <c r="D97" i="22"/>
  <c r="D22" i="9" s="1"/>
  <c r="D98" i="22"/>
  <c r="D23" i="9" s="1"/>
  <c r="D99" i="22"/>
  <c r="D24" i="9" s="1"/>
  <c r="D100" i="22"/>
  <c r="D25" i="9" s="1"/>
  <c r="D101" i="22"/>
  <c r="D26" i="9" s="1"/>
  <c r="D102" i="22"/>
  <c r="D27" i="9" s="1"/>
  <c r="D103" i="22"/>
  <c r="D28" i="9" s="1"/>
  <c r="D104" i="22"/>
  <c r="D29" i="9" s="1"/>
  <c r="D105" i="22"/>
  <c r="D30" i="9" s="1"/>
  <c r="D106" i="22"/>
  <c r="D31" i="9" s="1"/>
  <c r="D107" i="22"/>
  <c r="D32" i="9" s="1"/>
  <c r="E76" i="22"/>
  <c r="F76" i="22"/>
  <c r="G76" i="22"/>
  <c r="H76" i="22"/>
  <c r="I76" i="22"/>
  <c r="J76" i="22"/>
  <c r="K76" i="22"/>
  <c r="L76" i="22"/>
  <c r="M76" i="22"/>
  <c r="D76" i="22"/>
  <c r="AM3" i="22"/>
  <c r="AN3" i="22"/>
  <c r="AM4" i="22"/>
  <c r="AN4" i="22"/>
  <c r="AM5" i="22"/>
  <c r="AN5" i="22"/>
  <c r="AM6" i="22"/>
  <c r="AN6" i="22"/>
  <c r="AM7" i="22"/>
  <c r="AN7" i="22"/>
  <c r="AM8" i="22"/>
  <c r="AN8" i="22"/>
  <c r="AM9" i="22"/>
  <c r="AN9" i="22"/>
  <c r="AM10" i="22"/>
  <c r="AN10" i="22"/>
  <c r="AM11" i="22"/>
  <c r="AN11" i="22"/>
  <c r="AM12" i="22"/>
  <c r="AN12" i="22"/>
  <c r="AM13" i="22"/>
  <c r="AN13" i="22"/>
  <c r="AM14" i="22"/>
  <c r="AN14" i="22"/>
  <c r="AM15" i="22"/>
  <c r="AN15" i="22"/>
  <c r="AM16" i="22"/>
  <c r="AN16" i="22"/>
  <c r="AM17" i="22"/>
  <c r="AN17" i="22"/>
  <c r="AM18" i="22"/>
  <c r="AN18" i="22"/>
  <c r="AM19" i="22"/>
  <c r="AN19" i="22"/>
  <c r="AM20" i="22"/>
  <c r="AN20" i="22"/>
  <c r="AM21" i="22"/>
  <c r="AN21" i="22"/>
  <c r="AM22" i="22"/>
  <c r="AN22" i="22"/>
  <c r="AM23" i="22"/>
  <c r="AN23" i="22"/>
  <c r="AM24" i="22"/>
  <c r="AN24" i="22"/>
  <c r="AM25" i="22"/>
  <c r="AN25" i="22"/>
  <c r="AM26" i="22"/>
  <c r="AN26" i="22"/>
  <c r="AM27" i="22"/>
  <c r="AN27" i="22"/>
  <c r="AM28" i="22"/>
  <c r="AN28" i="22"/>
  <c r="AM29" i="22"/>
  <c r="AN29" i="22"/>
  <c r="AM30" i="22"/>
  <c r="AN30" i="22"/>
  <c r="AM31" i="22"/>
  <c r="AN31" i="22"/>
  <c r="AM32" i="22"/>
  <c r="AN32" i="22"/>
  <c r="AM33" i="22"/>
  <c r="AN33" i="22"/>
  <c r="AL1" i="22"/>
  <c r="AM1" i="22"/>
  <c r="AN1" i="22"/>
  <c r="E40" i="22"/>
  <c r="E2" i="8" s="1"/>
  <c r="F40" i="22"/>
  <c r="F2" i="8" s="1"/>
  <c r="G40" i="22"/>
  <c r="G2" i="8" s="1"/>
  <c r="H40" i="22"/>
  <c r="H2" i="8" s="1"/>
  <c r="I40" i="22"/>
  <c r="I2" i="8" s="1"/>
  <c r="J40" i="22"/>
  <c r="J2" i="8" s="1"/>
  <c r="K40" i="22"/>
  <c r="K2" i="8" s="1"/>
  <c r="L40" i="22"/>
  <c r="L2" i="8" s="1"/>
  <c r="M40" i="22"/>
  <c r="M2" i="8" s="1"/>
  <c r="E41" i="22"/>
  <c r="E3" i="8" s="1"/>
  <c r="F41" i="22"/>
  <c r="F3" i="8" s="1"/>
  <c r="G41" i="22"/>
  <c r="G3" i="8" s="1"/>
  <c r="H41" i="22"/>
  <c r="H3" i="8" s="1"/>
  <c r="I41" i="22"/>
  <c r="I3" i="8" s="1"/>
  <c r="J41" i="22"/>
  <c r="J3" i="8" s="1"/>
  <c r="K41" i="22"/>
  <c r="K3" i="8" s="1"/>
  <c r="L41" i="22"/>
  <c r="L3" i="8" s="1"/>
  <c r="M41" i="22"/>
  <c r="M3" i="8" s="1"/>
  <c r="E42" i="22"/>
  <c r="E4" i="8" s="1"/>
  <c r="F42" i="22"/>
  <c r="F4" i="8" s="1"/>
  <c r="G42" i="22"/>
  <c r="G4" i="8" s="1"/>
  <c r="H42" i="22"/>
  <c r="H4" i="8" s="1"/>
  <c r="I42" i="22"/>
  <c r="I4" i="8" s="1"/>
  <c r="J42" i="22"/>
  <c r="J4" i="8" s="1"/>
  <c r="K42" i="22"/>
  <c r="K4" i="8" s="1"/>
  <c r="L42" i="22"/>
  <c r="L4" i="8" s="1"/>
  <c r="M42" i="22"/>
  <c r="M4" i="8" s="1"/>
  <c r="E43" i="22"/>
  <c r="E5" i="8" s="1"/>
  <c r="F43" i="22"/>
  <c r="F5" i="8" s="1"/>
  <c r="G43" i="22"/>
  <c r="G5" i="8" s="1"/>
  <c r="H43" i="22"/>
  <c r="H5" i="8" s="1"/>
  <c r="I43" i="22"/>
  <c r="I5" i="8" s="1"/>
  <c r="J43" i="22"/>
  <c r="J5" i="8" s="1"/>
  <c r="K43" i="22"/>
  <c r="K5" i="8" s="1"/>
  <c r="L43" i="22"/>
  <c r="L5" i="8" s="1"/>
  <c r="M43" i="22"/>
  <c r="M5" i="8" s="1"/>
  <c r="E44" i="22"/>
  <c r="E6" i="8" s="1"/>
  <c r="F44" i="22"/>
  <c r="F6" i="8" s="1"/>
  <c r="G44" i="22"/>
  <c r="G6" i="8" s="1"/>
  <c r="H44" i="22"/>
  <c r="H6" i="8" s="1"/>
  <c r="I44" i="22"/>
  <c r="I6" i="8" s="1"/>
  <c r="J44" i="22"/>
  <c r="J6" i="8" s="1"/>
  <c r="K44" i="22"/>
  <c r="K6" i="8" s="1"/>
  <c r="L44" i="22"/>
  <c r="L6" i="8" s="1"/>
  <c r="M44" i="22"/>
  <c r="M6" i="8" s="1"/>
  <c r="E45" i="22"/>
  <c r="E7" i="8" s="1"/>
  <c r="F45" i="22"/>
  <c r="F7" i="8" s="1"/>
  <c r="G45" i="22"/>
  <c r="G7" i="8" s="1"/>
  <c r="H45" i="22"/>
  <c r="H7" i="8" s="1"/>
  <c r="I45" i="22"/>
  <c r="I7" i="8" s="1"/>
  <c r="J45" i="22"/>
  <c r="J7" i="8" s="1"/>
  <c r="K45" i="22"/>
  <c r="K7" i="8" s="1"/>
  <c r="L45" i="22"/>
  <c r="L7" i="8" s="1"/>
  <c r="M45" i="22"/>
  <c r="M7" i="8" s="1"/>
  <c r="E46" i="22"/>
  <c r="E8" i="8" s="1"/>
  <c r="F46" i="22"/>
  <c r="F8" i="8" s="1"/>
  <c r="G46" i="22"/>
  <c r="G8" i="8" s="1"/>
  <c r="H46" i="22"/>
  <c r="H8" i="8" s="1"/>
  <c r="I46" i="22"/>
  <c r="I8" i="8" s="1"/>
  <c r="J46" i="22"/>
  <c r="J8" i="8" s="1"/>
  <c r="K46" i="22"/>
  <c r="K8" i="8" s="1"/>
  <c r="L46" i="22"/>
  <c r="L8" i="8" s="1"/>
  <c r="M46" i="22"/>
  <c r="M8" i="8" s="1"/>
  <c r="E47" i="22"/>
  <c r="E9" i="8" s="1"/>
  <c r="F47" i="22"/>
  <c r="F9" i="8" s="1"/>
  <c r="G47" i="22"/>
  <c r="G9" i="8" s="1"/>
  <c r="H47" i="22"/>
  <c r="H9" i="8" s="1"/>
  <c r="I47" i="22"/>
  <c r="I9" i="8" s="1"/>
  <c r="J47" i="22"/>
  <c r="J9" i="8" s="1"/>
  <c r="K47" i="22"/>
  <c r="K9" i="8" s="1"/>
  <c r="L47" i="22"/>
  <c r="L9" i="8" s="1"/>
  <c r="M47" i="22"/>
  <c r="M9" i="8" s="1"/>
  <c r="E48" i="22"/>
  <c r="E10" i="8" s="1"/>
  <c r="F48" i="22"/>
  <c r="F10" i="8" s="1"/>
  <c r="G48" i="22"/>
  <c r="G10" i="8" s="1"/>
  <c r="H48" i="22"/>
  <c r="H10" i="8" s="1"/>
  <c r="I48" i="22"/>
  <c r="I10" i="8" s="1"/>
  <c r="J48" i="22"/>
  <c r="J10" i="8" s="1"/>
  <c r="K48" i="22"/>
  <c r="K10" i="8" s="1"/>
  <c r="L48" i="22"/>
  <c r="L10" i="8" s="1"/>
  <c r="M48" i="22"/>
  <c r="M10" i="8" s="1"/>
  <c r="E49" i="22"/>
  <c r="E11" i="8" s="1"/>
  <c r="F49" i="22"/>
  <c r="F11" i="8" s="1"/>
  <c r="G49" i="22"/>
  <c r="G11" i="8" s="1"/>
  <c r="H49" i="22"/>
  <c r="H11" i="8" s="1"/>
  <c r="I49" i="22"/>
  <c r="I11" i="8" s="1"/>
  <c r="J49" i="22"/>
  <c r="J11" i="8" s="1"/>
  <c r="K49" i="22"/>
  <c r="K11" i="8" s="1"/>
  <c r="L49" i="22"/>
  <c r="L11" i="8" s="1"/>
  <c r="M49" i="22"/>
  <c r="M11" i="8" s="1"/>
  <c r="E50" i="22"/>
  <c r="E12" i="8" s="1"/>
  <c r="F50" i="22"/>
  <c r="F12" i="8" s="1"/>
  <c r="G50" i="22"/>
  <c r="G12" i="8" s="1"/>
  <c r="H50" i="22"/>
  <c r="H12" i="8" s="1"/>
  <c r="I50" i="22"/>
  <c r="I12" i="8" s="1"/>
  <c r="J50" i="22"/>
  <c r="J12" i="8" s="1"/>
  <c r="K50" i="22"/>
  <c r="K12" i="8" s="1"/>
  <c r="L50" i="22"/>
  <c r="L12" i="8" s="1"/>
  <c r="M50" i="22"/>
  <c r="M12" i="8" s="1"/>
  <c r="E51" i="22"/>
  <c r="E13" i="8" s="1"/>
  <c r="F51" i="22"/>
  <c r="F13" i="8" s="1"/>
  <c r="G51" i="22"/>
  <c r="G13" i="8" s="1"/>
  <c r="H51" i="22"/>
  <c r="H13" i="8" s="1"/>
  <c r="I51" i="22"/>
  <c r="I13" i="8" s="1"/>
  <c r="J51" i="22"/>
  <c r="J13" i="8" s="1"/>
  <c r="K51" i="22"/>
  <c r="K13" i="8" s="1"/>
  <c r="L51" i="22"/>
  <c r="L13" i="8" s="1"/>
  <c r="M51" i="22"/>
  <c r="M13" i="8" s="1"/>
  <c r="E52" i="22"/>
  <c r="E14" i="8" s="1"/>
  <c r="F52" i="22"/>
  <c r="F14" i="8" s="1"/>
  <c r="G52" i="22"/>
  <c r="G14" i="8" s="1"/>
  <c r="H52" i="22"/>
  <c r="H14" i="8" s="1"/>
  <c r="I52" i="22"/>
  <c r="I14" i="8" s="1"/>
  <c r="J52" i="22"/>
  <c r="J14" i="8" s="1"/>
  <c r="K52" i="22"/>
  <c r="K14" i="8" s="1"/>
  <c r="L52" i="22"/>
  <c r="L14" i="8" s="1"/>
  <c r="M52" i="22"/>
  <c r="M14" i="8" s="1"/>
  <c r="E53" i="22"/>
  <c r="E15" i="8" s="1"/>
  <c r="F53" i="22"/>
  <c r="F15" i="8" s="1"/>
  <c r="G53" i="22"/>
  <c r="G15" i="8" s="1"/>
  <c r="H53" i="22"/>
  <c r="H15" i="8" s="1"/>
  <c r="I53" i="22"/>
  <c r="I15" i="8" s="1"/>
  <c r="J53" i="22"/>
  <c r="J15" i="8" s="1"/>
  <c r="K53" i="22"/>
  <c r="K15" i="8" s="1"/>
  <c r="L53" i="22"/>
  <c r="L15" i="8" s="1"/>
  <c r="M53" i="22"/>
  <c r="M15" i="8" s="1"/>
  <c r="E54" i="22"/>
  <c r="E16" i="8" s="1"/>
  <c r="F54" i="22"/>
  <c r="F16" i="8" s="1"/>
  <c r="G54" i="22"/>
  <c r="G16" i="8" s="1"/>
  <c r="H54" i="22"/>
  <c r="H16" i="8" s="1"/>
  <c r="I54" i="22"/>
  <c r="I16" i="8" s="1"/>
  <c r="J54" i="22"/>
  <c r="J16" i="8" s="1"/>
  <c r="K54" i="22"/>
  <c r="K16" i="8" s="1"/>
  <c r="L54" i="22"/>
  <c r="L16" i="8" s="1"/>
  <c r="M54" i="22"/>
  <c r="M16" i="8" s="1"/>
  <c r="E55" i="22"/>
  <c r="E17" i="8" s="1"/>
  <c r="F55" i="22"/>
  <c r="F17" i="8" s="1"/>
  <c r="G55" i="22"/>
  <c r="G17" i="8" s="1"/>
  <c r="H55" i="22"/>
  <c r="H17" i="8" s="1"/>
  <c r="I55" i="22"/>
  <c r="I17" i="8" s="1"/>
  <c r="J55" i="22"/>
  <c r="J17" i="8" s="1"/>
  <c r="K55" i="22"/>
  <c r="K17" i="8" s="1"/>
  <c r="L55" i="22"/>
  <c r="L17" i="8" s="1"/>
  <c r="M55" i="22"/>
  <c r="M17" i="8" s="1"/>
  <c r="E56" i="22"/>
  <c r="E18" i="8" s="1"/>
  <c r="F56" i="22"/>
  <c r="F18" i="8" s="1"/>
  <c r="G56" i="22"/>
  <c r="G18" i="8" s="1"/>
  <c r="H56" i="22"/>
  <c r="H18" i="8" s="1"/>
  <c r="I56" i="22"/>
  <c r="I18" i="8" s="1"/>
  <c r="J56" i="22"/>
  <c r="J18" i="8" s="1"/>
  <c r="K56" i="22"/>
  <c r="K18" i="8" s="1"/>
  <c r="L56" i="22"/>
  <c r="L18" i="8" s="1"/>
  <c r="M56" i="22"/>
  <c r="M18" i="8" s="1"/>
  <c r="E57" i="22"/>
  <c r="E19" i="8" s="1"/>
  <c r="F57" i="22"/>
  <c r="F19" i="8" s="1"/>
  <c r="G57" i="22"/>
  <c r="G19" i="8" s="1"/>
  <c r="H57" i="22"/>
  <c r="H19" i="8" s="1"/>
  <c r="I57" i="22"/>
  <c r="I19" i="8" s="1"/>
  <c r="J57" i="22"/>
  <c r="J19" i="8" s="1"/>
  <c r="K57" i="22"/>
  <c r="K19" i="8" s="1"/>
  <c r="L57" i="22"/>
  <c r="L19" i="8" s="1"/>
  <c r="M57" i="22"/>
  <c r="M19" i="8" s="1"/>
  <c r="E58" i="22"/>
  <c r="E20" i="8" s="1"/>
  <c r="F58" i="22"/>
  <c r="F20" i="8" s="1"/>
  <c r="G58" i="22"/>
  <c r="G20" i="8" s="1"/>
  <c r="H58" i="22"/>
  <c r="H20" i="8" s="1"/>
  <c r="I58" i="22"/>
  <c r="I20" i="8" s="1"/>
  <c r="J58" i="22"/>
  <c r="J20" i="8" s="1"/>
  <c r="K58" i="22"/>
  <c r="K20" i="8" s="1"/>
  <c r="L58" i="22"/>
  <c r="L20" i="8" s="1"/>
  <c r="M58" i="22"/>
  <c r="M20" i="8" s="1"/>
  <c r="E59" i="22"/>
  <c r="E21" i="8" s="1"/>
  <c r="F59" i="22"/>
  <c r="F21" i="8" s="1"/>
  <c r="G59" i="22"/>
  <c r="G21" i="8" s="1"/>
  <c r="H59" i="22"/>
  <c r="H21" i="8" s="1"/>
  <c r="I59" i="22"/>
  <c r="I21" i="8" s="1"/>
  <c r="J59" i="22"/>
  <c r="J21" i="8" s="1"/>
  <c r="K59" i="22"/>
  <c r="K21" i="8" s="1"/>
  <c r="L59" i="22"/>
  <c r="L21" i="8" s="1"/>
  <c r="M59" i="22"/>
  <c r="M21" i="8" s="1"/>
  <c r="E60" i="22"/>
  <c r="E22" i="8" s="1"/>
  <c r="F60" i="22"/>
  <c r="F22" i="8" s="1"/>
  <c r="G60" i="22"/>
  <c r="G22" i="8" s="1"/>
  <c r="H60" i="22"/>
  <c r="H22" i="8" s="1"/>
  <c r="I60" i="22"/>
  <c r="I22" i="8" s="1"/>
  <c r="J60" i="22"/>
  <c r="J22" i="8" s="1"/>
  <c r="K60" i="22"/>
  <c r="K22" i="8" s="1"/>
  <c r="L60" i="22"/>
  <c r="L22" i="8" s="1"/>
  <c r="M60" i="22"/>
  <c r="M22" i="8" s="1"/>
  <c r="E61" i="22"/>
  <c r="E23" i="8" s="1"/>
  <c r="F61" i="22"/>
  <c r="F23" i="8" s="1"/>
  <c r="G61" i="22"/>
  <c r="G23" i="8" s="1"/>
  <c r="H61" i="22"/>
  <c r="H23" i="8" s="1"/>
  <c r="I61" i="22"/>
  <c r="I23" i="8" s="1"/>
  <c r="J61" i="22"/>
  <c r="J23" i="8" s="1"/>
  <c r="K61" i="22"/>
  <c r="K23" i="8" s="1"/>
  <c r="L61" i="22"/>
  <c r="L23" i="8" s="1"/>
  <c r="M61" i="22"/>
  <c r="M23" i="8" s="1"/>
  <c r="E62" i="22"/>
  <c r="E24" i="8" s="1"/>
  <c r="F62" i="22"/>
  <c r="F24" i="8" s="1"/>
  <c r="G62" i="22"/>
  <c r="G24" i="8" s="1"/>
  <c r="H62" i="22"/>
  <c r="H24" i="8" s="1"/>
  <c r="I62" i="22"/>
  <c r="I24" i="8" s="1"/>
  <c r="J62" i="22"/>
  <c r="J24" i="8" s="1"/>
  <c r="K62" i="22"/>
  <c r="K24" i="8" s="1"/>
  <c r="L62" i="22"/>
  <c r="L24" i="8" s="1"/>
  <c r="M62" i="22"/>
  <c r="M24" i="8" s="1"/>
  <c r="E63" i="22"/>
  <c r="E25" i="8" s="1"/>
  <c r="F63" i="22"/>
  <c r="F25" i="8" s="1"/>
  <c r="G63" i="22"/>
  <c r="G25" i="8" s="1"/>
  <c r="H63" i="22"/>
  <c r="H25" i="8" s="1"/>
  <c r="I63" i="22"/>
  <c r="I25" i="8" s="1"/>
  <c r="J63" i="22"/>
  <c r="J25" i="8" s="1"/>
  <c r="K63" i="22"/>
  <c r="K25" i="8" s="1"/>
  <c r="L63" i="22"/>
  <c r="L25" i="8" s="1"/>
  <c r="M63" i="22"/>
  <c r="M25" i="8" s="1"/>
  <c r="E64" i="22"/>
  <c r="E26" i="8" s="1"/>
  <c r="F64" i="22"/>
  <c r="F26" i="8" s="1"/>
  <c r="G64" i="22"/>
  <c r="G26" i="8" s="1"/>
  <c r="H64" i="22"/>
  <c r="H26" i="8" s="1"/>
  <c r="I64" i="22"/>
  <c r="I26" i="8" s="1"/>
  <c r="J64" i="22"/>
  <c r="J26" i="8" s="1"/>
  <c r="K64" i="22"/>
  <c r="K26" i="8" s="1"/>
  <c r="L64" i="22"/>
  <c r="L26" i="8" s="1"/>
  <c r="M64" i="22"/>
  <c r="M26" i="8" s="1"/>
  <c r="E65" i="22"/>
  <c r="E27" i="8" s="1"/>
  <c r="F65" i="22"/>
  <c r="F27" i="8" s="1"/>
  <c r="G65" i="22"/>
  <c r="G27" i="8" s="1"/>
  <c r="H65" i="22"/>
  <c r="H27" i="8" s="1"/>
  <c r="I65" i="22"/>
  <c r="I27" i="8" s="1"/>
  <c r="J65" i="22"/>
  <c r="J27" i="8" s="1"/>
  <c r="K65" i="22"/>
  <c r="K27" i="8" s="1"/>
  <c r="L65" i="22"/>
  <c r="L27" i="8" s="1"/>
  <c r="M65" i="22"/>
  <c r="M27" i="8" s="1"/>
  <c r="E66" i="22"/>
  <c r="E28" i="8" s="1"/>
  <c r="F66" i="22"/>
  <c r="F28" i="8" s="1"/>
  <c r="G66" i="22"/>
  <c r="G28" i="8" s="1"/>
  <c r="H66" i="22"/>
  <c r="H28" i="8" s="1"/>
  <c r="I66" i="22"/>
  <c r="I28" i="8" s="1"/>
  <c r="J66" i="22"/>
  <c r="J28" i="8" s="1"/>
  <c r="K66" i="22"/>
  <c r="K28" i="8" s="1"/>
  <c r="L66" i="22"/>
  <c r="L28" i="8" s="1"/>
  <c r="M66" i="22"/>
  <c r="M28" i="8" s="1"/>
  <c r="E67" i="22"/>
  <c r="E29" i="8" s="1"/>
  <c r="F67" i="22"/>
  <c r="F29" i="8" s="1"/>
  <c r="G67" i="22"/>
  <c r="G29" i="8" s="1"/>
  <c r="H67" i="22"/>
  <c r="H29" i="8" s="1"/>
  <c r="I67" i="22"/>
  <c r="I29" i="8" s="1"/>
  <c r="J67" i="22"/>
  <c r="J29" i="8" s="1"/>
  <c r="K67" i="22"/>
  <c r="K29" i="8" s="1"/>
  <c r="L67" i="22"/>
  <c r="L29" i="8" s="1"/>
  <c r="M67" i="22"/>
  <c r="M29" i="8" s="1"/>
  <c r="E68" i="22"/>
  <c r="E30" i="8" s="1"/>
  <c r="F68" i="22"/>
  <c r="F30" i="8" s="1"/>
  <c r="G68" i="22"/>
  <c r="G30" i="8" s="1"/>
  <c r="H68" i="22"/>
  <c r="H30" i="8" s="1"/>
  <c r="I68" i="22"/>
  <c r="I30" i="8" s="1"/>
  <c r="J68" i="22"/>
  <c r="J30" i="8" s="1"/>
  <c r="K68" i="22"/>
  <c r="K30" i="8" s="1"/>
  <c r="L68" i="22"/>
  <c r="L30" i="8" s="1"/>
  <c r="M68" i="22"/>
  <c r="M30" i="8" s="1"/>
  <c r="E69" i="22"/>
  <c r="E31" i="8" s="1"/>
  <c r="F69" i="22"/>
  <c r="F31" i="8" s="1"/>
  <c r="G69" i="22"/>
  <c r="G31" i="8" s="1"/>
  <c r="H69" i="22"/>
  <c r="H31" i="8" s="1"/>
  <c r="I69" i="22"/>
  <c r="I31" i="8" s="1"/>
  <c r="J69" i="22"/>
  <c r="J31" i="8" s="1"/>
  <c r="K69" i="22"/>
  <c r="K31" i="8" s="1"/>
  <c r="L69" i="22"/>
  <c r="L31" i="8" s="1"/>
  <c r="M69" i="22"/>
  <c r="M31" i="8" s="1"/>
  <c r="E70" i="22"/>
  <c r="E32" i="8" s="1"/>
  <c r="F70" i="22"/>
  <c r="F32" i="8" s="1"/>
  <c r="G70" i="22"/>
  <c r="G32" i="8" s="1"/>
  <c r="H70" i="22"/>
  <c r="H32" i="8" s="1"/>
  <c r="I70" i="22"/>
  <c r="I32" i="8" s="1"/>
  <c r="J70" i="22"/>
  <c r="J32" i="8" s="1"/>
  <c r="K70" i="22"/>
  <c r="K32" i="8" s="1"/>
  <c r="L70" i="22"/>
  <c r="L32" i="8" s="1"/>
  <c r="M70" i="22"/>
  <c r="M32" i="8" s="1"/>
  <c r="D41" i="22"/>
  <c r="D3" i="8" s="1"/>
  <c r="D42" i="22"/>
  <c r="D4" i="8" s="1"/>
  <c r="D43" i="22"/>
  <c r="D5" i="8" s="1"/>
  <c r="D44" i="22"/>
  <c r="D6" i="8" s="1"/>
  <c r="D45" i="22"/>
  <c r="D7" i="8" s="1"/>
  <c r="D46" i="22"/>
  <c r="D8" i="8" s="1"/>
  <c r="D47" i="22"/>
  <c r="D9" i="8" s="1"/>
  <c r="D48" i="22"/>
  <c r="D10" i="8" s="1"/>
  <c r="D49" i="22"/>
  <c r="D11" i="8" s="1"/>
  <c r="D50" i="22"/>
  <c r="D12" i="8" s="1"/>
  <c r="D51" i="22"/>
  <c r="D13" i="8" s="1"/>
  <c r="D52" i="22"/>
  <c r="D14" i="8" s="1"/>
  <c r="D53" i="22"/>
  <c r="D15" i="8" s="1"/>
  <c r="D54" i="22"/>
  <c r="D16" i="8" s="1"/>
  <c r="D55" i="22"/>
  <c r="D17" i="8" s="1"/>
  <c r="D56" i="22"/>
  <c r="D18" i="8" s="1"/>
  <c r="D57" i="22"/>
  <c r="D19" i="8" s="1"/>
  <c r="D58" i="22"/>
  <c r="D20" i="8" s="1"/>
  <c r="D59" i="22"/>
  <c r="D21" i="8" s="1"/>
  <c r="D60" i="22"/>
  <c r="D22" i="8" s="1"/>
  <c r="D61" i="22"/>
  <c r="D23" i="8" s="1"/>
  <c r="D62" i="22"/>
  <c r="D24" i="8" s="1"/>
  <c r="D63" i="22"/>
  <c r="D25" i="8" s="1"/>
  <c r="D64" i="22"/>
  <c r="D26" i="8" s="1"/>
  <c r="D65" i="22"/>
  <c r="D27" i="8" s="1"/>
  <c r="D66" i="22"/>
  <c r="D28" i="8" s="1"/>
  <c r="D67" i="22"/>
  <c r="D29" i="8" s="1"/>
  <c r="D68" i="22"/>
  <c r="D30" i="8" s="1"/>
  <c r="D69" i="22"/>
  <c r="D31" i="8" s="1"/>
  <c r="D70" i="22"/>
  <c r="D32" i="8" s="1"/>
  <c r="D40" i="22"/>
  <c r="D2" i="8" s="1"/>
  <c r="E39" i="22"/>
  <c r="F39" i="22"/>
  <c r="G39" i="22"/>
  <c r="H39" i="22"/>
  <c r="I39" i="22"/>
  <c r="J39" i="22"/>
  <c r="K39" i="22"/>
  <c r="L39" i="22"/>
  <c r="M39" i="22"/>
  <c r="D39" i="22"/>
  <c r="AA51" i="22"/>
  <c r="Z51" i="22"/>
  <c r="Y51" i="22"/>
  <c r="X51" i="22"/>
  <c r="W51" i="22"/>
  <c r="V51" i="22"/>
  <c r="U51" i="22"/>
  <c r="T51" i="22"/>
  <c r="S51" i="22"/>
  <c r="R51" i="22"/>
  <c r="AA49" i="22"/>
  <c r="Z49" i="22"/>
  <c r="Y49" i="22"/>
  <c r="X49" i="22"/>
  <c r="W49" i="22"/>
  <c r="V49" i="22"/>
  <c r="U49" i="22"/>
  <c r="T49" i="22"/>
  <c r="S49" i="22"/>
  <c r="R49" i="22"/>
  <c r="AA47" i="22"/>
  <c r="Z47" i="22"/>
  <c r="Y47" i="22"/>
  <c r="X47" i="22"/>
  <c r="W47" i="22"/>
  <c r="V47" i="22"/>
  <c r="U47" i="22"/>
  <c r="T47" i="22"/>
  <c r="S47" i="22"/>
  <c r="R47" i="22"/>
  <c r="AA45" i="22"/>
  <c r="Z45" i="22"/>
  <c r="Y45" i="22"/>
  <c r="X45" i="22"/>
  <c r="W45" i="22"/>
  <c r="V45" i="22"/>
  <c r="U45" i="22"/>
  <c r="T45" i="22"/>
  <c r="S45" i="22"/>
  <c r="R45" i="22"/>
  <c r="AA43" i="22"/>
  <c r="Z43" i="22"/>
  <c r="Y43" i="22"/>
  <c r="X43" i="22"/>
  <c r="W43" i="22"/>
  <c r="V43" i="22"/>
  <c r="U43" i="22"/>
  <c r="T43" i="22"/>
  <c r="S43" i="22"/>
  <c r="R43" i="22"/>
  <c r="S41" i="22"/>
  <c r="T41" i="22"/>
  <c r="U41" i="22"/>
  <c r="V41" i="22"/>
  <c r="W41" i="22"/>
  <c r="X41" i="22"/>
  <c r="Y41" i="22"/>
  <c r="Z41" i="22"/>
  <c r="AA41" i="22"/>
  <c r="R41" i="22"/>
  <c r="A260" i="22"/>
  <c r="A223" i="22"/>
  <c r="A186" i="22"/>
  <c r="A149" i="22"/>
  <c r="A112" i="22"/>
  <c r="A75" i="22"/>
  <c r="A38" i="22"/>
  <c r="C260" i="22" l="1"/>
  <c r="C223" i="22"/>
  <c r="C186" i="22"/>
  <c r="C149" i="22"/>
  <c r="C112" i="22"/>
  <c r="C75" i="22"/>
  <c r="C38" i="22"/>
  <c r="E3" i="22"/>
  <c r="I3" i="22"/>
  <c r="K3" i="22"/>
  <c r="N3" i="22"/>
  <c r="O3" i="22"/>
  <c r="R3" i="22"/>
  <c r="S3" i="22"/>
  <c r="W3" i="22"/>
  <c r="Y3" i="22"/>
  <c r="AC3" i="22"/>
  <c r="AD3" i="22"/>
  <c r="AG3" i="22"/>
  <c r="AH3" i="22"/>
  <c r="AK3" i="22"/>
  <c r="E4" i="22"/>
  <c r="I4" i="22"/>
  <c r="K4" i="22"/>
  <c r="L4" i="22"/>
  <c r="M4" i="22"/>
  <c r="Q4" i="22"/>
  <c r="T4" i="22"/>
  <c r="W4" i="22"/>
  <c r="X4" i="22"/>
  <c r="AA4" i="22"/>
  <c r="AB4" i="22"/>
  <c r="AF4" i="22"/>
  <c r="AG4" i="22"/>
  <c r="AK4" i="22"/>
  <c r="E5" i="22"/>
  <c r="G5" i="22"/>
  <c r="I5" i="22"/>
  <c r="K5" i="22"/>
  <c r="N5" i="22"/>
  <c r="R5" i="22"/>
  <c r="S5" i="22"/>
  <c r="U5" i="22"/>
  <c r="V5" i="22"/>
  <c r="Z5" i="22"/>
  <c r="AC5" i="22"/>
  <c r="AE5" i="22"/>
  <c r="AG5" i="22"/>
  <c r="AI5" i="22"/>
  <c r="AK5" i="22"/>
  <c r="G6" i="22"/>
  <c r="H6" i="22"/>
  <c r="L6" i="22"/>
  <c r="M6" i="22"/>
  <c r="P6" i="22"/>
  <c r="Q6" i="22"/>
  <c r="T6" i="22"/>
  <c r="W6" i="22"/>
  <c r="AA6" i="22"/>
  <c r="AB6" i="22"/>
  <c r="AC6" i="22"/>
  <c r="AE6" i="22"/>
  <c r="AI6" i="22"/>
  <c r="AK6" i="22"/>
  <c r="F7" i="22"/>
  <c r="G7" i="22"/>
  <c r="J7" i="22"/>
  <c r="K7" i="22"/>
  <c r="O7" i="22"/>
  <c r="Q7" i="22"/>
  <c r="U7" i="22"/>
  <c r="V7" i="22"/>
  <c r="Y7" i="22"/>
  <c r="Z7" i="22"/>
  <c r="AB7" i="22"/>
  <c r="AD7" i="22"/>
  <c r="AE7" i="22"/>
  <c r="AH7" i="22"/>
  <c r="AI7" i="22"/>
  <c r="AJ7" i="22"/>
  <c r="AK7" i="22"/>
  <c r="G8" i="22"/>
  <c r="I8" i="22"/>
  <c r="J8" i="22"/>
  <c r="K8" i="22"/>
  <c r="L8" i="22"/>
  <c r="O8" i="22"/>
  <c r="P8" i="22"/>
  <c r="S8" i="22"/>
  <c r="T8" i="22"/>
  <c r="U8" i="22"/>
  <c r="X8" i="22"/>
  <c r="Y8" i="22"/>
  <c r="AA8" i="22"/>
  <c r="AB8" i="22"/>
  <c r="AE8" i="22"/>
  <c r="AG8" i="22"/>
  <c r="AH8" i="22"/>
  <c r="AJ8" i="22"/>
  <c r="AK8" i="22"/>
  <c r="E9" i="22"/>
  <c r="F9" i="22"/>
  <c r="I9" i="22"/>
  <c r="K9" i="22"/>
  <c r="M9" i="22"/>
  <c r="N9" i="22"/>
  <c r="O9" i="22"/>
  <c r="Q9" i="22"/>
  <c r="R9" i="22"/>
  <c r="V9" i="22"/>
  <c r="W9" i="22"/>
  <c r="X9" i="22"/>
  <c r="Z9" i="22"/>
  <c r="AA9" i="22"/>
  <c r="AD9" i="22"/>
  <c r="AE9" i="22"/>
  <c r="AG9" i="22"/>
  <c r="AI9" i="22"/>
  <c r="AK9" i="22"/>
  <c r="E10" i="22"/>
  <c r="F10" i="22"/>
  <c r="G10" i="22"/>
  <c r="H10" i="22"/>
  <c r="L10" i="22"/>
  <c r="N10" i="22"/>
  <c r="O10" i="22"/>
  <c r="P10" i="22"/>
  <c r="Q10" i="22"/>
  <c r="T10" i="22"/>
  <c r="U10" i="22"/>
  <c r="X10" i="22"/>
  <c r="Y10" i="22"/>
  <c r="AA10" i="22"/>
  <c r="AC10" i="22"/>
  <c r="AD10" i="22"/>
  <c r="AF10" i="22"/>
  <c r="AG10" i="22"/>
  <c r="AJ10" i="22"/>
  <c r="AL10" i="22"/>
  <c r="E11" i="22"/>
  <c r="G11" i="22"/>
  <c r="I11" i="22"/>
  <c r="J11" i="22"/>
  <c r="K11" i="22"/>
  <c r="N11" i="22"/>
  <c r="Q11" i="22"/>
  <c r="R11" i="22"/>
  <c r="S11" i="22"/>
  <c r="T11" i="22"/>
  <c r="V11" i="22"/>
  <c r="W11" i="22"/>
  <c r="AA11" i="22"/>
  <c r="AB11" i="22"/>
  <c r="AC11" i="22"/>
  <c r="AE11" i="22"/>
  <c r="AG11" i="22"/>
  <c r="AI11" i="22"/>
  <c r="AJ11" i="22"/>
  <c r="AL11" i="22"/>
  <c r="G12" i="22"/>
  <c r="H12" i="22"/>
  <c r="J12" i="22"/>
  <c r="K12" i="22"/>
  <c r="L12" i="22"/>
  <c r="M12" i="22"/>
  <c r="Q12" i="22"/>
  <c r="S12" i="22"/>
  <c r="T12" i="22"/>
  <c r="U12" i="22"/>
  <c r="W12" i="22"/>
  <c r="Y12" i="22"/>
  <c r="Z12" i="22"/>
  <c r="AC12" i="22"/>
  <c r="AE12" i="22"/>
  <c r="AF12" i="22"/>
  <c r="AH12" i="22"/>
  <c r="AI12" i="22"/>
  <c r="AK12" i="22"/>
  <c r="E13" i="22"/>
  <c r="G13" i="22"/>
  <c r="I13" i="22"/>
  <c r="J13" i="22"/>
  <c r="M13" i="22"/>
  <c r="N13" i="22"/>
  <c r="O13" i="22"/>
  <c r="P13" i="22"/>
  <c r="S13" i="22"/>
  <c r="V13" i="22"/>
  <c r="W13" i="22"/>
  <c r="X13" i="22"/>
  <c r="Y13" i="22"/>
  <c r="AA13" i="22"/>
  <c r="AC13" i="22"/>
  <c r="AF13" i="22"/>
  <c r="AG13" i="22"/>
  <c r="AH13" i="22"/>
  <c r="AJ13" i="22"/>
  <c r="AK13" i="22"/>
  <c r="E14" i="22"/>
  <c r="F14" i="22"/>
  <c r="H14" i="22"/>
  <c r="J14" i="22"/>
  <c r="K14" i="22"/>
  <c r="M14" i="22"/>
  <c r="N14" i="22"/>
  <c r="O14" i="22"/>
  <c r="P14" i="22"/>
  <c r="S14" i="22"/>
  <c r="U14" i="22"/>
  <c r="V14" i="22"/>
  <c r="W14" i="22"/>
  <c r="X14" i="22"/>
  <c r="Z14" i="22"/>
  <c r="AA14" i="22"/>
  <c r="AD14" i="22"/>
  <c r="AE14" i="22"/>
  <c r="AF14" i="22"/>
  <c r="AH14" i="22"/>
  <c r="AI14" i="22"/>
  <c r="AK14" i="22"/>
  <c r="AL14" i="22"/>
  <c r="F15" i="22"/>
  <c r="H15" i="22"/>
  <c r="I15" i="22"/>
  <c r="K15" i="22"/>
  <c r="L15" i="22"/>
  <c r="M15" i="22"/>
  <c r="N15" i="22"/>
  <c r="Q15" i="22"/>
  <c r="S15" i="22"/>
  <c r="T15" i="22"/>
  <c r="U15" i="22"/>
  <c r="V15" i="22"/>
  <c r="X15" i="22"/>
  <c r="Y15" i="22"/>
  <c r="AB15" i="22"/>
  <c r="AC15" i="22"/>
  <c r="AD15" i="22"/>
  <c r="AF15" i="22"/>
  <c r="AG15" i="22"/>
  <c r="AI15" i="22"/>
  <c r="AJ15" i="22"/>
  <c r="AL15" i="22"/>
  <c r="F16" i="22"/>
  <c r="G16" i="22"/>
  <c r="I16" i="22"/>
  <c r="J16" i="22"/>
  <c r="K16" i="22"/>
  <c r="L16" i="22"/>
  <c r="O16" i="22"/>
  <c r="Q16" i="22"/>
  <c r="R16" i="22"/>
  <c r="S16" i="22"/>
  <c r="T16" i="22"/>
  <c r="V16" i="22"/>
  <c r="W16" i="22"/>
  <c r="Z16" i="22"/>
  <c r="AA16" i="22"/>
  <c r="AB16" i="22"/>
  <c r="AD16" i="22"/>
  <c r="AE16" i="22"/>
  <c r="AG16" i="22"/>
  <c r="AH16" i="22"/>
  <c r="AJ16" i="22"/>
  <c r="AL16" i="22"/>
  <c r="E17" i="22"/>
  <c r="G17" i="22"/>
  <c r="H17" i="22"/>
  <c r="I17" i="22"/>
  <c r="J17" i="22"/>
  <c r="M17" i="22"/>
  <c r="O17" i="22"/>
  <c r="P17" i="22"/>
  <c r="Q17" i="22"/>
  <c r="R17" i="22"/>
  <c r="T17" i="22"/>
  <c r="U17" i="22"/>
  <c r="X17" i="22"/>
  <c r="Y17" i="22"/>
  <c r="Z17" i="22"/>
  <c r="AB17" i="22"/>
  <c r="AC17" i="22"/>
  <c r="AE17" i="22"/>
  <c r="AF17" i="22"/>
  <c r="AH17" i="22"/>
  <c r="AJ17" i="22"/>
  <c r="AK17" i="22"/>
  <c r="E18" i="22"/>
  <c r="F18" i="22"/>
  <c r="G18" i="22"/>
  <c r="H18" i="22"/>
  <c r="K18" i="22"/>
  <c r="M18" i="22"/>
  <c r="N18" i="22"/>
  <c r="O18" i="22"/>
  <c r="P18" i="22"/>
  <c r="R18" i="22"/>
  <c r="S18" i="22"/>
  <c r="V18" i="22"/>
  <c r="W18" i="22"/>
  <c r="X18" i="22"/>
  <c r="Z18" i="22"/>
  <c r="AA18" i="22"/>
  <c r="AC18" i="22"/>
  <c r="AD18" i="22"/>
  <c r="AF18" i="22"/>
  <c r="AH18" i="22"/>
  <c r="AI18" i="22"/>
  <c r="AK18" i="22"/>
  <c r="AL18" i="22"/>
  <c r="E19" i="22"/>
  <c r="F19" i="22"/>
  <c r="I19" i="22"/>
  <c r="K19" i="22"/>
  <c r="L19" i="22"/>
  <c r="M19" i="22"/>
  <c r="N19" i="22"/>
  <c r="P19" i="22"/>
  <c r="Q19" i="22"/>
  <c r="T19" i="22"/>
  <c r="U19" i="22"/>
  <c r="V19" i="22"/>
  <c r="X19" i="22"/>
  <c r="Y19" i="22"/>
  <c r="AA19" i="22"/>
  <c r="AB19" i="22"/>
  <c r="AD19" i="22"/>
  <c r="AF19" i="22"/>
  <c r="AG19" i="22"/>
  <c r="AI19" i="22"/>
  <c r="AJ19" i="22"/>
  <c r="AK19" i="22"/>
  <c r="AL19" i="22"/>
  <c r="G20" i="22"/>
  <c r="I20" i="22"/>
  <c r="J20" i="22"/>
  <c r="K20" i="22"/>
  <c r="L20" i="22"/>
  <c r="N20" i="22"/>
  <c r="O20" i="22"/>
  <c r="R20" i="22"/>
  <c r="S20" i="22"/>
  <c r="T20" i="22"/>
  <c r="V20" i="22"/>
  <c r="W20" i="22"/>
  <c r="Y20" i="22"/>
  <c r="Z20" i="22"/>
  <c r="AB20" i="22"/>
  <c r="AD20" i="22"/>
  <c r="AE20" i="22"/>
  <c r="AG20" i="22"/>
  <c r="AH20" i="22"/>
  <c r="AI20" i="22"/>
  <c r="AJ20" i="22"/>
  <c r="E21" i="22"/>
  <c r="G21" i="22"/>
  <c r="H21" i="22"/>
  <c r="I21" i="22"/>
  <c r="J21" i="22"/>
  <c r="L21" i="22"/>
  <c r="M21" i="22"/>
  <c r="P21" i="22"/>
  <c r="Q21" i="22"/>
  <c r="R21" i="22"/>
  <c r="T21" i="22"/>
  <c r="U21" i="22"/>
  <c r="W21" i="22"/>
  <c r="X21" i="22"/>
  <c r="Z21" i="22"/>
  <c r="AB21" i="22"/>
  <c r="AC21" i="22"/>
  <c r="AE21" i="22"/>
  <c r="AF21" i="22"/>
  <c r="AG21" i="22"/>
  <c r="AH21" i="22"/>
  <c r="AK21" i="22"/>
  <c r="E22" i="22"/>
  <c r="F22" i="22"/>
  <c r="G22" i="22"/>
  <c r="H22" i="22"/>
  <c r="J22" i="22"/>
  <c r="K22" i="22"/>
  <c r="N22" i="22"/>
  <c r="O22" i="22"/>
  <c r="P22" i="22"/>
  <c r="R22" i="22"/>
  <c r="S22" i="22"/>
  <c r="U22" i="22"/>
  <c r="V22" i="22"/>
  <c r="X22" i="22"/>
  <c r="Z22" i="22"/>
  <c r="AA22" i="22"/>
  <c r="AC22" i="22"/>
  <c r="AD22" i="22"/>
  <c r="AE22" i="22"/>
  <c r="AF22" i="22"/>
  <c r="AI22" i="22"/>
  <c r="AK22" i="22"/>
  <c r="AL22" i="22"/>
  <c r="E23" i="22"/>
  <c r="F23" i="22"/>
  <c r="H23" i="22"/>
  <c r="I23" i="22"/>
  <c r="L23" i="22"/>
  <c r="M23" i="22"/>
  <c r="N23" i="22"/>
  <c r="P23" i="22"/>
  <c r="Q23" i="22"/>
  <c r="S23" i="22"/>
  <c r="T23" i="22"/>
  <c r="V23" i="22"/>
  <c r="X23" i="22"/>
  <c r="Y23" i="22"/>
  <c r="AA23" i="22"/>
  <c r="AB23" i="22"/>
  <c r="AC23" i="22"/>
  <c r="AD23" i="22"/>
  <c r="AG23" i="22"/>
  <c r="AI23" i="22"/>
  <c r="AJ23" i="22"/>
  <c r="AK23" i="22"/>
  <c r="AL23" i="22"/>
  <c r="F24" i="22"/>
  <c r="G24" i="22"/>
  <c r="J24" i="22"/>
  <c r="K24" i="22"/>
  <c r="L24" i="22"/>
  <c r="N24" i="22"/>
  <c r="O24" i="22"/>
  <c r="Q24" i="22"/>
  <c r="R24" i="22"/>
  <c r="T24" i="22"/>
  <c r="V24" i="22"/>
  <c r="W24" i="22"/>
  <c r="Y24" i="22"/>
  <c r="Z24" i="22"/>
  <c r="AA24" i="22"/>
  <c r="AB24" i="22"/>
  <c r="AE24" i="22"/>
  <c r="AG24" i="22"/>
  <c r="AH24" i="22"/>
  <c r="AI24" i="22"/>
  <c r="AJ24" i="22"/>
  <c r="AL24" i="22"/>
  <c r="E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E25" i="22"/>
  <c r="AF25" i="22"/>
  <c r="AG25" i="22"/>
  <c r="AH25" i="22"/>
  <c r="AI25" i="22"/>
  <c r="AJ25" i="22"/>
  <c r="AK25" i="22"/>
  <c r="E26" i="22"/>
  <c r="F26" i="22"/>
  <c r="G26" i="22"/>
  <c r="H26" i="22"/>
  <c r="I26" i="22"/>
  <c r="J26" i="22"/>
  <c r="K26" i="22"/>
  <c r="M26" i="22"/>
  <c r="N26" i="22"/>
  <c r="O26" i="22"/>
  <c r="P26" i="22"/>
  <c r="Q26" i="22"/>
  <c r="R26" i="22"/>
  <c r="S26" i="22"/>
  <c r="U26" i="22"/>
  <c r="V26" i="22"/>
  <c r="W26" i="22"/>
  <c r="X26" i="22"/>
  <c r="Y26" i="22"/>
  <c r="Z26" i="22"/>
  <c r="AA26" i="22"/>
  <c r="AC26" i="22"/>
  <c r="AD26" i="22"/>
  <c r="AE26" i="22"/>
  <c r="AF26" i="22"/>
  <c r="AG26" i="22"/>
  <c r="AH26" i="22"/>
  <c r="AI26" i="22"/>
  <c r="AK26" i="22"/>
  <c r="AL26" i="22"/>
  <c r="E27" i="22"/>
  <c r="F27" i="22"/>
  <c r="G27" i="22"/>
  <c r="H27" i="22"/>
  <c r="I27" i="22"/>
  <c r="K27" i="22"/>
  <c r="L27" i="22"/>
  <c r="M27" i="22"/>
  <c r="N27" i="22"/>
  <c r="O27" i="22"/>
  <c r="P27" i="22"/>
  <c r="Q27" i="22"/>
  <c r="S27" i="22"/>
  <c r="T27" i="22"/>
  <c r="U27" i="22"/>
  <c r="V27" i="22"/>
  <c r="W27" i="22"/>
  <c r="X27" i="22"/>
  <c r="Y27" i="22"/>
  <c r="AA27" i="22"/>
  <c r="AB27" i="22"/>
  <c r="AC27" i="22"/>
  <c r="AD27" i="22"/>
  <c r="AE27" i="22"/>
  <c r="AF27" i="22"/>
  <c r="AG27" i="22"/>
  <c r="AI27" i="22"/>
  <c r="AJ27" i="22"/>
  <c r="AK27" i="22"/>
  <c r="AL27" i="22"/>
  <c r="E28" i="22"/>
  <c r="F28" i="22"/>
  <c r="G28" i="22"/>
  <c r="I28" i="22"/>
  <c r="J28" i="22"/>
  <c r="K28" i="22"/>
  <c r="L28" i="22"/>
  <c r="M28" i="22"/>
  <c r="N28" i="22"/>
  <c r="O28" i="22"/>
  <c r="Q28" i="22"/>
  <c r="R28" i="22"/>
  <c r="S28" i="22"/>
  <c r="T28" i="22"/>
  <c r="U28" i="22"/>
  <c r="V28" i="22"/>
  <c r="W28" i="22"/>
  <c r="Y28" i="22"/>
  <c r="Z28" i="22"/>
  <c r="AA28" i="22"/>
  <c r="AB28" i="22"/>
  <c r="AC28" i="22"/>
  <c r="AD28" i="22"/>
  <c r="AE28" i="22"/>
  <c r="AG28" i="22"/>
  <c r="AH28" i="22"/>
  <c r="AI28" i="22"/>
  <c r="AJ28" i="22"/>
  <c r="AK28" i="22"/>
  <c r="AL28" i="22"/>
  <c r="E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E29" i="22"/>
  <c r="AF29" i="22"/>
  <c r="AG29" i="22"/>
  <c r="AH29" i="22"/>
  <c r="AI29" i="22"/>
  <c r="AJ29" i="22"/>
  <c r="AK29" i="22"/>
  <c r="E30" i="22"/>
  <c r="F30" i="22"/>
  <c r="G30" i="22"/>
  <c r="H30" i="22"/>
  <c r="I30" i="22"/>
  <c r="J30" i="22"/>
  <c r="K30" i="22"/>
  <c r="M30" i="22"/>
  <c r="N30" i="22"/>
  <c r="O30" i="22"/>
  <c r="P30" i="22"/>
  <c r="Q30" i="22"/>
  <c r="R30" i="22"/>
  <c r="S30" i="22"/>
  <c r="U30" i="22"/>
  <c r="V30" i="22"/>
  <c r="W30" i="22"/>
  <c r="X30" i="22"/>
  <c r="Y30" i="22"/>
  <c r="Z30" i="22"/>
  <c r="AA30" i="22"/>
  <c r="AC30" i="22"/>
  <c r="AD30" i="22"/>
  <c r="AE30" i="22"/>
  <c r="AF30" i="22"/>
  <c r="AG30" i="22"/>
  <c r="AH30" i="22"/>
  <c r="AI30" i="22"/>
  <c r="AK30" i="22"/>
  <c r="AL30" i="22"/>
  <c r="E31" i="22"/>
  <c r="F31" i="22"/>
  <c r="G31" i="22"/>
  <c r="H31" i="22"/>
  <c r="I31" i="22"/>
  <c r="K31" i="22"/>
  <c r="L31" i="22"/>
  <c r="M31" i="22"/>
  <c r="N31" i="22"/>
  <c r="O31" i="22"/>
  <c r="P31" i="22"/>
  <c r="Q31" i="22"/>
  <c r="S31" i="22"/>
  <c r="T31" i="22"/>
  <c r="U31" i="22"/>
  <c r="V31" i="22"/>
  <c r="W31" i="22"/>
  <c r="X31" i="22"/>
  <c r="Y31" i="22"/>
  <c r="AA31" i="22"/>
  <c r="AB31" i="22"/>
  <c r="AC31" i="22"/>
  <c r="AD31" i="22"/>
  <c r="AE31" i="22"/>
  <c r="AF31" i="22"/>
  <c r="AG31" i="22"/>
  <c r="AI31" i="22"/>
  <c r="AJ31" i="22"/>
  <c r="AK31" i="22"/>
  <c r="AL31" i="22"/>
  <c r="E32" i="22"/>
  <c r="F32" i="22"/>
  <c r="G32" i="22"/>
  <c r="I32" i="22"/>
  <c r="J32" i="22"/>
  <c r="K32" i="22"/>
  <c r="L32" i="22"/>
  <c r="M32" i="22"/>
  <c r="N32" i="22"/>
  <c r="O32" i="22"/>
  <c r="Q32" i="22"/>
  <c r="R32" i="22"/>
  <c r="S32" i="22"/>
  <c r="T32" i="22"/>
  <c r="U32" i="22"/>
  <c r="V32" i="22"/>
  <c r="W32" i="22"/>
  <c r="Y32" i="22"/>
  <c r="Z32" i="22"/>
  <c r="AA32" i="22"/>
  <c r="AB32" i="22"/>
  <c r="AC32" i="22"/>
  <c r="AD32" i="22"/>
  <c r="AE32" i="22"/>
  <c r="AG32" i="22"/>
  <c r="AH32" i="22"/>
  <c r="AI32" i="22"/>
  <c r="AJ32" i="22"/>
  <c r="AK32" i="22"/>
  <c r="AL32" i="22"/>
  <c r="E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E33" i="22"/>
  <c r="AF33" i="22"/>
  <c r="AG33" i="22"/>
  <c r="AH33" i="22"/>
  <c r="AI33" i="22"/>
  <c r="AJ33" i="22"/>
  <c r="AK33" i="22"/>
  <c r="D4" i="22"/>
  <c r="D5" i="22"/>
  <c r="D6" i="22"/>
  <c r="D7" i="22"/>
  <c r="D8" i="22"/>
  <c r="D9" i="22"/>
  <c r="D10" i="22"/>
  <c r="D12" i="22"/>
  <c r="D13" i="22"/>
  <c r="D14" i="22"/>
  <c r="D15" i="22"/>
  <c r="D16" i="22"/>
  <c r="D17" i="22"/>
  <c r="D18" i="22"/>
  <c r="D20" i="22"/>
  <c r="D21" i="22"/>
  <c r="D22" i="22"/>
  <c r="D23" i="22"/>
  <c r="D24" i="22"/>
  <c r="D25" i="22"/>
  <c r="D26" i="22"/>
  <c r="D28" i="22"/>
  <c r="D29" i="22"/>
  <c r="D30" i="22"/>
  <c r="D31" i="22"/>
  <c r="D32" i="22"/>
  <c r="D33" i="22"/>
  <c r="C1" i="22"/>
  <c r="M3" i="22" s="1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D1" i="22"/>
  <c r="R7" i="22" l="1"/>
  <c r="E7" i="22"/>
  <c r="X6" i="22"/>
  <c r="I6" i="22"/>
  <c r="AD5" i="22"/>
  <c r="O5" i="22"/>
  <c r="AI4" i="22"/>
  <c r="U4" i="22"/>
  <c r="G4" i="22"/>
  <c r="Z3" i="22"/>
  <c r="H3" i="22"/>
  <c r="P3" i="22"/>
  <c r="X3" i="22"/>
  <c r="AF3" i="22"/>
  <c r="F4" i="22"/>
  <c r="N4" i="22"/>
  <c r="V4" i="22"/>
  <c r="AD4" i="22"/>
  <c r="AL4" i="22"/>
  <c r="L5" i="22"/>
  <c r="T5" i="22"/>
  <c r="AB5" i="22"/>
  <c r="AJ5" i="22"/>
  <c r="J6" i="22"/>
  <c r="R6" i="22"/>
  <c r="Z6" i="22"/>
  <c r="AH6" i="22"/>
  <c r="H7" i="22"/>
  <c r="P7" i="22"/>
  <c r="X7" i="22"/>
  <c r="AF7" i="22"/>
  <c r="F8" i="22"/>
  <c r="N8" i="22"/>
  <c r="V8" i="22"/>
  <c r="AD8" i="22"/>
  <c r="AL8" i="22"/>
  <c r="L9" i="22"/>
  <c r="T9" i="22"/>
  <c r="AB9" i="22"/>
  <c r="AJ9" i="22"/>
  <c r="J10" i="22"/>
  <c r="R10" i="22"/>
  <c r="Z10" i="22"/>
  <c r="AH10" i="22"/>
  <c r="H11" i="22"/>
  <c r="P11" i="22"/>
  <c r="X11" i="22"/>
  <c r="AF11" i="22"/>
  <c r="F12" i="22"/>
  <c r="N12" i="22"/>
  <c r="V12" i="22"/>
  <c r="AD12" i="22"/>
  <c r="AL12" i="22"/>
  <c r="L13" i="22"/>
  <c r="T13" i="22"/>
  <c r="AB13" i="22"/>
  <c r="L3" i="22"/>
  <c r="T3" i="22"/>
  <c r="AB3" i="22"/>
  <c r="AJ3" i="22"/>
  <c r="J4" i="22"/>
  <c r="R4" i="22"/>
  <c r="Z4" i="22"/>
  <c r="AH4" i="22"/>
  <c r="H5" i="22"/>
  <c r="P5" i="22"/>
  <c r="X5" i="22"/>
  <c r="AF5" i="22"/>
  <c r="F6" i="22"/>
  <c r="N6" i="22"/>
  <c r="V6" i="22"/>
  <c r="AD6" i="22"/>
  <c r="AL6" i="22"/>
  <c r="L7" i="22"/>
  <c r="T7" i="22"/>
  <c r="F3" i="22"/>
  <c r="Q3" i="22"/>
  <c r="AA3" i="22"/>
  <c r="AL3" i="22"/>
  <c r="O4" i="22"/>
  <c r="Y4" i="22"/>
  <c r="AJ4" i="22"/>
  <c r="M5" i="22"/>
  <c r="W5" i="22"/>
  <c r="AH5" i="22"/>
  <c r="K6" i="22"/>
  <c r="U6" i="22"/>
  <c r="AF6" i="22"/>
  <c r="I7" i="22"/>
  <c r="S7" i="22"/>
  <c r="AC7" i="22"/>
  <c r="AL7" i="22"/>
  <c r="M8" i="22"/>
  <c r="W8" i="22"/>
  <c r="AF8" i="22"/>
  <c r="G9" i="22"/>
  <c r="P9" i="22"/>
  <c r="Y9" i="22"/>
  <c r="AH9" i="22"/>
  <c r="I10" i="22"/>
  <c r="S10" i="22"/>
  <c r="AB10" i="22"/>
  <c r="AK10" i="22"/>
  <c r="L11" i="22"/>
  <c r="U11" i="22"/>
  <c r="AD11" i="22"/>
  <c r="E12" i="22"/>
  <c r="O12" i="22"/>
  <c r="X12" i="22"/>
  <c r="AG12" i="22"/>
  <c r="H13" i="22"/>
  <c r="Q13" i="22"/>
  <c r="Z13" i="22"/>
  <c r="AI13" i="22"/>
  <c r="I14" i="22"/>
  <c r="Q14" i="22"/>
  <c r="Y14" i="22"/>
  <c r="AG14" i="22"/>
  <c r="G15" i="22"/>
  <c r="O15" i="22"/>
  <c r="W15" i="22"/>
  <c r="AE15" i="22"/>
  <c r="E16" i="22"/>
  <c r="M16" i="22"/>
  <c r="U16" i="22"/>
  <c r="AC16" i="22"/>
  <c r="AK16" i="22"/>
  <c r="K17" i="22"/>
  <c r="S17" i="22"/>
  <c r="AA17" i="22"/>
  <c r="AI17" i="22"/>
  <c r="I18" i="22"/>
  <c r="Q18" i="22"/>
  <c r="Y18" i="22"/>
  <c r="AG18" i="22"/>
  <c r="G19" i="22"/>
  <c r="O19" i="22"/>
  <c r="W19" i="22"/>
  <c r="AE19" i="22"/>
  <c r="E20" i="22"/>
  <c r="M20" i="22"/>
  <c r="U20" i="22"/>
  <c r="AC20" i="22"/>
  <c r="AK20" i="22"/>
  <c r="K21" i="22"/>
  <c r="S21" i="22"/>
  <c r="AA21" i="22"/>
  <c r="AI21" i="22"/>
  <c r="I22" i="22"/>
  <c r="Q22" i="22"/>
  <c r="Y22" i="22"/>
  <c r="AG22" i="22"/>
  <c r="G23" i="22"/>
  <c r="O23" i="22"/>
  <c r="W23" i="22"/>
  <c r="AE23" i="22"/>
  <c r="E24" i="22"/>
  <c r="M24" i="22"/>
  <c r="U24" i="22"/>
  <c r="AC24" i="22"/>
  <c r="AK24" i="22"/>
  <c r="J3" i="22"/>
  <c r="U3" i="22"/>
  <c r="AE3" i="22"/>
  <c r="H4" i="22"/>
  <c r="S4" i="22"/>
  <c r="AC4" i="22"/>
  <c r="F5" i="22"/>
  <c r="Q5" i="22"/>
  <c r="AA5" i="22"/>
  <c r="AL5" i="22"/>
  <c r="O6" i="22"/>
  <c r="Y6" i="22"/>
  <c r="AJ6" i="22"/>
  <c r="M7" i="22"/>
  <c r="W7" i="22"/>
  <c r="AG7" i="22"/>
  <c r="H8" i="22"/>
  <c r="Q8" i="22"/>
  <c r="Z8" i="22"/>
  <c r="AI8" i="22"/>
  <c r="J9" i="22"/>
  <c r="S9" i="22"/>
  <c r="AC9" i="22"/>
  <c r="AL9" i="22"/>
  <c r="M10" i="22"/>
  <c r="V10" i="22"/>
  <c r="AE10" i="22"/>
  <c r="F11" i="22"/>
  <c r="O11" i="22"/>
  <c r="Y11" i="22"/>
  <c r="AH11" i="22"/>
  <c r="I12" i="22"/>
  <c r="R12" i="22"/>
  <c r="AA12" i="22"/>
  <c r="AJ12" i="22"/>
  <c r="K13" i="22"/>
  <c r="U13" i="22"/>
  <c r="AD13" i="22"/>
  <c r="AL13" i="22"/>
  <c r="L14" i="22"/>
  <c r="T14" i="22"/>
  <c r="AB14" i="22"/>
  <c r="AJ14" i="22"/>
  <c r="J15" i="22"/>
  <c r="R15" i="22"/>
  <c r="Z15" i="22"/>
  <c r="AH15" i="22"/>
  <c r="H16" i="22"/>
  <c r="P16" i="22"/>
  <c r="X16" i="22"/>
  <c r="AF16" i="22"/>
  <c r="F17" i="22"/>
  <c r="N17" i="22"/>
  <c r="V17" i="22"/>
  <c r="AD17" i="22"/>
  <c r="AL17" i="22"/>
  <c r="L18" i="22"/>
  <c r="T18" i="22"/>
  <c r="AB18" i="22"/>
  <c r="AJ18" i="22"/>
  <c r="J19" i="22"/>
  <c r="R19" i="22"/>
  <c r="Z19" i="22"/>
  <c r="AH19" i="22"/>
  <c r="H20" i="22"/>
  <c r="P20" i="22"/>
  <c r="X20" i="22"/>
  <c r="AF20" i="22"/>
  <c r="F21" i="22"/>
  <c r="N21" i="22"/>
  <c r="V21" i="22"/>
  <c r="AD21" i="22"/>
  <c r="AL21" i="22"/>
  <c r="L22" i="22"/>
  <c r="T22" i="22"/>
  <c r="AB22" i="22"/>
  <c r="AJ22" i="22"/>
  <c r="J23" i="22"/>
  <c r="R23" i="22"/>
  <c r="Z23" i="22"/>
  <c r="AH23" i="22"/>
  <c r="H24" i="22"/>
  <c r="P24" i="22"/>
  <c r="X24" i="22"/>
  <c r="AF24" i="22"/>
  <c r="D27" i="22"/>
  <c r="D19" i="22"/>
  <c r="D11" i="22"/>
  <c r="AL33" i="22"/>
  <c r="AD33" i="22"/>
  <c r="V33" i="22"/>
  <c r="N33" i="22"/>
  <c r="F33" i="22"/>
  <c r="AF32" i="22"/>
  <c r="X32" i="22"/>
  <c r="P32" i="22"/>
  <c r="H32" i="22"/>
  <c r="AH31" i="22"/>
  <c r="Z31" i="22"/>
  <c r="R31" i="22"/>
  <c r="J31" i="22"/>
  <c r="AJ30" i="22"/>
  <c r="AB30" i="22"/>
  <c r="T30" i="22"/>
  <c r="L30" i="22"/>
  <c r="AL29" i="22"/>
  <c r="AD29" i="22"/>
  <c r="V29" i="22"/>
  <c r="N29" i="22"/>
  <c r="F29" i="22"/>
  <c r="AF28" i="22"/>
  <c r="X28" i="22"/>
  <c r="P28" i="22"/>
  <c r="H28" i="22"/>
  <c r="AH27" i="22"/>
  <c r="Z27" i="22"/>
  <c r="R27" i="22"/>
  <c r="J27" i="22"/>
  <c r="AJ26" i="22"/>
  <c r="AB26" i="22"/>
  <c r="T26" i="22"/>
  <c r="L26" i="22"/>
  <c r="AL25" i="22"/>
  <c r="AD25" i="22"/>
  <c r="V25" i="22"/>
  <c r="N25" i="22"/>
  <c r="F25" i="22"/>
  <c r="AD24" i="22"/>
  <c r="S24" i="22"/>
  <c r="I24" i="22"/>
  <c r="AF23" i="22"/>
  <c r="U23" i="22"/>
  <c r="K23" i="22"/>
  <c r="AH22" i="22"/>
  <c r="W22" i="22"/>
  <c r="M22" i="22"/>
  <c r="AJ21" i="22"/>
  <c r="Y21" i="22"/>
  <c r="O21" i="22"/>
  <c r="AL20" i="22"/>
  <c r="AA20" i="22"/>
  <c r="Q20" i="22"/>
  <c r="F20" i="22"/>
  <c r="AC19" i="22"/>
  <c r="S19" i="22"/>
  <c r="H19" i="22"/>
  <c r="AE18" i="22"/>
  <c r="U18" i="22"/>
  <c r="J18" i="22"/>
  <c r="AG17" i="22"/>
  <c r="W17" i="22"/>
  <c r="L17" i="22"/>
  <c r="AI16" i="22"/>
  <c r="Y16" i="22"/>
  <c r="N16" i="22"/>
  <c r="AK15" i="22"/>
  <c r="AA15" i="22"/>
  <c r="P15" i="22"/>
  <c r="E15" i="22"/>
  <c r="AC14" i="22"/>
  <c r="R14" i="22"/>
  <c r="G14" i="22"/>
  <c r="AE13" i="22"/>
  <c r="R13" i="22"/>
  <c r="F13" i="22"/>
  <c r="AB12" i="22"/>
  <c r="P12" i="22"/>
  <c r="AK11" i="22"/>
  <c r="Z11" i="22"/>
  <c r="M11" i="22"/>
  <c r="AI10" i="22"/>
  <c r="W10" i="22"/>
  <c r="K10" i="22"/>
  <c r="AF9" i="22"/>
  <c r="U9" i="22"/>
  <c r="H9" i="22"/>
  <c r="AC8" i="22"/>
  <c r="R8" i="22"/>
  <c r="E8" i="22"/>
  <c r="AA7" i="22"/>
  <c r="N7" i="22"/>
  <c r="AG6" i="22"/>
  <c r="S6" i="22"/>
  <c r="E6" i="22"/>
  <c r="Y5" i="22"/>
  <c r="J5" i="22"/>
  <c r="AE4" i="22"/>
  <c r="P4" i="22"/>
  <c r="AI3" i="22"/>
  <c r="V3" i="22"/>
  <c r="G3" i="22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E22" i="15"/>
  <c r="F22" i="15"/>
  <c r="F21" i="16" s="1"/>
  <c r="G22" i="15"/>
  <c r="H22" i="15"/>
  <c r="I22" i="15"/>
  <c r="J22" i="15"/>
  <c r="K22" i="15"/>
  <c r="L22" i="15"/>
  <c r="M22" i="15"/>
  <c r="N22" i="15"/>
  <c r="N21" i="16" s="1"/>
  <c r="O22" i="15"/>
  <c r="P22" i="15"/>
  <c r="Q22" i="15"/>
  <c r="R22" i="15"/>
  <c r="S22" i="15"/>
  <c r="T22" i="15"/>
  <c r="U22" i="15"/>
  <c r="V22" i="15"/>
  <c r="V21" i="16" s="1"/>
  <c r="W22" i="15"/>
  <c r="W21" i="16" s="1"/>
  <c r="X22" i="15"/>
  <c r="Y22" i="15"/>
  <c r="Z22" i="15"/>
  <c r="AA22" i="15"/>
  <c r="AB22" i="15"/>
  <c r="AC22" i="15"/>
  <c r="AD22" i="15"/>
  <c r="AD21" i="16" s="1"/>
  <c r="AE22" i="15"/>
  <c r="AF22" i="15"/>
  <c r="AG22" i="15"/>
  <c r="AH22" i="15"/>
  <c r="AI22" i="15"/>
  <c r="AJ22" i="15"/>
  <c r="AK22" i="15"/>
  <c r="AL22" i="15"/>
  <c r="AL21" i="16" s="1"/>
  <c r="AM22" i="15"/>
  <c r="AN22" i="15"/>
  <c r="AO22" i="15"/>
  <c r="AP22" i="15"/>
  <c r="AQ22" i="15"/>
  <c r="E23" i="15"/>
  <c r="F23" i="15"/>
  <c r="G23" i="15"/>
  <c r="G22" i="16" s="1"/>
  <c r="H23" i="15"/>
  <c r="H22" i="16" s="1"/>
  <c r="I23" i="15"/>
  <c r="J23" i="15"/>
  <c r="K23" i="15"/>
  <c r="L23" i="15"/>
  <c r="M23" i="15"/>
  <c r="N23" i="15"/>
  <c r="O23" i="15"/>
  <c r="O22" i="16" s="1"/>
  <c r="P23" i="15"/>
  <c r="P22" i="16" s="1"/>
  <c r="Q23" i="15"/>
  <c r="R23" i="15"/>
  <c r="S23" i="15"/>
  <c r="T23" i="15"/>
  <c r="U23" i="15"/>
  <c r="V23" i="15"/>
  <c r="W23" i="15"/>
  <c r="W22" i="16" s="1"/>
  <c r="X23" i="15"/>
  <c r="X22" i="16" s="1"/>
  <c r="Y23" i="15"/>
  <c r="Z23" i="15"/>
  <c r="AA23" i="15"/>
  <c r="AB23" i="15"/>
  <c r="AC23" i="15"/>
  <c r="AD23" i="15"/>
  <c r="AE23" i="15"/>
  <c r="AE22" i="16" s="1"/>
  <c r="AF23" i="15"/>
  <c r="AF22" i="16" s="1"/>
  <c r="AG23" i="15"/>
  <c r="AH23" i="15"/>
  <c r="AI23" i="15"/>
  <c r="AJ23" i="15"/>
  <c r="AK23" i="15"/>
  <c r="AL23" i="15"/>
  <c r="AM23" i="15"/>
  <c r="AM22" i="16" s="1"/>
  <c r="AN23" i="15"/>
  <c r="AO23" i="15"/>
  <c r="AP23" i="15"/>
  <c r="AQ23" i="15"/>
  <c r="E24" i="15"/>
  <c r="F24" i="15"/>
  <c r="G24" i="15"/>
  <c r="H24" i="15"/>
  <c r="H23" i="16" s="1"/>
  <c r="I24" i="15"/>
  <c r="I23" i="16" s="1"/>
  <c r="J24" i="15"/>
  <c r="K24" i="15"/>
  <c r="L24" i="15"/>
  <c r="M24" i="15"/>
  <c r="N24" i="15"/>
  <c r="O24" i="15"/>
  <c r="P24" i="15"/>
  <c r="P23" i="16" s="1"/>
  <c r="Q24" i="15"/>
  <c r="Q23" i="16" s="1"/>
  <c r="R24" i="15"/>
  <c r="S24" i="15"/>
  <c r="T24" i="15"/>
  <c r="U24" i="15"/>
  <c r="V24" i="15"/>
  <c r="W24" i="15"/>
  <c r="X24" i="15"/>
  <c r="X23" i="16" s="1"/>
  <c r="Y24" i="15"/>
  <c r="Y23" i="16" s="1"/>
  <c r="Z24" i="15"/>
  <c r="AA24" i="15"/>
  <c r="AB24" i="15"/>
  <c r="AC24" i="15"/>
  <c r="AD24" i="15"/>
  <c r="AE24" i="15"/>
  <c r="AF24" i="15"/>
  <c r="AF23" i="16" s="1"/>
  <c r="AG24" i="15"/>
  <c r="AG23" i="16" s="1"/>
  <c r="AH24" i="15"/>
  <c r="AI24" i="15"/>
  <c r="AJ24" i="15"/>
  <c r="AK24" i="15"/>
  <c r="AL24" i="15"/>
  <c r="AM24" i="15"/>
  <c r="AN24" i="15"/>
  <c r="AN23" i="16" s="1"/>
  <c r="AO24" i="15"/>
  <c r="AO23" i="16" s="1"/>
  <c r="AP24" i="15"/>
  <c r="AQ24" i="15"/>
  <c r="E25" i="15"/>
  <c r="F25" i="15"/>
  <c r="G25" i="15"/>
  <c r="H25" i="15"/>
  <c r="I25" i="15"/>
  <c r="I24" i="16" s="1"/>
  <c r="J25" i="15"/>
  <c r="K25" i="15"/>
  <c r="L25" i="15"/>
  <c r="M25" i="15"/>
  <c r="N25" i="15"/>
  <c r="O25" i="15"/>
  <c r="P25" i="15"/>
  <c r="Q25" i="15"/>
  <c r="Q24" i="16" s="1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E26" i="15"/>
  <c r="F26" i="15"/>
  <c r="G26" i="15"/>
  <c r="H26" i="15"/>
  <c r="I26" i="15"/>
  <c r="J26" i="15"/>
  <c r="J25" i="16" s="1"/>
  <c r="K26" i="15"/>
  <c r="K25" i="16" s="1"/>
  <c r="L26" i="15"/>
  <c r="M26" i="15"/>
  <c r="N26" i="15"/>
  <c r="O26" i="15"/>
  <c r="P26" i="15"/>
  <c r="Q26" i="15"/>
  <c r="R26" i="15"/>
  <c r="R25" i="16" s="1"/>
  <c r="S26" i="15"/>
  <c r="S25" i="16" s="1"/>
  <c r="T26" i="15"/>
  <c r="U26" i="15"/>
  <c r="V26" i="15"/>
  <c r="W26" i="15"/>
  <c r="X26" i="15"/>
  <c r="Y26" i="15"/>
  <c r="Z26" i="15"/>
  <c r="Z25" i="16" s="1"/>
  <c r="AA26" i="15"/>
  <c r="AA25" i="16" s="1"/>
  <c r="AB26" i="15"/>
  <c r="AC26" i="15"/>
  <c r="AD26" i="15"/>
  <c r="AE26" i="15"/>
  <c r="AF26" i="15"/>
  <c r="AG26" i="15"/>
  <c r="AH26" i="15"/>
  <c r="AH25" i="16" s="1"/>
  <c r="AI26" i="15"/>
  <c r="AI25" i="16" s="1"/>
  <c r="AJ26" i="15"/>
  <c r="AK26" i="15"/>
  <c r="AL26" i="15"/>
  <c r="AM26" i="15"/>
  <c r="AN26" i="15"/>
  <c r="AO26" i="15"/>
  <c r="AP26" i="15"/>
  <c r="AP25" i="16" s="1"/>
  <c r="AQ26" i="15"/>
  <c r="AQ25" i="16" s="1"/>
  <c r="E27" i="15"/>
  <c r="F27" i="15"/>
  <c r="G27" i="15"/>
  <c r="H27" i="15"/>
  <c r="I27" i="15"/>
  <c r="J27" i="15"/>
  <c r="K27" i="15"/>
  <c r="K26" i="16" s="1"/>
  <c r="L27" i="15"/>
  <c r="M27" i="15"/>
  <c r="N27" i="15"/>
  <c r="O27" i="15"/>
  <c r="P27" i="15"/>
  <c r="Q27" i="15"/>
  <c r="R27" i="15"/>
  <c r="S27" i="15"/>
  <c r="S26" i="16" s="1"/>
  <c r="T27" i="15"/>
  <c r="U27" i="15"/>
  <c r="V27" i="15"/>
  <c r="W27" i="15"/>
  <c r="X27" i="15"/>
  <c r="Y27" i="15"/>
  <c r="Z27" i="15"/>
  <c r="AA27" i="15"/>
  <c r="AA26" i="16" s="1"/>
  <c r="AB27" i="15"/>
  <c r="AC27" i="15"/>
  <c r="AD27" i="15"/>
  <c r="AE27" i="15"/>
  <c r="AF27" i="15"/>
  <c r="AG27" i="15"/>
  <c r="AH27" i="15"/>
  <c r="AI27" i="15"/>
  <c r="AI26" i="16" s="1"/>
  <c r="AJ27" i="15"/>
  <c r="AK27" i="15"/>
  <c r="AL27" i="15"/>
  <c r="AM27" i="15"/>
  <c r="AN27" i="15"/>
  <c r="AO27" i="15"/>
  <c r="AP27" i="15"/>
  <c r="AQ27" i="15"/>
  <c r="AQ26" i="16" s="1"/>
  <c r="E28" i="15"/>
  <c r="E27" i="16" s="1"/>
  <c r="F28" i="15"/>
  <c r="G28" i="15"/>
  <c r="H28" i="15"/>
  <c r="I28" i="15"/>
  <c r="J28" i="15"/>
  <c r="K28" i="15"/>
  <c r="L28" i="15"/>
  <c r="L27" i="16" s="1"/>
  <c r="M28" i="15"/>
  <c r="M27" i="16" s="1"/>
  <c r="N28" i="15"/>
  <c r="O28" i="15"/>
  <c r="P28" i="15"/>
  <c r="Q28" i="15"/>
  <c r="R28" i="15"/>
  <c r="S28" i="15"/>
  <c r="T28" i="15"/>
  <c r="T27" i="16" s="1"/>
  <c r="U28" i="15"/>
  <c r="U27" i="16" s="1"/>
  <c r="V28" i="15"/>
  <c r="W28" i="15"/>
  <c r="X28" i="15"/>
  <c r="Y28" i="15"/>
  <c r="Z28" i="15"/>
  <c r="AA28" i="15"/>
  <c r="AB28" i="15"/>
  <c r="AB27" i="16" s="1"/>
  <c r="AC28" i="15"/>
  <c r="AC27" i="16" s="1"/>
  <c r="AD28" i="15"/>
  <c r="AE28" i="15"/>
  <c r="AF28" i="15"/>
  <c r="AG28" i="15"/>
  <c r="AH28" i="15"/>
  <c r="AI28" i="15"/>
  <c r="AJ28" i="15"/>
  <c r="AJ27" i="16" s="1"/>
  <c r="AK28" i="15"/>
  <c r="AK27" i="16" s="1"/>
  <c r="AL28" i="15"/>
  <c r="AM28" i="15"/>
  <c r="AN28" i="15"/>
  <c r="AO28" i="15"/>
  <c r="AP28" i="15"/>
  <c r="AQ28" i="15"/>
  <c r="E29" i="15"/>
  <c r="E28" i="16" s="1"/>
  <c r="F29" i="15"/>
  <c r="G29" i="15"/>
  <c r="H29" i="15"/>
  <c r="I29" i="15"/>
  <c r="J29" i="15"/>
  <c r="K29" i="15"/>
  <c r="L29" i="15"/>
  <c r="M29" i="15"/>
  <c r="M28" i="16" s="1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H28" i="16" s="1"/>
  <c r="AI29" i="15"/>
  <c r="AJ29" i="15"/>
  <c r="AK29" i="15"/>
  <c r="AL29" i="15"/>
  <c r="AM29" i="15"/>
  <c r="AN29" i="15"/>
  <c r="AO29" i="15"/>
  <c r="AP29" i="15"/>
  <c r="AP28" i="16" s="1"/>
  <c r="AQ29" i="15"/>
  <c r="E30" i="15"/>
  <c r="F30" i="15"/>
  <c r="F29" i="16" s="1"/>
  <c r="G30" i="15"/>
  <c r="G29" i="16" s="1"/>
  <c r="H30" i="15"/>
  <c r="H29" i="16" s="1"/>
  <c r="I30" i="15"/>
  <c r="J30" i="15"/>
  <c r="K30" i="15"/>
  <c r="L30" i="15"/>
  <c r="M30" i="15"/>
  <c r="N30" i="15"/>
  <c r="N29" i="16" s="1"/>
  <c r="O30" i="15"/>
  <c r="O29" i="16" s="1"/>
  <c r="P30" i="15"/>
  <c r="P29" i="16" s="1"/>
  <c r="Q30" i="15"/>
  <c r="R30" i="15"/>
  <c r="S30" i="15"/>
  <c r="T30" i="15"/>
  <c r="U30" i="15"/>
  <c r="V30" i="15"/>
  <c r="V29" i="16" s="1"/>
  <c r="W30" i="15"/>
  <c r="W29" i="16" s="1"/>
  <c r="X30" i="15"/>
  <c r="X29" i="16" s="1"/>
  <c r="Y30" i="15"/>
  <c r="Z30" i="15"/>
  <c r="AA30" i="15"/>
  <c r="AB30" i="15"/>
  <c r="AC30" i="15"/>
  <c r="AD30" i="15"/>
  <c r="AD29" i="16" s="1"/>
  <c r="AE30" i="15"/>
  <c r="AE29" i="16" s="1"/>
  <c r="AF30" i="15"/>
  <c r="AF29" i="16" s="1"/>
  <c r="AG30" i="15"/>
  <c r="AH30" i="15"/>
  <c r="AI30" i="15"/>
  <c r="AJ30" i="15"/>
  <c r="AK30" i="15"/>
  <c r="AL30" i="15"/>
  <c r="AL29" i="16" s="1"/>
  <c r="AM30" i="15"/>
  <c r="AM29" i="16" s="1"/>
  <c r="AN30" i="15"/>
  <c r="AN29" i="16" s="1"/>
  <c r="AO30" i="15"/>
  <c r="AP30" i="15"/>
  <c r="AQ30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M67" i="15" s="1"/>
  <c r="AM30" i="5" s="1"/>
  <c r="AN31" i="15"/>
  <c r="AO31" i="15"/>
  <c r="AP31" i="15"/>
  <c r="AQ31" i="15"/>
  <c r="E32" i="15"/>
  <c r="F32" i="15"/>
  <c r="G32" i="15"/>
  <c r="H32" i="15"/>
  <c r="H31" i="16" s="1"/>
  <c r="I32" i="15"/>
  <c r="I31" i="16" s="1"/>
  <c r="J32" i="15"/>
  <c r="K32" i="15"/>
  <c r="L32" i="15"/>
  <c r="L31" i="16" s="1"/>
  <c r="M32" i="15"/>
  <c r="N32" i="15"/>
  <c r="O32" i="15"/>
  <c r="P32" i="15"/>
  <c r="P31" i="16" s="1"/>
  <c r="Q32" i="15"/>
  <c r="Q31" i="16" s="1"/>
  <c r="R32" i="15"/>
  <c r="S32" i="15"/>
  <c r="T32" i="15"/>
  <c r="T31" i="16" s="1"/>
  <c r="U32" i="15"/>
  <c r="V32" i="15"/>
  <c r="W32" i="15"/>
  <c r="X32" i="15"/>
  <c r="X31" i="16" s="1"/>
  <c r="Y32" i="15"/>
  <c r="Y31" i="16" s="1"/>
  <c r="Z32" i="15"/>
  <c r="AA32" i="15"/>
  <c r="AB32" i="15"/>
  <c r="AB31" i="16" s="1"/>
  <c r="AC32" i="15"/>
  <c r="AD32" i="15"/>
  <c r="AE32" i="15"/>
  <c r="AF32" i="15"/>
  <c r="AF31" i="16" s="1"/>
  <c r="AG32" i="15"/>
  <c r="AG31" i="16" s="1"/>
  <c r="AH32" i="15"/>
  <c r="AI32" i="15"/>
  <c r="AJ32" i="15"/>
  <c r="AJ31" i="16" s="1"/>
  <c r="AK32" i="15"/>
  <c r="AL32" i="15"/>
  <c r="AM32" i="15"/>
  <c r="AN32" i="15"/>
  <c r="AN31" i="16" s="1"/>
  <c r="AO32" i="15"/>
  <c r="AO31" i="16" s="1"/>
  <c r="AP32" i="15"/>
  <c r="AQ32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Y69" i="15" s="1"/>
  <c r="Y32" i="5" s="1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D4" i="15"/>
  <c r="D5" i="15"/>
  <c r="D6" i="15"/>
  <c r="D7" i="15"/>
  <c r="D8" i="15"/>
  <c r="D9" i="15"/>
  <c r="D10" i="15"/>
  <c r="D46" i="15" s="1"/>
  <c r="D9" i="5" s="1"/>
  <c r="D11" i="15"/>
  <c r="D10" i="16" s="1"/>
  <c r="D12" i="15"/>
  <c r="D13" i="15"/>
  <c r="D14" i="15"/>
  <c r="D15" i="15"/>
  <c r="D16" i="15"/>
  <c r="D17" i="15"/>
  <c r="D18" i="15"/>
  <c r="D54" i="15" s="1"/>
  <c r="D17" i="5" s="1"/>
  <c r="D19" i="15"/>
  <c r="D20" i="15"/>
  <c r="D21" i="15"/>
  <c r="D22" i="15"/>
  <c r="D23" i="15"/>
  <c r="D24" i="15"/>
  <c r="D25" i="15"/>
  <c r="D26" i="15"/>
  <c r="D62" i="15" s="1"/>
  <c r="D25" i="5" s="1"/>
  <c r="D27" i="15"/>
  <c r="D28" i="15"/>
  <c r="D29" i="15"/>
  <c r="D30" i="15"/>
  <c r="D31" i="15"/>
  <c r="D32" i="15"/>
  <c r="D33" i="15"/>
  <c r="D3" i="15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B10" i="16"/>
  <c r="C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B21" i="16"/>
  <c r="C21" i="16"/>
  <c r="D21" i="16"/>
  <c r="E21" i="16"/>
  <c r="G21" i="16"/>
  <c r="H21" i="16"/>
  <c r="I21" i="16"/>
  <c r="J21" i="16"/>
  <c r="K21" i="16"/>
  <c r="L21" i="16"/>
  <c r="M21" i="16"/>
  <c r="O21" i="16"/>
  <c r="P21" i="16"/>
  <c r="Q21" i="16"/>
  <c r="R21" i="16"/>
  <c r="S21" i="16"/>
  <c r="T21" i="16"/>
  <c r="U21" i="16"/>
  <c r="X21" i="16"/>
  <c r="Y21" i="16"/>
  <c r="Z21" i="16"/>
  <c r="AA21" i="16"/>
  <c r="AB21" i="16"/>
  <c r="AC21" i="16"/>
  <c r="AE21" i="16"/>
  <c r="AF21" i="16"/>
  <c r="AG21" i="16"/>
  <c r="AH21" i="16"/>
  <c r="AI21" i="16"/>
  <c r="AJ21" i="16"/>
  <c r="AK21" i="16"/>
  <c r="AM21" i="16"/>
  <c r="AN21" i="16"/>
  <c r="AO21" i="16"/>
  <c r="AP21" i="16"/>
  <c r="AQ21" i="16"/>
  <c r="B22" i="16"/>
  <c r="C22" i="16"/>
  <c r="D22" i="16"/>
  <c r="E22" i="16"/>
  <c r="F22" i="16"/>
  <c r="I22" i="16"/>
  <c r="J22" i="16"/>
  <c r="K22" i="16"/>
  <c r="L22" i="16"/>
  <c r="M22" i="16"/>
  <c r="N22" i="16"/>
  <c r="Q22" i="16"/>
  <c r="R22" i="16"/>
  <c r="S22" i="16"/>
  <c r="T22" i="16"/>
  <c r="U22" i="16"/>
  <c r="V22" i="16"/>
  <c r="Y22" i="16"/>
  <c r="Z22" i="16"/>
  <c r="AA22" i="16"/>
  <c r="AB22" i="16"/>
  <c r="AC22" i="16"/>
  <c r="AD22" i="16"/>
  <c r="AG22" i="16"/>
  <c r="AH22" i="16"/>
  <c r="AI22" i="16"/>
  <c r="AJ22" i="16"/>
  <c r="AK22" i="16"/>
  <c r="AL22" i="16"/>
  <c r="AO22" i="16"/>
  <c r="AP22" i="16"/>
  <c r="AQ22" i="16"/>
  <c r="B23" i="16"/>
  <c r="C23" i="16"/>
  <c r="D23" i="16"/>
  <c r="E23" i="16"/>
  <c r="F23" i="16"/>
  <c r="G23" i="16"/>
  <c r="J23" i="16"/>
  <c r="K23" i="16"/>
  <c r="L23" i="16"/>
  <c r="M23" i="16"/>
  <c r="N23" i="16"/>
  <c r="O23" i="16"/>
  <c r="R23" i="16"/>
  <c r="S23" i="16"/>
  <c r="T23" i="16"/>
  <c r="U23" i="16"/>
  <c r="V23" i="16"/>
  <c r="W23" i="16"/>
  <c r="Z23" i="16"/>
  <c r="AA23" i="16"/>
  <c r="AB23" i="16"/>
  <c r="AC23" i="16"/>
  <c r="AD23" i="16"/>
  <c r="AE23" i="16"/>
  <c r="AH23" i="16"/>
  <c r="AI23" i="16"/>
  <c r="AJ23" i="16"/>
  <c r="AK23" i="16"/>
  <c r="AL23" i="16"/>
  <c r="AM23" i="16"/>
  <c r="AP23" i="16"/>
  <c r="AQ23" i="16"/>
  <c r="B24" i="16"/>
  <c r="C24" i="16"/>
  <c r="D24" i="16"/>
  <c r="E24" i="16"/>
  <c r="F24" i="16"/>
  <c r="G24" i="16"/>
  <c r="H24" i="16"/>
  <c r="K24" i="16"/>
  <c r="L24" i="16"/>
  <c r="M24" i="16"/>
  <c r="N24" i="16"/>
  <c r="O24" i="16"/>
  <c r="P24" i="16"/>
  <c r="S24" i="16"/>
  <c r="T24" i="16"/>
  <c r="U24" i="16"/>
  <c r="V24" i="16"/>
  <c r="W24" i="16"/>
  <c r="X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Q24" i="16"/>
  <c r="B25" i="16"/>
  <c r="C25" i="16"/>
  <c r="D25" i="16"/>
  <c r="E25" i="16"/>
  <c r="F25" i="16"/>
  <c r="G25" i="16"/>
  <c r="H25" i="16"/>
  <c r="I25" i="16"/>
  <c r="L25" i="16"/>
  <c r="M25" i="16"/>
  <c r="N25" i="16"/>
  <c r="O25" i="16"/>
  <c r="P25" i="16"/>
  <c r="Q25" i="16"/>
  <c r="T25" i="16"/>
  <c r="U25" i="16"/>
  <c r="V25" i="16"/>
  <c r="W25" i="16"/>
  <c r="X25" i="16"/>
  <c r="Y25" i="16"/>
  <c r="AB25" i="16"/>
  <c r="AC25" i="16"/>
  <c r="AD25" i="16"/>
  <c r="AE25" i="16"/>
  <c r="AF25" i="16"/>
  <c r="AG25" i="16"/>
  <c r="AJ25" i="16"/>
  <c r="AK25" i="16"/>
  <c r="AL25" i="16"/>
  <c r="AM25" i="16"/>
  <c r="AN25" i="16"/>
  <c r="AO25" i="16"/>
  <c r="B26" i="16"/>
  <c r="C26" i="16"/>
  <c r="D26" i="16"/>
  <c r="E26" i="16"/>
  <c r="F26" i="16"/>
  <c r="G26" i="16"/>
  <c r="H26" i="16"/>
  <c r="I26" i="16"/>
  <c r="J26" i="16"/>
  <c r="M26" i="16"/>
  <c r="N26" i="16"/>
  <c r="O26" i="16"/>
  <c r="P26" i="16"/>
  <c r="Q26" i="16"/>
  <c r="R26" i="16"/>
  <c r="U26" i="16"/>
  <c r="V26" i="16"/>
  <c r="W26" i="16"/>
  <c r="X26" i="16"/>
  <c r="Y26" i="16"/>
  <c r="Z26" i="16"/>
  <c r="AC26" i="16"/>
  <c r="AD26" i="16"/>
  <c r="AE26" i="16"/>
  <c r="AF26" i="16"/>
  <c r="AG26" i="16"/>
  <c r="AH26" i="16"/>
  <c r="AK26" i="16"/>
  <c r="AL26" i="16"/>
  <c r="AM26" i="16"/>
  <c r="AN26" i="16"/>
  <c r="AO26" i="16"/>
  <c r="AP26" i="16"/>
  <c r="B27" i="16"/>
  <c r="C27" i="16"/>
  <c r="D27" i="16"/>
  <c r="F27" i="16"/>
  <c r="G27" i="16"/>
  <c r="H27" i="16"/>
  <c r="I27" i="16"/>
  <c r="J27" i="16"/>
  <c r="K27" i="16"/>
  <c r="N27" i="16"/>
  <c r="O27" i="16"/>
  <c r="P27" i="16"/>
  <c r="Q27" i="16"/>
  <c r="R27" i="16"/>
  <c r="S27" i="16"/>
  <c r="V27" i="16"/>
  <c r="W27" i="16"/>
  <c r="X27" i="16"/>
  <c r="Y27" i="16"/>
  <c r="Z27" i="16"/>
  <c r="AA27" i="16"/>
  <c r="AD27" i="16"/>
  <c r="AE27" i="16"/>
  <c r="AF27" i="16"/>
  <c r="AG27" i="16"/>
  <c r="AH27" i="16"/>
  <c r="AI27" i="16"/>
  <c r="AL27" i="16"/>
  <c r="AM27" i="16"/>
  <c r="AN27" i="16"/>
  <c r="AO27" i="16"/>
  <c r="AP27" i="16"/>
  <c r="AQ27" i="16"/>
  <c r="B28" i="16"/>
  <c r="C28" i="16"/>
  <c r="D28" i="16"/>
  <c r="G28" i="16"/>
  <c r="H28" i="16"/>
  <c r="I28" i="16"/>
  <c r="J28" i="16"/>
  <c r="K28" i="16"/>
  <c r="L28" i="16"/>
  <c r="O28" i="16"/>
  <c r="P28" i="16"/>
  <c r="Q28" i="16"/>
  <c r="R28" i="16"/>
  <c r="S28" i="16"/>
  <c r="T28" i="16"/>
  <c r="W28" i="16"/>
  <c r="X28" i="16"/>
  <c r="Y28" i="16"/>
  <c r="Z28" i="16"/>
  <c r="AA28" i="16"/>
  <c r="AB28" i="16"/>
  <c r="AE28" i="16"/>
  <c r="AF28" i="16"/>
  <c r="AG28" i="16"/>
  <c r="AI28" i="16"/>
  <c r="AJ28" i="16"/>
  <c r="AM28" i="16"/>
  <c r="AN28" i="16"/>
  <c r="AO28" i="16"/>
  <c r="AQ28" i="16"/>
  <c r="B29" i="16"/>
  <c r="C29" i="16"/>
  <c r="D29" i="16"/>
  <c r="E29" i="16"/>
  <c r="I29" i="16"/>
  <c r="J29" i="16"/>
  <c r="K29" i="16"/>
  <c r="L29" i="16"/>
  <c r="M29" i="16"/>
  <c r="Q29" i="16"/>
  <c r="R29" i="16"/>
  <c r="S29" i="16"/>
  <c r="T29" i="16"/>
  <c r="U29" i="16"/>
  <c r="Y29" i="16"/>
  <c r="Z29" i="16"/>
  <c r="AA29" i="16"/>
  <c r="AB29" i="16"/>
  <c r="AC29" i="16"/>
  <c r="AG29" i="16"/>
  <c r="AH29" i="16"/>
  <c r="AI29" i="16"/>
  <c r="AJ29" i="16"/>
  <c r="AK29" i="16"/>
  <c r="AO29" i="16"/>
  <c r="AP29" i="16"/>
  <c r="AQ29" i="16"/>
  <c r="B30" i="16"/>
  <c r="C30" i="16"/>
  <c r="D30" i="16"/>
  <c r="E30" i="16"/>
  <c r="F30" i="16"/>
  <c r="I30" i="16"/>
  <c r="J30" i="16"/>
  <c r="K30" i="16"/>
  <c r="L30" i="16"/>
  <c r="M30" i="16"/>
  <c r="N30" i="16"/>
  <c r="Q30" i="16"/>
  <c r="R30" i="16"/>
  <c r="S30" i="16"/>
  <c r="T30" i="16"/>
  <c r="U30" i="16"/>
  <c r="V30" i="16"/>
  <c r="Y30" i="16"/>
  <c r="Z30" i="16"/>
  <c r="AA30" i="16"/>
  <c r="AB30" i="16"/>
  <c r="AC30" i="16"/>
  <c r="AD30" i="16"/>
  <c r="AG30" i="16"/>
  <c r="AH30" i="16"/>
  <c r="AI30" i="16"/>
  <c r="AJ30" i="16"/>
  <c r="AK30" i="16"/>
  <c r="AL30" i="16"/>
  <c r="AO30" i="16"/>
  <c r="AP30" i="16"/>
  <c r="AQ30" i="16"/>
  <c r="B31" i="16"/>
  <c r="C31" i="16"/>
  <c r="D31" i="16"/>
  <c r="E31" i="16"/>
  <c r="F31" i="16"/>
  <c r="G31" i="16"/>
  <c r="J31" i="16"/>
  <c r="K31" i="16"/>
  <c r="M31" i="16"/>
  <c r="N31" i="16"/>
  <c r="O31" i="16"/>
  <c r="R31" i="16"/>
  <c r="S31" i="16"/>
  <c r="U31" i="16"/>
  <c r="V31" i="16"/>
  <c r="W31" i="16"/>
  <c r="Z31" i="16"/>
  <c r="AA31" i="16"/>
  <c r="AC31" i="16"/>
  <c r="AD31" i="16"/>
  <c r="AE31" i="16"/>
  <c r="AH31" i="16"/>
  <c r="AI31" i="16"/>
  <c r="AK31" i="16"/>
  <c r="AL31" i="16"/>
  <c r="AM31" i="16"/>
  <c r="AP31" i="16"/>
  <c r="AQ31" i="16"/>
  <c r="B32" i="16"/>
  <c r="C32" i="16"/>
  <c r="D32" i="16"/>
  <c r="E32" i="16"/>
  <c r="F32" i="16"/>
  <c r="G32" i="16"/>
  <c r="H32" i="16"/>
  <c r="K32" i="16"/>
  <c r="L32" i="16"/>
  <c r="M32" i="16"/>
  <c r="N32" i="16"/>
  <c r="O32" i="16"/>
  <c r="P32" i="16"/>
  <c r="S32" i="16"/>
  <c r="T32" i="16"/>
  <c r="U32" i="16"/>
  <c r="V32" i="16"/>
  <c r="W32" i="16"/>
  <c r="X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Q32" i="16"/>
  <c r="A3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2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B2" i="5"/>
  <c r="C2" i="5"/>
  <c r="B3" i="5"/>
  <c r="C3" i="5"/>
  <c r="AC3" i="5"/>
  <c r="AM3" i="5"/>
  <c r="B4" i="5"/>
  <c r="C4" i="5"/>
  <c r="B5" i="5"/>
  <c r="C5" i="5"/>
  <c r="AM5" i="5"/>
  <c r="B6" i="5"/>
  <c r="C6" i="5"/>
  <c r="B7" i="5"/>
  <c r="C7" i="5"/>
  <c r="B8" i="5"/>
  <c r="C8" i="5"/>
  <c r="D8" i="5"/>
  <c r="B9" i="5"/>
  <c r="C9" i="5"/>
  <c r="R9" i="5"/>
  <c r="S9" i="5"/>
  <c r="B10" i="5"/>
  <c r="C10" i="5"/>
  <c r="B11" i="5"/>
  <c r="C11" i="5"/>
  <c r="O11" i="5"/>
  <c r="X11" i="5"/>
  <c r="B12" i="5"/>
  <c r="C12" i="5"/>
  <c r="N12" i="5"/>
  <c r="B13" i="5"/>
  <c r="C13" i="5"/>
  <c r="F13" i="5"/>
  <c r="O13" i="5"/>
  <c r="B14" i="5"/>
  <c r="C14" i="5"/>
  <c r="B15" i="5"/>
  <c r="C15" i="5"/>
  <c r="D15" i="5"/>
  <c r="AC15" i="5"/>
  <c r="B16" i="5"/>
  <c r="C16" i="5"/>
  <c r="D16" i="5"/>
  <c r="I16" i="5"/>
  <c r="AG16" i="5"/>
  <c r="AH16" i="5"/>
  <c r="B17" i="5"/>
  <c r="C17" i="5"/>
  <c r="AF17" i="5"/>
  <c r="B18" i="5"/>
  <c r="C18" i="5"/>
  <c r="AK18" i="5"/>
  <c r="B19" i="5"/>
  <c r="C19" i="5"/>
  <c r="I19" i="5"/>
  <c r="J19" i="5"/>
  <c r="AO19" i="5"/>
  <c r="AP19" i="5"/>
  <c r="B20" i="5"/>
  <c r="C20" i="5"/>
  <c r="AE20" i="5"/>
  <c r="AO20" i="5"/>
  <c r="B21" i="5"/>
  <c r="C21" i="5"/>
  <c r="L21" i="5"/>
  <c r="AE21" i="5"/>
  <c r="B22" i="5"/>
  <c r="C22" i="5"/>
  <c r="M22" i="5"/>
  <c r="V22" i="5"/>
  <c r="AG22" i="5"/>
  <c r="B23" i="5"/>
  <c r="C23" i="5"/>
  <c r="D23" i="5"/>
  <c r="L23" i="5"/>
  <c r="M23" i="5"/>
  <c r="W23" i="5"/>
  <c r="B24" i="5"/>
  <c r="C24" i="5"/>
  <c r="D24" i="5"/>
  <c r="K24" i="5"/>
  <c r="M24" i="5"/>
  <c r="S24" i="5"/>
  <c r="AQ24" i="5"/>
  <c r="B25" i="5"/>
  <c r="C25" i="5"/>
  <c r="I25" i="5"/>
  <c r="W25" i="5"/>
  <c r="X25" i="5"/>
  <c r="AG25" i="5"/>
  <c r="AO25" i="5"/>
  <c r="B26" i="5"/>
  <c r="C26" i="5"/>
  <c r="M26" i="5"/>
  <c r="N26" i="5"/>
  <c r="V26" i="5"/>
  <c r="W26" i="5"/>
  <c r="X26" i="5"/>
  <c r="AD26" i="5"/>
  <c r="B27" i="5"/>
  <c r="C27" i="5"/>
  <c r="N27" i="5"/>
  <c r="W27" i="5"/>
  <c r="X27" i="5"/>
  <c r="AH27" i="5"/>
  <c r="AP27" i="5"/>
  <c r="AQ27" i="5"/>
  <c r="B28" i="5"/>
  <c r="C28" i="5"/>
  <c r="J28" i="5"/>
  <c r="K28" i="5"/>
  <c r="B29" i="5"/>
  <c r="C29" i="5"/>
  <c r="E29" i="5"/>
  <c r="L29" i="5"/>
  <c r="M29" i="5"/>
  <c r="P29" i="5"/>
  <c r="U29" i="5"/>
  <c r="X29" i="5"/>
  <c r="AC29" i="5"/>
  <c r="AH29" i="5"/>
  <c r="AK29" i="5"/>
  <c r="AP29" i="5"/>
  <c r="AQ29" i="5"/>
  <c r="B30" i="5"/>
  <c r="C30" i="5"/>
  <c r="I30" i="5"/>
  <c r="J30" i="5"/>
  <c r="Q30" i="5"/>
  <c r="R30" i="5"/>
  <c r="S30" i="5"/>
  <c r="Y30" i="5"/>
  <c r="Z30" i="5"/>
  <c r="AC30" i="5"/>
  <c r="AH30" i="5"/>
  <c r="AK30" i="5"/>
  <c r="AL30" i="5"/>
  <c r="AP30" i="5"/>
  <c r="B31" i="5"/>
  <c r="C31" i="5"/>
  <c r="D31" i="5"/>
  <c r="G31" i="5"/>
  <c r="L31" i="5"/>
  <c r="O31" i="5"/>
  <c r="S31" i="5"/>
  <c r="T31" i="5"/>
  <c r="W31" i="5"/>
  <c r="AB31" i="5"/>
  <c r="AE31" i="5"/>
  <c r="AI31" i="5"/>
  <c r="AJ31" i="5"/>
  <c r="AM31" i="5"/>
  <c r="B32" i="5"/>
  <c r="C32" i="5"/>
  <c r="D32" i="5"/>
  <c r="L32" i="5"/>
  <c r="T32" i="5"/>
  <c r="AB32" i="5"/>
  <c r="AJ32" i="5"/>
  <c r="A31" i="5"/>
  <c r="A32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" i="5"/>
  <c r="AQ69" i="15"/>
  <c r="AQ32" i="5" s="1"/>
  <c r="AN69" i="15"/>
  <c r="AN32" i="5" s="1"/>
  <c r="AM69" i="15"/>
  <c r="AM32" i="5" s="1"/>
  <c r="AL69" i="15"/>
  <c r="AL32" i="5" s="1"/>
  <c r="AK69" i="15"/>
  <c r="AK32" i="5" s="1"/>
  <c r="AJ69" i="15"/>
  <c r="AI69" i="15"/>
  <c r="AI32" i="5" s="1"/>
  <c r="AF69" i="15"/>
  <c r="AF32" i="5" s="1"/>
  <c r="AE69" i="15"/>
  <c r="AE32" i="5" s="1"/>
  <c r="AD69" i="15"/>
  <c r="AD32" i="5" s="1"/>
  <c r="AC69" i="15"/>
  <c r="AC32" i="5" s="1"/>
  <c r="AB69" i="15"/>
  <c r="AA69" i="15"/>
  <c r="AA32" i="5" s="1"/>
  <c r="X69" i="15"/>
  <c r="X32" i="5" s="1"/>
  <c r="W69" i="15"/>
  <c r="W32" i="5" s="1"/>
  <c r="V69" i="15"/>
  <c r="V32" i="5" s="1"/>
  <c r="U69" i="15"/>
  <c r="U32" i="5" s="1"/>
  <c r="T69" i="15"/>
  <c r="S69" i="15"/>
  <c r="S32" i="5" s="1"/>
  <c r="P69" i="15"/>
  <c r="P32" i="5" s="1"/>
  <c r="O69" i="15"/>
  <c r="O32" i="5" s="1"/>
  <c r="N69" i="15"/>
  <c r="N32" i="5" s="1"/>
  <c r="M69" i="15"/>
  <c r="M32" i="5" s="1"/>
  <c r="L69" i="15"/>
  <c r="K69" i="15"/>
  <c r="K32" i="5" s="1"/>
  <c r="H69" i="15"/>
  <c r="H32" i="5" s="1"/>
  <c r="G69" i="15"/>
  <c r="G32" i="5" s="1"/>
  <c r="F69" i="15"/>
  <c r="F32" i="5" s="1"/>
  <c r="E69" i="15"/>
  <c r="E32" i="5" s="1"/>
  <c r="D69" i="15"/>
  <c r="C69" i="15"/>
  <c r="B69" i="15"/>
  <c r="A69" i="15"/>
  <c r="AQ68" i="15"/>
  <c r="AQ31" i="5" s="1"/>
  <c r="AP68" i="15"/>
  <c r="AP31" i="5" s="1"/>
  <c r="AN68" i="15"/>
  <c r="AN31" i="5" s="1"/>
  <c r="AM68" i="15"/>
  <c r="AL68" i="15"/>
  <c r="AL31" i="5" s="1"/>
  <c r="AK68" i="15"/>
  <c r="AK31" i="5" s="1"/>
  <c r="AJ68" i="15"/>
  <c r="AI68" i="15"/>
  <c r="AH68" i="15"/>
  <c r="AH31" i="5" s="1"/>
  <c r="AF68" i="15"/>
  <c r="AF31" i="5" s="1"/>
  <c r="AE68" i="15"/>
  <c r="AD68" i="15"/>
  <c r="AD31" i="5" s="1"/>
  <c r="AC68" i="15"/>
  <c r="AC31" i="5" s="1"/>
  <c r="AB68" i="15"/>
  <c r="AA68" i="15"/>
  <c r="AA31" i="5" s="1"/>
  <c r="Z68" i="15"/>
  <c r="Z31" i="5" s="1"/>
  <c r="X68" i="15"/>
  <c r="X31" i="5" s="1"/>
  <c r="W68" i="15"/>
  <c r="V68" i="15"/>
  <c r="V31" i="5" s="1"/>
  <c r="U68" i="15"/>
  <c r="U31" i="5" s="1"/>
  <c r="T68" i="15"/>
  <c r="S68" i="15"/>
  <c r="R68" i="15"/>
  <c r="R31" i="5" s="1"/>
  <c r="P68" i="15"/>
  <c r="P31" i="5" s="1"/>
  <c r="O68" i="15"/>
  <c r="N68" i="15"/>
  <c r="N31" i="5" s="1"/>
  <c r="M68" i="15"/>
  <c r="M31" i="5" s="1"/>
  <c r="L68" i="15"/>
  <c r="K68" i="15"/>
  <c r="K31" i="5" s="1"/>
  <c r="J68" i="15"/>
  <c r="J31" i="5" s="1"/>
  <c r="H68" i="15"/>
  <c r="H31" i="5" s="1"/>
  <c r="G68" i="15"/>
  <c r="F68" i="15"/>
  <c r="F31" i="5" s="1"/>
  <c r="E68" i="15"/>
  <c r="E31" i="5" s="1"/>
  <c r="D68" i="15"/>
  <c r="C68" i="15"/>
  <c r="B68" i="15"/>
  <c r="A68" i="15"/>
  <c r="AQ67" i="15"/>
  <c r="AQ30" i="5" s="1"/>
  <c r="AP67" i="15"/>
  <c r="AO67" i="15"/>
  <c r="AO30" i="5" s="1"/>
  <c r="AL67" i="15"/>
  <c r="AK67" i="15"/>
  <c r="AJ67" i="15"/>
  <c r="AJ30" i="5" s="1"/>
  <c r="AI67" i="15"/>
  <c r="AI30" i="5" s="1"/>
  <c r="AH67" i="15"/>
  <c r="AG67" i="15"/>
  <c r="AG30" i="5" s="1"/>
  <c r="AD67" i="15"/>
  <c r="AD30" i="5" s="1"/>
  <c r="AC67" i="15"/>
  <c r="AB67" i="15"/>
  <c r="AB30" i="5" s="1"/>
  <c r="AA67" i="15"/>
  <c r="AA30" i="5" s="1"/>
  <c r="Z67" i="15"/>
  <c r="Y67" i="15"/>
  <c r="V67" i="15"/>
  <c r="V30" i="5" s="1"/>
  <c r="U67" i="15"/>
  <c r="U30" i="5" s="1"/>
  <c r="T67" i="15"/>
  <c r="T30" i="5" s="1"/>
  <c r="S67" i="15"/>
  <c r="R67" i="15"/>
  <c r="Q67" i="15"/>
  <c r="N67" i="15"/>
  <c r="N30" i="5" s="1"/>
  <c r="M67" i="15"/>
  <c r="M30" i="5" s="1"/>
  <c r="L67" i="15"/>
  <c r="L30" i="5" s="1"/>
  <c r="K67" i="15"/>
  <c r="K30" i="5" s="1"/>
  <c r="J67" i="15"/>
  <c r="I67" i="15"/>
  <c r="F67" i="15"/>
  <c r="F30" i="5" s="1"/>
  <c r="E67" i="15"/>
  <c r="E30" i="5" s="1"/>
  <c r="D67" i="15"/>
  <c r="D30" i="5" s="1"/>
  <c r="C67" i="15"/>
  <c r="B67" i="15"/>
  <c r="A67" i="15"/>
  <c r="AQ66" i="15"/>
  <c r="AP66" i="15"/>
  <c r="AO66" i="15"/>
  <c r="AO29" i="5" s="1"/>
  <c r="AN66" i="15"/>
  <c r="AN29" i="5" s="1"/>
  <c r="AK66" i="15"/>
  <c r="AJ66" i="15"/>
  <c r="AJ29" i="5" s="1"/>
  <c r="AI66" i="15"/>
  <c r="AI29" i="5" s="1"/>
  <c r="AH66" i="15"/>
  <c r="AG66" i="15"/>
  <c r="AG29" i="5" s="1"/>
  <c r="AF66" i="15"/>
  <c r="AF29" i="5" s="1"/>
  <c r="AC66" i="15"/>
  <c r="AB66" i="15"/>
  <c r="AB29" i="5" s="1"/>
  <c r="AA66" i="15"/>
  <c r="AA29" i="5" s="1"/>
  <c r="Z66" i="15"/>
  <c r="Z29" i="5" s="1"/>
  <c r="Y66" i="15"/>
  <c r="Y29" i="5" s="1"/>
  <c r="X66" i="15"/>
  <c r="U66" i="15"/>
  <c r="T66" i="15"/>
  <c r="T29" i="5" s="1"/>
  <c r="S66" i="15"/>
  <c r="S29" i="5" s="1"/>
  <c r="R66" i="15"/>
  <c r="R29" i="5" s="1"/>
  <c r="Q66" i="15"/>
  <c r="Q29" i="5" s="1"/>
  <c r="P66" i="15"/>
  <c r="M66" i="15"/>
  <c r="L66" i="15"/>
  <c r="K66" i="15"/>
  <c r="K29" i="5" s="1"/>
  <c r="J66" i="15"/>
  <c r="J29" i="5" s="1"/>
  <c r="I66" i="15"/>
  <c r="I29" i="5" s="1"/>
  <c r="H66" i="15"/>
  <c r="H29" i="5" s="1"/>
  <c r="E66" i="15"/>
  <c r="D66" i="15"/>
  <c r="D29" i="5" s="1"/>
  <c r="C66" i="15"/>
  <c r="B66" i="15"/>
  <c r="A66" i="15"/>
  <c r="AQ65" i="15"/>
  <c r="AQ28" i="5" s="1"/>
  <c r="AP65" i="15"/>
  <c r="AP28" i="5" s="1"/>
  <c r="AO65" i="15"/>
  <c r="AO28" i="5" s="1"/>
  <c r="AN65" i="15"/>
  <c r="AN28" i="5" s="1"/>
  <c r="AM65" i="15"/>
  <c r="AM28" i="5" s="1"/>
  <c r="AJ65" i="15"/>
  <c r="AJ28" i="5" s="1"/>
  <c r="AI65" i="15"/>
  <c r="AI28" i="5" s="1"/>
  <c r="AH65" i="15"/>
  <c r="AH28" i="5" s="1"/>
  <c r="AG65" i="15"/>
  <c r="AG28" i="5" s="1"/>
  <c r="AF65" i="15"/>
  <c r="AF28" i="5" s="1"/>
  <c r="AE65" i="15"/>
  <c r="AE28" i="5" s="1"/>
  <c r="AB65" i="15"/>
  <c r="AB28" i="5" s="1"/>
  <c r="AA65" i="15"/>
  <c r="AA28" i="5" s="1"/>
  <c r="Z65" i="15"/>
  <c r="Z28" i="5" s="1"/>
  <c r="Y65" i="15"/>
  <c r="Y28" i="5" s="1"/>
  <c r="X65" i="15"/>
  <c r="X28" i="5" s="1"/>
  <c r="W65" i="15"/>
  <c r="W28" i="5" s="1"/>
  <c r="T65" i="15"/>
  <c r="T28" i="5" s="1"/>
  <c r="S65" i="15"/>
  <c r="S28" i="5" s="1"/>
  <c r="R65" i="15"/>
  <c r="R28" i="5" s="1"/>
  <c r="Q65" i="15"/>
  <c r="Q28" i="5" s="1"/>
  <c r="P65" i="15"/>
  <c r="P28" i="5" s="1"/>
  <c r="O65" i="15"/>
  <c r="O28" i="5" s="1"/>
  <c r="L65" i="15"/>
  <c r="L28" i="5" s="1"/>
  <c r="K65" i="15"/>
  <c r="J65" i="15"/>
  <c r="I65" i="15"/>
  <c r="I28" i="5" s="1"/>
  <c r="H65" i="15"/>
  <c r="H28" i="5" s="1"/>
  <c r="G65" i="15"/>
  <c r="G28" i="5" s="1"/>
  <c r="D65" i="15"/>
  <c r="D28" i="5" s="1"/>
  <c r="C65" i="15"/>
  <c r="B65" i="15"/>
  <c r="A65" i="15"/>
  <c r="AQ64" i="15"/>
  <c r="AP64" i="15"/>
  <c r="AO64" i="15"/>
  <c r="AO27" i="5" s="1"/>
  <c r="AN64" i="15"/>
  <c r="AN27" i="5" s="1"/>
  <c r="AM64" i="15"/>
  <c r="AM27" i="5" s="1"/>
  <c r="AL64" i="15"/>
  <c r="AL27" i="5" s="1"/>
  <c r="AI64" i="15"/>
  <c r="AI27" i="5" s="1"/>
  <c r="AH64" i="15"/>
  <c r="AG64" i="15"/>
  <c r="AG27" i="5" s="1"/>
  <c r="AF64" i="15"/>
  <c r="AF27" i="5" s="1"/>
  <c r="AE64" i="15"/>
  <c r="AE27" i="5" s="1"/>
  <c r="AD64" i="15"/>
  <c r="AD27" i="5" s="1"/>
  <c r="AA64" i="15"/>
  <c r="AA27" i="5" s="1"/>
  <c r="Z64" i="15"/>
  <c r="Z27" i="5" s="1"/>
  <c r="Y64" i="15"/>
  <c r="Y27" i="5" s="1"/>
  <c r="X64" i="15"/>
  <c r="W64" i="15"/>
  <c r="V64" i="15"/>
  <c r="V27" i="5" s="1"/>
  <c r="S64" i="15"/>
  <c r="S27" i="5" s="1"/>
  <c r="R64" i="15"/>
  <c r="R27" i="5" s="1"/>
  <c r="Q64" i="15"/>
  <c r="Q27" i="5" s="1"/>
  <c r="P64" i="15"/>
  <c r="P27" i="5" s="1"/>
  <c r="O64" i="15"/>
  <c r="O27" i="5" s="1"/>
  <c r="N64" i="15"/>
  <c r="K64" i="15"/>
  <c r="K27" i="5" s="1"/>
  <c r="J64" i="15"/>
  <c r="J27" i="5" s="1"/>
  <c r="I64" i="15"/>
  <c r="I27" i="5" s="1"/>
  <c r="H64" i="15"/>
  <c r="H27" i="5" s="1"/>
  <c r="G64" i="15"/>
  <c r="G27" i="5" s="1"/>
  <c r="F64" i="15"/>
  <c r="F27" i="5" s="1"/>
  <c r="D64" i="15"/>
  <c r="D27" i="5" s="1"/>
  <c r="C64" i="15"/>
  <c r="B64" i="15"/>
  <c r="A64" i="15"/>
  <c r="AP63" i="15"/>
  <c r="AP26" i="5" s="1"/>
  <c r="AO63" i="15"/>
  <c r="AO26" i="5" s="1"/>
  <c r="AN63" i="15"/>
  <c r="AN26" i="5" s="1"/>
  <c r="AM63" i="15"/>
  <c r="AM26" i="5" s="1"/>
  <c r="AL63" i="15"/>
  <c r="AL26" i="5" s="1"/>
  <c r="AK63" i="15"/>
  <c r="AK26" i="5" s="1"/>
  <c r="AI63" i="15"/>
  <c r="AI26" i="5" s="1"/>
  <c r="AH63" i="15"/>
  <c r="AH26" i="5" s="1"/>
  <c r="AG63" i="15"/>
  <c r="AG26" i="5" s="1"/>
  <c r="AF63" i="15"/>
  <c r="AF26" i="5" s="1"/>
  <c r="AE63" i="15"/>
  <c r="AE26" i="5" s="1"/>
  <c r="AD63" i="15"/>
  <c r="AC63" i="15"/>
  <c r="AC26" i="5" s="1"/>
  <c r="AA63" i="15"/>
  <c r="AA26" i="5" s="1"/>
  <c r="Z63" i="15"/>
  <c r="Z26" i="5" s="1"/>
  <c r="Y63" i="15"/>
  <c r="Y26" i="5" s="1"/>
  <c r="X63" i="15"/>
  <c r="W63" i="15"/>
  <c r="V63" i="15"/>
  <c r="U63" i="15"/>
  <c r="U26" i="5" s="1"/>
  <c r="R63" i="15"/>
  <c r="R26" i="5" s="1"/>
  <c r="Q63" i="15"/>
  <c r="Q26" i="5" s="1"/>
  <c r="P63" i="15"/>
  <c r="P26" i="5" s="1"/>
  <c r="O63" i="15"/>
  <c r="O26" i="5" s="1"/>
  <c r="N63" i="15"/>
  <c r="M63" i="15"/>
  <c r="J63" i="15"/>
  <c r="J26" i="5" s="1"/>
  <c r="I63" i="15"/>
  <c r="I26" i="5" s="1"/>
  <c r="H63" i="15"/>
  <c r="H26" i="5" s="1"/>
  <c r="G63" i="15"/>
  <c r="G26" i="5" s="1"/>
  <c r="F63" i="15"/>
  <c r="F26" i="5" s="1"/>
  <c r="E63" i="15"/>
  <c r="E26" i="5" s="1"/>
  <c r="D63" i="15"/>
  <c r="D26" i="5" s="1"/>
  <c r="C63" i="15"/>
  <c r="B63" i="15"/>
  <c r="A63" i="15"/>
  <c r="AQ62" i="15"/>
  <c r="AQ25" i="5" s="1"/>
  <c r="AO62" i="15"/>
  <c r="AN62" i="15"/>
  <c r="AN25" i="5" s="1"/>
  <c r="AM62" i="15"/>
  <c r="AM25" i="5" s="1"/>
  <c r="AL62" i="15"/>
  <c r="AL25" i="5" s="1"/>
  <c r="AK62" i="15"/>
  <c r="AK25" i="5" s="1"/>
  <c r="AJ62" i="15"/>
  <c r="AJ25" i="5" s="1"/>
  <c r="AI62" i="15"/>
  <c r="AI25" i="5" s="1"/>
  <c r="AG62" i="15"/>
  <c r="AF62" i="15"/>
  <c r="AF25" i="5" s="1"/>
  <c r="AE62" i="15"/>
  <c r="AE25" i="5" s="1"/>
  <c r="AD62" i="15"/>
  <c r="AD25" i="5" s="1"/>
  <c r="AC62" i="15"/>
  <c r="AC25" i="5" s="1"/>
  <c r="AB62" i="15"/>
  <c r="AB25" i="5" s="1"/>
  <c r="AA62" i="15"/>
  <c r="AA25" i="5" s="1"/>
  <c r="Y62" i="15"/>
  <c r="Y25" i="5" s="1"/>
  <c r="X62" i="15"/>
  <c r="W62" i="15"/>
  <c r="V62" i="15"/>
  <c r="V25" i="5" s="1"/>
  <c r="U62" i="15"/>
  <c r="U25" i="5" s="1"/>
  <c r="T62" i="15"/>
  <c r="T25" i="5" s="1"/>
  <c r="S62" i="15"/>
  <c r="S25" i="5" s="1"/>
  <c r="Q62" i="15"/>
  <c r="Q25" i="5" s="1"/>
  <c r="P62" i="15"/>
  <c r="P25" i="5" s="1"/>
  <c r="O62" i="15"/>
  <c r="O25" i="5" s="1"/>
  <c r="N62" i="15"/>
  <c r="N25" i="5" s="1"/>
  <c r="M62" i="15"/>
  <c r="M25" i="5" s="1"/>
  <c r="L62" i="15"/>
  <c r="L25" i="5" s="1"/>
  <c r="K62" i="15"/>
  <c r="K25" i="5" s="1"/>
  <c r="I62" i="15"/>
  <c r="H62" i="15"/>
  <c r="H25" i="5" s="1"/>
  <c r="G62" i="15"/>
  <c r="G25" i="5" s="1"/>
  <c r="F62" i="15"/>
  <c r="F25" i="5" s="1"/>
  <c r="E62" i="15"/>
  <c r="E25" i="5" s="1"/>
  <c r="C62" i="15"/>
  <c r="B62" i="15"/>
  <c r="A62" i="15"/>
  <c r="AQ61" i="15"/>
  <c r="AN61" i="15"/>
  <c r="AN24" i="5" s="1"/>
  <c r="AM61" i="15"/>
  <c r="AM24" i="5" s="1"/>
  <c r="AL61" i="15"/>
  <c r="AL24" i="5" s="1"/>
  <c r="AK61" i="15"/>
  <c r="AK24" i="5" s="1"/>
  <c r="AJ61" i="15"/>
  <c r="AJ24" i="5" s="1"/>
  <c r="AI61" i="15"/>
  <c r="AI24" i="5" s="1"/>
  <c r="AF61" i="15"/>
  <c r="AF24" i="5" s="1"/>
  <c r="AE61" i="15"/>
  <c r="AE24" i="5" s="1"/>
  <c r="AD61" i="15"/>
  <c r="AD24" i="5" s="1"/>
  <c r="AC61" i="15"/>
  <c r="AC24" i="5" s="1"/>
  <c r="AB61" i="15"/>
  <c r="AB24" i="5" s="1"/>
  <c r="AA61" i="15"/>
  <c r="AA24" i="5" s="1"/>
  <c r="X61" i="15"/>
  <c r="X24" i="5" s="1"/>
  <c r="W61" i="15"/>
  <c r="W24" i="5" s="1"/>
  <c r="V61" i="15"/>
  <c r="V24" i="5" s="1"/>
  <c r="U61" i="15"/>
  <c r="U24" i="5" s="1"/>
  <c r="T61" i="15"/>
  <c r="T24" i="5" s="1"/>
  <c r="S61" i="15"/>
  <c r="P61" i="15"/>
  <c r="P24" i="5" s="1"/>
  <c r="O61" i="15"/>
  <c r="O24" i="5" s="1"/>
  <c r="N61" i="15"/>
  <c r="N24" i="5" s="1"/>
  <c r="M61" i="15"/>
  <c r="L61" i="15"/>
  <c r="L24" i="5" s="1"/>
  <c r="K61" i="15"/>
  <c r="H61" i="15"/>
  <c r="H24" i="5" s="1"/>
  <c r="G61" i="15"/>
  <c r="G24" i="5" s="1"/>
  <c r="F61" i="15"/>
  <c r="F24" i="5" s="1"/>
  <c r="E61" i="15"/>
  <c r="E24" i="5" s="1"/>
  <c r="D61" i="15"/>
  <c r="C61" i="15"/>
  <c r="B61" i="15"/>
  <c r="A61" i="15"/>
  <c r="AQ60" i="15"/>
  <c r="AQ23" i="5" s="1"/>
  <c r="AP60" i="15"/>
  <c r="AP23" i="5" s="1"/>
  <c r="AN60" i="15"/>
  <c r="AN23" i="5" s="1"/>
  <c r="AM60" i="15"/>
  <c r="AM23" i="5" s="1"/>
  <c r="AL60" i="15"/>
  <c r="AL23" i="5" s="1"/>
  <c r="AK60" i="15"/>
  <c r="AK23" i="5" s="1"/>
  <c r="AJ60" i="15"/>
  <c r="AJ23" i="5" s="1"/>
  <c r="AI60" i="15"/>
  <c r="AI23" i="5" s="1"/>
  <c r="AH60" i="15"/>
  <c r="AH23" i="5" s="1"/>
  <c r="AF60" i="15"/>
  <c r="AF23" i="5" s="1"/>
  <c r="AE60" i="15"/>
  <c r="AE23" i="5" s="1"/>
  <c r="AD60" i="15"/>
  <c r="AD23" i="5" s="1"/>
  <c r="AC60" i="15"/>
  <c r="AC23" i="5" s="1"/>
  <c r="AB60" i="15"/>
  <c r="AB23" i="5" s="1"/>
  <c r="AA60" i="15"/>
  <c r="AA23" i="5" s="1"/>
  <c r="Z60" i="15"/>
  <c r="Z23" i="5" s="1"/>
  <c r="X60" i="15"/>
  <c r="X23" i="5" s="1"/>
  <c r="W60" i="15"/>
  <c r="V60" i="15"/>
  <c r="V23" i="5" s="1"/>
  <c r="U60" i="15"/>
  <c r="U23" i="5" s="1"/>
  <c r="T60" i="15"/>
  <c r="T23" i="5" s="1"/>
  <c r="S60" i="15"/>
  <c r="S23" i="5" s="1"/>
  <c r="R60" i="15"/>
  <c r="R23" i="5" s="1"/>
  <c r="P60" i="15"/>
  <c r="P23" i="5" s="1"/>
  <c r="O60" i="15"/>
  <c r="O23" i="5" s="1"/>
  <c r="N60" i="15"/>
  <c r="N23" i="5" s="1"/>
  <c r="M60" i="15"/>
  <c r="L60" i="15"/>
  <c r="K60" i="15"/>
  <c r="K23" i="5" s="1"/>
  <c r="J60" i="15"/>
  <c r="J23" i="5" s="1"/>
  <c r="H60" i="15"/>
  <c r="H23" i="5" s="1"/>
  <c r="G60" i="15"/>
  <c r="G23" i="5" s="1"/>
  <c r="F60" i="15"/>
  <c r="F23" i="5" s="1"/>
  <c r="E60" i="15"/>
  <c r="E23" i="5" s="1"/>
  <c r="D60" i="15"/>
  <c r="C60" i="15"/>
  <c r="B60" i="15"/>
  <c r="A60" i="15"/>
  <c r="AQ59" i="15"/>
  <c r="AQ22" i="5" s="1"/>
  <c r="AP59" i="15"/>
  <c r="AP22" i="5" s="1"/>
  <c r="AO59" i="15"/>
  <c r="AO22" i="5" s="1"/>
  <c r="AL59" i="15"/>
  <c r="AL22" i="5" s="1"/>
  <c r="AK59" i="15"/>
  <c r="AK22" i="5" s="1"/>
  <c r="AJ59" i="15"/>
  <c r="AJ22" i="5" s="1"/>
  <c r="AI59" i="15"/>
  <c r="AI22" i="5" s="1"/>
  <c r="AH59" i="15"/>
  <c r="AH22" i="5" s="1"/>
  <c r="AG59" i="15"/>
  <c r="AD59" i="15"/>
  <c r="AD22" i="5" s="1"/>
  <c r="AC59" i="15"/>
  <c r="AC22" i="5" s="1"/>
  <c r="AB59" i="15"/>
  <c r="AB22" i="5" s="1"/>
  <c r="AA59" i="15"/>
  <c r="AA22" i="5" s="1"/>
  <c r="Z59" i="15"/>
  <c r="Z22" i="5" s="1"/>
  <c r="Y59" i="15"/>
  <c r="Y22" i="5" s="1"/>
  <c r="V59" i="15"/>
  <c r="U59" i="15"/>
  <c r="U22" i="5" s="1"/>
  <c r="T59" i="15"/>
  <c r="T22" i="5" s="1"/>
  <c r="S59" i="15"/>
  <c r="S22" i="5" s="1"/>
  <c r="R59" i="15"/>
  <c r="R22" i="5" s="1"/>
  <c r="Q59" i="15"/>
  <c r="Q22" i="5" s="1"/>
  <c r="N59" i="15"/>
  <c r="N22" i="5" s="1"/>
  <c r="M59" i="15"/>
  <c r="L59" i="15"/>
  <c r="L22" i="5" s="1"/>
  <c r="K59" i="15"/>
  <c r="K22" i="5" s="1"/>
  <c r="J59" i="15"/>
  <c r="J22" i="5" s="1"/>
  <c r="I59" i="15"/>
  <c r="I22" i="5" s="1"/>
  <c r="F59" i="15"/>
  <c r="F22" i="5" s="1"/>
  <c r="E59" i="15"/>
  <c r="E22" i="5" s="1"/>
  <c r="D59" i="15"/>
  <c r="D22" i="5" s="1"/>
  <c r="C59" i="15"/>
  <c r="B59" i="15"/>
  <c r="A59" i="15"/>
  <c r="AQ58" i="15"/>
  <c r="AQ21" i="5" s="1"/>
  <c r="AP58" i="15"/>
  <c r="AP21" i="5" s="1"/>
  <c r="AO58" i="15"/>
  <c r="AO21" i="5" s="1"/>
  <c r="AN58" i="15"/>
  <c r="AN21" i="5" s="1"/>
  <c r="AM58" i="15"/>
  <c r="AM21" i="5" s="1"/>
  <c r="AL58" i="15"/>
  <c r="AL21" i="5" s="1"/>
  <c r="AK58" i="15"/>
  <c r="AK21" i="5" s="1"/>
  <c r="AJ58" i="15"/>
  <c r="AJ21" i="5" s="1"/>
  <c r="AI58" i="15"/>
  <c r="AI21" i="5" s="1"/>
  <c r="AH58" i="15"/>
  <c r="AH21" i="5" s="1"/>
  <c r="AG58" i="15"/>
  <c r="AG21" i="5" s="1"/>
  <c r="AF58" i="15"/>
  <c r="AF21" i="5" s="1"/>
  <c r="AE58" i="15"/>
  <c r="AD58" i="15"/>
  <c r="AD21" i="5" s="1"/>
  <c r="AC58" i="15"/>
  <c r="AC21" i="5" s="1"/>
  <c r="AB58" i="15"/>
  <c r="AB21" i="5" s="1"/>
  <c r="AA58" i="15"/>
  <c r="AA21" i="5" s="1"/>
  <c r="Z58" i="15"/>
  <c r="Z21" i="5" s="1"/>
  <c r="Y58" i="15"/>
  <c r="Y21" i="5" s="1"/>
  <c r="X58" i="15"/>
  <c r="X21" i="5" s="1"/>
  <c r="W58" i="15"/>
  <c r="W21" i="5" s="1"/>
  <c r="V58" i="15"/>
  <c r="V21" i="5" s="1"/>
  <c r="U58" i="15"/>
  <c r="U21" i="5" s="1"/>
  <c r="T58" i="15"/>
  <c r="T21" i="5" s="1"/>
  <c r="S58" i="15"/>
  <c r="S21" i="5" s="1"/>
  <c r="R58" i="15"/>
  <c r="R21" i="5" s="1"/>
  <c r="Q58" i="15"/>
  <c r="Q21" i="5" s="1"/>
  <c r="P58" i="15"/>
  <c r="P21" i="5" s="1"/>
  <c r="O58" i="15"/>
  <c r="O21" i="5" s="1"/>
  <c r="N58" i="15"/>
  <c r="N21" i="5" s="1"/>
  <c r="M58" i="15"/>
  <c r="M21" i="5" s="1"/>
  <c r="L58" i="15"/>
  <c r="K58" i="15"/>
  <c r="K21" i="5" s="1"/>
  <c r="J58" i="15"/>
  <c r="J21" i="5" s="1"/>
  <c r="I58" i="15"/>
  <c r="I21" i="5" s="1"/>
  <c r="H58" i="15"/>
  <c r="H21" i="5" s="1"/>
  <c r="G58" i="15"/>
  <c r="G21" i="5" s="1"/>
  <c r="F58" i="15"/>
  <c r="F21" i="5" s="1"/>
  <c r="E58" i="15"/>
  <c r="E21" i="5" s="1"/>
  <c r="D58" i="15"/>
  <c r="D21" i="5" s="1"/>
  <c r="C58" i="15"/>
  <c r="B58" i="15"/>
  <c r="A58" i="15"/>
  <c r="AQ57" i="15"/>
  <c r="AQ20" i="5" s="1"/>
  <c r="AP57" i="15"/>
  <c r="AP20" i="5" s="1"/>
  <c r="AO57" i="15"/>
  <c r="AN57" i="15"/>
  <c r="AN20" i="5" s="1"/>
  <c r="AM57" i="15"/>
  <c r="AM20" i="5" s="1"/>
  <c r="AL57" i="15"/>
  <c r="AL20" i="5" s="1"/>
  <c r="AK57" i="15"/>
  <c r="AK20" i="5" s="1"/>
  <c r="AJ57" i="15"/>
  <c r="AJ20" i="5" s="1"/>
  <c r="AI57" i="15"/>
  <c r="AI20" i="5" s="1"/>
  <c r="AH57" i="15"/>
  <c r="AH20" i="5" s="1"/>
  <c r="AG57" i="15"/>
  <c r="AG20" i="5" s="1"/>
  <c r="AF57" i="15"/>
  <c r="AF20" i="5" s="1"/>
  <c r="AE57" i="15"/>
  <c r="AD57" i="15"/>
  <c r="AD20" i="5" s="1"/>
  <c r="AC57" i="15"/>
  <c r="AC20" i="5" s="1"/>
  <c r="AB57" i="15"/>
  <c r="AB20" i="5" s="1"/>
  <c r="AA57" i="15"/>
  <c r="AA20" i="5" s="1"/>
  <c r="Z57" i="15"/>
  <c r="Z20" i="5" s="1"/>
  <c r="Y57" i="15"/>
  <c r="Y20" i="5" s="1"/>
  <c r="X57" i="15"/>
  <c r="X20" i="5" s="1"/>
  <c r="W57" i="15"/>
  <c r="W20" i="5" s="1"/>
  <c r="V57" i="15"/>
  <c r="V20" i="5" s="1"/>
  <c r="U57" i="15"/>
  <c r="U20" i="5" s="1"/>
  <c r="T57" i="15"/>
  <c r="T20" i="5" s="1"/>
  <c r="S57" i="15"/>
  <c r="S20" i="5" s="1"/>
  <c r="R57" i="15"/>
  <c r="R20" i="5" s="1"/>
  <c r="Q57" i="15"/>
  <c r="Q20" i="5" s="1"/>
  <c r="P57" i="15"/>
  <c r="P20" i="5" s="1"/>
  <c r="O57" i="15"/>
  <c r="O20" i="5" s="1"/>
  <c r="N57" i="15"/>
  <c r="N20" i="5" s="1"/>
  <c r="M57" i="15"/>
  <c r="M20" i="5" s="1"/>
  <c r="L57" i="15"/>
  <c r="L20" i="5" s="1"/>
  <c r="K57" i="15"/>
  <c r="K20" i="5" s="1"/>
  <c r="J57" i="15"/>
  <c r="J20" i="5" s="1"/>
  <c r="I57" i="15"/>
  <c r="I20" i="5" s="1"/>
  <c r="H57" i="15"/>
  <c r="H20" i="5" s="1"/>
  <c r="G57" i="15"/>
  <c r="G20" i="5" s="1"/>
  <c r="F57" i="15"/>
  <c r="F20" i="5" s="1"/>
  <c r="E57" i="15"/>
  <c r="E20" i="5" s="1"/>
  <c r="D57" i="15"/>
  <c r="D20" i="5" s="1"/>
  <c r="C57" i="15"/>
  <c r="B57" i="15"/>
  <c r="A57" i="15"/>
  <c r="AQ56" i="15"/>
  <c r="AQ19" i="5" s="1"/>
  <c r="AP56" i="15"/>
  <c r="AO56" i="15"/>
  <c r="AN56" i="15"/>
  <c r="AN19" i="5" s="1"/>
  <c r="AM56" i="15"/>
  <c r="AM19" i="5" s="1"/>
  <c r="AL56" i="15"/>
  <c r="AL19" i="5" s="1"/>
  <c r="AK56" i="15"/>
  <c r="AK19" i="5" s="1"/>
  <c r="AJ56" i="15"/>
  <c r="AJ19" i="5" s="1"/>
  <c r="AI56" i="15"/>
  <c r="AI19" i="5" s="1"/>
  <c r="AH56" i="15"/>
  <c r="AH19" i="5" s="1"/>
  <c r="AG56" i="15"/>
  <c r="AG19" i="5" s="1"/>
  <c r="AF56" i="15"/>
  <c r="AF19" i="5" s="1"/>
  <c r="AE56" i="15"/>
  <c r="AE19" i="5" s="1"/>
  <c r="AD56" i="15"/>
  <c r="AD19" i="5" s="1"/>
  <c r="AC56" i="15"/>
  <c r="AC19" i="5" s="1"/>
  <c r="AB56" i="15"/>
  <c r="AB19" i="5" s="1"/>
  <c r="AA56" i="15"/>
  <c r="AA19" i="5" s="1"/>
  <c r="Z56" i="15"/>
  <c r="Z19" i="5" s="1"/>
  <c r="Y56" i="15"/>
  <c r="Y19" i="5" s="1"/>
  <c r="X56" i="15"/>
  <c r="X19" i="5" s="1"/>
  <c r="W56" i="15"/>
  <c r="W19" i="5" s="1"/>
  <c r="V56" i="15"/>
  <c r="V19" i="5" s="1"/>
  <c r="U56" i="15"/>
  <c r="U19" i="5" s="1"/>
  <c r="T56" i="15"/>
  <c r="T19" i="5" s="1"/>
  <c r="S56" i="15"/>
  <c r="S19" i="5" s="1"/>
  <c r="R56" i="15"/>
  <c r="R19" i="5" s="1"/>
  <c r="Q56" i="15"/>
  <c r="Q19" i="5" s="1"/>
  <c r="P56" i="15"/>
  <c r="P19" i="5" s="1"/>
  <c r="O56" i="15"/>
  <c r="O19" i="5" s="1"/>
  <c r="N56" i="15"/>
  <c r="N19" i="5" s="1"/>
  <c r="M56" i="15"/>
  <c r="M19" i="5" s="1"/>
  <c r="L56" i="15"/>
  <c r="L19" i="5" s="1"/>
  <c r="K56" i="15"/>
  <c r="K19" i="5" s="1"/>
  <c r="J56" i="15"/>
  <c r="I56" i="15"/>
  <c r="H56" i="15"/>
  <c r="H19" i="5" s="1"/>
  <c r="G56" i="15"/>
  <c r="G19" i="5" s="1"/>
  <c r="F56" i="15"/>
  <c r="F19" i="5" s="1"/>
  <c r="E56" i="15"/>
  <c r="E19" i="5" s="1"/>
  <c r="D56" i="15"/>
  <c r="D19" i="5" s="1"/>
  <c r="C56" i="15"/>
  <c r="B56" i="15"/>
  <c r="A56" i="15"/>
  <c r="AQ55" i="15"/>
  <c r="AQ18" i="5" s="1"/>
  <c r="AP55" i="15"/>
  <c r="AP18" i="5" s="1"/>
  <c r="AO55" i="15"/>
  <c r="AO18" i="5" s="1"/>
  <c r="AN55" i="15"/>
  <c r="AN18" i="5" s="1"/>
  <c r="AM55" i="15"/>
  <c r="AM18" i="5" s="1"/>
  <c r="AL55" i="15"/>
  <c r="AL18" i="5" s="1"/>
  <c r="AK55" i="15"/>
  <c r="AJ55" i="15"/>
  <c r="AJ18" i="5" s="1"/>
  <c r="AI55" i="15"/>
  <c r="AI18" i="5" s="1"/>
  <c r="AH55" i="15"/>
  <c r="AH18" i="5" s="1"/>
  <c r="AG55" i="15"/>
  <c r="AG18" i="5" s="1"/>
  <c r="AF55" i="15"/>
  <c r="AF18" i="5" s="1"/>
  <c r="AE55" i="15"/>
  <c r="AE18" i="5" s="1"/>
  <c r="AD55" i="15"/>
  <c r="AD18" i="5" s="1"/>
  <c r="AC55" i="15"/>
  <c r="AC18" i="5" s="1"/>
  <c r="AB55" i="15"/>
  <c r="AB18" i="5" s="1"/>
  <c r="AA55" i="15"/>
  <c r="AA18" i="5" s="1"/>
  <c r="Z55" i="15"/>
  <c r="Z18" i="5" s="1"/>
  <c r="Y55" i="15"/>
  <c r="Y18" i="5" s="1"/>
  <c r="X55" i="15"/>
  <c r="X18" i="5" s="1"/>
  <c r="W55" i="15"/>
  <c r="W18" i="5" s="1"/>
  <c r="V55" i="15"/>
  <c r="V18" i="5" s="1"/>
  <c r="U55" i="15"/>
  <c r="U18" i="5" s="1"/>
  <c r="T55" i="15"/>
  <c r="T18" i="5" s="1"/>
  <c r="S55" i="15"/>
  <c r="S18" i="5" s="1"/>
  <c r="R55" i="15"/>
  <c r="R18" i="5" s="1"/>
  <c r="Q55" i="15"/>
  <c r="Q18" i="5" s="1"/>
  <c r="P55" i="15"/>
  <c r="P18" i="5" s="1"/>
  <c r="O55" i="15"/>
  <c r="O18" i="5" s="1"/>
  <c r="N55" i="15"/>
  <c r="N18" i="5" s="1"/>
  <c r="M55" i="15"/>
  <c r="M18" i="5" s="1"/>
  <c r="L55" i="15"/>
  <c r="L18" i="5" s="1"/>
  <c r="K55" i="15"/>
  <c r="K18" i="5" s="1"/>
  <c r="J55" i="15"/>
  <c r="J18" i="5" s="1"/>
  <c r="I55" i="15"/>
  <c r="I18" i="5" s="1"/>
  <c r="H55" i="15"/>
  <c r="H18" i="5" s="1"/>
  <c r="G55" i="15"/>
  <c r="G18" i="5" s="1"/>
  <c r="F55" i="15"/>
  <c r="F18" i="5" s="1"/>
  <c r="E55" i="15"/>
  <c r="E18" i="5" s="1"/>
  <c r="D55" i="15"/>
  <c r="D18" i="5" s="1"/>
  <c r="C55" i="15"/>
  <c r="B55" i="15"/>
  <c r="A55" i="15"/>
  <c r="AQ54" i="15"/>
  <c r="AQ17" i="5" s="1"/>
  <c r="AP54" i="15"/>
  <c r="AP17" i="5" s="1"/>
  <c r="AO54" i="15"/>
  <c r="AO17" i="5" s="1"/>
  <c r="AN54" i="15"/>
  <c r="AN17" i="5" s="1"/>
  <c r="AM54" i="15"/>
  <c r="AM17" i="5" s="1"/>
  <c r="AL54" i="15"/>
  <c r="AL17" i="5" s="1"/>
  <c r="AK54" i="15"/>
  <c r="AK17" i="5" s="1"/>
  <c r="AJ54" i="15"/>
  <c r="AJ17" i="5" s="1"/>
  <c r="AI54" i="15"/>
  <c r="AI17" i="5" s="1"/>
  <c r="AH54" i="15"/>
  <c r="AH17" i="5" s="1"/>
  <c r="AG54" i="15"/>
  <c r="AG17" i="5" s="1"/>
  <c r="AF54" i="15"/>
  <c r="AE54" i="15"/>
  <c r="AE17" i="5" s="1"/>
  <c r="AD54" i="15"/>
  <c r="AD17" i="5" s="1"/>
  <c r="AC54" i="15"/>
  <c r="AC17" i="5" s="1"/>
  <c r="AB54" i="15"/>
  <c r="AB17" i="5" s="1"/>
  <c r="AA54" i="15"/>
  <c r="AA17" i="5" s="1"/>
  <c r="Z54" i="15"/>
  <c r="Z17" i="5" s="1"/>
  <c r="Y54" i="15"/>
  <c r="Y17" i="5" s="1"/>
  <c r="X54" i="15"/>
  <c r="X17" i="5" s="1"/>
  <c r="W54" i="15"/>
  <c r="W17" i="5" s="1"/>
  <c r="V54" i="15"/>
  <c r="V17" i="5" s="1"/>
  <c r="U54" i="15"/>
  <c r="U17" i="5" s="1"/>
  <c r="T54" i="15"/>
  <c r="T17" i="5" s="1"/>
  <c r="S54" i="15"/>
  <c r="S17" i="5" s="1"/>
  <c r="R54" i="15"/>
  <c r="R17" i="5" s="1"/>
  <c r="Q54" i="15"/>
  <c r="Q17" i="5" s="1"/>
  <c r="P54" i="15"/>
  <c r="P17" i="5" s="1"/>
  <c r="O54" i="15"/>
  <c r="O17" i="5" s="1"/>
  <c r="N54" i="15"/>
  <c r="N17" i="5" s="1"/>
  <c r="M54" i="15"/>
  <c r="M17" i="5" s="1"/>
  <c r="L54" i="15"/>
  <c r="L17" i="5" s="1"/>
  <c r="K54" i="15"/>
  <c r="K17" i="5" s="1"/>
  <c r="J54" i="15"/>
  <c r="J17" i="5" s="1"/>
  <c r="I54" i="15"/>
  <c r="I17" i="5" s="1"/>
  <c r="H54" i="15"/>
  <c r="H17" i="5" s="1"/>
  <c r="G54" i="15"/>
  <c r="G17" i="5" s="1"/>
  <c r="F54" i="15"/>
  <c r="F17" i="5" s="1"/>
  <c r="E54" i="15"/>
  <c r="E17" i="5" s="1"/>
  <c r="C54" i="15"/>
  <c r="B54" i="15"/>
  <c r="A54" i="15"/>
  <c r="AQ53" i="15"/>
  <c r="AQ16" i="5" s="1"/>
  <c r="AP53" i="15"/>
  <c r="AP16" i="5" s="1"/>
  <c r="AO53" i="15"/>
  <c r="AO16" i="5" s="1"/>
  <c r="AN53" i="15"/>
  <c r="AN16" i="5" s="1"/>
  <c r="AM53" i="15"/>
  <c r="AM16" i="5" s="1"/>
  <c r="AL53" i="15"/>
  <c r="AL16" i="5" s="1"/>
  <c r="AK53" i="15"/>
  <c r="AK16" i="5" s="1"/>
  <c r="AJ53" i="15"/>
  <c r="AJ16" i="5" s="1"/>
  <c r="AI53" i="15"/>
  <c r="AI16" i="5" s="1"/>
  <c r="AH53" i="15"/>
  <c r="AG53" i="15"/>
  <c r="AF53" i="15"/>
  <c r="AF16" i="5" s="1"/>
  <c r="AE53" i="15"/>
  <c r="AE16" i="5" s="1"/>
  <c r="AD53" i="15"/>
  <c r="AD16" i="5" s="1"/>
  <c r="AC53" i="15"/>
  <c r="AC16" i="5" s="1"/>
  <c r="AB53" i="15"/>
  <c r="AB16" i="5" s="1"/>
  <c r="AA53" i="15"/>
  <c r="AA16" i="5" s="1"/>
  <c r="Z53" i="15"/>
  <c r="Z16" i="5" s="1"/>
  <c r="Y53" i="15"/>
  <c r="Y16" i="5" s="1"/>
  <c r="X53" i="15"/>
  <c r="X16" i="5" s="1"/>
  <c r="W53" i="15"/>
  <c r="W16" i="5" s="1"/>
  <c r="V53" i="15"/>
  <c r="V16" i="5" s="1"/>
  <c r="U53" i="15"/>
  <c r="U16" i="5" s="1"/>
  <c r="T53" i="15"/>
  <c r="T16" i="5" s="1"/>
  <c r="S53" i="15"/>
  <c r="S16" i="5" s="1"/>
  <c r="R53" i="15"/>
  <c r="R16" i="5" s="1"/>
  <c r="Q53" i="15"/>
  <c r="Q16" i="5" s="1"/>
  <c r="P53" i="15"/>
  <c r="P16" i="5" s="1"/>
  <c r="O53" i="15"/>
  <c r="O16" i="5" s="1"/>
  <c r="N53" i="15"/>
  <c r="N16" i="5" s="1"/>
  <c r="M53" i="15"/>
  <c r="M16" i="5" s="1"/>
  <c r="L53" i="15"/>
  <c r="L16" i="5" s="1"/>
  <c r="K53" i="15"/>
  <c r="K16" i="5" s="1"/>
  <c r="J53" i="15"/>
  <c r="J16" i="5" s="1"/>
  <c r="I53" i="15"/>
  <c r="H53" i="15"/>
  <c r="H16" i="5" s="1"/>
  <c r="G53" i="15"/>
  <c r="G16" i="5" s="1"/>
  <c r="F53" i="15"/>
  <c r="F16" i="5" s="1"/>
  <c r="E53" i="15"/>
  <c r="E16" i="5" s="1"/>
  <c r="D53" i="15"/>
  <c r="C53" i="15"/>
  <c r="B53" i="15"/>
  <c r="A53" i="15"/>
  <c r="AQ52" i="15"/>
  <c r="AQ15" i="5" s="1"/>
  <c r="AP52" i="15"/>
  <c r="AP15" i="5" s="1"/>
  <c r="AO52" i="15"/>
  <c r="AO15" i="5" s="1"/>
  <c r="AN52" i="15"/>
  <c r="AN15" i="5" s="1"/>
  <c r="AM52" i="15"/>
  <c r="AM15" i="5" s="1"/>
  <c r="AL52" i="15"/>
  <c r="AL15" i="5" s="1"/>
  <c r="AK52" i="15"/>
  <c r="AK15" i="5" s="1"/>
  <c r="AJ52" i="15"/>
  <c r="AJ15" i="5" s="1"/>
  <c r="AI52" i="15"/>
  <c r="AI15" i="5" s="1"/>
  <c r="AH52" i="15"/>
  <c r="AH15" i="5" s="1"/>
  <c r="AG52" i="15"/>
  <c r="AG15" i="5" s="1"/>
  <c r="AF52" i="15"/>
  <c r="AF15" i="5" s="1"/>
  <c r="AE52" i="15"/>
  <c r="AE15" i="5" s="1"/>
  <c r="AD52" i="15"/>
  <c r="AD15" i="5" s="1"/>
  <c r="AC52" i="15"/>
  <c r="AB52" i="15"/>
  <c r="AB15" i="5" s="1"/>
  <c r="AA52" i="15"/>
  <c r="AA15" i="5" s="1"/>
  <c r="Z52" i="15"/>
  <c r="Z15" i="5" s="1"/>
  <c r="Y52" i="15"/>
  <c r="Y15" i="5" s="1"/>
  <c r="X52" i="15"/>
  <c r="X15" i="5" s="1"/>
  <c r="W52" i="15"/>
  <c r="W15" i="5" s="1"/>
  <c r="V52" i="15"/>
  <c r="V15" i="5" s="1"/>
  <c r="U52" i="15"/>
  <c r="U15" i="5" s="1"/>
  <c r="T52" i="15"/>
  <c r="T15" i="5" s="1"/>
  <c r="S52" i="15"/>
  <c r="S15" i="5" s="1"/>
  <c r="R52" i="15"/>
  <c r="R15" i="5" s="1"/>
  <c r="Q52" i="15"/>
  <c r="Q15" i="5" s="1"/>
  <c r="P52" i="15"/>
  <c r="P15" i="5" s="1"/>
  <c r="O52" i="15"/>
  <c r="O15" i="5" s="1"/>
  <c r="N52" i="15"/>
  <c r="N15" i="5" s="1"/>
  <c r="M52" i="15"/>
  <c r="M15" i="5" s="1"/>
  <c r="L52" i="15"/>
  <c r="L15" i="5" s="1"/>
  <c r="K52" i="15"/>
  <c r="K15" i="5" s="1"/>
  <c r="J52" i="15"/>
  <c r="J15" i="5" s="1"/>
  <c r="I52" i="15"/>
  <c r="I15" i="5" s="1"/>
  <c r="H52" i="15"/>
  <c r="H15" i="5" s="1"/>
  <c r="G52" i="15"/>
  <c r="G15" i="5" s="1"/>
  <c r="F52" i="15"/>
  <c r="F15" i="5" s="1"/>
  <c r="E52" i="15"/>
  <c r="E15" i="5" s="1"/>
  <c r="D52" i="15"/>
  <c r="C52" i="15"/>
  <c r="B52" i="15"/>
  <c r="A52" i="15"/>
  <c r="AQ51" i="15"/>
  <c r="AQ14" i="5" s="1"/>
  <c r="AP51" i="15"/>
  <c r="AP14" i="5" s="1"/>
  <c r="AO51" i="15"/>
  <c r="AO14" i="5" s="1"/>
  <c r="AN51" i="15"/>
  <c r="AN14" i="5" s="1"/>
  <c r="AM51" i="15"/>
  <c r="AM14" i="5" s="1"/>
  <c r="AL51" i="15"/>
  <c r="AL14" i="5" s="1"/>
  <c r="AK51" i="15"/>
  <c r="AK14" i="5" s="1"/>
  <c r="AJ51" i="15"/>
  <c r="AJ14" i="5" s="1"/>
  <c r="AI51" i="15"/>
  <c r="AI14" i="5" s="1"/>
  <c r="AH51" i="15"/>
  <c r="AH14" i="5" s="1"/>
  <c r="AG51" i="15"/>
  <c r="AG14" i="5" s="1"/>
  <c r="AF51" i="15"/>
  <c r="AF14" i="5" s="1"/>
  <c r="AE51" i="15"/>
  <c r="AE14" i="5" s="1"/>
  <c r="AD51" i="15"/>
  <c r="AD14" i="5" s="1"/>
  <c r="AC51" i="15"/>
  <c r="AC14" i="5" s="1"/>
  <c r="AB51" i="15"/>
  <c r="AB14" i="5" s="1"/>
  <c r="AA51" i="15"/>
  <c r="AA14" i="5" s="1"/>
  <c r="Z51" i="15"/>
  <c r="Z14" i="5" s="1"/>
  <c r="Y51" i="15"/>
  <c r="Y14" i="5" s="1"/>
  <c r="X51" i="15"/>
  <c r="X14" i="5" s="1"/>
  <c r="W51" i="15"/>
  <c r="W14" i="5" s="1"/>
  <c r="V51" i="15"/>
  <c r="V14" i="5" s="1"/>
  <c r="U51" i="15"/>
  <c r="U14" i="5" s="1"/>
  <c r="T51" i="15"/>
  <c r="T14" i="5" s="1"/>
  <c r="S51" i="15"/>
  <c r="S14" i="5" s="1"/>
  <c r="R51" i="15"/>
  <c r="R14" i="5" s="1"/>
  <c r="Q51" i="15"/>
  <c r="Q14" i="5" s="1"/>
  <c r="P51" i="15"/>
  <c r="P14" i="5" s="1"/>
  <c r="O51" i="15"/>
  <c r="O14" i="5" s="1"/>
  <c r="N51" i="15"/>
  <c r="N14" i="5" s="1"/>
  <c r="M51" i="15"/>
  <c r="M14" i="5" s="1"/>
  <c r="L51" i="15"/>
  <c r="L14" i="5" s="1"/>
  <c r="K51" i="15"/>
  <c r="K14" i="5" s="1"/>
  <c r="J51" i="15"/>
  <c r="J14" i="5" s="1"/>
  <c r="I51" i="15"/>
  <c r="I14" i="5" s="1"/>
  <c r="H51" i="15"/>
  <c r="H14" i="5" s="1"/>
  <c r="G51" i="15"/>
  <c r="G14" i="5" s="1"/>
  <c r="F51" i="15"/>
  <c r="F14" i="5" s="1"/>
  <c r="E51" i="15"/>
  <c r="E14" i="5" s="1"/>
  <c r="D51" i="15"/>
  <c r="D14" i="5" s="1"/>
  <c r="C51" i="15"/>
  <c r="B51" i="15"/>
  <c r="A51" i="15"/>
  <c r="AQ50" i="15"/>
  <c r="AQ13" i="5" s="1"/>
  <c r="AP50" i="15"/>
  <c r="AP13" i="5" s="1"/>
  <c r="AO50" i="15"/>
  <c r="AO13" i="5" s="1"/>
  <c r="AN50" i="15"/>
  <c r="AN13" i="5" s="1"/>
  <c r="AM50" i="15"/>
  <c r="AM13" i="5" s="1"/>
  <c r="AL50" i="15"/>
  <c r="AL13" i="5" s="1"/>
  <c r="AK50" i="15"/>
  <c r="AK13" i="5" s="1"/>
  <c r="AJ50" i="15"/>
  <c r="AJ13" i="5" s="1"/>
  <c r="AI50" i="15"/>
  <c r="AI13" i="5" s="1"/>
  <c r="AH50" i="15"/>
  <c r="AH13" i="5" s="1"/>
  <c r="AG50" i="15"/>
  <c r="AG13" i="5" s="1"/>
  <c r="AF50" i="15"/>
  <c r="AF13" i="5" s="1"/>
  <c r="AE50" i="15"/>
  <c r="AE13" i="5" s="1"/>
  <c r="AD50" i="15"/>
  <c r="AD13" i="5" s="1"/>
  <c r="AC50" i="15"/>
  <c r="AC13" i="5" s="1"/>
  <c r="AB50" i="15"/>
  <c r="AB13" i="5" s="1"/>
  <c r="AA50" i="15"/>
  <c r="AA13" i="5" s="1"/>
  <c r="Z50" i="15"/>
  <c r="Z13" i="5" s="1"/>
  <c r="Y50" i="15"/>
  <c r="Y13" i="5" s="1"/>
  <c r="X50" i="15"/>
  <c r="X13" i="5" s="1"/>
  <c r="W50" i="15"/>
  <c r="W13" i="5" s="1"/>
  <c r="V50" i="15"/>
  <c r="V13" i="5" s="1"/>
  <c r="U50" i="15"/>
  <c r="U13" i="5" s="1"/>
  <c r="T50" i="15"/>
  <c r="T13" i="5" s="1"/>
  <c r="S50" i="15"/>
  <c r="S13" i="5" s="1"/>
  <c r="R50" i="15"/>
  <c r="R13" i="5" s="1"/>
  <c r="Q50" i="15"/>
  <c r="Q13" i="5" s="1"/>
  <c r="P50" i="15"/>
  <c r="P13" i="5" s="1"/>
  <c r="O50" i="15"/>
  <c r="N50" i="15"/>
  <c r="N13" i="5" s="1"/>
  <c r="M50" i="15"/>
  <c r="M13" i="5" s="1"/>
  <c r="L50" i="15"/>
  <c r="L13" i="5" s="1"/>
  <c r="K50" i="15"/>
  <c r="K13" i="5" s="1"/>
  <c r="J50" i="15"/>
  <c r="J13" i="5" s="1"/>
  <c r="I50" i="15"/>
  <c r="I13" i="5" s="1"/>
  <c r="H50" i="15"/>
  <c r="H13" i="5" s="1"/>
  <c r="G50" i="15"/>
  <c r="G13" i="5" s="1"/>
  <c r="F50" i="15"/>
  <c r="E50" i="15"/>
  <c r="E13" i="5" s="1"/>
  <c r="D50" i="15"/>
  <c r="D13" i="5" s="1"/>
  <c r="C50" i="15"/>
  <c r="B50" i="15"/>
  <c r="A50" i="15"/>
  <c r="AQ49" i="15"/>
  <c r="AQ12" i="5" s="1"/>
  <c r="AP49" i="15"/>
  <c r="AP12" i="5" s="1"/>
  <c r="AO49" i="15"/>
  <c r="AO12" i="5" s="1"/>
  <c r="AN49" i="15"/>
  <c r="AN12" i="5" s="1"/>
  <c r="AM49" i="15"/>
  <c r="AM12" i="5" s="1"/>
  <c r="AL49" i="15"/>
  <c r="AL12" i="5" s="1"/>
  <c r="AK49" i="15"/>
  <c r="AK12" i="5" s="1"/>
  <c r="AJ49" i="15"/>
  <c r="AJ12" i="5" s="1"/>
  <c r="AI49" i="15"/>
  <c r="AI12" i="5" s="1"/>
  <c r="AH49" i="15"/>
  <c r="AH12" i="5" s="1"/>
  <c r="AG49" i="15"/>
  <c r="AG12" i="5" s="1"/>
  <c r="AF49" i="15"/>
  <c r="AF12" i="5" s="1"/>
  <c r="AE49" i="15"/>
  <c r="AE12" i="5" s="1"/>
  <c r="AD49" i="15"/>
  <c r="AD12" i="5" s="1"/>
  <c r="AC49" i="15"/>
  <c r="AC12" i="5" s="1"/>
  <c r="AB49" i="15"/>
  <c r="AB12" i="5" s="1"/>
  <c r="AA49" i="15"/>
  <c r="AA12" i="5" s="1"/>
  <c r="Z49" i="15"/>
  <c r="Z12" i="5" s="1"/>
  <c r="Y49" i="15"/>
  <c r="Y12" i="5" s="1"/>
  <c r="X49" i="15"/>
  <c r="X12" i="5" s="1"/>
  <c r="W49" i="15"/>
  <c r="W12" i="5" s="1"/>
  <c r="V49" i="15"/>
  <c r="V12" i="5" s="1"/>
  <c r="U49" i="15"/>
  <c r="U12" i="5" s="1"/>
  <c r="T49" i="15"/>
  <c r="T12" i="5" s="1"/>
  <c r="S49" i="15"/>
  <c r="S12" i="5" s="1"/>
  <c r="R49" i="15"/>
  <c r="R12" i="5" s="1"/>
  <c r="Q49" i="15"/>
  <c r="Q12" i="5" s="1"/>
  <c r="P49" i="15"/>
  <c r="P12" i="5" s="1"/>
  <c r="O49" i="15"/>
  <c r="O12" i="5" s="1"/>
  <c r="N49" i="15"/>
  <c r="M49" i="15"/>
  <c r="M12" i="5" s="1"/>
  <c r="L49" i="15"/>
  <c r="L12" i="5" s="1"/>
  <c r="K49" i="15"/>
  <c r="K12" i="5" s="1"/>
  <c r="J49" i="15"/>
  <c r="J12" i="5" s="1"/>
  <c r="I49" i="15"/>
  <c r="I12" i="5" s="1"/>
  <c r="H49" i="15"/>
  <c r="H12" i="5" s="1"/>
  <c r="G49" i="15"/>
  <c r="G12" i="5" s="1"/>
  <c r="F49" i="15"/>
  <c r="F12" i="5" s="1"/>
  <c r="E49" i="15"/>
  <c r="E12" i="5" s="1"/>
  <c r="D49" i="15"/>
  <c r="D12" i="5" s="1"/>
  <c r="C49" i="15"/>
  <c r="B49" i="15"/>
  <c r="A49" i="15"/>
  <c r="AQ48" i="15"/>
  <c r="AQ11" i="5" s="1"/>
  <c r="AP48" i="15"/>
  <c r="AP11" i="5" s="1"/>
  <c r="AO48" i="15"/>
  <c r="AO11" i="5" s="1"/>
  <c r="AN48" i="15"/>
  <c r="AN11" i="5" s="1"/>
  <c r="AM48" i="15"/>
  <c r="AM11" i="5" s="1"/>
  <c r="AL48" i="15"/>
  <c r="AL11" i="5" s="1"/>
  <c r="AK48" i="15"/>
  <c r="AK11" i="5" s="1"/>
  <c r="AJ48" i="15"/>
  <c r="AJ11" i="5" s="1"/>
  <c r="AI48" i="15"/>
  <c r="AI11" i="5" s="1"/>
  <c r="AH48" i="15"/>
  <c r="AH11" i="5" s="1"/>
  <c r="AG48" i="15"/>
  <c r="AG11" i="5" s="1"/>
  <c r="AF48" i="15"/>
  <c r="AF11" i="5" s="1"/>
  <c r="AE48" i="15"/>
  <c r="AE11" i="5" s="1"/>
  <c r="AD48" i="15"/>
  <c r="AD11" i="5" s="1"/>
  <c r="AC48" i="15"/>
  <c r="AC11" i="5" s="1"/>
  <c r="AB48" i="15"/>
  <c r="AB11" i="5" s="1"/>
  <c r="AA48" i="15"/>
  <c r="AA11" i="5" s="1"/>
  <c r="Z48" i="15"/>
  <c r="Z11" i="5" s="1"/>
  <c r="Y48" i="15"/>
  <c r="Y11" i="5" s="1"/>
  <c r="X48" i="15"/>
  <c r="W48" i="15"/>
  <c r="W11" i="5" s="1"/>
  <c r="V48" i="15"/>
  <c r="V11" i="5" s="1"/>
  <c r="U48" i="15"/>
  <c r="U11" i="5" s="1"/>
  <c r="T48" i="15"/>
  <c r="T11" i="5" s="1"/>
  <c r="S48" i="15"/>
  <c r="S11" i="5" s="1"/>
  <c r="R48" i="15"/>
  <c r="R11" i="5" s="1"/>
  <c r="Q48" i="15"/>
  <c r="Q11" i="5" s="1"/>
  <c r="P48" i="15"/>
  <c r="P11" i="5" s="1"/>
  <c r="O48" i="15"/>
  <c r="N48" i="15"/>
  <c r="N11" i="5" s="1"/>
  <c r="M48" i="15"/>
  <c r="M11" i="5" s="1"/>
  <c r="L48" i="15"/>
  <c r="L11" i="5" s="1"/>
  <c r="K48" i="15"/>
  <c r="K11" i="5" s="1"/>
  <c r="J48" i="15"/>
  <c r="J11" i="5" s="1"/>
  <c r="I48" i="15"/>
  <c r="I11" i="5" s="1"/>
  <c r="H48" i="15"/>
  <c r="H11" i="5" s="1"/>
  <c r="G48" i="15"/>
  <c r="G11" i="5" s="1"/>
  <c r="F48" i="15"/>
  <c r="F11" i="5" s="1"/>
  <c r="E48" i="15"/>
  <c r="E11" i="5" s="1"/>
  <c r="D48" i="15"/>
  <c r="D11" i="5" s="1"/>
  <c r="C48" i="15"/>
  <c r="B48" i="15"/>
  <c r="A48" i="15"/>
  <c r="AQ47" i="15"/>
  <c r="AQ10" i="5" s="1"/>
  <c r="AP47" i="15"/>
  <c r="AP10" i="5" s="1"/>
  <c r="AO47" i="15"/>
  <c r="AO10" i="5" s="1"/>
  <c r="AN47" i="15"/>
  <c r="AN10" i="5" s="1"/>
  <c r="AM47" i="15"/>
  <c r="AM10" i="5" s="1"/>
  <c r="AL47" i="15"/>
  <c r="AL10" i="5" s="1"/>
  <c r="AK47" i="15"/>
  <c r="AK10" i="5" s="1"/>
  <c r="AJ47" i="15"/>
  <c r="AJ10" i="5" s="1"/>
  <c r="AI47" i="15"/>
  <c r="AI10" i="5" s="1"/>
  <c r="AH47" i="15"/>
  <c r="AH10" i="5" s="1"/>
  <c r="AG47" i="15"/>
  <c r="AG10" i="5" s="1"/>
  <c r="AF47" i="15"/>
  <c r="AF10" i="5" s="1"/>
  <c r="AE47" i="15"/>
  <c r="AE10" i="5" s="1"/>
  <c r="AD47" i="15"/>
  <c r="AD10" i="5" s="1"/>
  <c r="AC47" i="15"/>
  <c r="AC10" i="5" s="1"/>
  <c r="AB47" i="15"/>
  <c r="AB10" i="5" s="1"/>
  <c r="AA47" i="15"/>
  <c r="AA10" i="5" s="1"/>
  <c r="Z47" i="15"/>
  <c r="Z10" i="5" s="1"/>
  <c r="Y47" i="15"/>
  <c r="Y10" i="5" s="1"/>
  <c r="X47" i="15"/>
  <c r="X10" i="5" s="1"/>
  <c r="W47" i="15"/>
  <c r="W10" i="5" s="1"/>
  <c r="V47" i="15"/>
  <c r="V10" i="5" s="1"/>
  <c r="U47" i="15"/>
  <c r="U10" i="5" s="1"/>
  <c r="T47" i="15"/>
  <c r="T10" i="5" s="1"/>
  <c r="S47" i="15"/>
  <c r="S10" i="5" s="1"/>
  <c r="R47" i="15"/>
  <c r="R10" i="5" s="1"/>
  <c r="Q47" i="15"/>
  <c r="Q10" i="5" s="1"/>
  <c r="P47" i="15"/>
  <c r="P10" i="5" s="1"/>
  <c r="O47" i="15"/>
  <c r="O10" i="5" s="1"/>
  <c r="N47" i="15"/>
  <c r="N10" i="5" s="1"/>
  <c r="M47" i="15"/>
  <c r="M10" i="5" s="1"/>
  <c r="L47" i="15"/>
  <c r="L10" i="5" s="1"/>
  <c r="K47" i="15"/>
  <c r="K10" i="5" s="1"/>
  <c r="J47" i="15"/>
  <c r="J10" i="5" s="1"/>
  <c r="I47" i="15"/>
  <c r="I10" i="5" s="1"/>
  <c r="H47" i="15"/>
  <c r="H10" i="5" s="1"/>
  <c r="G47" i="15"/>
  <c r="G10" i="5" s="1"/>
  <c r="F47" i="15"/>
  <c r="F10" i="5" s="1"/>
  <c r="E47" i="15"/>
  <c r="E10" i="5" s="1"/>
  <c r="D47" i="15"/>
  <c r="D10" i="5" s="1"/>
  <c r="C47" i="15"/>
  <c r="B47" i="15"/>
  <c r="A47" i="15"/>
  <c r="AQ46" i="15"/>
  <c r="AQ9" i="5" s="1"/>
  <c r="AP46" i="15"/>
  <c r="AP9" i="5" s="1"/>
  <c r="AO46" i="15"/>
  <c r="AO9" i="5" s="1"/>
  <c r="AN46" i="15"/>
  <c r="AN9" i="5" s="1"/>
  <c r="AM46" i="15"/>
  <c r="AM9" i="5" s="1"/>
  <c r="AL46" i="15"/>
  <c r="AL9" i="5" s="1"/>
  <c r="AK46" i="15"/>
  <c r="AK9" i="5" s="1"/>
  <c r="AJ46" i="15"/>
  <c r="AJ9" i="5" s="1"/>
  <c r="AI46" i="15"/>
  <c r="AI9" i="5" s="1"/>
  <c r="AH46" i="15"/>
  <c r="AH9" i="5" s="1"/>
  <c r="AG46" i="15"/>
  <c r="AG9" i="5" s="1"/>
  <c r="AF46" i="15"/>
  <c r="AF9" i="5" s="1"/>
  <c r="AE46" i="15"/>
  <c r="AE9" i="5" s="1"/>
  <c r="AD46" i="15"/>
  <c r="AD9" i="5" s="1"/>
  <c r="AC46" i="15"/>
  <c r="AC9" i="5" s="1"/>
  <c r="AB46" i="15"/>
  <c r="AB9" i="5" s="1"/>
  <c r="AA46" i="15"/>
  <c r="AA9" i="5" s="1"/>
  <c r="Z46" i="15"/>
  <c r="Z9" i="5" s="1"/>
  <c r="Y46" i="15"/>
  <c r="Y9" i="5" s="1"/>
  <c r="X46" i="15"/>
  <c r="X9" i="5" s="1"/>
  <c r="W46" i="15"/>
  <c r="W9" i="5" s="1"/>
  <c r="V46" i="15"/>
  <c r="V9" i="5" s="1"/>
  <c r="U46" i="15"/>
  <c r="U9" i="5" s="1"/>
  <c r="T46" i="15"/>
  <c r="T9" i="5" s="1"/>
  <c r="S46" i="15"/>
  <c r="R46" i="15"/>
  <c r="Q46" i="15"/>
  <c r="Q9" i="5" s="1"/>
  <c r="P46" i="15"/>
  <c r="P9" i="5" s="1"/>
  <c r="O46" i="15"/>
  <c r="O9" i="5" s="1"/>
  <c r="N46" i="15"/>
  <c r="N9" i="5" s="1"/>
  <c r="M46" i="15"/>
  <c r="M9" i="5" s="1"/>
  <c r="L46" i="15"/>
  <c r="L9" i="5" s="1"/>
  <c r="K46" i="15"/>
  <c r="K9" i="5" s="1"/>
  <c r="J46" i="15"/>
  <c r="J9" i="5" s="1"/>
  <c r="I46" i="15"/>
  <c r="I9" i="5" s="1"/>
  <c r="H46" i="15"/>
  <c r="H9" i="5" s="1"/>
  <c r="G46" i="15"/>
  <c r="G9" i="5" s="1"/>
  <c r="F46" i="15"/>
  <c r="F9" i="5" s="1"/>
  <c r="E46" i="15"/>
  <c r="E9" i="5" s="1"/>
  <c r="C46" i="15"/>
  <c r="B46" i="15"/>
  <c r="A46" i="15"/>
  <c r="AQ45" i="15"/>
  <c r="AQ8" i="5" s="1"/>
  <c r="AP45" i="15"/>
  <c r="AP8" i="5" s="1"/>
  <c r="AO45" i="15"/>
  <c r="AO8" i="5" s="1"/>
  <c r="AN45" i="15"/>
  <c r="AN8" i="5" s="1"/>
  <c r="AM45" i="15"/>
  <c r="AM8" i="5" s="1"/>
  <c r="AL45" i="15"/>
  <c r="AL8" i="5" s="1"/>
  <c r="AK45" i="15"/>
  <c r="AK8" i="5" s="1"/>
  <c r="AJ45" i="15"/>
  <c r="AJ8" i="5" s="1"/>
  <c r="AI45" i="15"/>
  <c r="AI8" i="5" s="1"/>
  <c r="AH45" i="15"/>
  <c r="AH8" i="5" s="1"/>
  <c r="AG45" i="15"/>
  <c r="AG8" i="5" s="1"/>
  <c r="AF45" i="15"/>
  <c r="AF8" i="5" s="1"/>
  <c r="AE45" i="15"/>
  <c r="AE8" i="5" s="1"/>
  <c r="AD45" i="15"/>
  <c r="AD8" i="5" s="1"/>
  <c r="AC45" i="15"/>
  <c r="AC8" i="5" s="1"/>
  <c r="AB45" i="15"/>
  <c r="AB8" i="5" s="1"/>
  <c r="AA45" i="15"/>
  <c r="AA8" i="5" s="1"/>
  <c r="Z45" i="15"/>
  <c r="Z8" i="5" s="1"/>
  <c r="Y45" i="15"/>
  <c r="Y8" i="5" s="1"/>
  <c r="X45" i="15"/>
  <c r="X8" i="5" s="1"/>
  <c r="W45" i="15"/>
  <c r="W8" i="5" s="1"/>
  <c r="V45" i="15"/>
  <c r="V8" i="5" s="1"/>
  <c r="U45" i="15"/>
  <c r="U8" i="5" s="1"/>
  <c r="T45" i="15"/>
  <c r="T8" i="5" s="1"/>
  <c r="S45" i="15"/>
  <c r="S8" i="5" s="1"/>
  <c r="R45" i="15"/>
  <c r="R8" i="5" s="1"/>
  <c r="Q45" i="15"/>
  <c r="Q8" i="5" s="1"/>
  <c r="P45" i="15"/>
  <c r="P8" i="5" s="1"/>
  <c r="O45" i="15"/>
  <c r="O8" i="5" s="1"/>
  <c r="N45" i="15"/>
  <c r="N8" i="5" s="1"/>
  <c r="M45" i="15"/>
  <c r="M8" i="5" s="1"/>
  <c r="L45" i="15"/>
  <c r="L8" i="5" s="1"/>
  <c r="K45" i="15"/>
  <c r="K8" i="5" s="1"/>
  <c r="J45" i="15"/>
  <c r="J8" i="5" s="1"/>
  <c r="I45" i="15"/>
  <c r="I8" i="5" s="1"/>
  <c r="H45" i="15"/>
  <c r="H8" i="5" s="1"/>
  <c r="G45" i="15"/>
  <c r="G8" i="5" s="1"/>
  <c r="F45" i="15"/>
  <c r="F8" i="5" s="1"/>
  <c r="E45" i="15"/>
  <c r="E8" i="5" s="1"/>
  <c r="D45" i="15"/>
  <c r="C45" i="15"/>
  <c r="B45" i="15"/>
  <c r="A45" i="15"/>
  <c r="AQ44" i="15"/>
  <c r="AQ7" i="5" s="1"/>
  <c r="AP44" i="15"/>
  <c r="AP7" i="5" s="1"/>
  <c r="AO44" i="15"/>
  <c r="AO7" i="5" s="1"/>
  <c r="AN44" i="15"/>
  <c r="AN7" i="5" s="1"/>
  <c r="AM44" i="15"/>
  <c r="AM7" i="5" s="1"/>
  <c r="AL44" i="15"/>
  <c r="AL7" i="5" s="1"/>
  <c r="AK44" i="15"/>
  <c r="AK7" i="5" s="1"/>
  <c r="AJ44" i="15"/>
  <c r="AJ7" i="5" s="1"/>
  <c r="AI44" i="15"/>
  <c r="AI7" i="5" s="1"/>
  <c r="AH44" i="15"/>
  <c r="AH7" i="5" s="1"/>
  <c r="AG44" i="15"/>
  <c r="AG7" i="5" s="1"/>
  <c r="AF44" i="15"/>
  <c r="AF7" i="5" s="1"/>
  <c r="AE44" i="15"/>
  <c r="AE7" i="5" s="1"/>
  <c r="AD44" i="15"/>
  <c r="AD7" i="5" s="1"/>
  <c r="AC44" i="15"/>
  <c r="AC7" i="5" s="1"/>
  <c r="AB44" i="15"/>
  <c r="AB7" i="5" s="1"/>
  <c r="AA44" i="15"/>
  <c r="AA7" i="5" s="1"/>
  <c r="Z44" i="15"/>
  <c r="Z7" i="5" s="1"/>
  <c r="Y44" i="15"/>
  <c r="Y7" i="5" s="1"/>
  <c r="X44" i="15"/>
  <c r="X7" i="5" s="1"/>
  <c r="W44" i="15"/>
  <c r="W7" i="5" s="1"/>
  <c r="V44" i="15"/>
  <c r="V7" i="5" s="1"/>
  <c r="U44" i="15"/>
  <c r="U7" i="5" s="1"/>
  <c r="T44" i="15"/>
  <c r="T7" i="5" s="1"/>
  <c r="S44" i="15"/>
  <c r="S7" i="5" s="1"/>
  <c r="R44" i="15"/>
  <c r="R7" i="5" s="1"/>
  <c r="Q44" i="15"/>
  <c r="Q7" i="5" s="1"/>
  <c r="P44" i="15"/>
  <c r="P7" i="5" s="1"/>
  <c r="O44" i="15"/>
  <c r="O7" i="5" s="1"/>
  <c r="N44" i="15"/>
  <c r="N7" i="5" s="1"/>
  <c r="M44" i="15"/>
  <c r="M7" i="5" s="1"/>
  <c r="L44" i="15"/>
  <c r="L7" i="5" s="1"/>
  <c r="K44" i="15"/>
  <c r="K7" i="5" s="1"/>
  <c r="J44" i="15"/>
  <c r="J7" i="5" s="1"/>
  <c r="I44" i="15"/>
  <c r="I7" i="5" s="1"/>
  <c r="H44" i="15"/>
  <c r="H7" i="5" s="1"/>
  <c r="G44" i="15"/>
  <c r="G7" i="5" s="1"/>
  <c r="F44" i="15"/>
  <c r="F7" i="5" s="1"/>
  <c r="E44" i="15"/>
  <c r="E7" i="5" s="1"/>
  <c r="D44" i="15"/>
  <c r="D7" i="5" s="1"/>
  <c r="C44" i="15"/>
  <c r="B44" i="15"/>
  <c r="A44" i="15"/>
  <c r="AQ43" i="15"/>
  <c r="AQ6" i="5" s="1"/>
  <c r="AP43" i="15"/>
  <c r="AP6" i="5" s="1"/>
  <c r="AO43" i="15"/>
  <c r="AO6" i="5" s="1"/>
  <c r="AN43" i="15"/>
  <c r="AN6" i="5" s="1"/>
  <c r="AM43" i="15"/>
  <c r="AM6" i="5" s="1"/>
  <c r="AL43" i="15"/>
  <c r="AL6" i="5" s="1"/>
  <c r="AK43" i="15"/>
  <c r="AK6" i="5" s="1"/>
  <c r="AJ43" i="15"/>
  <c r="AJ6" i="5" s="1"/>
  <c r="AI43" i="15"/>
  <c r="AI6" i="5" s="1"/>
  <c r="AH43" i="15"/>
  <c r="AH6" i="5" s="1"/>
  <c r="AG43" i="15"/>
  <c r="AG6" i="5" s="1"/>
  <c r="AF43" i="15"/>
  <c r="AF6" i="5" s="1"/>
  <c r="AE43" i="15"/>
  <c r="AE6" i="5" s="1"/>
  <c r="AD43" i="15"/>
  <c r="AD6" i="5" s="1"/>
  <c r="AC43" i="15"/>
  <c r="AC6" i="5" s="1"/>
  <c r="AB43" i="15"/>
  <c r="AB6" i="5" s="1"/>
  <c r="AA43" i="15"/>
  <c r="AA6" i="5" s="1"/>
  <c r="Z43" i="15"/>
  <c r="Z6" i="5" s="1"/>
  <c r="Y43" i="15"/>
  <c r="Y6" i="5" s="1"/>
  <c r="X43" i="15"/>
  <c r="X6" i="5" s="1"/>
  <c r="W43" i="15"/>
  <c r="W6" i="5" s="1"/>
  <c r="V43" i="15"/>
  <c r="V6" i="5" s="1"/>
  <c r="U43" i="15"/>
  <c r="U6" i="5" s="1"/>
  <c r="T43" i="15"/>
  <c r="T6" i="5" s="1"/>
  <c r="S43" i="15"/>
  <c r="S6" i="5" s="1"/>
  <c r="R43" i="15"/>
  <c r="R6" i="5" s="1"/>
  <c r="Q43" i="15"/>
  <c r="Q6" i="5" s="1"/>
  <c r="P43" i="15"/>
  <c r="P6" i="5" s="1"/>
  <c r="O43" i="15"/>
  <c r="O6" i="5" s="1"/>
  <c r="N43" i="15"/>
  <c r="N6" i="5" s="1"/>
  <c r="M43" i="15"/>
  <c r="M6" i="5" s="1"/>
  <c r="L43" i="15"/>
  <c r="L6" i="5" s="1"/>
  <c r="K43" i="15"/>
  <c r="K6" i="5" s="1"/>
  <c r="J43" i="15"/>
  <c r="J6" i="5" s="1"/>
  <c r="I43" i="15"/>
  <c r="I6" i="5" s="1"/>
  <c r="H43" i="15"/>
  <c r="H6" i="5" s="1"/>
  <c r="G43" i="15"/>
  <c r="G6" i="5" s="1"/>
  <c r="F43" i="15"/>
  <c r="F6" i="5" s="1"/>
  <c r="E43" i="15"/>
  <c r="E6" i="5" s="1"/>
  <c r="D43" i="15"/>
  <c r="D6" i="5" s="1"/>
  <c r="C43" i="15"/>
  <c r="B43" i="15"/>
  <c r="A43" i="15"/>
  <c r="AQ42" i="15"/>
  <c r="AQ5" i="5" s="1"/>
  <c r="AP42" i="15"/>
  <c r="AP5" i="5" s="1"/>
  <c r="AO42" i="15"/>
  <c r="AO5" i="5" s="1"/>
  <c r="AN42" i="15"/>
  <c r="AN5" i="5" s="1"/>
  <c r="AM42" i="15"/>
  <c r="AL42" i="15"/>
  <c r="AL5" i="5" s="1"/>
  <c r="AK42" i="15"/>
  <c r="AK5" i="5" s="1"/>
  <c r="AJ42" i="15"/>
  <c r="AJ5" i="5" s="1"/>
  <c r="AI42" i="15"/>
  <c r="AI5" i="5" s="1"/>
  <c r="AH42" i="15"/>
  <c r="AH5" i="5" s="1"/>
  <c r="AG42" i="15"/>
  <c r="AG5" i="5" s="1"/>
  <c r="AF42" i="15"/>
  <c r="AF5" i="5" s="1"/>
  <c r="AE42" i="15"/>
  <c r="AE5" i="5" s="1"/>
  <c r="AD42" i="15"/>
  <c r="AD5" i="5" s="1"/>
  <c r="AC42" i="15"/>
  <c r="AC5" i="5" s="1"/>
  <c r="AB42" i="15"/>
  <c r="AB5" i="5" s="1"/>
  <c r="AA42" i="15"/>
  <c r="AA5" i="5" s="1"/>
  <c r="Z42" i="15"/>
  <c r="Z5" i="5" s="1"/>
  <c r="Y42" i="15"/>
  <c r="Y5" i="5" s="1"/>
  <c r="X42" i="15"/>
  <c r="X5" i="5" s="1"/>
  <c r="W42" i="15"/>
  <c r="W5" i="5" s="1"/>
  <c r="V42" i="15"/>
  <c r="V5" i="5" s="1"/>
  <c r="U42" i="15"/>
  <c r="U5" i="5" s="1"/>
  <c r="T42" i="15"/>
  <c r="T5" i="5" s="1"/>
  <c r="S42" i="15"/>
  <c r="S5" i="5" s="1"/>
  <c r="R42" i="15"/>
  <c r="R5" i="5" s="1"/>
  <c r="Q42" i="15"/>
  <c r="Q5" i="5" s="1"/>
  <c r="P42" i="15"/>
  <c r="P5" i="5" s="1"/>
  <c r="O42" i="15"/>
  <c r="O5" i="5" s="1"/>
  <c r="N42" i="15"/>
  <c r="N5" i="5" s="1"/>
  <c r="M42" i="15"/>
  <c r="M5" i="5" s="1"/>
  <c r="L42" i="15"/>
  <c r="L5" i="5" s="1"/>
  <c r="K42" i="15"/>
  <c r="K5" i="5" s="1"/>
  <c r="J42" i="15"/>
  <c r="J5" i="5" s="1"/>
  <c r="I42" i="15"/>
  <c r="I5" i="5" s="1"/>
  <c r="H42" i="15"/>
  <c r="H5" i="5" s="1"/>
  <c r="G42" i="15"/>
  <c r="G5" i="5" s="1"/>
  <c r="F42" i="15"/>
  <c r="F5" i="5" s="1"/>
  <c r="E42" i="15"/>
  <c r="E5" i="5" s="1"/>
  <c r="D42" i="15"/>
  <c r="D5" i="5" s="1"/>
  <c r="C42" i="15"/>
  <c r="B42" i="15"/>
  <c r="A42" i="15"/>
  <c r="AQ41" i="15"/>
  <c r="AQ4" i="5" s="1"/>
  <c r="AP41" i="15"/>
  <c r="AP4" i="5" s="1"/>
  <c r="AO41" i="15"/>
  <c r="AO4" i="5" s="1"/>
  <c r="AN41" i="15"/>
  <c r="AN4" i="5" s="1"/>
  <c r="AM41" i="15"/>
  <c r="AM4" i="5" s="1"/>
  <c r="AL41" i="15"/>
  <c r="AL4" i="5" s="1"/>
  <c r="AK41" i="15"/>
  <c r="AK4" i="5" s="1"/>
  <c r="AJ41" i="15"/>
  <c r="AJ4" i="5" s="1"/>
  <c r="AI41" i="15"/>
  <c r="AI4" i="5" s="1"/>
  <c r="AH41" i="15"/>
  <c r="AH4" i="5" s="1"/>
  <c r="AG41" i="15"/>
  <c r="AG4" i="5" s="1"/>
  <c r="AF41" i="15"/>
  <c r="AF4" i="5" s="1"/>
  <c r="AE41" i="15"/>
  <c r="AE4" i="5" s="1"/>
  <c r="AD41" i="15"/>
  <c r="AD4" i="5" s="1"/>
  <c r="AC41" i="15"/>
  <c r="AC4" i="5" s="1"/>
  <c r="AB41" i="15"/>
  <c r="AB4" i="5" s="1"/>
  <c r="AA41" i="15"/>
  <c r="AA4" i="5" s="1"/>
  <c r="Z41" i="15"/>
  <c r="Z4" i="5" s="1"/>
  <c r="Y41" i="15"/>
  <c r="Y4" i="5" s="1"/>
  <c r="X41" i="15"/>
  <c r="X4" i="5" s="1"/>
  <c r="W41" i="15"/>
  <c r="W4" i="5" s="1"/>
  <c r="V41" i="15"/>
  <c r="V4" i="5" s="1"/>
  <c r="U41" i="15"/>
  <c r="U4" i="5" s="1"/>
  <c r="T41" i="15"/>
  <c r="T4" i="5" s="1"/>
  <c r="S41" i="15"/>
  <c r="S4" i="5" s="1"/>
  <c r="R41" i="15"/>
  <c r="R4" i="5" s="1"/>
  <c r="Q41" i="15"/>
  <c r="Q4" i="5" s="1"/>
  <c r="P41" i="15"/>
  <c r="P4" i="5" s="1"/>
  <c r="O41" i="15"/>
  <c r="O4" i="5" s="1"/>
  <c r="N41" i="15"/>
  <c r="N4" i="5" s="1"/>
  <c r="M41" i="15"/>
  <c r="M4" i="5" s="1"/>
  <c r="L41" i="15"/>
  <c r="L4" i="5" s="1"/>
  <c r="K41" i="15"/>
  <c r="K4" i="5" s="1"/>
  <c r="J41" i="15"/>
  <c r="J4" i="5" s="1"/>
  <c r="I41" i="15"/>
  <c r="I4" i="5" s="1"/>
  <c r="H41" i="15"/>
  <c r="H4" i="5" s="1"/>
  <c r="G41" i="15"/>
  <c r="G4" i="5" s="1"/>
  <c r="F41" i="15"/>
  <c r="F4" i="5" s="1"/>
  <c r="E41" i="15"/>
  <c r="E4" i="5" s="1"/>
  <c r="D41" i="15"/>
  <c r="D4" i="5" s="1"/>
  <c r="C41" i="15"/>
  <c r="B41" i="15"/>
  <c r="A41" i="15"/>
  <c r="AQ40" i="15"/>
  <c r="AQ3" i="5" s="1"/>
  <c r="AP40" i="15"/>
  <c r="AP3" i="5" s="1"/>
  <c r="AO40" i="15"/>
  <c r="AO3" i="5" s="1"/>
  <c r="AN40" i="15"/>
  <c r="AN3" i="5" s="1"/>
  <c r="AM40" i="15"/>
  <c r="AL40" i="15"/>
  <c r="AL3" i="5" s="1"/>
  <c r="AK40" i="15"/>
  <c r="AK3" i="5" s="1"/>
  <c r="AJ40" i="15"/>
  <c r="AJ3" i="5" s="1"/>
  <c r="AI40" i="15"/>
  <c r="AI3" i="5" s="1"/>
  <c r="AH40" i="15"/>
  <c r="AH3" i="5" s="1"/>
  <c r="AG40" i="15"/>
  <c r="AG3" i="5" s="1"/>
  <c r="AF40" i="15"/>
  <c r="AF3" i="5" s="1"/>
  <c r="AE40" i="15"/>
  <c r="AE3" i="5" s="1"/>
  <c r="AD40" i="15"/>
  <c r="AD3" i="5" s="1"/>
  <c r="AC40" i="15"/>
  <c r="AB40" i="15"/>
  <c r="AB3" i="5" s="1"/>
  <c r="AA40" i="15"/>
  <c r="AA3" i="5" s="1"/>
  <c r="Z40" i="15"/>
  <c r="Z3" i="5" s="1"/>
  <c r="Y40" i="15"/>
  <c r="Y3" i="5" s="1"/>
  <c r="X40" i="15"/>
  <c r="X3" i="5" s="1"/>
  <c r="W40" i="15"/>
  <c r="W3" i="5" s="1"/>
  <c r="V40" i="15"/>
  <c r="V3" i="5" s="1"/>
  <c r="U40" i="15"/>
  <c r="U3" i="5" s="1"/>
  <c r="T40" i="15"/>
  <c r="T3" i="5" s="1"/>
  <c r="S40" i="15"/>
  <c r="S3" i="5" s="1"/>
  <c r="R40" i="15"/>
  <c r="R3" i="5" s="1"/>
  <c r="Q40" i="15"/>
  <c r="Q3" i="5" s="1"/>
  <c r="P40" i="15"/>
  <c r="P3" i="5" s="1"/>
  <c r="O40" i="15"/>
  <c r="O3" i="5" s="1"/>
  <c r="N40" i="15"/>
  <c r="N3" i="5" s="1"/>
  <c r="M40" i="15"/>
  <c r="M3" i="5" s="1"/>
  <c r="L40" i="15"/>
  <c r="L3" i="5" s="1"/>
  <c r="K40" i="15"/>
  <c r="K3" i="5" s="1"/>
  <c r="J40" i="15"/>
  <c r="J3" i="5" s="1"/>
  <c r="I40" i="15"/>
  <c r="I3" i="5" s="1"/>
  <c r="H40" i="15"/>
  <c r="H3" i="5" s="1"/>
  <c r="G40" i="15"/>
  <c r="G3" i="5" s="1"/>
  <c r="F40" i="15"/>
  <c r="F3" i="5" s="1"/>
  <c r="E40" i="15"/>
  <c r="E3" i="5" s="1"/>
  <c r="D40" i="15"/>
  <c r="D3" i="5" s="1"/>
  <c r="C40" i="15"/>
  <c r="B40" i="15"/>
  <c r="A40" i="15"/>
  <c r="AQ39" i="15"/>
  <c r="AQ2" i="5" s="1"/>
  <c r="AP39" i="15"/>
  <c r="AP2" i="5" s="1"/>
  <c r="AO39" i="15"/>
  <c r="AO2" i="5" s="1"/>
  <c r="AN39" i="15"/>
  <c r="AN2" i="5" s="1"/>
  <c r="AM39" i="15"/>
  <c r="AM2" i="5" s="1"/>
  <c r="AL39" i="15"/>
  <c r="AL2" i="5" s="1"/>
  <c r="AK39" i="15"/>
  <c r="AK2" i="5" s="1"/>
  <c r="AJ39" i="15"/>
  <c r="AJ2" i="5" s="1"/>
  <c r="AI39" i="15"/>
  <c r="AI2" i="5" s="1"/>
  <c r="AH39" i="15"/>
  <c r="AH2" i="5" s="1"/>
  <c r="AG39" i="15"/>
  <c r="AG2" i="5" s="1"/>
  <c r="AF39" i="15"/>
  <c r="AF2" i="5" s="1"/>
  <c r="AE39" i="15"/>
  <c r="AE2" i="5" s="1"/>
  <c r="AD39" i="15"/>
  <c r="AD2" i="5" s="1"/>
  <c r="AC39" i="15"/>
  <c r="AC2" i="5" s="1"/>
  <c r="AB39" i="15"/>
  <c r="AB2" i="5" s="1"/>
  <c r="AA39" i="15"/>
  <c r="AA2" i="5" s="1"/>
  <c r="Z39" i="15"/>
  <c r="Z2" i="5" s="1"/>
  <c r="Y39" i="15"/>
  <c r="Y2" i="5" s="1"/>
  <c r="X39" i="15"/>
  <c r="X2" i="5" s="1"/>
  <c r="W39" i="15"/>
  <c r="W2" i="5" s="1"/>
  <c r="V39" i="15"/>
  <c r="V2" i="5" s="1"/>
  <c r="U39" i="15"/>
  <c r="U2" i="5" s="1"/>
  <c r="T39" i="15"/>
  <c r="T2" i="5" s="1"/>
  <c r="S39" i="15"/>
  <c r="S2" i="5" s="1"/>
  <c r="R39" i="15"/>
  <c r="R2" i="5" s="1"/>
  <c r="Q39" i="15"/>
  <c r="Q2" i="5" s="1"/>
  <c r="P39" i="15"/>
  <c r="P2" i="5" s="1"/>
  <c r="O39" i="15"/>
  <c r="O2" i="5" s="1"/>
  <c r="N39" i="15"/>
  <c r="N2" i="5" s="1"/>
  <c r="M39" i="15"/>
  <c r="M2" i="5" s="1"/>
  <c r="L39" i="15"/>
  <c r="L2" i="5" s="1"/>
  <c r="K39" i="15"/>
  <c r="K2" i="5" s="1"/>
  <c r="J39" i="15"/>
  <c r="J2" i="5" s="1"/>
  <c r="I39" i="15"/>
  <c r="I2" i="5" s="1"/>
  <c r="H39" i="15"/>
  <c r="H2" i="5" s="1"/>
  <c r="G39" i="15"/>
  <c r="G2" i="5" s="1"/>
  <c r="F39" i="15"/>
  <c r="F2" i="5" s="1"/>
  <c r="E39" i="15"/>
  <c r="E2" i="5" s="1"/>
  <c r="D39" i="15"/>
  <c r="D2" i="5" s="1"/>
  <c r="C39" i="15"/>
  <c r="B39" i="15"/>
  <c r="A39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AP32" i="16" l="1"/>
  <c r="AP69" i="15"/>
  <c r="AP32" i="5" s="1"/>
  <c r="N28" i="16"/>
  <c r="N65" i="15"/>
  <c r="N28" i="5" s="1"/>
  <c r="AJ63" i="15"/>
  <c r="AJ26" i="5" s="1"/>
  <c r="AJ26" i="16"/>
  <c r="AP24" i="16"/>
  <c r="AP61" i="15"/>
  <c r="AP24" i="5" s="1"/>
  <c r="Z24" i="16"/>
  <c r="Z61" i="15"/>
  <c r="Z24" i="5" s="1"/>
  <c r="AN22" i="16"/>
  <c r="AN59" i="15"/>
  <c r="AN22" i="5" s="1"/>
  <c r="AH32" i="16"/>
  <c r="AH69" i="15"/>
  <c r="AH32" i="5" s="1"/>
  <c r="AF30" i="16"/>
  <c r="AF67" i="15"/>
  <c r="AF30" i="5" s="1"/>
  <c r="H30" i="16"/>
  <c r="H67" i="15"/>
  <c r="H30" i="5" s="1"/>
  <c r="AL28" i="16"/>
  <c r="AL65" i="15"/>
  <c r="AL28" i="5" s="1"/>
  <c r="F28" i="16"/>
  <c r="F65" i="15"/>
  <c r="F28" i="5" s="1"/>
  <c r="T63" i="15"/>
  <c r="T26" i="5" s="1"/>
  <c r="T26" i="16"/>
  <c r="R24" i="16"/>
  <c r="R61" i="15"/>
  <c r="R24" i="5" s="1"/>
  <c r="Q60" i="15"/>
  <c r="Q23" i="5" s="1"/>
  <c r="Z32" i="16"/>
  <c r="Z69" i="15"/>
  <c r="Z32" i="5" s="1"/>
  <c r="J32" i="16"/>
  <c r="J69" i="15"/>
  <c r="J32" i="5" s="1"/>
  <c r="AD28" i="16"/>
  <c r="AD65" i="15"/>
  <c r="AD28" i="5" s="1"/>
  <c r="AH24" i="16"/>
  <c r="AH61" i="15"/>
  <c r="AH24" i="5" s="1"/>
  <c r="R32" i="16"/>
  <c r="R69" i="15"/>
  <c r="R32" i="5" s="1"/>
  <c r="J24" i="16"/>
  <c r="J61" i="15"/>
  <c r="J24" i="5" s="1"/>
  <c r="I60" i="15"/>
  <c r="I23" i="5" s="1"/>
  <c r="AE30" i="16"/>
  <c r="AE67" i="15"/>
  <c r="AE30" i="5" s="1"/>
  <c r="G30" i="16"/>
  <c r="G67" i="15"/>
  <c r="G30" i="5" s="1"/>
  <c r="Y24" i="16"/>
  <c r="Y61" i="15"/>
  <c r="Y24" i="5" s="1"/>
  <c r="AO68" i="15"/>
  <c r="AO31" i="5" s="1"/>
  <c r="Q61" i="15"/>
  <c r="Q24" i="5" s="1"/>
  <c r="K63" i="15"/>
  <c r="K26" i="5" s="1"/>
  <c r="L64" i="15"/>
  <c r="L27" i="5" s="1"/>
  <c r="T64" i="15"/>
  <c r="T27" i="5" s="1"/>
  <c r="AB64" i="15"/>
  <c r="AB27" i="5" s="1"/>
  <c r="AJ64" i="15"/>
  <c r="AJ27" i="5" s="1"/>
  <c r="F66" i="15"/>
  <c r="F29" i="5" s="1"/>
  <c r="N66" i="15"/>
  <c r="N29" i="5" s="1"/>
  <c r="V66" i="15"/>
  <c r="V29" i="5" s="1"/>
  <c r="AD66" i="15"/>
  <c r="AD29" i="5" s="1"/>
  <c r="AL66" i="15"/>
  <c r="AL29" i="5" s="1"/>
  <c r="AG60" i="15"/>
  <c r="AG23" i="5" s="1"/>
  <c r="I32" i="16"/>
  <c r="I69" i="15"/>
  <c r="I32" i="5" s="1"/>
  <c r="U28" i="16"/>
  <c r="U65" i="15"/>
  <c r="U28" i="5" s="1"/>
  <c r="AG24" i="16"/>
  <c r="AG61" i="15"/>
  <c r="AG24" i="5" s="1"/>
  <c r="S63" i="15"/>
  <c r="S26" i="5" s="1"/>
  <c r="Y32" i="16"/>
  <c r="I61" i="15"/>
  <c r="I24" i="5" s="1"/>
  <c r="E64" i="15"/>
  <c r="E27" i="5" s="1"/>
  <c r="M64" i="15"/>
  <c r="M27" i="5" s="1"/>
  <c r="U64" i="15"/>
  <c r="U27" i="5" s="1"/>
  <c r="AC64" i="15"/>
  <c r="AC27" i="5" s="1"/>
  <c r="AK64" i="15"/>
  <c r="AK27" i="5" s="1"/>
  <c r="G66" i="15"/>
  <c r="G29" i="5" s="1"/>
  <c r="O66" i="15"/>
  <c r="O29" i="5" s="1"/>
  <c r="W66" i="15"/>
  <c r="W29" i="5" s="1"/>
  <c r="AE66" i="15"/>
  <c r="AE29" i="5" s="1"/>
  <c r="AM66" i="15"/>
  <c r="AM29" i="5" s="1"/>
  <c r="P30" i="16"/>
  <c r="P67" i="15"/>
  <c r="P30" i="5" s="1"/>
  <c r="AB63" i="15"/>
  <c r="AB26" i="5" s="1"/>
  <c r="AB26" i="16"/>
  <c r="Y60" i="15"/>
  <c r="Y23" i="5" s="1"/>
  <c r="AO32" i="16"/>
  <c r="AO69" i="15"/>
  <c r="AO32" i="5" s="1"/>
  <c r="Q68" i="15"/>
  <c r="Q31" i="5" s="1"/>
  <c r="G59" i="15"/>
  <c r="G22" i="5" s="1"/>
  <c r="O59" i="15"/>
  <c r="O22" i="5" s="1"/>
  <c r="W59" i="15"/>
  <c r="W22" i="5" s="1"/>
  <c r="AE59" i="15"/>
  <c r="AE22" i="5" s="1"/>
  <c r="AM59" i="15"/>
  <c r="AM22" i="5" s="1"/>
  <c r="AM30" i="16"/>
  <c r="AN30" i="16"/>
  <c r="AN67" i="15"/>
  <c r="AN30" i="5" s="1"/>
  <c r="V28" i="16"/>
  <c r="V65" i="15"/>
  <c r="V28" i="5" s="1"/>
  <c r="L63" i="15"/>
  <c r="L26" i="5" s="1"/>
  <c r="L26" i="16"/>
  <c r="AG32" i="16"/>
  <c r="AG69" i="15"/>
  <c r="AG32" i="5" s="1"/>
  <c r="O30" i="16"/>
  <c r="O67" i="15"/>
  <c r="O30" i="5" s="1"/>
  <c r="AK28" i="16"/>
  <c r="AK65" i="15"/>
  <c r="AK28" i="5" s="1"/>
  <c r="AO24" i="16"/>
  <c r="AO61" i="15"/>
  <c r="AO24" i="5" s="1"/>
  <c r="I68" i="15"/>
  <c r="I31" i="5" s="1"/>
  <c r="AG68" i="15"/>
  <c r="AG31" i="5" s="1"/>
  <c r="H59" i="15"/>
  <c r="H22" i="5" s="1"/>
  <c r="P59" i="15"/>
  <c r="P22" i="5" s="1"/>
  <c r="X59" i="15"/>
  <c r="X22" i="5" s="1"/>
  <c r="AF59" i="15"/>
  <c r="AF22" i="5" s="1"/>
  <c r="M65" i="15"/>
  <c r="M28" i="5" s="1"/>
  <c r="X30" i="16"/>
  <c r="X67" i="15"/>
  <c r="X30" i="5" s="1"/>
  <c r="AO60" i="15"/>
  <c r="AO23" i="5" s="1"/>
  <c r="Q32" i="16"/>
  <c r="Q69" i="15"/>
  <c r="Q32" i="5" s="1"/>
  <c r="W30" i="16"/>
  <c r="W67" i="15"/>
  <c r="W30" i="5" s="1"/>
  <c r="AC28" i="16"/>
  <c r="AC65" i="15"/>
  <c r="AC28" i="5" s="1"/>
  <c r="Y68" i="15"/>
  <c r="Y31" i="5" s="1"/>
  <c r="J62" i="15"/>
  <c r="J25" i="5" s="1"/>
  <c r="R62" i="15"/>
  <c r="R25" i="5" s="1"/>
  <c r="Z62" i="15"/>
  <c r="Z25" i="5" s="1"/>
  <c r="AH62" i="15"/>
  <c r="AH25" i="5" s="1"/>
  <c r="AP62" i="15"/>
  <c r="AP25" i="5" s="1"/>
  <c r="AQ63" i="15"/>
  <c r="AQ26" i="5" s="1"/>
  <c r="E65" i="15"/>
  <c r="E28" i="5" s="1"/>
</calcChain>
</file>

<file path=xl/sharedStrings.xml><?xml version="1.0" encoding="utf-8"?>
<sst xmlns="http://schemas.openxmlformats.org/spreadsheetml/2006/main" count="1350" uniqueCount="266">
  <si>
    <t>A</t>
  </si>
  <si>
    <t>B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</si>
  <si>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</si>
  <si>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</si>
  <si>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</si>
  <si>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</si>
  <si>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</si>
  <si>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</si>
  <si>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</si>
  <si>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</si>
  <si>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</si>
  <si>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</si>
  <si>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</si>
  <si>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</si>
  <si>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</si>
  <si>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</si>
  <si>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</si>
  <si>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</si>
  <si>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</si>
  <si>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</si>
  <si>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</si>
  <si>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</si>
  <si>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</si>
  <si>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</si>
  <si>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</si>
  <si>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</si>
  <si>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</si>
  <si>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</si>
  <si>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</si>
  <si>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</si>
  <si>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</si>
  <si>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</si>
  <si>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</si>
  <si>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</si>
  <si>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</si>
  <si>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</si>
  <si>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</si>
  <si>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</si>
  <si>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</si>
  <si>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</si>
  <si>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</si>
  <si>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</si>
  <si>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</si>
  <si>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</si>
  <si>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</si>
  <si>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</si>
  <si>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</si>
  <si>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</si>
  <si>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</si>
  <si>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</si>
  <si>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</si>
  <si>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</si>
  <si>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</si>
  <si>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</si>
  <si>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</si>
  <si>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</si>
  <si>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</si>
  <si>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</si>
  <si>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</si>
  <si>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</si>
  <si>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</si>
  <si>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</si>
  <si>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</si>
  <si>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</si>
  <si>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</si>
  <si>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</si>
  <si>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</si>
  <si>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</si>
  <si>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</si>
  <si>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</si>
  <si>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</si>
  <si>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</si>
  <si>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</si>
  <si>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</si>
  <si>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</si>
  <si>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</si>
  <si>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</si>
  <si>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</si>
  <si>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</si>
  <si>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</si>
  <si>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</si>
  <si>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</si>
  <si>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</si>
  <si>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</si>
  <si>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</si>
  <si>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</si>
  <si>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</si>
  <si>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</si>
  <si>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</si>
  <si>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</si>
  <si>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</si>
  <si>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</si>
  <si>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</si>
  <si>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</si>
  <si>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</si>
  <si>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</si>
  <si>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</si>
  <si>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</si>
  <si>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</si>
  <si>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</si>
  <si>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</si>
  <si>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</si>
  <si>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</si>
  <si>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</si>
  <si>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</si>
  <si>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</si>
  <si>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</si>
  <si>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</si>
  <si>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</si>
  <si>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</si>
  <si>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</si>
  <si>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</si>
  <si>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</si>
  <si>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</si>
  <si>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</si>
  <si>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</si>
  <si>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</si>
  <si>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</si>
  <si>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</si>
  <si>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</si>
  <si>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</si>
  <si>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</si>
  <si>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</si>
  <si>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</si>
  <si>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</si>
  <si>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</si>
  <si>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</si>
  <si>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</si>
  <si>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</si>
  <si>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</si>
  <si>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</si>
  <si>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</si>
  <si>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</si>
  <si>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</si>
  <si>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</si>
  <si>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</si>
  <si>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</si>
  <si>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</si>
  <si>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</si>
  <si>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</si>
  <si>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</si>
  <si>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</si>
  <si>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</si>
  <si>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</si>
  <si>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</si>
  <si>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</si>
  <si>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</si>
  <si>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</si>
  <si>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</si>
  <si>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</si>
  <si>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</si>
  <si>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</si>
  <si>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</si>
  <si>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</si>
  <si>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</si>
  <si>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</si>
  <si>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</si>
  <si>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</si>
  <si>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</si>
  <si>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</si>
  <si>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</si>
  <si>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</si>
  <si>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</si>
  <si>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</si>
  <si>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</si>
  <si>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</si>
  <si>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</si>
  <si>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</si>
  <si>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</si>
  <si>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</si>
  <si>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</si>
  <si>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</si>
  <si>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</si>
  <si>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</si>
  <si>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</si>
  <si>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</si>
  <si>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</si>
  <si>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</si>
  <si>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</si>
  <si>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</si>
  <si>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</si>
  <si>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</si>
  <si>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</si>
  <si>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</si>
  <si>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</si>
  <si>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</si>
  <si>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</si>
  <si>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</si>
  <si>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</si>
  <si>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</si>
  <si>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</si>
  <si>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</si>
  <si>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</si>
  <si>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</si>
  <si>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</si>
  <si>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</si>
  <si>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</si>
  <si>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</si>
  <si>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</si>
  <si>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</si>
  <si>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</si>
  <si>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</si>
  <si>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</si>
  <si>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</si>
  <si>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</si>
  <si>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</si>
  <si>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</si>
  <si>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</si>
  <si>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</si>
  <si>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</si>
  <si>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AC_hBreak</t>
  </si>
  <si>
    <t>AC_hVRf0</t>
  </si>
  <si>
    <t>AC_hVR</t>
  </si>
  <si>
    <t>Anx_VRf0</t>
  </si>
  <si>
    <t>kU/l_VRf0</t>
  </si>
  <si>
    <t>kU/l_Break</t>
  </si>
  <si>
    <t>HF_hVR</t>
  </si>
  <si>
    <t>Anx_VR</t>
  </si>
  <si>
    <t>LF/HF_h2D</t>
  </si>
  <si>
    <t>AC_h2D</t>
  </si>
  <si>
    <t>LF_hVR</t>
  </si>
  <si>
    <t>Anx_Break</t>
  </si>
  <si>
    <t>HF_hBreak</t>
  </si>
  <si>
    <t>LF/HF_津波避難VR準備</t>
  </si>
  <si>
    <t>LF/HF_hVRf1</t>
  </si>
  <si>
    <t>LF/HF_hVRf2</t>
  </si>
  <si>
    <t>CVRR_h2D</t>
  </si>
  <si>
    <t>DC_hBreak</t>
  </si>
  <si>
    <t>LF/(LF+HF)_h2D</t>
  </si>
  <si>
    <t>LF_hVRf1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</si>
  <si>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</si>
  <si>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</si>
  <si>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</si>
  <si>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</si>
  <si>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</si>
  <si>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</si>
  <si>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</si>
  <si>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</si>
  <si>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</si>
  <si>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</si>
  <si>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</si>
  <si>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</si>
  <si>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</si>
  <si>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pNN50_hVRf2</t>
  </si>
  <si>
    <t>HF_hVRf2</t>
  </si>
  <si>
    <t>AC_hVRf2</t>
  </si>
  <si>
    <t>kU/l_hVRf0</t>
  </si>
  <si>
    <t>RMSSD_hVRf2</t>
  </si>
  <si>
    <t>AC_hVRf1</t>
  </si>
  <si>
    <t>RRI_hVRf2</t>
  </si>
  <si>
    <t>SDNN_hVRf1</t>
    <phoneticPr fontId="19"/>
  </si>
  <si>
    <t>SDNN_hVRf1</t>
  </si>
  <si>
    <t>kU/l_VR</t>
  </si>
  <si>
    <t>A先（No.6を先頭に持ってくる）</t>
    <rPh sb="1" eb="2">
      <t>サキ</t>
    </rPh>
    <rPh sb="8" eb="10">
      <t>セントウニ</t>
    </rPh>
    <rPh sb="11" eb="12">
      <t>モッテ</t>
    </rPh>
    <phoneticPr fontId="4"/>
  </si>
  <si>
    <t>05_選択特徴量</t>
    <rPh sb="3" eb="7">
      <t>センタク</t>
    </rPh>
    <rPh sb="7" eb="8">
      <t>リョウ</t>
    </rPh>
    <phoneticPr fontId="4"/>
  </si>
  <si>
    <t>変換表</t>
    <rPh sb="0" eb="2">
      <t>ヘンカ</t>
    </rPh>
    <rPh sb="2" eb="3">
      <t>ヒョウ</t>
    </rPh>
    <phoneticPr fontId="4"/>
  </si>
  <si>
    <t>ALL</t>
    <phoneticPr fontId="4"/>
  </si>
  <si>
    <t>PC1</t>
    <phoneticPr fontId="10"/>
  </si>
  <si>
    <t>PC2</t>
    <phoneticPr fontId="10"/>
  </si>
  <si>
    <t>PC5</t>
    <phoneticPr fontId="10"/>
  </si>
  <si>
    <t>PC9</t>
    <phoneticPr fontId="10"/>
  </si>
  <si>
    <t>IC2</t>
    <phoneticPr fontId="10"/>
  </si>
  <si>
    <t>IC3</t>
    <phoneticPr fontId="10"/>
  </si>
  <si>
    <t>IC5</t>
    <phoneticPr fontId="10"/>
  </si>
  <si>
    <t>略称</t>
    <rPh sb="0" eb="2">
      <t>リャク</t>
    </rPh>
    <phoneticPr fontId="2"/>
  </si>
  <si>
    <t>正式名称</t>
    <rPh sb="0" eb="4">
      <t>セイシキ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</si>
</sst>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7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6"/>
      <name val="Arial"/>
      <family val="2"/>
      <charset val="128"/>
      <scheme val="minor"/>
    </font>
    <font>
      <sz val="12"/>
      <name val="Times Roman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sz val="11"/>
      <color rgb="FF000000"/>
      <name val="Calibri"/>
      <family val="2"/>
    </font>
    <font>
      <sz val="11"/>
      <color theme="1"/>
      <name val="ＭＳ Ｐゴシック"/>
      <family val="2"/>
      <charset val="128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2" fillId="0" borderId="1" xfId="0" applyFont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/>
    <xf numFmtId="9" fontId="3" fillId="0" borderId="1" xfId="0" applyNumberFormat="1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2" xfId="0" applyFont="1" applyBorder="1" applyAlignment="1">
      <alignment horizontal="center" vertical="top"/>
    </xf>
    <xf numFmtId="0" fontId="0" fillId="0" borderId="0" xfId="0"/>
    <xf numFmtId="0" fontId="6" fillId="0" borderId="2" xfId="0" applyFont="1" applyBorder="1" applyAlignment="1">
      <alignment horizontal="center" vertical="top"/>
    </xf>
    <xf numFmtId="0" fontId="7" fillId="2" borderId="1" xfId="0" applyFont="1" applyFill="1" applyBorder="1"/>
    <xf numFmtId="0" fontId="8" fillId="0" borderId="2" xfId="0" applyFont="1" applyBorder="1" applyAlignment="1">
      <alignment horizontal="center" vertical="top"/>
    </xf>
    <xf numFmtId="0" fontId="9" fillId="2" borderId="1" xfId="0" applyFont="1" applyFill="1" applyBorder="1"/>
    <xf numFmtId="0" fontId="11" fillId="0" borderId="2" xfId="0" applyFont="1" applyFill="1" applyBorder="1" applyAlignment="1">
      <alignment horizontal="center" vertical="top"/>
    </xf>
    <xf numFmtId="0" fontId="0" fillId="0" borderId="2" xfId="0" applyFont="1" applyBorder="1" applyAlignment="1"/>
    <xf numFmtId="0" fontId="2" fillId="0" borderId="2" xfId="0" applyFont="1" applyBorder="1" applyAlignment="1"/>
    <xf numFmtId="0" fontId="0" fillId="0" borderId="2" xfId="0" applyBorder="1"/>
    <xf numFmtId="0" fontId="15" fillId="0" borderId="0" xfId="0" applyFont="1" applyAlignment="1">
      <alignment horizontal="justify" vertical="center"/>
    </xf>
    <xf numFmtId="0" fontId="14" fillId="0" borderId="2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0" xfId="0" applyFont="1" applyAlignment="1"/>
    <xf numFmtId="0" fontId="0" fillId="0" borderId="0" xfId="0" applyFont="1" applyBorder="1" applyAlignment="1"/>
    <xf numFmtId="0" fontId="16" fillId="0" borderId="0" xfId="0" applyFont="1" applyBorder="1" applyAlignment="1">
      <alignment horizontal="justify" vertical="center"/>
    </xf>
    <xf numFmtId="0" fontId="20" fillId="0" borderId="0" xfId="0" applyFont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/>
    <xf numFmtId="0" fontId="12" fillId="0" borderId="2" xfId="0" applyFont="1" applyFill="1" applyBorder="1" applyAlignment="1">
      <alignment horizontal="center" vertical="top"/>
    </xf>
    <xf numFmtId="0" fontId="13" fillId="0" borderId="2" xfId="0" applyFont="1" applyFill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4" fillId="0" borderId="0" xfId="0" applyFont="1" applyFill="1" applyAlignment="1">
      <alignment vertical="center"/>
    </xf>
    <xf numFmtId="0" fontId="14" fillId="0" borderId="8" xfId="0" applyFont="1" applyFill="1" applyBorder="1" applyAlignment="1">
      <alignment vertical="center"/>
    </xf>
    <xf numFmtId="0" fontId="0" fillId="0" borderId="8" xfId="0" applyFont="1" applyBorder="1" applyAlignment="1"/>
    <xf numFmtId="0" fontId="0" fillId="5" borderId="2" xfId="0" applyFont="1" applyFill="1" applyBorder="1" applyAlignment="1"/>
    <xf numFmtId="0" fontId="17" fillId="0" borderId="2" xfId="0" applyFont="1" applyBorder="1"/>
    <xf numFmtId="0" fontId="18" fillId="0" borderId="2" xfId="0" applyFont="1" applyBorder="1"/>
    <xf numFmtId="0" fontId="17" fillId="0" borderId="0" xfId="0" applyFont="1" applyAlignment="1"/>
    <xf numFmtId="0" fontId="22" fillId="0" borderId="0" xfId="0" applyFont="1" applyAlignment="1"/>
    <xf numFmtId="176" fontId="21" fillId="0" borderId="0" xfId="0" applyNumberFormat="1" applyFont="1" applyAlignment="1"/>
    <xf numFmtId="0" fontId="0" fillId="0" borderId="9" xfId="0" applyBorder="1"/>
    <xf numFmtId="0" fontId="0" fillId="0" borderId="9" xfId="0" applyFont="1" applyBorder="1" applyAlignment="1"/>
    <xf numFmtId="0" fontId="2" fillId="0" borderId="9" xfId="0" applyFont="1" applyBorder="1" applyAlignment="1"/>
    <xf numFmtId="0" fontId="0" fillId="0" borderId="4" xfId="0" applyFont="1" applyBorder="1" applyAlignment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0" fillId="0" borderId="0" xfId="0" applyFont="1" applyAlignment="1"/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23" fillId="0" borderId="13" xfId="0" applyFont="1" applyBorder="1" applyAlignment="1">
      <alignment horizontal="left" vertical="top"/>
    </xf>
    <xf numFmtId="0" fontId="23" fillId="0" borderId="14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/>
    </xf>
    <xf numFmtId="0" fontId="23" fillId="0" borderId="7" xfId="0" applyFont="1" applyBorder="1" applyAlignment="1">
      <alignment horizontal="left" vertical="top"/>
    </xf>
    <xf numFmtId="0" fontId="23" fillId="0" borderId="6" xfId="0" applyFont="1" applyBorder="1" applyAlignment="1">
      <alignment horizontal="left" vertical="top"/>
    </xf>
    <xf numFmtId="0" fontId="0" fillId="0" borderId="0" xfId="0" applyFont="1" applyAlignment="1"/>
    <xf numFmtId="0" fontId="14" fillId="6" borderId="2" xfId="0" applyFont="1" applyFill="1" applyBorder="1" applyAlignment="1"/>
    <xf numFmtId="0" fontId="14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3" fillId="0" borderId="1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justify" vertical="center" wrapText="1"/>
    </xf>
    <xf numFmtId="0" fontId="0" fillId="0" borderId="0" xfId="0" applyFont="1" applyAlignment="1">
      <alignment wrapText="1"/>
    </xf>
    <xf numFmtId="0" fontId="14" fillId="0" borderId="6" xfId="0" applyFont="1" applyBorder="1" applyAlignment="1"/>
    <xf numFmtId="0" fontId="24" fillId="0" borderId="19" xfId="0" applyFont="1" applyBorder="1" applyAlignment="1"/>
    <xf numFmtId="0" fontId="24" fillId="0" borderId="20" xfId="0" applyFont="1" applyBorder="1" applyAlignment="1"/>
    <xf numFmtId="0" fontId="24" fillId="0" borderId="21" xfId="0" applyFont="1" applyBorder="1" applyAlignment="1"/>
    <xf numFmtId="0" fontId="14" fillId="3" borderId="0" xfId="0" applyFont="1" applyFill="1" applyAlignment="1"/>
    <xf numFmtId="0" fontId="0" fillId="3" borderId="0" xfId="0" applyFont="1" applyFill="1" applyAlignment="1"/>
    <xf numFmtId="0" fontId="5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justify" vertical="center"/>
    </xf>
    <xf numFmtId="0" fontId="2" fillId="6" borderId="1" xfId="0" applyFont="1" applyFill="1" applyBorder="1"/>
    <xf numFmtId="0" fontId="5" fillId="6" borderId="2" xfId="0" applyFont="1" applyFill="1" applyBorder="1" applyAlignment="1">
      <alignment horizontal="center" vertical="top" wrapText="1"/>
    </xf>
    <xf numFmtId="0" fontId="14" fillId="6" borderId="18" xfId="0" applyFont="1" applyFill="1" applyBorder="1" applyAlignment="1"/>
    <xf numFmtId="0" fontId="24" fillId="6" borderId="1" xfId="0" applyFont="1" applyFill="1" applyBorder="1" applyAlignment="1"/>
    <xf numFmtId="0" fontId="20" fillId="0" borderId="5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6" fillId="6" borderId="2" xfId="0" applyFont="1" applyFill="1" applyBorder="1" applyAlignment="1">
      <alignment wrapText="1"/>
    </xf>
    <xf numFmtId="0" fontId="14" fillId="6" borderId="1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0" borderId="0" xfId="0" applyFont="1" applyAlignment="1"/>
    <xf numFmtId="0" fontId="0" fillId="0" borderId="0" xfId="0" applyFont="1" applyAlignment="1"/>
    <xf numFmtId="0" fontId="14" fillId="3" borderId="8" xfId="0" applyFont="1" applyFill="1" applyBorder="1" applyAlignment="1">
      <alignment horizontal="center"/>
    </xf>
  </cellXfs>
  <cellStyles count="1">
    <cellStyle name="標準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50800</xdr:colOff>
      <xdr:row>33</xdr:row>
      <xdr:rowOff>63500</xdr:rowOff>
    </xdr:from>
    <xdr:to>
      <xdr:col>31</xdr:col>
      <xdr:colOff>25400</xdr:colOff>
      <xdr:row>39</xdr:row>
      <xdr:rowOff>101600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387F1E-0DE8-0539-138A-7880AACDF4B5}"/>
            </a:ext>
          </a:extLst>
        </xdr:cNvPr>
        <xdr:cNvSpPr/>
      </xdr:nvSpPr>
      <xdr:spPr>
        <a:xfrm>
          <a:off x="47675800" y="6311900"/>
          <a:ext cx="1562100" cy="1028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kU/l_hVRf0</a:t>
          </a:r>
          <a:r>
            <a:rPr lang="ja-JP" altLang="en-US">
              <a:effectLst/>
            </a:rPr>
            <a:t>と</a:t>
          </a:r>
          <a:r>
            <a:rPr lang="en-US" altLang="ja-JP">
              <a:effectLst/>
            </a:rPr>
            <a:t>kU/l_VRf0 </a:t>
          </a:r>
          <a:r>
            <a:rPr lang="ja-JP" altLang="en-US">
              <a:effectLst/>
            </a:rPr>
            <a:t>の重複問題によって「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唾液（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kU/l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テスト歩行</a:t>
          </a:r>
          <a:r>
            <a:rPr lang="ja-JP" altLang="en-US">
              <a:effectLst/>
            </a:rPr>
            <a:t>」から変更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50800</xdr:colOff>
      <xdr:row>38</xdr:row>
      <xdr:rowOff>0</xdr:rowOff>
    </xdr:from>
    <xdr:to>
      <xdr:col>29</xdr:col>
      <xdr:colOff>63500</xdr:colOff>
      <xdr:row>40</xdr:row>
      <xdr:rowOff>101600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E09F2CF-6C89-8E4C-963B-62C64E95CB32}"/>
            </a:ext>
          </a:extLst>
        </xdr:cNvPr>
        <xdr:cNvSpPr/>
      </xdr:nvSpPr>
      <xdr:spPr>
        <a:xfrm>
          <a:off x="39789100" y="7289800"/>
          <a:ext cx="3187700" cy="55880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n>
                <a:solidFill>
                  <a:srgbClr val="FF0000"/>
                </a:solidFill>
              </a:ln>
            </a:rPr>
            <a:t>特徴量は</a:t>
          </a:r>
          <a:r>
            <a:rPr kumimoji="1" lang="en-US" altLang="ja-JP" sz="1100">
              <a:ln>
                <a:solidFill>
                  <a:srgbClr val="FF0000"/>
                </a:solidFill>
              </a:ln>
            </a:rPr>
            <a:t> </a:t>
          </a:r>
          <a:r>
            <a:rPr kumimoji="1" lang="ja-JP" altLang="en-US" sz="1100">
              <a:ln>
                <a:solidFill>
                  <a:srgbClr val="FF0000"/>
                </a:solidFill>
              </a:ln>
            </a:rPr>
            <a:t>「</a:t>
          </a:r>
          <a:r>
            <a:rPr kumimoji="1" lang="en-US" altLang="ja-JP" sz="1100">
              <a:ln>
                <a:solidFill>
                  <a:srgbClr val="FF0000"/>
                </a:solidFill>
              </a:ln>
            </a:rPr>
            <a:t>results/***/</a:t>
          </a:r>
          <a:r>
            <a:rPr lang="ja-JP" altLang="en-US" sz="1100" b="0" i="0" u="none" strike="noStrike">
              <a:ln>
                <a:solidFill>
                  <a:srgbClr val="FF00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固有ベクトル</a:t>
          </a:r>
          <a:r>
            <a:rPr lang="en-US" altLang="ja-JP" sz="1100" b="0" i="0" u="none" strike="noStrike">
              <a:ln>
                <a:solidFill>
                  <a:srgbClr val="FF00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 i="0" u="none" strike="noStrike">
              <a:ln>
                <a:solidFill>
                  <a:srgbClr val="FF00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選出成分」の「略称」から取得（行列入れかえ</a:t>
          </a:r>
          <a:endParaRPr lang="en-US" altLang="ja-JP" sz="1100" b="0" i="0" u="none" strike="noStrike">
            <a:ln>
              <a:solidFill>
                <a:srgbClr val="FF0000"/>
              </a:solidFill>
            </a:ln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ln>
                <a:solidFill>
                  <a:srgbClr val="FF00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ln>
              <a:solidFill>
                <a:srgbClr val="FF0000"/>
              </a:solidFill>
            </a:ln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67</xdr:row>
      <xdr:rowOff>0</xdr:rowOff>
    </xdr:from>
    <xdr:to>
      <xdr:col>20</xdr:col>
      <xdr:colOff>12700</xdr:colOff>
      <xdr:row>69</xdr:row>
      <xdr:rowOff>177800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D2B726-861C-B643-B1AC-6DC44826DBC2}"/>
            </a:ext>
          </a:extLst>
        </xdr:cNvPr>
        <xdr:cNvSpPr/>
      </xdr:nvSpPr>
      <xdr:spPr>
        <a:xfrm>
          <a:off x="25450800" y="12395200"/>
          <a:ext cx="3187700" cy="55880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n>
                <a:solidFill>
                  <a:srgbClr val="FF0000"/>
                </a:solidFill>
              </a:ln>
            </a:rPr>
            <a:t>特徴量は</a:t>
          </a:r>
          <a:r>
            <a:rPr kumimoji="1" lang="en-US" altLang="ja-JP" sz="1100">
              <a:ln>
                <a:solidFill>
                  <a:srgbClr val="FF0000"/>
                </a:solidFill>
              </a:ln>
            </a:rPr>
            <a:t> </a:t>
          </a:r>
          <a:r>
            <a:rPr kumimoji="1" lang="ja-JP" altLang="en-US" sz="1100">
              <a:ln>
                <a:solidFill>
                  <a:srgbClr val="FF0000"/>
                </a:solidFill>
              </a:ln>
            </a:rPr>
            <a:t>「</a:t>
          </a:r>
          <a:r>
            <a:rPr kumimoji="1" lang="en-US" altLang="ja-JP" sz="1100">
              <a:ln>
                <a:solidFill>
                  <a:srgbClr val="FF0000"/>
                </a:solidFill>
              </a:ln>
            </a:rPr>
            <a:t>results/***/</a:t>
          </a:r>
          <a:r>
            <a:rPr lang="ja-JP" altLang="en-US" sz="1100" b="0" i="0" u="none" strike="noStrike">
              <a:ln>
                <a:solidFill>
                  <a:srgbClr val="FF00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固有ベクトル</a:t>
          </a:r>
          <a:r>
            <a:rPr lang="en-US" altLang="ja-JP" sz="1100" b="0" i="0" u="none" strike="noStrike">
              <a:ln>
                <a:solidFill>
                  <a:srgbClr val="FF00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 i="0" u="none" strike="noStrike">
              <a:ln>
                <a:solidFill>
                  <a:srgbClr val="FF00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選出成分」の「重複削除」から取得</a:t>
          </a:r>
          <a:endParaRPr lang="en-US" altLang="ja-JP" sz="1100" b="0" i="0" u="none" strike="noStrike">
            <a:ln>
              <a:solidFill>
                <a:srgbClr val="FF0000"/>
              </a:solidFill>
            </a:ln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D1" workbookViewId="0">
      <selection activeCell="EL1" sqref="EL1"/>
    </sheetView>
  </sheetViews>
  <sheetFormatPr baseColWidth="10" defaultColWidth="14.5" defaultRowHeight="15.75" customHeight="1"/>
  <sheetData>
    <row r="1" spans="1:165" ht="1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18" t="s">
        <v>7</v>
      </c>
      <c r="G1" s="16" t="s">
        <v>8</v>
      </c>
      <c r="H1" s="16" t="s">
        <v>9</v>
      </c>
      <c r="I1" s="16" t="s">
        <v>10</v>
      </c>
      <c r="J1" s="2" t="s">
        <v>11</v>
      </c>
      <c r="K1" s="2" t="s">
        <v>12</v>
      </c>
      <c r="L1" s="2" t="s">
        <v>13</v>
      </c>
      <c r="M1" s="16" t="s">
        <v>14</v>
      </c>
      <c r="N1" s="16" t="s">
        <v>15</v>
      </c>
      <c r="O1" s="16" t="s">
        <v>16</v>
      </c>
      <c r="P1" s="2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4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2" t="s">
        <v>31</v>
      </c>
      <c r="AE1" s="13" t="s">
        <v>34</v>
      </c>
      <c r="AF1" s="13" t="s">
        <v>35</v>
      </c>
      <c r="AG1" s="13" t="s">
        <v>36</v>
      </c>
      <c r="AH1" s="13" t="s">
        <v>37</v>
      </c>
      <c r="AI1" s="13" t="s">
        <v>38</v>
      </c>
      <c r="AJ1" s="13" t="s">
        <v>39</v>
      </c>
      <c r="AK1" s="13" t="s">
        <v>40</v>
      </c>
      <c r="AL1" s="13" t="s">
        <v>41</v>
      </c>
      <c r="AM1" s="13" t="s">
        <v>42</v>
      </c>
      <c r="AN1" s="13" t="s">
        <v>43</v>
      </c>
      <c r="AO1" s="13" t="s">
        <v>44</v>
      </c>
      <c r="AP1" s="13" t="s">
        <v>45</v>
      </c>
      <c r="AQ1" s="13" t="s">
        <v>46</v>
      </c>
      <c r="AR1" s="13" t="s">
        <v>47</v>
      </c>
      <c r="AS1" s="13" t="s">
        <v>48</v>
      </c>
      <c r="AT1" s="13" t="s">
        <v>49</v>
      </c>
      <c r="AU1" s="13" t="s">
        <v>50</v>
      </c>
      <c r="AV1" s="13" t="s">
        <v>51</v>
      </c>
      <c r="AW1" s="13" t="s">
        <v>52</v>
      </c>
      <c r="AX1" s="13" t="s">
        <v>53</v>
      </c>
      <c r="AY1" s="13" t="s">
        <v>54</v>
      </c>
      <c r="AZ1" s="13" t="s">
        <v>55</v>
      </c>
      <c r="BA1" s="13" t="s">
        <v>56</v>
      </c>
      <c r="BB1" s="17" t="s">
        <v>57</v>
      </c>
      <c r="BC1" s="13" t="s">
        <v>58</v>
      </c>
      <c r="BD1" s="15" t="s">
        <v>59</v>
      </c>
      <c r="BE1" s="17" t="s">
        <v>60</v>
      </c>
      <c r="BF1" s="13" t="s">
        <v>61</v>
      </c>
      <c r="BG1" s="13" t="s">
        <v>62</v>
      </c>
      <c r="BH1" s="13" t="s">
        <v>63</v>
      </c>
      <c r="BI1" s="13" t="s">
        <v>64</v>
      </c>
      <c r="BJ1" s="17" t="s">
        <v>65</v>
      </c>
      <c r="BK1" s="17" t="s">
        <v>66</v>
      </c>
      <c r="BL1" s="13" t="s">
        <v>67</v>
      </c>
      <c r="BM1" s="13" t="s">
        <v>68</v>
      </c>
      <c r="BN1" s="13" t="s">
        <v>69</v>
      </c>
      <c r="BO1" s="15" t="s">
        <v>70</v>
      </c>
      <c r="BP1" s="13" t="s">
        <v>71</v>
      </c>
      <c r="BQ1" s="17" t="s">
        <v>72</v>
      </c>
      <c r="BR1" s="13" t="s">
        <v>73</v>
      </c>
      <c r="BS1" s="15" t="s">
        <v>74</v>
      </c>
      <c r="BT1" s="13" t="s">
        <v>75</v>
      </c>
      <c r="BU1" s="13" t="s">
        <v>76</v>
      </c>
      <c r="BV1" s="17" t="s">
        <v>77</v>
      </c>
      <c r="BW1" s="13" t="s">
        <v>78</v>
      </c>
      <c r="BX1" s="17" t="s">
        <v>79</v>
      </c>
      <c r="BY1" s="13" t="s">
        <v>80</v>
      </c>
      <c r="BZ1" s="13" t="s">
        <v>81</v>
      </c>
      <c r="CA1" s="13" t="s">
        <v>82</v>
      </c>
      <c r="CB1" s="13" t="s">
        <v>83</v>
      </c>
      <c r="CC1" s="13" t="s">
        <v>84</v>
      </c>
      <c r="CD1" s="13" t="s">
        <v>85</v>
      </c>
      <c r="CE1" s="13" t="s">
        <v>86</v>
      </c>
      <c r="CF1" s="13" t="s">
        <v>87</v>
      </c>
      <c r="CG1" s="13" t="s">
        <v>88</v>
      </c>
      <c r="CH1" s="13" t="s">
        <v>89</v>
      </c>
      <c r="CI1" s="15" t="s">
        <v>90</v>
      </c>
      <c r="CJ1" s="13" t="s">
        <v>91</v>
      </c>
      <c r="CK1" s="17" t="s">
        <v>92</v>
      </c>
      <c r="CL1" s="13" t="s">
        <v>93</v>
      </c>
      <c r="CM1" s="13" t="s">
        <v>94</v>
      </c>
      <c r="CN1" s="13" t="s">
        <v>95</v>
      </c>
      <c r="CO1" s="17" t="s">
        <v>168</v>
      </c>
      <c r="CP1" s="13" t="s">
        <v>169</v>
      </c>
      <c r="CQ1" s="13" t="s">
        <v>96</v>
      </c>
      <c r="CR1" s="13" t="s">
        <v>97</v>
      </c>
      <c r="CS1" s="13" t="s">
        <v>98</v>
      </c>
      <c r="CT1" s="13" t="s">
        <v>99</v>
      </c>
      <c r="CU1" s="17" t="s">
        <v>100</v>
      </c>
      <c r="CV1" s="17" t="s">
        <v>101</v>
      </c>
      <c r="CW1" s="13" t="s">
        <v>102</v>
      </c>
      <c r="CX1" s="13" t="s">
        <v>103</v>
      </c>
      <c r="CY1" s="13" t="s">
        <v>104</v>
      </c>
      <c r="CZ1" s="15" t="s">
        <v>105</v>
      </c>
      <c r="DA1" s="13" t="s">
        <v>106</v>
      </c>
      <c r="DB1" s="13" t="s">
        <v>107</v>
      </c>
      <c r="DC1" s="13" t="s">
        <v>108</v>
      </c>
      <c r="DD1" s="13" t="s">
        <v>109</v>
      </c>
      <c r="DE1" s="15" t="s">
        <v>110</v>
      </c>
      <c r="DF1" s="15" t="s">
        <v>111</v>
      </c>
      <c r="DG1" s="13" t="s">
        <v>112</v>
      </c>
      <c r="DH1" s="17" t="s">
        <v>113</v>
      </c>
      <c r="DI1" s="13" t="s">
        <v>114</v>
      </c>
      <c r="DJ1" s="13" t="s">
        <v>115</v>
      </c>
      <c r="DK1" s="13" t="s">
        <v>116</v>
      </c>
      <c r="DL1" s="13" t="s">
        <v>117</v>
      </c>
      <c r="DM1" s="13" t="s">
        <v>118</v>
      </c>
      <c r="DN1" s="13" t="s">
        <v>119</v>
      </c>
      <c r="DO1" s="13" t="s">
        <v>120</v>
      </c>
      <c r="DP1" s="13" t="s">
        <v>121</v>
      </c>
      <c r="DQ1" s="13" t="s">
        <v>122</v>
      </c>
      <c r="DR1" s="15" t="s">
        <v>123</v>
      </c>
      <c r="DS1" s="13" t="s">
        <v>124</v>
      </c>
      <c r="DT1" s="17" t="s">
        <v>125</v>
      </c>
      <c r="DU1" s="13" t="s">
        <v>126</v>
      </c>
      <c r="DV1" s="13" t="s">
        <v>127</v>
      </c>
      <c r="DW1" s="13" t="s">
        <v>128</v>
      </c>
      <c r="DX1" s="13" t="s">
        <v>129</v>
      </c>
      <c r="DY1" s="17" t="s">
        <v>130</v>
      </c>
      <c r="DZ1" s="15" t="s">
        <v>131</v>
      </c>
      <c r="EA1" s="17" t="s">
        <v>132</v>
      </c>
      <c r="EB1" s="13" t="s">
        <v>133</v>
      </c>
      <c r="EC1" s="13" t="s">
        <v>134</v>
      </c>
      <c r="ED1" s="13" t="s">
        <v>135</v>
      </c>
      <c r="EE1" s="13" t="s">
        <v>136</v>
      </c>
      <c r="EF1" s="13" t="s">
        <v>137</v>
      </c>
      <c r="EG1" s="13" t="s">
        <v>138</v>
      </c>
      <c r="EH1" s="13" t="s">
        <v>139</v>
      </c>
      <c r="EI1" s="13" t="s">
        <v>140</v>
      </c>
      <c r="EJ1" s="13" t="s">
        <v>141</v>
      </c>
      <c r="EK1" s="13" t="s">
        <v>142</v>
      </c>
      <c r="EL1" s="15" t="s">
        <v>143</v>
      </c>
      <c r="EM1" s="13" t="s">
        <v>144</v>
      </c>
      <c r="EN1" s="17" t="s">
        <v>145</v>
      </c>
      <c r="EO1" s="13" t="s">
        <v>146</v>
      </c>
      <c r="EP1" s="13" t="s">
        <v>147</v>
      </c>
      <c r="EQ1" s="13" t="s">
        <v>148</v>
      </c>
      <c r="ER1" s="15" t="s">
        <v>149</v>
      </c>
      <c r="ES1" s="13" t="s">
        <v>150</v>
      </c>
      <c r="ET1" s="15" t="s">
        <v>151</v>
      </c>
      <c r="EU1" s="17" t="s">
        <v>152</v>
      </c>
      <c r="EV1" s="13" t="s">
        <v>153</v>
      </c>
      <c r="EW1" s="13" t="s">
        <v>154</v>
      </c>
      <c r="EX1" s="13" t="s">
        <v>155</v>
      </c>
      <c r="EY1" s="13" t="s">
        <v>156</v>
      </c>
      <c r="EZ1" s="13" t="s">
        <v>157</v>
      </c>
      <c r="FA1" s="13" t="s">
        <v>158</v>
      </c>
      <c r="FB1" s="13" t="s">
        <v>159</v>
      </c>
      <c r="FC1" s="15" t="s">
        <v>160</v>
      </c>
      <c r="FD1" s="13" t="s">
        <v>161</v>
      </c>
      <c r="FE1" s="15" t="s">
        <v>162</v>
      </c>
      <c r="FF1" s="15" t="s">
        <v>163</v>
      </c>
      <c r="FG1" s="13" t="s">
        <v>164</v>
      </c>
      <c r="FH1" s="17" t="s">
        <v>165</v>
      </c>
      <c r="FI1" s="13" t="s">
        <v>166</v>
      </c>
    </row>
    <row r="2" spans="1:165" ht="15">
      <c r="A2" s="5">
        <v>1</v>
      </c>
      <c r="B2" s="1" t="s">
        <v>32</v>
      </c>
      <c r="C2" s="5">
        <v>20</v>
      </c>
      <c r="D2" s="6" t="s">
        <v>1</v>
      </c>
      <c r="E2" s="5">
        <v>3</v>
      </c>
      <c r="F2" s="5">
        <v>5</v>
      </c>
      <c r="G2" s="5">
        <v>4</v>
      </c>
      <c r="H2" s="5">
        <v>3</v>
      </c>
      <c r="I2" s="5">
        <v>8</v>
      </c>
      <c r="J2" s="5">
        <v>13</v>
      </c>
      <c r="K2" s="5">
        <v>41</v>
      </c>
      <c r="L2" s="5">
        <v>40</v>
      </c>
      <c r="M2" s="5">
        <v>41</v>
      </c>
      <c r="N2" s="5">
        <v>50</v>
      </c>
      <c r="O2" s="5">
        <v>38</v>
      </c>
      <c r="P2" s="5">
        <v>44</v>
      </c>
      <c r="Q2" s="5">
        <v>1</v>
      </c>
      <c r="R2" s="5">
        <v>0</v>
      </c>
      <c r="S2" s="5">
        <v>0</v>
      </c>
      <c r="T2" s="5">
        <v>2</v>
      </c>
      <c r="U2" s="7">
        <v>0.75</v>
      </c>
      <c r="V2" s="5">
        <v>51</v>
      </c>
      <c r="W2" s="5">
        <v>19</v>
      </c>
      <c r="X2" s="5">
        <v>18</v>
      </c>
      <c r="Y2" s="5">
        <v>20</v>
      </c>
      <c r="Z2" s="5">
        <v>24</v>
      </c>
      <c r="AA2" s="5">
        <v>24</v>
      </c>
      <c r="AB2" s="5">
        <v>12</v>
      </c>
      <c r="AC2" s="5">
        <v>9</v>
      </c>
      <c r="AD2" s="8">
        <v>0</v>
      </c>
      <c r="AE2" s="14">
        <v>3</v>
      </c>
      <c r="AF2" s="14">
        <v>41</v>
      </c>
      <c r="AG2" s="14">
        <v>919.55555555555554</v>
      </c>
      <c r="AH2" s="14">
        <v>1273.0318599378229</v>
      </c>
      <c r="AI2" s="14">
        <v>533.46989844321013</v>
      </c>
      <c r="AJ2" s="14">
        <v>2.0075839106689508</v>
      </c>
      <c r="AK2" s="14">
        <v>0.60429722826077004</v>
      </c>
      <c r="AL2" s="14">
        <v>27.788888888888891</v>
      </c>
      <c r="AM2" s="14">
        <v>-6.4444444444444443E-2</v>
      </c>
      <c r="AN2" s="14">
        <v>-0.88</v>
      </c>
      <c r="AO2" s="14">
        <v>-0.55555555555555558</v>
      </c>
      <c r="AP2" s="14">
        <v>5.4087524468915538</v>
      </c>
      <c r="AQ2" s="14">
        <v>56.519585583401962</v>
      </c>
      <c r="AR2" s="14">
        <v>38.857212569060962</v>
      </c>
      <c r="AS2" s="14">
        <v>13.111111111111111</v>
      </c>
      <c r="AT2" s="14">
        <v>20.550940350429141</v>
      </c>
      <c r="AU2" s="14">
        <v>-8.8724737369383817</v>
      </c>
      <c r="AV2" s="14">
        <v>95.222222222222229</v>
      </c>
      <c r="AW2" s="14">
        <v>6.5584877189629722</v>
      </c>
      <c r="AX2" s="14">
        <v>138.44444444444451</v>
      </c>
      <c r="AY2" s="14">
        <v>5</v>
      </c>
      <c r="AZ2" s="14">
        <v>40</v>
      </c>
      <c r="BA2" s="14">
        <v>1112.666666666667</v>
      </c>
      <c r="BB2" s="14">
        <v>1834.762718228978</v>
      </c>
      <c r="BC2" s="14">
        <v>855.9427729236204</v>
      </c>
      <c r="BD2" s="14">
        <v>2.2667454800683808</v>
      </c>
      <c r="BE2" s="14">
        <v>0.65011848189960408</v>
      </c>
      <c r="BF2" s="14">
        <v>29.2</v>
      </c>
      <c r="BG2" s="14">
        <v>0.1166666666666667</v>
      </c>
      <c r="BH2" s="14">
        <v>-0.98666666666666669</v>
      </c>
      <c r="BI2" s="14">
        <v>-0.36999999999999988</v>
      </c>
      <c r="BJ2" s="14">
        <v>10.12930185134293</v>
      </c>
      <c r="BK2" s="14">
        <v>93.407638836830571</v>
      </c>
      <c r="BL2" s="14">
        <v>56.490459811751101</v>
      </c>
      <c r="BM2" s="14">
        <v>24</v>
      </c>
      <c r="BN2" s="14">
        <v>39.743106588782098</v>
      </c>
      <c r="BO2" s="14">
        <v>-9.3446272511866262</v>
      </c>
      <c r="BP2" s="14">
        <v>218.66666666666671</v>
      </c>
      <c r="BQ2" s="14">
        <v>7.2957861146250602</v>
      </c>
      <c r="BR2" s="14">
        <v>290</v>
      </c>
      <c r="BS2" s="14">
        <v>4</v>
      </c>
      <c r="BT2" s="14">
        <v>41</v>
      </c>
      <c r="BU2" s="14">
        <v>949.83333333333337</v>
      </c>
      <c r="BV2" s="14">
        <v>3920.439135972892</v>
      </c>
      <c r="BW2" s="14">
        <v>2285.2805992912699</v>
      </c>
      <c r="BX2" s="14">
        <v>2.0064686125897029</v>
      </c>
      <c r="BY2" s="14">
        <v>0.6517776348365697</v>
      </c>
      <c r="BZ2" s="14">
        <v>29.8</v>
      </c>
      <c r="CA2" s="14">
        <v>0.1183333333333333</v>
      </c>
      <c r="CB2" s="14">
        <v>-1.02</v>
      </c>
      <c r="CC2" s="14">
        <v>-0.16666666666666671</v>
      </c>
      <c r="CD2" s="14">
        <v>10.11069216843498</v>
      </c>
      <c r="CE2" s="14">
        <v>87.898933840425016</v>
      </c>
      <c r="CF2" s="14">
        <v>59.122745863484383</v>
      </c>
      <c r="CG2" s="14">
        <v>19.5</v>
      </c>
      <c r="CH2" s="14">
        <v>31.242793030767999</v>
      </c>
      <c r="CI2" s="14">
        <v>-9.6174578494536007</v>
      </c>
      <c r="CJ2" s="14">
        <v>308.66666666666669</v>
      </c>
      <c r="CK2" s="14">
        <v>7.116694850391748</v>
      </c>
      <c r="CL2" s="14">
        <v>396.66666666666669</v>
      </c>
      <c r="CM2" s="14">
        <v>772</v>
      </c>
      <c r="CN2" s="14">
        <v>998.24255534444603</v>
      </c>
      <c r="CO2" s="14">
        <v>2.1259529119213401</v>
      </c>
      <c r="CP2" s="14">
        <v>0.68009754843512304</v>
      </c>
      <c r="CQ2" s="14">
        <v>29.9</v>
      </c>
      <c r="CR2" s="14">
        <v>0.13</v>
      </c>
      <c r="CS2" s="14">
        <v>-0.98</v>
      </c>
      <c r="CT2" s="14">
        <v>-0.38</v>
      </c>
      <c r="CU2" s="14">
        <v>6.7662750452260196</v>
      </c>
      <c r="CV2" s="14">
        <v>65.168697882292093</v>
      </c>
      <c r="CW2" s="14">
        <v>35.165859596481098</v>
      </c>
      <c r="CX2" s="14">
        <v>12</v>
      </c>
      <c r="CY2" s="14">
        <v>17.1428571428571</v>
      </c>
      <c r="CZ2" s="14">
        <v>-9.6025974025974392</v>
      </c>
      <c r="DA2" s="14">
        <v>385</v>
      </c>
      <c r="DB2" s="14">
        <v>7.0921588594704597</v>
      </c>
      <c r="DC2" s="14">
        <v>491</v>
      </c>
      <c r="DD2" s="14">
        <v>734</v>
      </c>
      <c r="DE2" s="14">
        <v>459.55916910900498</v>
      </c>
      <c r="DF2" s="14">
        <v>195.051216053231</v>
      </c>
      <c r="DG2" s="14">
        <v>2.3560948678401799</v>
      </c>
      <c r="DH2" s="14">
        <v>0.702034644615529</v>
      </c>
      <c r="DI2" s="14">
        <v>30</v>
      </c>
      <c r="DJ2" s="14">
        <v>0.13</v>
      </c>
      <c r="DK2" s="14">
        <v>-1.04</v>
      </c>
      <c r="DL2" s="14">
        <v>-0.19</v>
      </c>
      <c r="DM2" s="14">
        <v>7.2323064205888903</v>
      </c>
      <c r="DN2" s="14">
        <v>39.594816667126402</v>
      </c>
      <c r="DO2" s="14">
        <v>27.3453146583877</v>
      </c>
      <c r="DP2" s="14">
        <v>4</v>
      </c>
      <c r="DQ2" s="14">
        <v>5.1282051282051304</v>
      </c>
      <c r="DR2" s="14">
        <v>-9.5199275362318492</v>
      </c>
      <c r="DS2" s="14">
        <v>414</v>
      </c>
      <c r="DT2" s="14">
        <v>6.9200191570881504</v>
      </c>
      <c r="DU2" s="14">
        <v>522</v>
      </c>
      <c r="DV2" s="14">
        <v>5.5</v>
      </c>
      <c r="DW2" s="14">
        <v>44</v>
      </c>
      <c r="DX2" s="14">
        <v>1004.857142857143</v>
      </c>
      <c r="DY2" s="14">
        <v>1811.6619623411771</v>
      </c>
      <c r="DZ2" s="14">
        <v>820.16775891272948</v>
      </c>
      <c r="EA2" s="14">
        <v>2.5483807569986761</v>
      </c>
      <c r="EB2" s="14">
        <v>0.67782437382630678</v>
      </c>
      <c r="EC2" s="14">
        <v>30.18571428571429</v>
      </c>
      <c r="ED2" s="14">
        <v>0.25857142857142862</v>
      </c>
      <c r="EE2" s="14">
        <v>-0.97714285714285709</v>
      </c>
      <c r="EF2" s="14">
        <v>0.24571428571428569</v>
      </c>
      <c r="EG2" s="14">
        <v>9.8477035136322293</v>
      </c>
      <c r="EH2" s="14">
        <v>81.078916823890737</v>
      </c>
      <c r="EI2" s="14">
        <v>56.584749010718532</v>
      </c>
      <c r="EJ2" s="14">
        <v>21.285714285714281</v>
      </c>
      <c r="EK2" s="14">
        <v>35.33703823906216</v>
      </c>
      <c r="EL2" s="14">
        <v>-9.6116285305338263</v>
      </c>
      <c r="EM2" s="14">
        <v>478.42857142857139</v>
      </c>
      <c r="EN2" s="14">
        <v>6.8848926083433373</v>
      </c>
      <c r="EO2" s="14">
        <v>601</v>
      </c>
      <c r="EP2" s="14">
        <v>13</v>
      </c>
      <c r="EQ2" s="14">
        <v>44</v>
      </c>
      <c r="ER2" s="14">
        <v>877</v>
      </c>
      <c r="ES2" s="14">
        <v>1696.5804225347119</v>
      </c>
      <c r="ET2" s="14">
        <v>1147.4999491519379</v>
      </c>
      <c r="EU2" s="14">
        <v>1.5465836303978351</v>
      </c>
      <c r="EV2" s="14">
        <v>0.57623759196101787</v>
      </c>
      <c r="EW2" s="14">
        <v>30.44</v>
      </c>
      <c r="EX2" s="14">
        <v>4.8000000000000022E-2</v>
      </c>
      <c r="EY2" s="14">
        <v>-0.83800000000000008</v>
      </c>
      <c r="EZ2" s="14">
        <v>-0.36399999999999999</v>
      </c>
      <c r="FA2" s="14">
        <v>9.0300813597892002</v>
      </c>
      <c r="FB2" s="14">
        <v>76.949462730841248</v>
      </c>
      <c r="FC2" s="14">
        <v>51.552080811205748</v>
      </c>
      <c r="FD2" s="14">
        <v>21.2</v>
      </c>
      <c r="FE2" s="14">
        <v>35.020251778872463</v>
      </c>
      <c r="FF2" s="14">
        <v>-9.5972298542917844</v>
      </c>
      <c r="FG2" s="14">
        <v>595</v>
      </c>
      <c r="FH2" s="14">
        <v>7.0928110316236133</v>
      </c>
      <c r="FI2" s="14">
        <v>744</v>
      </c>
    </row>
    <row r="3" spans="1:165" ht="15">
      <c r="A3" s="5">
        <v>2</v>
      </c>
      <c r="B3" s="1" t="s">
        <v>33</v>
      </c>
      <c r="C3" s="5">
        <v>22</v>
      </c>
      <c r="D3" s="6" t="s">
        <v>1</v>
      </c>
      <c r="E3" s="5">
        <v>13</v>
      </c>
      <c r="F3" s="5">
        <v>2</v>
      </c>
      <c r="G3" s="5">
        <v>7</v>
      </c>
      <c r="H3" s="5">
        <v>29</v>
      </c>
      <c r="I3" s="5">
        <v>2</v>
      </c>
      <c r="J3" s="5">
        <v>3</v>
      </c>
      <c r="K3" s="5">
        <v>33</v>
      </c>
      <c r="L3" s="5">
        <v>34</v>
      </c>
      <c r="M3" s="5">
        <v>36</v>
      </c>
      <c r="N3" s="5">
        <v>46</v>
      </c>
      <c r="O3" s="5">
        <v>45</v>
      </c>
      <c r="P3" s="5">
        <v>39</v>
      </c>
      <c r="Q3" s="5">
        <v>1</v>
      </c>
      <c r="R3" s="5">
        <v>0</v>
      </c>
      <c r="S3" s="5">
        <v>0</v>
      </c>
      <c r="T3" s="5">
        <v>2</v>
      </c>
      <c r="U3" s="7">
        <v>0.75</v>
      </c>
      <c r="V3" s="5">
        <v>54</v>
      </c>
      <c r="W3" s="5">
        <v>21</v>
      </c>
      <c r="X3" s="5">
        <v>21</v>
      </c>
      <c r="Y3" s="5">
        <v>21</v>
      </c>
      <c r="Z3" s="5">
        <v>19</v>
      </c>
      <c r="AA3" s="5">
        <v>25</v>
      </c>
      <c r="AB3" s="5">
        <v>9</v>
      </c>
      <c r="AC3" s="5">
        <v>9</v>
      </c>
      <c r="AD3" s="8">
        <v>-0.1</v>
      </c>
      <c r="AE3" s="14"/>
      <c r="AF3" s="14"/>
      <c r="AG3" s="14">
        <v>678</v>
      </c>
      <c r="AH3" s="14">
        <v>1335.8978170579901</v>
      </c>
      <c r="AI3" s="14">
        <v>501.696807228127</v>
      </c>
      <c r="AJ3" s="14">
        <v>2.66275925581194</v>
      </c>
      <c r="AK3" s="14">
        <v>0.726981783360936</v>
      </c>
      <c r="AL3" s="14">
        <v>23.9</v>
      </c>
      <c r="AM3" s="14">
        <v>0.09</v>
      </c>
      <c r="AN3" s="14">
        <v>-1.01</v>
      </c>
      <c r="AO3" s="14">
        <v>-0.19</v>
      </c>
      <c r="AP3" s="14">
        <v>7.7561298200930402</v>
      </c>
      <c r="AQ3" s="14">
        <v>53.476799441555897</v>
      </c>
      <c r="AR3" s="14">
        <v>44.733309351279203</v>
      </c>
      <c r="AS3" s="14">
        <v>26</v>
      </c>
      <c r="AT3" s="14">
        <v>29.545454545454501</v>
      </c>
      <c r="AU3" s="14">
        <v>-11.215909090909101</v>
      </c>
      <c r="AV3" s="14">
        <v>22</v>
      </c>
      <c r="AW3" s="14">
        <v>7.3173076923077103</v>
      </c>
      <c r="AX3" s="14">
        <v>26</v>
      </c>
      <c r="AY3" s="14">
        <v>2</v>
      </c>
      <c r="AZ3" s="14">
        <v>34</v>
      </c>
      <c r="BA3" s="14">
        <v>680</v>
      </c>
      <c r="BB3" s="14">
        <v>674.31636602591141</v>
      </c>
      <c r="BC3" s="14">
        <v>239.15833020593001</v>
      </c>
      <c r="BD3" s="14">
        <v>2.391668115621866</v>
      </c>
      <c r="BE3" s="14">
        <v>0.65273460112700488</v>
      </c>
      <c r="BF3" s="14">
        <v>24.9</v>
      </c>
      <c r="BG3" s="14">
        <v>3.3333333333333333E-2</v>
      </c>
      <c r="BH3" s="14">
        <v>-1.01</v>
      </c>
      <c r="BI3" s="14">
        <v>-0.14333333333333331</v>
      </c>
      <c r="BJ3" s="14">
        <v>8.0787540547799352</v>
      </c>
      <c r="BK3" s="14">
        <v>52.650469140759732</v>
      </c>
      <c r="BL3" s="14">
        <v>30.103448946187999</v>
      </c>
      <c r="BM3" s="14">
        <v>8</v>
      </c>
      <c r="BN3" s="14">
        <v>8.9082195642543684</v>
      </c>
      <c r="BO3" s="14">
        <v>-10.636350914020809</v>
      </c>
      <c r="BP3" s="14">
        <v>72.333333333333329</v>
      </c>
      <c r="BQ3" s="14">
        <v>7.0358070995355133</v>
      </c>
      <c r="BR3" s="14">
        <v>108.6666666666667</v>
      </c>
      <c r="BS3" s="14">
        <v>7</v>
      </c>
      <c r="BT3" s="14">
        <v>36</v>
      </c>
      <c r="BU3" s="14">
        <v>708.14285714285711</v>
      </c>
      <c r="BV3" s="14">
        <v>908.75058487882859</v>
      </c>
      <c r="BW3" s="14">
        <v>581.53833912832181</v>
      </c>
      <c r="BX3" s="14">
        <v>1.9144167203361071</v>
      </c>
      <c r="BY3" s="14">
        <v>0.62564794036633142</v>
      </c>
      <c r="BZ3" s="14">
        <v>26.38571428571429</v>
      </c>
      <c r="CA3" s="14">
        <v>-2.2857142857142861E-2</v>
      </c>
      <c r="CB3" s="14">
        <v>-1.0485714285714289</v>
      </c>
      <c r="CC3" s="14">
        <v>-0.01</v>
      </c>
      <c r="CD3" s="14">
        <v>7.4789639994972248</v>
      </c>
      <c r="CE3" s="14">
        <v>51.298272103033241</v>
      </c>
      <c r="CF3" s="14">
        <v>36.100972610585991</v>
      </c>
      <c r="CG3" s="14">
        <v>13.142857142857141</v>
      </c>
      <c r="CH3" s="14">
        <v>15.3048040921795</v>
      </c>
      <c r="CI3" s="14">
        <v>-9.2251563464063473</v>
      </c>
      <c r="CJ3" s="14">
        <v>194.71428571428569</v>
      </c>
      <c r="CK3" s="14">
        <v>7.1321549717534518</v>
      </c>
      <c r="CL3" s="14">
        <v>275.71428571428572</v>
      </c>
      <c r="CM3" s="14">
        <v>669.25</v>
      </c>
      <c r="CN3" s="14">
        <v>456.40724016350418</v>
      </c>
      <c r="CO3" s="14">
        <v>1.0445736811506441</v>
      </c>
      <c r="CP3" s="14">
        <v>0.474930634513618</v>
      </c>
      <c r="CQ3" s="14">
        <v>27.25</v>
      </c>
      <c r="CR3" s="14">
        <v>-3.2500000000000001E-2</v>
      </c>
      <c r="CS3" s="14">
        <v>-1.0625</v>
      </c>
      <c r="CT3" s="14">
        <v>7.2500000000000009E-2</v>
      </c>
      <c r="CU3" s="14">
        <v>7.202301726693662</v>
      </c>
      <c r="CV3" s="14">
        <v>45.016785567776999</v>
      </c>
      <c r="CW3" s="14">
        <v>34.672312934796267</v>
      </c>
      <c r="CX3" s="14">
        <v>13.5</v>
      </c>
      <c r="CY3" s="14">
        <v>15.24186463078888</v>
      </c>
      <c r="CZ3" s="14">
        <v>-9.5983178556070001</v>
      </c>
      <c r="DA3" s="14">
        <v>332.5</v>
      </c>
      <c r="DB3" s="14">
        <v>7.4678692694792232</v>
      </c>
      <c r="DC3" s="14">
        <v>461</v>
      </c>
      <c r="DD3" s="14">
        <v>813</v>
      </c>
      <c r="DE3" s="14">
        <v>172.441778377014</v>
      </c>
      <c r="DF3" s="14">
        <v>217.679585084721</v>
      </c>
      <c r="DG3" s="14">
        <v>0.79218167523564298</v>
      </c>
      <c r="DH3" s="14">
        <v>0.44202085434864402</v>
      </c>
      <c r="DI3" s="14">
        <v>27.7</v>
      </c>
      <c r="DJ3" s="14">
        <v>0.06</v>
      </c>
      <c r="DK3" s="14">
        <v>-1.04</v>
      </c>
      <c r="DL3" s="14">
        <v>0.06</v>
      </c>
      <c r="DM3" s="14">
        <v>13.181705182195699</v>
      </c>
      <c r="DN3" s="14">
        <v>55.869277242453698</v>
      </c>
      <c r="DO3" s="14">
        <v>30.865676729985999</v>
      </c>
      <c r="DP3" s="14">
        <v>10</v>
      </c>
      <c r="DQ3" s="14">
        <v>9.9009900990098991</v>
      </c>
      <c r="DR3" s="14">
        <v>-9.49307304785893</v>
      </c>
      <c r="DS3" s="14">
        <v>397</v>
      </c>
      <c r="DT3" s="14">
        <v>7.3275862068965099</v>
      </c>
      <c r="DU3" s="14">
        <v>551</v>
      </c>
      <c r="DV3" s="14">
        <v>15.5</v>
      </c>
      <c r="DW3" s="14">
        <v>45.5</v>
      </c>
      <c r="DX3" s="14">
        <v>675.71428571428567</v>
      </c>
      <c r="DY3" s="14">
        <v>1141.119240798226</v>
      </c>
      <c r="DZ3" s="14">
        <v>458.63827023015358</v>
      </c>
      <c r="EA3" s="14">
        <v>2.6734521921633601</v>
      </c>
      <c r="EB3" s="14">
        <v>0.62731610680108696</v>
      </c>
      <c r="EC3" s="14">
        <v>28.157142857142851</v>
      </c>
      <c r="ED3" s="14">
        <v>4.2857142857142858E-2</v>
      </c>
      <c r="EE3" s="14">
        <v>-1.0128571428571429</v>
      </c>
      <c r="EF3" s="14">
        <v>0.12857142857142859</v>
      </c>
      <c r="EG3" s="14">
        <v>6.6337523035327646</v>
      </c>
      <c r="EH3" s="14">
        <v>46.440429700125961</v>
      </c>
      <c r="EI3" s="14">
        <v>31.618092094151031</v>
      </c>
      <c r="EJ3" s="14">
        <v>9.4285714285714288</v>
      </c>
      <c r="EK3" s="14">
        <v>11.16158544783624</v>
      </c>
      <c r="EL3" s="14">
        <v>-9.9053876050381824</v>
      </c>
      <c r="EM3" s="14">
        <v>496.14285714285722</v>
      </c>
      <c r="EN3" s="14">
        <v>7.7461020488443966</v>
      </c>
      <c r="EO3" s="14">
        <v>683.28571428571433</v>
      </c>
      <c r="EP3" s="14">
        <v>3</v>
      </c>
      <c r="EQ3" s="14">
        <v>39</v>
      </c>
      <c r="ER3" s="14">
        <v>695</v>
      </c>
      <c r="ES3" s="14">
        <v>327.95082696701922</v>
      </c>
      <c r="ET3" s="14">
        <v>380.40230537404818</v>
      </c>
      <c r="EU3" s="14">
        <v>0.76158152352325637</v>
      </c>
      <c r="EV3" s="14">
        <v>0.41515984249051679</v>
      </c>
      <c r="EW3" s="14">
        <v>28.4</v>
      </c>
      <c r="EX3" s="14">
        <v>1.4999999999999999E-2</v>
      </c>
      <c r="EY3" s="14">
        <v>-1.0449999999999999</v>
      </c>
      <c r="EZ3" s="14">
        <v>0.14833333333333329</v>
      </c>
      <c r="FA3" s="14">
        <v>5.8895798786636808</v>
      </c>
      <c r="FB3" s="14">
        <v>39.569900199167847</v>
      </c>
      <c r="FC3" s="14">
        <v>30.513928835206819</v>
      </c>
      <c r="FD3" s="14">
        <v>9</v>
      </c>
      <c r="FE3" s="14">
        <v>9.7903286635447646</v>
      </c>
      <c r="FF3" s="14">
        <v>-9.8550074030234871</v>
      </c>
      <c r="FG3" s="14">
        <v>657</v>
      </c>
      <c r="FH3" s="14">
        <v>7.9046993773727614</v>
      </c>
      <c r="FI3" s="14">
        <v>937.66666666666663</v>
      </c>
    </row>
    <row r="4" spans="1:165" ht="15">
      <c r="A4" s="5">
        <v>3</v>
      </c>
      <c r="B4" s="1" t="s">
        <v>32</v>
      </c>
      <c r="C4" s="5">
        <v>21</v>
      </c>
      <c r="D4" s="6" t="s">
        <v>1</v>
      </c>
      <c r="E4" s="5">
        <v>3</v>
      </c>
      <c r="F4" s="5">
        <v>8</v>
      </c>
      <c r="G4" s="5">
        <v>3</v>
      </c>
      <c r="H4" s="5">
        <v>10</v>
      </c>
      <c r="I4" s="5">
        <v>16</v>
      </c>
      <c r="J4" s="5">
        <v>11</v>
      </c>
      <c r="K4" s="5">
        <v>38</v>
      </c>
      <c r="L4" s="5">
        <v>37</v>
      </c>
      <c r="M4" s="5">
        <v>37</v>
      </c>
      <c r="N4" s="5">
        <v>37</v>
      </c>
      <c r="O4" s="5">
        <v>39</v>
      </c>
      <c r="P4" s="5">
        <v>38</v>
      </c>
      <c r="Q4" s="5">
        <v>1</v>
      </c>
      <c r="R4" s="5">
        <v>0</v>
      </c>
      <c r="S4" s="5">
        <v>0</v>
      </c>
      <c r="T4" s="5">
        <v>2</v>
      </c>
      <c r="U4" s="7">
        <v>0.125</v>
      </c>
      <c r="V4" s="5">
        <v>46</v>
      </c>
      <c r="W4" s="5">
        <v>25</v>
      </c>
      <c r="X4" s="5">
        <v>25</v>
      </c>
      <c r="Y4" s="5">
        <v>30</v>
      </c>
      <c r="Z4" s="5">
        <v>28</v>
      </c>
      <c r="AA4" s="5">
        <v>29</v>
      </c>
      <c r="AB4" s="5">
        <v>10</v>
      </c>
      <c r="AC4" s="5">
        <v>9</v>
      </c>
      <c r="AD4" s="8">
        <v>0</v>
      </c>
      <c r="AE4" s="14">
        <v>3</v>
      </c>
      <c r="AF4" s="14">
        <v>38</v>
      </c>
      <c r="AG4" s="14">
        <v>962.66666666666663</v>
      </c>
      <c r="AH4" s="14">
        <v>617.34752721082305</v>
      </c>
      <c r="AI4" s="14">
        <v>1244.356402382839</v>
      </c>
      <c r="AJ4" s="14">
        <v>0.54506479761213289</v>
      </c>
      <c r="AK4" s="14">
        <v>0.32427582527296078</v>
      </c>
      <c r="AL4" s="14">
        <v>25.63333333333334</v>
      </c>
      <c r="AM4" s="14">
        <v>-0.19</v>
      </c>
      <c r="AN4" s="14">
        <v>-0.90333333333333332</v>
      </c>
      <c r="AO4" s="14">
        <v>-0.44500000000000012</v>
      </c>
      <c r="AP4" s="14">
        <v>5.458247430025124</v>
      </c>
      <c r="AQ4" s="14">
        <v>59.621773610503062</v>
      </c>
      <c r="AR4" s="14">
        <v>64.027696979933879</v>
      </c>
      <c r="AS4" s="14">
        <v>27</v>
      </c>
      <c r="AT4" s="14">
        <v>43.722911927565541</v>
      </c>
      <c r="AU4" s="14">
        <v>-9.4688573669084573</v>
      </c>
      <c r="AV4" s="14">
        <v>50.666666666666657</v>
      </c>
      <c r="AW4" s="14">
        <v>7.5830169403071084</v>
      </c>
      <c r="AX4" s="14">
        <v>60.833333333333343</v>
      </c>
      <c r="AY4" s="14">
        <v>8</v>
      </c>
      <c r="AZ4" s="14">
        <v>37</v>
      </c>
      <c r="BA4" s="14">
        <v>919.33333333333337</v>
      </c>
      <c r="BB4" s="14">
        <v>1086.2300189151169</v>
      </c>
      <c r="BC4" s="14">
        <v>1675.62319884462</v>
      </c>
      <c r="BD4" s="14">
        <v>0.61581112390854564</v>
      </c>
      <c r="BE4" s="14">
        <v>0.37470107373820111</v>
      </c>
      <c r="BF4" s="14">
        <v>27.36666666666666</v>
      </c>
      <c r="BG4" s="14">
        <v>-0.17</v>
      </c>
      <c r="BH4" s="14">
        <v>-0.95666666666666667</v>
      </c>
      <c r="BI4" s="14">
        <v>-0.36666666666666659</v>
      </c>
      <c r="BJ4" s="14">
        <v>7.0114700882415768</v>
      </c>
      <c r="BK4" s="14">
        <v>71.46325473339347</v>
      </c>
      <c r="BL4" s="14">
        <v>68.473504242623292</v>
      </c>
      <c r="BM4" s="14">
        <v>35</v>
      </c>
      <c r="BN4" s="14">
        <v>52.244819856760159</v>
      </c>
      <c r="BO4" s="14">
        <v>-10.175673827056279</v>
      </c>
      <c r="BP4" s="14">
        <v>101</v>
      </c>
      <c r="BQ4" s="14">
        <v>7.2390612139404231</v>
      </c>
      <c r="BR4" s="14">
        <v>154.33333333333329</v>
      </c>
      <c r="BS4" s="14">
        <v>3</v>
      </c>
      <c r="BT4" s="14">
        <v>37</v>
      </c>
      <c r="BU4" s="14">
        <v>914.42857142857144</v>
      </c>
      <c r="BV4" s="14">
        <v>893.45618057687375</v>
      </c>
      <c r="BW4" s="14">
        <v>1454.568746438048</v>
      </c>
      <c r="BX4" s="14">
        <v>0.84618662865665861</v>
      </c>
      <c r="BY4" s="14">
        <v>0.40830285405974309</v>
      </c>
      <c r="BZ4" s="14">
        <v>27.971428571428572</v>
      </c>
      <c r="CA4" s="14">
        <v>-0.1257142857142857</v>
      </c>
      <c r="CB4" s="14">
        <v>-0.99142857142857133</v>
      </c>
      <c r="CC4" s="14">
        <v>-0.31857142857142862</v>
      </c>
      <c r="CD4" s="14">
        <v>11.173209076725961</v>
      </c>
      <c r="CE4" s="14">
        <v>81.117823226113813</v>
      </c>
      <c r="CF4" s="14">
        <v>71.581479001334614</v>
      </c>
      <c r="CG4" s="14">
        <v>36.142857142857153</v>
      </c>
      <c r="CH4" s="14">
        <v>56.441670264763488</v>
      </c>
      <c r="CI4" s="14">
        <v>-9.5506238196610891</v>
      </c>
      <c r="CJ4" s="14">
        <v>156</v>
      </c>
      <c r="CK4" s="14">
        <v>7.0126410279239604</v>
      </c>
      <c r="CL4" s="14">
        <v>237.71428571428569</v>
      </c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>
        <v>947</v>
      </c>
      <c r="DE4" s="14">
        <v>1454.6773218999849</v>
      </c>
      <c r="DF4" s="14">
        <v>2300.6413255037301</v>
      </c>
      <c r="DG4" s="14">
        <v>0.67919224926278954</v>
      </c>
      <c r="DH4" s="14">
        <v>0.38574592612913849</v>
      </c>
      <c r="DI4" s="14">
        <v>28.2</v>
      </c>
      <c r="DJ4" s="14">
        <v>-0.14000000000000001</v>
      </c>
      <c r="DK4" s="14">
        <v>-1.01</v>
      </c>
      <c r="DL4" s="14">
        <v>-0.33</v>
      </c>
      <c r="DM4" s="14">
        <v>9.7604400331779253</v>
      </c>
      <c r="DN4" s="14">
        <v>83.219736351887548</v>
      </c>
      <c r="DO4" s="14">
        <v>76.021047148649401</v>
      </c>
      <c r="DP4" s="14">
        <v>35</v>
      </c>
      <c r="DQ4" s="14">
        <v>54.970908171009363</v>
      </c>
      <c r="DR4" s="14">
        <v>-8.9286260824127197</v>
      </c>
      <c r="DS4" s="14">
        <v>200.5</v>
      </c>
      <c r="DT4" s="14">
        <v>6.6105485232067549</v>
      </c>
      <c r="DU4" s="14">
        <v>308</v>
      </c>
      <c r="DV4" s="14">
        <v>13</v>
      </c>
      <c r="DW4" s="14">
        <v>38</v>
      </c>
      <c r="DX4" s="14">
        <v>959.42857142857144</v>
      </c>
      <c r="DY4" s="14">
        <v>1766.3467318734929</v>
      </c>
      <c r="DZ4" s="14">
        <v>1252.948566331178</v>
      </c>
      <c r="EA4" s="14">
        <v>1.3627092363960309</v>
      </c>
      <c r="EB4" s="14">
        <v>0.47824601037599301</v>
      </c>
      <c r="EC4" s="14">
        <v>28.342857142857149</v>
      </c>
      <c r="ED4" s="14">
        <v>-0.1414285714285714</v>
      </c>
      <c r="EE4" s="14">
        <v>-0.97285714285714298</v>
      </c>
      <c r="EF4" s="14">
        <v>-0.32428571428571429</v>
      </c>
      <c r="EG4" s="14">
        <v>8.000215935138165</v>
      </c>
      <c r="EH4" s="14">
        <v>69.714182029530761</v>
      </c>
      <c r="EI4" s="14">
        <v>65.102274330249458</v>
      </c>
      <c r="EJ4" s="14">
        <v>30.428571428571431</v>
      </c>
      <c r="EK4" s="14">
        <v>48.394363562453009</v>
      </c>
      <c r="EL4" s="14">
        <v>-8.9557240331479822</v>
      </c>
      <c r="EM4" s="14">
        <v>262</v>
      </c>
      <c r="EN4" s="14">
        <v>5.9532346709044486</v>
      </c>
      <c r="EO4" s="14">
        <v>376.71428571428572</v>
      </c>
      <c r="EP4" s="14">
        <v>11</v>
      </c>
      <c r="EQ4" s="14">
        <v>38</v>
      </c>
      <c r="ER4" s="14">
        <v>970.85714285714289</v>
      </c>
      <c r="ES4" s="14">
        <v>1505.2535783038979</v>
      </c>
      <c r="ET4" s="14">
        <v>2154.4769469506591</v>
      </c>
      <c r="EU4" s="14">
        <v>0.77376322927796781</v>
      </c>
      <c r="EV4" s="14">
        <v>0.39051480086749502</v>
      </c>
      <c r="EW4" s="14">
        <v>28.38571428571429</v>
      </c>
      <c r="EX4" s="14">
        <v>-0.17714285714285721</v>
      </c>
      <c r="EY4" s="14">
        <v>-1.035714285714286</v>
      </c>
      <c r="EZ4" s="14">
        <v>-0.20714285714285721</v>
      </c>
      <c r="FA4" s="14">
        <v>8.18659642607739</v>
      </c>
      <c r="FB4" s="14">
        <v>73.527328701573069</v>
      </c>
      <c r="FC4" s="14">
        <v>71.197222723082561</v>
      </c>
      <c r="FD4" s="14">
        <v>34.142857142857153</v>
      </c>
      <c r="FE4" s="14">
        <v>54.971452749875802</v>
      </c>
      <c r="FF4" s="14">
        <v>-9.6127444011267791</v>
      </c>
      <c r="FG4" s="14">
        <v>348.14285714285722</v>
      </c>
      <c r="FH4" s="14">
        <v>6.1203250343792082</v>
      </c>
      <c r="FI4" s="14">
        <v>499.14285714285722</v>
      </c>
    </row>
    <row r="5" spans="1:165" ht="15">
      <c r="A5" s="5">
        <v>4</v>
      </c>
      <c r="B5" s="1" t="s">
        <v>32</v>
      </c>
      <c r="C5" s="5">
        <v>21</v>
      </c>
      <c r="D5" s="6" t="s">
        <v>1</v>
      </c>
      <c r="E5" s="5">
        <v>3</v>
      </c>
      <c r="F5" s="5">
        <v>6</v>
      </c>
      <c r="G5" s="5">
        <v>3</v>
      </c>
      <c r="H5" s="5">
        <v>42</v>
      </c>
      <c r="I5" s="5">
        <v>18</v>
      </c>
      <c r="J5" s="5">
        <v>15</v>
      </c>
      <c r="K5" s="5">
        <v>35</v>
      </c>
      <c r="L5" s="5">
        <v>26</v>
      </c>
      <c r="M5" s="5">
        <v>28</v>
      </c>
      <c r="N5" s="5">
        <v>31</v>
      </c>
      <c r="O5" s="5">
        <v>28</v>
      </c>
      <c r="P5" s="5">
        <v>29</v>
      </c>
      <c r="Q5" s="5">
        <v>1</v>
      </c>
      <c r="R5" s="5">
        <v>0</v>
      </c>
      <c r="S5" s="5">
        <v>0</v>
      </c>
      <c r="T5" s="5">
        <v>1</v>
      </c>
      <c r="U5" s="7">
        <v>0.875</v>
      </c>
      <c r="V5" s="5">
        <v>50</v>
      </c>
      <c r="W5" s="5">
        <v>23</v>
      </c>
      <c r="X5" s="5">
        <v>10</v>
      </c>
      <c r="Y5" s="5">
        <v>27</v>
      </c>
      <c r="Z5" s="5">
        <v>29</v>
      </c>
      <c r="AA5" s="5">
        <v>30</v>
      </c>
      <c r="AB5" s="5">
        <v>12</v>
      </c>
      <c r="AC5" s="5">
        <v>7</v>
      </c>
      <c r="AD5" s="8">
        <v>-0.1</v>
      </c>
      <c r="AE5" s="14">
        <v>3</v>
      </c>
      <c r="AF5" s="14">
        <v>35</v>
      </c>
      <c r="AG5" s="14">
        <v>889.75</v>
      </c>
      <c r="AH5" s="14">
        <v>920.74725262443621</v>
      </c>
      <c r="AI5" s="14">
        <v>678.64422690758386</v>
      </c>
      <c r="AJ5" s="14">
        <v>1.354720793294014</v>
      </c>
      <c r="AK5" s="14">
        <v>0.54823030350181134</v>
      </c>
      <c r="AL5" s="14">
        <v>24.274999999999999</v>
      </c>
      <c r="AM5" s="14">
        <v>-0.14624999999999999</v>
      </c>
      <c r="AN5" s="14">
        <v>-0.97499999999999998</v>
      </c>
      <c r="AO5" s="14">
        <v>-0.39250000000000002</v>
      </c>
      <c r="AP5" s="14">
        <v>5.6383949221518819</v>
      </c>
      <c r="AQ5" s="14">
        <v>50.585710906714347</v>
      </c>
      <c r="AR5" s="14">
        <v>36.67480121680056</v>
      </c>
      <c r="AS5" s="14">
        <v>11</v>
      </c>
      <c r="AT5" s="14">
        <v>16.734700247410149</v>
      </c>
      <c r="AU5" s="14">
        <v>-12.6390563704476</v>
      </c>
      <c r="AV5" s="14">
        <v>90.5</v>
      </c>
      <c r="AW5" s="14">
        <v>8.5466133011710106</v>
      </c>
      <c r="AX5" s="14">
        <v>137.875</v>
      </c>
      <c r="AY5" s="14">
        <v>6</v>
      </c>
      <c r="AZ5" s="14">
        <v>26</v>
      </c>
      <c r="BA5" s="14">
        <v>879.5</v>
      </c>
      <c r="BB5" s="14">
        <v>741.06675360663155</v>
      </c>
      <c r="BC5" s="14">
        <v>354.10422999193298</v>
      </c>
      <c r="BD5" s="14">
        <v>2.056056798410915</v>
      </c>
      <c r="BE5" s="14">
        <v>0.57812537948860554</v>
      </c>
      <c r="BF5" s="14">
        <v>26.3</v>
      </c>
      <c r="BG5" s="14">
        <v>-0.155</v>
      </c>
      <c r="BH5" s="14">
        <v>-1.01</v>
      </c>
      <c r="BI5" s="14">
        <v>-0.36499999999999999</v>
      </c>
      <c r="BJ5" s="14">
        <v>6.9229500542618352</v>
      </c>
      <c r="BK5" s="14">
        <v>59.682780132329903</v>
      </c>
      <c r="BL5" s="14">
        <v>26.399295960316952</v>
      </c>
      <c r="BM5" s="14">
        <v>4</v>
      </c>
      <c r="BN5" s="14">
        <v>5.7971014492753703</v>
      </c>
      <c r="BO5" s="14">
        <v>-10.58307416267945</v>
      </c>
      <c r="BP5" s="14">
        <v>205</v>
      </c>
      <c r="BQ5" s="14">
        <v>8.8671114817903902</v>
      </c>
      <c r="BR5" s="14">
        <v>312</v>
      </c>
      <c r="BS5" s="14">
        <v>3</v>
      </c>
      <c r="BT5" s="14">
        <v>28</v>
      </c>
      <c r="BU5" s="14">
        <v>854.5</v>
      </c>
      <c r="BV5" s="14">
        <v>1528.5153177102161</v>
      </c>
      <c r="BW5" s="14">
        <v>305.82176074807711</v>
      </c>
      <c r="BX5" s="14">
        <v>4.1918003712911753</v>
      </c>
      <c r="BY5" s="14">
        <v>0.76210245561589307</v>
      </c>
      <c r="BZ5" s="14">
        <v>27.15</v>
      </c>
      <c r="CA5" s="14">
        <v>-0.18</v>
      </c>
      <c r="CB5" s="14">
        <v>-1.0083333333333331</v>
      </c>
      <c r="CC5" s="14">
        <v>-0.32500000000000001</v>
      </c>
      <c r="CD5" s="14">
        <v>6.663591289108731</v>
      </c>
      <c r="CE5" s="14">
        <v>62.098328662983477</v>
      </c>
      <c r="CF5" s="14">
        <v>33.972971458652331</v>
      </c>
      <c r="CG5" s="14">
        <v>8</v>
      </c>
      <c r="CH5" s="14">
        <v>11.78159259537531</v>
      </c>
      <c r="CI5" s="14">
        <v>-9.9366671543435743</v>
      </c>
      <c r="CJ5" s="14">
        <v>314.66666666666669</v>
      </c>
      <c r="CK5" s="14">
        <v>8.5232750555331123</v>
      </c>
      <c r="CL5" s="14">
        <v>436.83333333333331</v>
      </c>
      <c r="CM5" s="14">
        <v>820</v>
      </c>
      <c r="CN5" s="14">
        <v>699.90254144929395</v>
      </c>
      <c r="CO5" s="14">
        <v>1.72304132235092</v>
      </c>
      <c r="CP5" s="14">
        <v>0.63276356043812998</v>
      </c>
      <c r="CQ5" s="14">
        <v>27.7</v>
      </c>
      <c r="CR5" s="14">
        <v>-0.13</v>
      </c>
      <c r="CS5" s="14">
        <v>-1.04</v>
      </c>
      <c r="CT5" s="14">
        <v>-0.13</v>
      </c>
      <c r="CU5" s="14">
        <v>7.5397189168948602</v>
      </c>
      <c r="CV5" s="14">
        <v>47.180201892502403</v>
      </c>
      <c r="CW5" s="14">
        <v>20.891402639012799</v>
      </c>
      <c r="CX5" s="14">
        <v>3</v>
      </c>
      <c r="CY5" s="14">
        <v>4.1666666666666696</v>
      </c>
      <c r="CZ5" s="14">
        <v>-9.2938271604938105</v>
      </c>
      <c r="DA5" s="14">
        <v>405</v>
      </c>
      <c r="DB5" s="14">
        <v>8.2139598540146004</v>
      </c>
      <c r="DC5" s="14">
        <v>548</v>
      </c>
      <c r="DD5" s="14">
        <v>830</v>
      </c>
      <c r="DE5" s="14">
        <v>19711.836674064321</v>
      </c>
      <c r="DF5" s="14">
        <v>4447.3213702551802</v>
      </c>
      <c r="DG5" s="14">
        <v>5.5862410251904802</v>
      </c>
      <c r="DH5" s="14">
        <v>0.84308861487438702</v>
      </c>
      <c r="DI5" s="14">
        <v>27.95</v>
      </c>
      <c r="DJ5" s="14">
        <v>-0.22</v>
      </c>
      <c r="DK5" s="14">
        <v>-0.6</v>
      </c>
      <c r="DL5" s="14">
        <v>-0.67500000000000004</v>
      </c>
      <c r="DM5" s="14">
        <v>9.5479168736141951</v>
      </c>
      <c r="DN5" s="14">
        <v>82.599222997972561</v>
      </c>
      <c r="DO5" s="14">
        <v>77.682868728786048</v>
      </c>
      <c r="DP5" s="14">
        <v>11</v>
      </c>
      <c r="DQ5" s="14">
        <v>19.11911911911913</v>
      </c>
      <c r="DR5" s="14">
        <v>-8.9223517896844307</v>
      </c>
      <c r="DS5" s="14">
        <v>475.5</v>
      </c>
      <c r="DT5" s="14">
        <v>8.013640782040925</v>
      </c>
      <c r="DU5" s="14">
        <v>618</v>
      </c>
      <c r="DV5" s="14">
        <v>30</v>
      </c>
      <c r="DW5" s="14">
        <v>29.5</v>
      </c>
      <c r="DX5" s="14">
        <v>918</v>
      </c>
      <c r="DY5" s="14">
        <v>797.71324162379699</v>
      </c>
      <c r="DZ5" s="14">
        <v>367.70863269003661</v>
      </c>
      <c r="EA5" s="14">
        <v>2.6184677670644358</v>
      </c>
      <c r="EB5" s="14">
        <v>0.67835139290062707</v>
      </c>
      <c r="EC5" s="14">
        <v>28.157142857142851</v>
      </c>
      <c r="ED5" s="14">
        <v>-0.1385714285714286</v>
      </c>
      <c r="EE5" s="14">
        <v>-1.031428571428572</v>
      </c>
      <c r="EF5" s="14">
        <v>-0.1785714285714286</v>
      </c>
      <c r="EG5" s="14">
        <v>7.3699501316489284</v>
      </c>
      <c r="EH5" s="14">
        <v>67.879380979367454</v>
      </c>
      <c r="EI5" s="14">
        <v>33.945889205527287</v>
      </c>
      <c r="EJ5" s="14">
        <v>9.7142857142857135</v>
      </c>
      <c r="EK5" s="14">
        <v>14.475824686822129</v>
      </c>
      <c r="EL5" s="14">
        <v>-8.580235185990869</v>
      </c>
      <c r="EM5" s="14">
        <v>620.85714285714289</v>
      </c>
      <c r="EN5" s="14">
        <v>7.6406259954175217</v>
      </c>
      <c r="EO5" s="14">
        <v>764.57142857142856</v>
      </c>
      <c r="EP5" s="14">
        <v>15</v>
      </c>
      <c r="EQ5" s="14">
        <v>29</v>
      </c>
      <c r="ER5" s="14">
        <v>847.28571428571433</v>
      </c>
      <c r="ES5" s="14">
        <v>763.63567681812754</v>
      </c>
      <c r="ET5" s="14">
        <v>240.1192170463799</v>
      </c>
      <c r="EU5" s="14">
        <v>2.983343854797301</v>
      </c>
      <c r="EV5" s="14">
        <v>0.6637365679040591</v>
      </c>
      <c r="EW5" s="14">
        <v>28.342857142857149</v>
      </c>
      <c r="EX5" s="14">
        <v>-0.16285714285714289</v>
      </c>
      <c r="EY5" s="14">
        <v>-1.0528571428571429</v>
      </c>
      <c r="EZ5" s="14">
        <v>-0.23</v>
      </c>
      <c r="FA5" s="14">
        <v>7.2618978013774704</v>
      </c>
      <c r="FB5" s="14">
        <v>52.115932939188212</v>
      </c>
      <c r="FC5" s="14">
        <v>35.357870566427778</v>
      </c>
      <c r="FD5" s="14">
        <v>9.7142857142857135</v>
      </c>
      <c r="FE5" s="14">
        <v>13.893800757810361</v>
      </c>
      <c r="FF5" s="14">
        <v>-8.5928987261601169</v>
      </c>
      <c r="FG5" s="14">
        <v>803.14285714285711</v>
      </c>
      <c r="FH5" s="14">
        <v>7.3801081985407944</v>
      </c>
      <c r="FI5" s="14">
        <v>979.42857142857144</v>
      </c>
    </row>
    <row r="6" spans="1:165" ht="15">
      <c r="A6" s="5">
        <v>5</v>
      </c>
      <c r="B6" s="1" t="s">
        <v>33</v>
      </c>
      <c r="C6" s="5">
        <v>21</v>
      </c>
      <c r="D6" s="6" t="s">
        <v>1</v>
      </c>
      <c r="E6" s="5">
        <v>43</v>
      </c>
      <c r="F6" s="5">
        <v>45</v>
      </c>
      <c r="G6" s="5">
        <v>17</v>
      </c>
      <c r="H6" s="5">
        <v>49</v>
      </c>
      <c r="I6" s="5">
        <v>31</v>
      </c>
      <c r="J6" s="5">
        <v>18</v>
      </c>
      <c r="K6" s="5">
        <v>29</v>
      </c>
      <c r="L6" s="5">
        <v>31</v>
      </c>
      <c r="M6" s="5">
        <v>33</v>
      </c>
      <c r="N6" s="5">
        <v>44</v>
      </c>
      <c r="O6" s="5">
        <v>31</v>
      </c>
      <c r="P6" s="5">
        <v>32</v>
      </c>
      <c r="Q6" s="5">
        <v>2</v>
      </c>
      <c r="R6" s="5">
        <v>0</v>
      </c>
      <c r="S6" s="5">
        <v>0</v>
      </c>
      <c r="T6" s="5">
        <v>2</v>
      </c>
      <c r="U6" s="7">
        <v>0.625</v>
      </c>
      <c r="V6" s="5">
        <v>46</v>
      </c>
      <c r="W6" s="5">
        <v>27</v>
      </c>
      <c r="X6" s="5">
        <v>25</v>
      </c>
      <c r="Y6" s="5">
        <v>30</v>
      </c>
      <c r="Z6" s="5">
        <v>22</v>
      </c>
      <c r="AA6" s="5">
        <v>40</v>
      </c>
      <c r="AB6" s="5">
        <v>12</v>
      </c>
      <c r="AC6" s="5">
        <v>6</v>
      </c>
      <c r="AD6" s="8">
        <v>0</v>
      </c>
      <c r="AE6" s="14">
        <v>43</v>
      </c>
      <c r="AF6" s="14">
        <v>29</v>
      </c>
      <c r="AG6" s="14">
        <v>749</v>
      </c>
      <c r="AH6" s="14">
        <v>4.7648780657788938</v>
      </c>
      <c r="AI6" s="14">
        <v>17.575903172767571</v>
      </c>
      <c r="AJ6" s="14">
        <v>0.30520866161393628</v>
      </c>
      <c r="AK6" s="14">
        <v>0.20974601656628999</v>
      </c>
      <c r="AL6" s="14">
        <v>28.357142857142861</v>
      </c>
      <c r="AM6" s="14">
        <v>0.27</v>
      </c>
      <c r="AN6" s="14">
        <v>-0.8928571428571429</v>
      </c>
      <c r="AO6" s="14">
        <v>0.38428571428571429</v>
      </c>
      <c r="AP6" s="14">
        <v>1.6069208392427261</v>
      </c>
      <c r="AQ6" s="14">
        <v>11.437104271094279</v>
      </c>
      <c r="AR6" s="14">
        <v>8.4691473864982676</v>
      </c>
      <c r="AS6" s="14">
        <v>0</v>
      </c>
      <c r="AT6" s="14">
        <v>0</v>
      </c>
      <c r="AU6" s="14">
        <v>-2.6848057598305779</v>
      </c>
      <c r="AV6" s="14">
        <v>159.42857142857139</v>
      </c>
      <c r="AW6" s="14">
        <v>2.7349816145074271</v>
      </c>
      <c r="AX6" s="14">
        <v>140.14285714285711</v>
      </c>
      <c r="AY6" s="14">
        <v>45</v>
      </c>
      <c r="AZ6" s="14">
        <v>31</v>
      </c>
      <c r="BA6" s="14">
        <v>777.66666666666663</v>
      </c>
      <c r="BB6" s="14">
        <v>20.651117272596661</v>
      </c>
      <c r="BC6" s="14">
        <v>16.73114987247898</v>
      </c>
      <c r="BD6" s="14">
        <v>2.1582405419345889</v>
      </c>
      <c r="BE6" s="14">
        <v>0.48029113582716998</v>
      </c>
      <c r="BF6" s="14">
        <v>29.4</v>
      </c>
      <c r="BG6" s="14">
        <v>9.6666666666666637E-2</v>
      </c>
      <c r="BH6" s="14">
        <v>-0.95666666666666667</v>
      </c>
      <c r="BI6" s="14">
        <v>-9.3333333333333338E-2</v>
      </c>
      <c r="BJ6" s="14">
        <v>1.7532956024244</v>
      </c>
      <c r="BK6" s="14">
        <v>13.2666944455253</v>
      </c>
      <c r="BL6" s="14">
        <v>7.8133943860557116</v>
      </c>
      <c r="BM6" s="14">
        <v>0</v>
      </c>
      <c r="BN6" s="14">
        <v>0</v>
      </c>
      <c r="BO6" s="14">
        <v>-2.325941660713756</v>
      </c>
      <c r="BP6" s="14">
        <v>369.66666666666669</v>
      </c>
      <c r="BQ6" s="14">
        <v>2.8766597263753599</v>
      </c>
      <c r="BR6" s="14">
        <v>304.66666666666669</v>
      </c>
      <c r="BS6" s="14">
        <v>17</v>
      </c>
      <c r="BT6" s="14">
        <v>33</v>
      </c>
      <c r="BU6" s="14">
        <v>701.75</v>
      </c>
      <c r="BV6" s="14">
        <v>159.59181075791659</v>
      </c>
      <c r="BW6" s="14">
        <v>119.26216128672</v>
      </c>
      <c r="BX6" s="14">
        <v>1.9906573145470861</v>
      </c>
      <c r="BY6" s="14">
        <v>0.54234802502575152</v>
      </c>
      <c r="BZ6" s="14">
        <v>29.987500000000001</v>
      </c>
      <c r="CA6" s="14">
        <v>0.2475</v>
      </c>
      <c r="CB6" s="14">
        <v>-0.94499999999999995</v>
      </c>
      <c r="CC6" s="14">
        <v>2.749999999999999E-2</v>
      </c>
      <c r="CD6" s="14">
        <v>4.6723488122912293</v>
      </c>
      <c r="CE6" s="14">
        <v>29.499918337962519</v>
      </c>
      <c r="CF6" s="14">
        <v>26.680478750201338</v>
      </c>
      <c r="CG6" s="14">
        <v>2.125</v>
      </c>
      <c r="CH6" s="14">
        <v>2.6786950470642892</v>
      </c>
      <c r="CI6" s="14">
        <v>-2.393490076776557</v>
      </c>
      <c r="CJ6" s="14">
        <v>587.625</v>
      </c>
      <c r="CK6" s="14">
        <v>2.6789769062279092</v>
      </c>
      <c r="CL6" s="14">
        <v>491.125</v>
      </c>
      <c r="CM6" s="14">
        <v>744</v>
      </c>
      <c r="CN6" s="14">
        <v>9.0952072161874398</v>
      </c>
      <c r="CO6" s="14">
        <v>0.53483062241483303</v>
      </c>
      <c r="CP6" s="14">
        <v>0.34846230887246299</v>
      </c>
      <c r="CQ6" s="14">
        <v>30.2</v>
      </c>
      <c r="CR6" s="14">
        <v>0.28000000000000003</v>
      </c>
      <c r="CS6" s="14">
        <v>-0.88</v>
      </c>
      <c r="CT6" s="14">
        <v>0.38</v>
      </c>
      <c r="CU6" s="14">
        <v>2.19620513368488</v>
      </c>
      <c r="CV6" s="14">
        <v>13.0272790712412</v>
      </c>
      <c r="CW6" s="14">
        <v>8.4673610134235808</v>
      </c>
      <c r="CX6" s="14">
        <v>0</v>
      </c>
      <c r="CY6" s="14">
        <v>0</v>
      </c>
      <c r="CZ6" s="14">
        <v>-2.4848084544253499</v>
      </c>
      <c r="DA6" s="14">
        <v>757</v>
      </c>
      <c r="DB6" s="14">
        <v>2.6514683153014</v>
      </c>
      <c r="DC6" s="14">
        <v>647</v>
      </c>
      <c r="DD6" s="14">
        <v>728</v>
      </c>
      <c r="DE6" s="14">
        <v>19.419679832958298</v>
      </c>
      <c r="DF6" s="14">
        <v>10.982255707967401</v>
      </c>
      <c r="DG6" s="14">
        <v>1.76827787927663</v>
      </c>
      <c r="DH6" s="14">
        <v>0.63876458809066305</v>
      </c>
      <c r="DI6" s="14">
        <v>30.2</v>
      </c>
      <c r="DJ6" s="14">
        <v>0.35</v>
      </c>
      <c r="DK6" s="14">
        <v>-1.1299999999999999</v>
      </c>
      <c r="DL6" s="14">
        <v>-0.16</v>
      </c>
      <c r="DM6" s="14">
        <v>3.9755101145140501</v>
      </c>
      <c r="DN6" s="14">
        <v>19.3128960416282</v>
      </c>
      <c r="DO6" s="14">
        <v>8.8949694731185502</v>
      </c>
      <c r="DP6" s="14">
        <v>0</v>
      </c>
      <c r="DQ6" s="14">
        <v>0</v>
      </c>
      <c r="DR6" s="14">
        <v>-2.4645080946450801</v>
      </c>
      <c r="DS6" s="14">
        <v>803</v>
      </c>
      <c r="DT6" s="14">
        <v>2.63233137829911</v>
      </c>
      <c r="DU6" s="14">
        <v>682</v>
      </c>
      <c r="DV6" s="14">
        <v>40</v>
      </c>
      <c r="DW6" s="14">
        <v>37.5</v>
      </c>
      <c r="DX6" s="14">
        <v>749.28571428571433</v>
      </c>
      <c r="DY6" s="14">
        <v>34.964780580402611</v>
      </c>
      <c r="DZ6" s="14">
        <v>17.10133394352609</v>
      </c>
      <c r="EA6" s="14">
        <v>2.9459753233488608</v>
      </c>
      <c r="EB6" s="14">
        <v>0.61352517599064071</v>
      </c>
      <c r="EC6" s="14">
        <v>30.214285714285719</v>
      </c>
      <c r="ED6" s="14">
        <v>0.29142857142857143</v>
      </c>
      <c r="EE6" s="14">
        <v>-0.93571428571428583</v>
      </c>
      <c r="EF6" s="14">
        <v>0.22428571428571431</v>
      </c>
      <c r="EG6" s="14">
        <v>2.9995106384591201</v>
      </c>
      <c r="EH6" s="14">
        <v>17.965854824004889</v>
      </c>
      <c r="EI6" s="14">
        <v>8.3779350004371747</v>
      </c>
      <c r="EJ6" s="14">
        <v>0</v>
      </c>
      <c r="EK6" s="14">
        <v>0</v>
      </c>
      <c r="EL6" s="14">
        <v>-2.5032624580941398</v>
      </c>
      <c r="EM6" s="14">
        <v>962.28571428571433</v>
      </c>
      <c r="EN6" s="14">
        <v>2.6836277546511469</v>
      </c>
      <c r="EO6" s="14">
        <v>843</v>
      </c>
      <c r="EP6" s="14">
        <v>18</v>
      </c>
      <c r="EQ6" s="14">
        <v>32</v>
      </c>
      <c r="ER6" s="14">
        <v>709.71428571428567</v>
      </c>
      <c r="ES6" s="14">
        <v>135.0837845438239</v>
      </c>
      <c r="ET6" s="14">
        <v>157.4303291468336</v>
      </c>
      <c r="EU6" s="14">
        <v>1.6234261332093669</v>
      </c>
      <c r="EV6" s="14">
        <v>0.56927024230378087</v>
      </c>
      <c r="EW6" s="14">
        <v>30.38571428571429</v>
      </c>
      <c r="EX6" s="14">
        <v>0.33428571428571419</v>
      </c>
      <c r="EY6" s="14">
        <v>-0.94000000000000006</v>
      </c>
      <c r="EZ6" s="14">
        <v>4.1428571428571419E-2</v>
      </c>
      <c r="FA6" s="14">
        <v>4.229930641640153</v>
      </c>
      <c r="FB6" s="14">
        <v>25.098106610946029</v>
      </c>
      <c r="FC6" s="14">
        <v>27.286847441881061</v>
      </c>
      <c r="FD6" s="14">
        <v>1.571428571428571</v>
      </c>
      <c r="FE6" s="14">
        <v>2.1500118226437328</v>
      </c>
      <c r="FF6" s="14">
        <v>-2.4141125343953989</v>
      </c>
      <c r="FG6" s="14">
        <v>1238.5714285714289</v>
      </c>
      <c r="FH6" s="14">
        <v>2.6803149029108271</v>
      </c>
      <c r="FI6" s="14">
        <v>1082.285714285714</v>
      </c>
    </row>
    <row r="7" spans="1:165" ht="15">
      <c r="A7" s="5">
        <v>6</v>
      </c>
      <c r="B7" s="1" t="s">
        <v>33</v>
      </c>
      <c r="C7" s="5">
        <v>21</v>
      </c>
      <c r="D7" s="6" t="s">
        <v>0</v>
      </c>
      <c r="E7" s="5">
        <v>5</v>
      </c>
      <c r="F7" s="5">
        <v>10</v>
      </c>
      <c r="G7" s="5">
        <v>3</v>
      </c>
      <c r="H7" s="5">
        <v>11</v>
      </c>
      <c r="I7" s="5">
        <v>5</v>
      </c>
      <c r="J7" s="5">
        <v>6</v>
      </c>
      <c r="K7" s="5">
        <v>38</v>
      </c>
      <c r="L7" s="5">
        <v>45</v>
      </c>
      <c r="M7" s="5">
        <v>43</v>
      </c>
      <c r="N7" s="5">
        <v>55</v>
      </c>
      <c r="O7" s="5">
        <v>33</v>
      </c>
      <c r="P7" s="5">
        <v>30</v>
      </c>
      <c r="Q7" s="5">
        <v>1</v>
      </c>
      <c r="R7" s="5">
        <v>0</v>
      </c>
      <c r="S7" s="5">
        <v>0</v>
      </c>
      <c r="T7" s="5">
        <v>2</v>
      </c>
      <c r="U7" s="7">
        <v>0.5</v>
      </c>
      <c r="V7" s="5">
        <v>49</v>
      </c>
      <c r="W7" s="5">
        <v>25</v>
      </c>
      <c r="X7" s="5">
        <v>27</v>
      </c>
      <c r="Y7" s="5">
        <v>28</v>
      </c>
      <c r="Z7" s="5">
        <v>28</v>
      </c>
      <c r="AA7" s="5">
        <v>27</v>
      </c>
      <c r="AB7" s="5">
        <v>9</v>
      </c>
      <c r="AC7" s="5">
        <v>7</v>
      </c>
      <c r="AD7" s="8">
        <v>0</v>
      </c>
      <c r="AE7" s="14">
        <v>5</v>
      </c>
      <c r="AF7" s="14">
        <v>38</v>
      </c>
      <c r="AG7" s="14">
        <v>677.83333333333337</v>
      </c>
      <c r="AH7" s="14">
        <v>270.7232048119335</v>
      </c>
      <c r="AI7" s="14">
        <v>427.58701487497348</v>
      </c>
      <c r="AJ7" s="14">
        <v>0.70536375075797897</v>
      </c>
      <c r="AK7" s="14">
        <v>0.37673586555173522</v>
      </c>
      <c r="AL7" s="14">
        <v>26.05</v>
      </c>
      <c r="AM7" s="14">
        <v>-0.1033333333333333</v>
      </c>
      <c r="AN7" s="14">
        <v>-1.0249999999999999</v>
      </c>
      <c r="AO7" s="14">
        <v>-0.04</v>
      </c>
      <c r="AP7" s="14">
        <v>6.2324632105696898</v>
      </c>
      <c r="AQ7" s="14">
        <v>43.021675176860903</v>
      </c>
      <c r="AR7" s="14">
        <v>31.442647311357689</v>
      </c>
      <c r="AS7" s="14">
        <v>10.16666666666667</v>
      </c>
      <c r="AT7" s="14">
        <v>11.64317913099258</v>
      </c>
      <c r="AU7" s="14">
        <v>-10.958017417739949</v>
      </c>
      <c r="AV7" s="14">
        <v>76</v>
      </c>
      <c r="AW7" s="14">
        <v>8.3268185185284747</v>
      </c>
      <c r="AX7" s="14">
        <v>130.33333333333329</v>
      </c>
      <c r="AY7" s="14">
        <v>10</v>
      </c>
      <c r="AZ7" s="14">
        <v>45</v>
      </c>
      <c r="BA7" s="14">
        <v>728</v>
      </c>
      <c r="BB7" s="14">
        <v>1374.3692861376221</v>
      </c>
      <c r="BC7" s="14">
        <v>535.31898701833165</v>
      </c>
      <c r="BD7" s="14">
        <v>2.3273407288794918</v>
      </c>
      <c r="BE7" s="14">
        <v>0.60322126263627929</v>
      </c>
      <c r="BF7" s="14">
        <v>27.8</v>
      </c>
      <c r="BG7" s="14">
        <v>-5.3333333333333337E-2</v>
      </c>
      <c r="BH7" s="14">
        <v>-0.96666666666666667</v>
      </c>
      <c r="BI7" s="14">
        <v>0.1566666666666667</v>
      </c>
      <c r="BJ7" s="14">
        <v>8.7825393319648395</v>
      </c>
      <c r="BK7" s="14">
        <v>59.343888211871239</v>
      </c>
      <c r="BL7" s="14">
        <v>32.100611203960462</v>
      </c>
      <c r="BM7" s="14">
        <v>12</v>
      </c>
      <c r="BN7" s="14">
        <v>13.90692640692644</v>
      </c>
      <c r="BO7" s="14">
        <v>-10.9371586255415</v>
      </c>
      <c r="BP7" s="14">
        <v>186.66666666666671</v>
      </c>
      <c r="BQ7" s="14">
        <v>8.708665240606754</v>
      </c>
      <c r="BR7" s="14">
        <v>307</v>
      </c>
      <c r="BS7" s="14">
        <v>3</v>
      </c>
      <c r="BT7" s="14">
        <v>43</v>
      </c>
      <c r="BU7" s="14">
        <v>654.44444444444446</v>
      </c>
      <c r="BV7" s="14">
        <v>1189.846374918357</v>
      </c>
      <c r="BW7" s="14">
        <v>870.68591812806017</v>
      </c>
      <c r="BX7" s="14">
        <v>1.7526935439904621</v>
      </c>
      <c r="BY7" s="14">
        <v>0.5991168103056892</v>
      </c>
      <c r="BZ7" s="14">
        <v>28.911111111111111</v>
      </c>
      <c r="CA7" s="14">
        <v>-9.0000000000000011E-2</v>
      </c>
      <c r="CB7" s="14">
        <v>-1.0022222222222219</v>
      </c>
      <c r="CC7" s="14">
        <v>0.17777777777777781</v>
      </c>
      <c r="CD7" s="14">
        <v>7.5452316398688204</v>
      </c>
      <c r="CE7" s="14">
        <v>47.815527135831402</v>
      </c>
      <c r="CF7" s="14">
        <v>35.054330314885647</v>
      </c>
      <c r="CG7" s="14">
        <v>8.1111111111111107</v>
      </c>
      <c r="CH7" s="14">
        <v>9.2476168062068567</v>
      </c>
      <c r="CI7" s="14">
        <v>-11.10867386791138</v>
      </c>
      <c r="CJ7" s="14">
        <v>364.44444444444451</v>
      </c>
      <c r="CK7" s="14">
        <v>8.9444474685082742</v>
      </c>
      <c r="CL7" s="14">
        <v>529.66666666666663</v>
      </c>
      <c r="CM7" s="14">
        <v>697</v>
      </c>
      <c r="CN7" s="14">
        <v>28485.462124429381</v>
      </c>
      <c r="CO7" s="14">
        <v>7.9404002986059403</v>
      </c>
      <c r="CP7" s="14">
        <v>0.88624996542600609</v>
      </c>
      <c r="CQ7" s="14">
        <v>29.1</v>
      </c>
      <c r="CR7" s="14">
        <v>-9.5000000000000001E-2</v>
      </c>
      <c r="CS7" s="14">
        <v>-1.04</v>
      </c>
      <c r="CT7" s="14">
        <v>0.11</v>
      </c>
      <c r="CU7" s="14">
        <v>10.321871907016719</v>
      </c>
      <c r="CV7" s="14">
        <v>77.808941016487807</v>
      </c>
      <c r="CW7" s="14">
        <v>84.075872747918353</v>
      </c>
      <c r="CX7" s="14">
        <v>12</v>
      </c>
      <c r="CY7" s="14">
        <v>23.80434782608695</v>
      </c>
      <c r="CZ7" s="14">
        <v>-10.7197725729803</v>
      </c>
      <c r="DA7" s="14">
        <v>500.5</v>
      </c>
      <c r="DB7" s="14">
        <v>8.6682033250075108</v>
      </c>
      <c r="DC7" s="14">
        <v>716.5</v>
      </c>
      <c r="DD7" s="14">
        <v>521</v>
      </c>
      <c r="DE7" s="14">
        <v>673.98551216092801</v>
      </c>
      <c r="DF7" s="14">
        <v>534.03774155764904</v>
      </c>
      <c r="DG7" s="14">
        <v>1.2620559554369499</v>
      </c>
      <c r="DH7" s="14">
        <v>0.55792428671074301</v>
      </c>
      <c r="DI7" s="14">
        <v>29.2</v>
      </c>
      <c r="DJ7" s="14">
        <v>-0.09</v>
      </c>
      <c r="DK7" s="14">
        <v>-1.04</v>
      </c>
      <c r="DL7" s="14">
        <v>-0.09</v>
      </c>
      <c r="DM7" s="14">
        <v>9.3725868053879893</v>
      </c>
      <c r="DN7" s="14">
        <v>57.725064021281298</v>
      </c>
      <c r="DO7" s="14">
        <v>21.237005831017399</v>
      </c>
      <c r="DP7" s="14">
        <v>4</v>
      </c>
      <c r="DQ7" s="14">
        <v>4.1237113402061896</v>
      </c>
      <c r="DR7" s="14">
        <v>-10.564090909090901</v>
      </c>
      <c r="DS7" s="14">
        <v>550</v>
      </c>
      <c r="DT7" s="14">
        <v>8.5734720416124599</v>
      </c>
      <c r="DU7" s="14">
        <v>769</v>
      </c>
      <c r="DV7" s="14">
        <v>8</v>
      </c>
      <c r="DW7" s="14">
        <v>44</v>
      </c>
      <c r="DX7" s="14">
        <v>719.28571428571433</v>
      </c>
      <c r="DY7" s="14">
        <v>830.16677213218998</v>
      </c>
      <c r="DZ7" s="14">
        <v>575.7757721343271</v>
      </c>
      <c r="EA7" s="14">
        <v>1.804723988943213</v>
      </c>
      <c r="EB7" s="14">
        <v>0.57481257009647069</v>
      </c>
      <c r="EC7" s="14">
        <v>29.228571428571431</v>
      </c>
      <c r="ED7" s="14">
        <v>0.05</v>
      </c>
      <c r="EE7" s="14">
        <v>-0.96714285714285708</v>
      </c>
      <c r="EF7" s="14">
        <v>0.26285714285714279</v>
      </c>
      <c r="EG7" s="14">
        <v>7.8846529987550174</v>
      </c>
      <c r="EH7" s="14">
        <v>51.393211261554079</v>
      </c>
      <c r="EI7" s="14">
        <v>31.091652869300859</v>
      </c>
      <c r="EJ7" s="14">
        <v>10.28571428571429</v>
      </c>
      <c r="EK7" s="14">
        <v>11.842590356839681</v>
      </c>
      <c r="EL7" s="14">
        <v>-10.695836280294611</v>
      </c>
      <c r="EM7" s="14">
        <v>656.14285714285711</v>
      </c>
      <c r="EN7" s="14">
        <v>8.8269517691026262</v>
      </c>
      <c r="EO7" s="14">
        <v>921.71428571428567</v>
      </c>
      <c r="EP7" s="14">
        <v>6</v>
      </c>
      <c r="EQ7" s="14">
        <v>30</v>
      </c>
      <c r="ER7" s="14">
        <v>668.85714285714289</v>
      </c>
      <c r="ES7" s="14">
        <v>441.64624070551338</v>
      </c>
      <c r="ET7" s="14">
        <v>349.96006380491218</v>
      </c>
      <c r="EU7" s="14">
        <v>1.3673876946331369</v>
      </c>
      <c r="EV7" s="14">
        <v>0.54534915940679485</v>
      </c>
      <c r="EW7" s="14">
        <v>29.48571428571428</v>
      </c>
      <c r="EX7" s="14">
        <v>-4.2857142857142858E-2</v>
      </c>
      <c r="EY7" s="14">
        <v>-1.014285714285714</v>
      </c>
      <c r="EZ7" s="14">
        <v>0.1485714285714286</v>
      </c>
      <c r="FA7" s="14">
        <v>5.8157146315229564</v>
      </c>
      <c r="FB7" s="14">
        <v>39.479335777428297</v>
      </c>
      <c r="FC7" s="14">
        <v>26.225765003168359</v>
      </c>
      <c r="FD7" s="14">
        <v>6.2857142857142856</v>
      </c>
      <c r="FE7" s="14">
        <v>7.1642426934973873</v>
      </c>
      <c r="FF7" s="14">
        <v>-10.581955669261569</v>
      </c>
      <c r="FG7" s="14">
        <v>853.28571428571433</v>
      </c>
      <c r="FH7" s="14">
        <v>8.6730225225074005</v>
      </c>
      <c r="FI7" s="14">
        <v>1203.5714285714289</v>
      </c>
    </row>
    <row r="8" spans="1:165" ht="15">
      <c r="A8" s="5">
        <v>7</v>
      </c>
      <c r="B8" s="1" t="s">
        <v>32</v>
      </c>
      <c r="C8" s="5">
        <v>21</v>
      </c>
      <c r="D8" s="6" t="s">
        <v>0</v>
      </c>
      <c r="E8" s="5">
        <v>8</v>
      </c>
      <c r="F8" s="5">
        <v>11</v>
      </c>
      <c r="G8" s="5">
        <v>3</v>
      </c>
      <c r="H8" s="5">
        <v>3</v>
      </c>
      <c r="I8" s="5">
        <v>3</v>
      </c>
      <c r="J8" s="5">
        <v>3</v>
      </c>
      <c r="K8" s="5">
        <v>40</v>
      </c>
      <c r="L8" s="5">
        <v>37</v>
      </c>
      <c r="M8" s="5">
        <v>37</v>
      </c>
      <c r="N8" s="5">
        <v>39</v>
      </c>
      <c r="O8" s="5">
        <v>37</v>
      </c>
      <c r="P8" s="5">
        <v>34</v>
      </c>
      <c r="Q8" s="5">
        <v>1</v>
      </c>
      <c r="R8" s="5">
        <v>0</v>
      </c>
      <c r="S8" s="5">
        <v>0</v>
      </c>
      <c r="T8" s="5">
        <v>2</v>
      </c>
      <c r="U8" s="7">
        <v>0.375</v>
      </c>
      <c r="V8" s="5">
        <v>46</v>
      </c>
      <c r="W8" s="5">
        <v>19</v>
      </c>
      <c r="X8" s="5">
        <v>22</v>
      </c>
      <c r="Y8" s="5">
        <v>28</v>
      </c>
      <c r="Z8" s="5">
        <v>25</v>
      </c>
      <c r="AA8" s="5">
        <v>23</v>
      </c>
      <c r="AB8" s="5">
        <v>12</v>
      </c>
      <c r="AC8" s="5">
        <v>10</v>
      </c>
      <c r="AD8" s="8">
        <v>0</v>
      </c>
      <c r="AE8" s="14">
        <v>8</v>
      </c>
      <c r="AF8" s="14">
        <v>40</v>
      </c>
      <c r="AG8" s="14">
        <v>873</v>
      </c>
      <c r="AH8" s="14">
        <v>993.75924359370117</v>
      </c>
      <c r="AI8" s="14">
        <v>613.46512934143095</v>
      </c>
      <c r="AJ8" s="14">
        <v>1.269064841026273</v>
      </c>
      <c r="AK8" s="14">
        <v>0.48412769031621761</v>
      </c>
      <c r="AL8" s="14">
        <v>25.788888888888891</v>
      </c>
      <c r="AM8" s="14">
        <v>-0.1222222222222222</v>
      </c>
      <c r="AN8" s="14">
        <v>-1.033333333333333</v>
      </c>
      <c r="AO8" s="14">
        <v>-0.30111111111111111</v>
      </c>
      <c r="AP8" s="14">
        <v>6.4873641204380634</v>
      </c>
      <c r="AQ8" s="14">
        <v>55.013113010108889</v>
      </c>
      <c r="AR8" s="14">
        <v>43.020599798326387</v>
      </c>
      <c r="AS8" s="14">
        <v>17</v>
      </c>
      <c r="AT8" s="14">
        <v>24.81744404781708</v>
      </c>
      <c r="AU8" s="14">
        <v>-11.91959640171344</v>
      </c>
      <c r="AV8" s="14">
        <v>95.222222222222229</v>
      </c>
      <c r="AW8" s="14">
        <v>10.86717897705932</v>
      </c>
      <c r="AX8" s="14">
        <v>131.7777777777778</v>
      </c>
      <c r="AY8" s="14">
        <v>11</v>
      </c>
      <c r="AZ8" s="14">
        <v>37</v>
      </c>
      <c r="BA8" s="14">
        <v>908.33333333333337</v>
      </c>
      <c r="BB8" s="14">
        <v>1348.5256361445729</v>
      </c>
      <c r="BC8" s="14">
        <v>415.95124055461599</v>
      </c>
      <c r="BD8" s="14">
        <v>3.4045514255242071</v>
      </c>
      <c r="BE8" s="14">
        <v>0.76093747028501901</v>
      </c>
      <c r="BF8" s="14">
        <v>28.1</v>
      </c>
      <c r="BG8" s="14">
        <v>-0.14000000000000001</v>
      </c>
      <c r="BH8" s="14">
        <v>-0.98666666666666669</v>
      </c>
      <c r="BI8" s="14">
        <v>-0.37666666666666659</v>
      </c>
      <c r="BJ8" s="14">
        <v>10.03282188030327</v>
      </c>
      <c r="BK8" s="14">
        <v>77.905596663545637</v>
      </c>
      <c r="BL8" s="14">
        <v>33.424244924597538</v>
      </c>
      <c r="BM8" s="14">
        <v>11</v>
      </c>
      <c r="BN8" s="14">
        <v>14.989989989990001</v>
      </c>
      <c r="BO8" s="14">
        <v>-10.75845014574757</v>
      </c>
      <c r="BP8" s="14">
        <v>217</v>
      </c>
      <c r="BQ8" s="14">
        <v>8.359980804848874</v>
      </c>
      <c r="BR8" s="14">
        <v>291.33333333333331</v>
      </c>
      <c r="BS8" s="14">
        <v>3</v>
      </c>
      <c r="BT8" s="14">
        <v>37</v>
      </c>
      <c r="BU8" s="14">
        <v>842.5</v>
      </c>
      <c r="BV8" s="14">
        <v>907.22686379452296</v>
      </c>
      <c r="BW8" s="14">
        <v>396.73691503528443</v>
      </c>
      <c r="BX8" s="14">
        <v>4.615465083418254</v>
      </c>
      <c r="BY8" s="14">
        <v>0.62178655542524885</v>
      </c>
      <c r="BZ8" s="14">
        <v>28.225000000000001</v>
      </c>
      <c r="CA8" s="14">
        <v>-1.7500000000000002E-2</v>
      </c>
      <c r="CB8" s="14">
        <v>-1.0462499999999999</v>
      </c>
      <c r="CC8" s="14">
        <v>-0.17499999999999999</v>
      </c>
      <c r="CD8" s="14">
        <v>8.1450669465616645</v>
      </c>
      <c r="CE8" s="14">
        <v>63.937735123138197</v>
      </c>
      <c r="CF8" s="14">
        <v>45.584912783305967</v>
      </c>
      <c r="CG8" s="14">
        <v>17.625</v>
      </c>
      <c r="CH8" s="14">
        <v>24.124358594489319</v>
      </c>
      <c r="CI8" s="14">
        <v>-9.6952619540352885</v>
      </c>
      <c r="CJ8" s="14">
        <v>350</v>
      </c>
      <c r="CK8" s="14">
        <v>7.9699893807656288</v>
      </c>
      <c r="CL8" s="14">
        <v>446.625</v>
      </c>
      <c r="CM8" s="14">
        <v>811.5</v>
      </c>
      <c r="CN8" s="14">
        <v>1489.9502302117401</v>
      </c>
      <c r="CO8" s="14">
        <v>3.5804978385719148</v>
      </c>
      <c r="CP8" s="14">
        <v>0.76331340525113545</v>
      </c>
      <c r="CQ8" s="14">
        <v>28.15</v>
      </c>
      <c r="CR8" s="14">
        <v>-0.14000000000000001</v>
      </c>
      <c r="CS8" s="14">
        <v>-1.1000000000000001</v>
      </c>
      <c r="CT8" s="14">
        <v>-1.4999999999999999E-2</v>
      </c>
      <c r="CU8" s="14">
        <v>8.2433528148296507</v>
      </c>
      <c r="CV8" s="14">
        <v>76.791627233103355</v>
      </c>
      <c r="CW8" s="14">
        <v>40.822466001608099</v>
      </c>
      <c r="CX8" s="14">
        <v>15</v>
      </c>
      <c r="CY8" s="14">
        <v>20.755614769699299</v>
      </c>
      <c r="CZ8" s="14">
        <v>-9.2372397704542646</v>
      </c>
      <c r="DA8" s="14">
        <v>454</v>
      </c>
      <c r="DB8" s="14">
        <v>7.5804028762805604</v>
      </c>
      <c r="DC8" s="14">
        <v>579</v>
      </c>
      <c r="DD8" s="14">
        <v>763</v>
      </c>
      <c r="DE8" s="14">
        <v>609.68775690760106</v>
      </c>
      <c r="DF8" s="14">
        <v>315.60449871418598</v>
      </c>
      <c r="DG8" s="14">
        <v>1.9318094621323501</v>
      </c>
      <c r="DH8" s="14">
        <v>0.65891371423820799</v>
      </c>
      <c r="DI8" s="14">
        <v>28.2</v>
      </c>
      <c r="DJ8" s="14">
        <v>-0.25</v>
      </c>
      <c r="DK8" s="14">
        <v>-1.04</v>
      </c>
      <c r="DL8" s="14">
        <v>-0.06</v>
      </c>
      <c r="DM8" s="14">
        <v>6.3144184524857803</v>
      </c>
      <c r="DN8" s="14">
        <v>49.546898008559502</v>
      </c>
      <c r="DO8" s="14">
        <v>35.890458342016203</v>
      </c>
      <c r="DP8" s="14">
        <v>13</v>
      </c>
      <c r="DQ8" s="14">
        <v>17.808219178082201</v>
      </c>
      <c r="DR8" s="14">
        <v>-9.0097336065573792</v>
      </c>
      <c r="DS8" s="14">
        <v>488</v>
      </c>
      <c r="DT8" s="14">
        <v>7.42868589743588</v>
      </c>
      <c r="DU8" s="14">
        <v>624</v>
      </c>
      <c r="DV8" s="14">
        <v>3</v>
      </c>
      <c r="DW8" s="14">
        <v>38</v>
      </c>
      <c r="DX8" s="14">
        <v>825.57142857142856</v>
      </c>
      <c r="DY8" s="14">
        <v>906.78734952780201</v>
      </c>
      <c r="DZ8" s="14">
        <v>506.32591578889378</v>
      </c>
      <c r="EA8" s="14">
        <v>1.8773713038929241</v>
      </c>
      <c r="EB8" s="14">
        <v>0.59944603662758855</v>
      </c>
      <c r="EC8" s="14">
        <v>28.11428571428571</v>
      </c>
      <c r="ED8" s="14">
        <v>-8.5714285714285729E-2</v>
      </c>
      <c r="EE8" s="14">
        <v>-1.04</v>
      </c>
      <c r="EF8" s="14">
        <v>0.19285714285714289</v>
      </c>
      <c r="EG8" s="14">
        <v>8.6261471044048879</v>
      </c>
      <c r="EH8" s="14">
        <v>66.310849207776812</v>
      </c>
      <c r="EI8" s="14">
        <v>44.262099636843907</v>
      </c>
      <c r="EJ8" s="14">
        <v>18.857142857142861</v>
      </c>
      <c r="EK8" s="14">
        <v>26.50225745947904</v>
      </c>
      <c r="EL8" s="14">
        <v>-8.9552555806421843</v>
      </c>
      <c r="EM8" s="14">
        <v>583.85714285714289</v>
      </c>
      <c r="EN8" s="14">
        <v>7.6188041262397999</v>
      </c>
      <c r="EO8" s="14">
        <v>718.28571428571433</v>
      </c>
      <c r="EP8" s="14">
        <v>3</v>
      </c>
      <c r="EQ8" s="14">
        <v>34</v>
      </c>
      <c r="ER8" s="14">
        <v>706.71428571428567</v>
      </c>
      <c r="ES8" s="14">
        <v>337.46634713786682</v>
      </c>
      <c r="ET8" s="14">
        <v>253.0277732059574</v>
      </c>
      <c r="EU8" s="14">
        <v>3.2967498180018762</v>
      </c>
      <c r="EV8" s="14">
        <v>0.5579243268248697</v>
      </c>
      <c r="EW8" s="14">
        <v>28.11428571428571</v>
      </c>
      <c r="EX8" s="14">
        <v>-4.8571428571428557E-2</v>
      </c>
      <c r="EY8" s="14">
        <v>-1.035714285714286</v>
      </c>
      <c r="EZ8" s="14">
        <v>0.22428571428571431</v>
      </c>
      <c r="FA8" s="14">
        <v>5.4439797012789706</v>
      </c>
      <c r="FB8" s="14">
        <v>39.972437262119122</v>
      </c>
      <c r="FC8" s="14">
        <v>27.880783659813002</v>
      </c>
      <c r="FD8" s="14">
        <v>6.1428571428571432</v>
      </c>
      <c r="FE8" s="14">
        <v>7.5653936470602128</v>
      </c>
      <c r="FF8" s="14">
        <v>-8.7130386798183252</v>
      </c>
      <c r="FG8" s="14">
        <v>782.71428571428567</v>
      </c>
      <c r="FH8" s="14">
        <v>7.6141794927613189</v>
      </c>
      <c r="FI8" s="14">
        <v>920.28571428571433</v>
      </c>
    </row>
    <row r="9" spans="1:165" ht="15">
      <c r="A9" s="5">
        <v>8</v>
      </c>
      <c r="B9" s="1" t="s">
        <v>33</v>
      </c>
      <c r="C9" s="5">
        <v>22</v>
      </c>
      <c r="D9" s="6" t="s">
        <v>0</v>
      </c>
      <c r="E9" s="5">
        <v>39</v>
      </c>
      <c r="F9" s="5">
        <v>71</v>
      </c>
      <c r="G9" s="5">
        <v>49</v>
      </c>
      <c r="H9" s="5">
        <v>30</v>
      </c>
      <c r="I9" s="5">
        <v>43</v>
      </c>
      <c r="J9" s="5">
        <v>28</v>
      </c>
      <c r="K9" s="5">
        <v>45</v>
      </c>
      <c r="L9" s="5">
        <v>48</v>
      </c>
      <c r="M9" s="5">
        <v>55</v>
      </c>
      <c r="N9" s="5">
        <v>58</v>
      </c>
      <c r="O9" s="5">
        <v>49</v>
      </c>
      <c r="P9" s="5">
        <v>56</v>
      </c>
      <c r="Q9" s="5">
        <v>1</v>
      </c>
      <c r="R9" s="5">
        <v>0</v>
      </c>
      <c r="S9" s="5">
        <v>0</v>
      </c>
      <c r="T9" s="5">
        <v>2</v>
      </c>
      <c r="U9" s="7">
        <v>0.625</v>
      </c>
      <c r="V9" s="5">
        <v>49</v>
      </c>
      <c r="W9" s="5">
        <v>20</v>
      </c>
      <c r="X9" s="5">
        <v>17</v>
      </c>
      <c r="Y9" s="5">
        <v>25</v>
      </c>
      <c r="Z9" s="5">
        <v>22</v>
      </c>
      <c r="AA9" s="5">
        <v>28</v>
      </c>
      <c r="AB9" s="5">
        <v>9</v>
      </c>
      <c r="AC9" s="5">
        <v>13</v>
      </c>
      <c r="AD9" s="8">
        <v>0</v>
      </c>
      <c r="AE9" s="14">
        <v>39</v>
      </c>
      <c r="AF9" s="14">
        <v>45</v>
      </c>
      <c r="AG9" s="14">
        <v>755.78571428571433</v>
      </c>
      <c r="AH9" s="14">
        <v>28662.606702435151</v>
      </c>
      <c r="AI9" s="14">
        <v>2117.1816886521929</v>
      </c>
      <c r="AJ9" s="14">
        <v>5.7797330105182132</v>
      </c>
      <c r="AK9" s="14">
        <v>0.71132266568903002</v>
      </c>
      <c r="AL9" s="14">
        <v>25.87857142857143</v>
      </c>
      <c r="AM9" s="14">
        <v>-7.4285714285714288E-2</v>
      </c>
      <c r="AN9" s="14">
        <v>-0.17285714285714271</v>
      </c>
      <c r="AO9" s="14">
        <v>-8.357142857142856E-2</v>
      </c>
      <c r="AP9" s="14">
        <v>6.2905848640109179</v>
      </c>
      <c r="AQ9" s="14">
        <v>50.31922434876595</v>
      </c>
      <c r="AR9" s="14">
        <v>49.797835989609148</v>
      </c>
      <c r="AS9" s="14">
        <v>6.7857142857142856</v>
      </c>
      <c r="AT9" s="14">
        <v>13.139867036720981</v>
      </c>
      <c r="AU9" s="14">
        <v>-7.7791634610829732</v>
      </c>
      <c r="AV9" s="14">
        <v>136.92857142857139</v>
      </c>
      <c r="AW9" s="14">
        <v>8.026988459673893</v>
      </c>
      <c r="AX9" s="14">
        <v>184.5</v>
      </c>
      <c r="AY9" s="14">
        <v>71</v>
      </c>
      <c r="AZ9" s="14">
        <v>48</v>
      </c>
      <c r="BA9" s="14">
        <v>757</v>
      </c>
      <c r="BB9" s="14">
        <v>300.44109607687471</v>
      </c>
      <c r="BC9" s="14">
        <v>269.97751271675901</v>
      </c>
      <c r="BD9" s="14">
        <v>1.4966136707705739</v>
      </c>
      <c r="BE9" s="14">
        <v>0.49891281760291872</v>
      </c>
      <c r="BF9" s="14">
        <v>26.833333333333329</v>
      </c>
      <c r="BG9" s="14">
        <v>-2.3333333333333331E-2</v>
      </c>
      <c r="BH9" s="14">
        <v>0.98666666666666669</v>
      </c>
      <c r="BI9" s="14">
        <v>-0.29333333333333328</v>
      </c>
      <c r="BJ9" s="14">
        <v>7.1131067739282798</v>
      </c>
      <c r="BK9" s="14">
        <v>47.147926792771642</v>
      </c>
      <c r="BL9" s="14">
        <v>25.62532157064507</v>
      </c>
      <c r="BM9" s="14">
        <v>2</v>
      </c>
      <c r="BN9" s="14">
        <v>2.396158378357693</v>
      </c>
      <c r="BO9" s="14">
        <v>-8.446516611309411</v>
      </c>
      <c r="BP9" s="14">
        <v>347.66666666666669</v>
      </c>
      <c r="BQ9" s="14">
        <v>7.985496379694041</v>
      </c>
      <c r="BR9" s="14">
        <v>469</v>
      </c>
      <c r="BS9" s="14">
        <v>49</v>
      </c>
      <c r="BT9" s="14">
        <v>55</v>
      </c>
      <c r="BU9" s="14">
        <v>735.75</v>
      </c>
      <c r="BV9" s="14">
        <v>331.24589021905922</v>
      </c>
      <c r="BW9" s="14">
        <v>221.93626817944241</v>
      </c>
      <c r="BX9" s="14">
        <v>1.673969215193237</v>
      </c>
      <c r="BY9" s="14">
        <v>0.57451585409898198</v>
      </c>
      <c r="BZ9" s="14">
        <v>27.024999999999999</v>
      </c>
      <c r="CA9" s="14">
        <v>-1.2500000000000001E-2</v>
      </c>
      <c r="CB9" s="14">
        <v>1.0062500000000001</v>
      </c>
      <c r="CC9" s="14">
        <v>-0.19125</v>
      </c>
      <c r="CD9" s="14">
        <v>5.1509694559087764</v>
      </c>
      <c r="CE9" s="14">
        <v>38.034094822191548</v>
      </c>
      <c r="CF9" s="14">
        <v>28.222247168790439</v>
      </c>
      <c r="CG9" s="14">
        <v>3.875</v>
      </c>
      <c r="CH9" s="14">
        <v>4.831656370982456</v>
      </c>
      <c r="CI9" s="14">
        <v>-8.1203364658873518</v>
      </c>
      <c r="CJ9" s="14">
        <v>513</v>
      </c>
      <c r="CK9" s="14">
        <v>7.4622158968515766</v>
      </c>
      <c r="CL9" s="14">
        <v>675.875</v>
      </c>
      <c r="CM9" s="14">
        <v>705.5</v>
      </c>
      <c r="CN9" s="14">
        <v>275.18503861984749</v>
      </c>
      <c r="CO9" s="14">
        <v>1.682477351486215</v>
      </c>
      <c r="CP9" s="14">
        <v>0.62720545133928307</v>
      </c>
      <c r="CQ9" s="14">
        <v>27.3</v>
      </c>
      <c r="CR9" s="14">
        <v>-0.03</v>
      </c>
      <c r="CS9" s="14">
        <v>1.01</v>
      </c>
      <c r="CT9" s="14">
        <v>-0.11</v>
      </c>
      <c r="CU9" s="14">
        <v>3.702274936973275</v>
      </c>
      <c r="CV9" s="14">
        <v>25.885465190130748</v>
      </c>
      <c r="CW9" s="14">
        <v>17.012094661713348</v>
      </c>
      <c r="CX9" s="14">
        <v>0</v>
      </c>
      <c r="CY9" s="14">
        <v>0</v>
      </c>
      <c r="CZ9" s="14">
        <v>-8.1287534990482442</v>
      </c>
      <c r="DA9" s="14">
        <v>668.5</v>
      </c>
      <c r="DB9" s="14">
        <v>7.3091010882727847</v>
      </c>
      <c r="DC9" s="14">
        <v>879.5</v>
      </c>
      <c r="DD9" s="14">
        <v>625</v>
      </c>
      <c r="DE9" s="14">
        <v>3820.4372422497299</v>
      </c>
      <c r="DF9" s="14">
        <v>1214.5131939006101</v>
      </c>
      <c r="DG9" s="14">
        <v>3.1456531402345398</v>
      </c>
      <c r="DH9" s="14">
        <v>0.75878348569619503</v>
      </c>
      <c r="DI9" s="14">
        <v>27.2</v>
      </c>
      <c r="DJ9" s="14">
        <v>0.06</v>
      </c>
      <c r="DK9" s="14">
        <v>1.04</v>
      </c>
      <c r="DL9" s="14">
        <v>-0.16</v>
      </c>
      <c r="DM9" s="14">
        <v>7.5186970545099499</v>
      </c>
      <c r="DN9" s="14">
        <v>54.638818762585601</v>
      </c>
      <c r="DO9" s="14">
        <v>40.830835686489998</v>
      </c>
      <c r="DP9" s="14">
        <v>6</v>
      </c>
      <c r="DQ9" s="14">
        <v>8.4507042253521103</v>
      </c>
      <c r="DR9" s="14">
        <v>-7.9675066312997602</v>
      </c>
      <c r="DS9" s="14">
        <v>754</v>
      </c>
      <c r="DT9" s="14">
        <v>7.2025025536261502</v>
      </c>
      <c r="DU9" s="14">
        <v>979</v>
      </c>
      <c r="DV9" s="14">
        <v>36.5</v>
      </c>
      <c r="DW9" s="14">
        <v>53.5</v>
      </c>
      <c r="DX9" s="14">
        <v>742.71428571428567</v>
      </c>
      <c r="DY9" s="14">
        <v>488.51318410486817</v>
      </c>
      <c r="DZ9" s="14">
        <v>530.95256744762207</v>
      </c>
      <c r="EA9" s="14">
        <v>1.8688080566648171</v>
      </c>
      <c r="EB9" s="14">
        <v>0.54160130596399281</v>
      </c>
      <c r="EC9" s="14">
        <v>27.542857142857141</v>
      </c>
      <c r="ED9" s="14">
        <v>1.428571428571429E-2</v>
      </c>
      <c r="EE9" s="14">
        <v>1.018571428571428</v>
      </c>
      <c r="EF9" s="14">
        <v>-0.18</v>
      </c>
      <c r="EG9" s="14">
        <v>6.7564455848637337</v>
      </c>
      <c r="EH9" s="14">
        <v>40.819691422151948</v>
      </c>
      <c r="EI9" s="14">
        <v>25.6976942464429</v>
      </c>
      <c r="EJ9" s="14">
        <v>2.714285714285714</v>
      </c>
      <c r="EK9" s="14">
        <v>3.4320918467259931</v>
      </c>
      <c r="EL9" s="14">
        <v>-7.8076979302422478</v>
      </c>
      <c r="EM9" s="14">
        <v>924.28571428571433</v>
      </c>
      <c r="EN9" s="14">
        <v>7.0228504697544807</v>
      </c>
      <c r="EO9" s="14">
        <v>1193.8571428571429</v>
      </c>
      <c r="EP9" s="14">
        <v>28</v>
      </c>
      <c r="EQ9" s="14">
        <v>56</v>
      </c>
      <c r="ER9" s="14">
        <v>694.375</v>
      </c>
      <c r="ES9" s="14">
        <v>565.77099910303832</v>
      </c>
      <c r="ET9" s="14">
        <v>102.5304738331087</v>
      </c>
      <c r="EU9" s="14">
        <v>6.4228784804458083</v>
      </c>
      <c r="EV9" s="14">
        <v>0.80367583753956173</v>
      </c>
      <c r="EW9" s="14">
        <v>28.1875</v>
      </c>
      <c r="EX9" s="14">
        <v>-7.2500000000000009E-2</v>
      </c>
      <c r="EY9" s="14">
        <v>0.98249999999999993</v>
      </c>
      <c r="EZ9" s="14">
        <v>-0.22</v>
      </c>
      <c r="FA9" s="14">
        <v>4.502270185024285</v>
      </c>
      <c r="FB9" s="14">
        <v>32.486093624002613</v>
      </c>
      <c r="FC9" s="14">
        <v>13.877645754586981</v>
      </c>
      <c r="FD9" s="14">
        <v>0.125</v>
      </c>
      <c r="FE9" s="14">
        <v>0.15432098765432131</v>
      </c>
      <c r="FF9" s="14">
        <v>-7.8991095938254468</v>
      </c>
      <c r="FG9" s="14">
        <v>1186.625</v>
      </c>
      <c r="FH9" s="14">
        <v>7.0176362987319001</v>
      </c>
      <c r="FI9" s="14">
        <v>1513.25</v>
      </c>
    </row>
    <row r="10" spans="1:165" ht="15">
      <c r="A10" s="5">
        <v>9</v>
      </c>
      <c r="B10" s="1" t="s">
        <v>32</v>
      </c>
      <c r="C10" s="5">
        <v>21</v>
      </c>
      <c r="D10" s="6" t="s">
        <v>0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29</v>
      </c>
      <c r="L10" s="5">
        <v>34</v>
      </c>
      <c r="M10" s="5">
        <v>35</v>
      </c>
      <c r="N10" s="5">
        <v>30</v>
      </c>
      <c r="O10" s="5">
        <v>28</v>
      </c>
      <c r="P10" s="5">
        <v>38</v>
      </c>
      <c r="Q10" s="5">
        <v>2</v>
      </c>
      <c r="R10" s="5">
        <v>0</v>
      </c>
      <c r="S10" s="5">
        <v>0</v>
      </c>
      <c r="T10" s="5">
        <v>1</v>
      </c>
      <c r="U10" s="7">
        <v>0.375</v>
      </c>
      <c r="V10" s="5">
        <v>49</v>
      </c>
      <c r="W10" s="5">
        <v>29</v>
      </c>
      <c r="X10" s="5">
        <v>24</v>
      </c>
      <c r="Y10" s="5">
        <v>24</v>
      </c>
      <c r="Z10" s="5">
        <v>24</v>
      </c>
      <c r="AA10" s="5">
        <v>26</v>
      </c>
      <c r="AB10" s="5">
        <v>5</v>
      </c>
      <c r="AC10" s="5">
        <v>14</v>
      </c>
      <c r="AD10" s="8">
        <v>0</v>
      </c>
      <c r="AE10" s="14">
        <v>3</v>
      </c>
      <c r="AF10" s="14">
        <v>29</v>
      </c>
      <c r="AG10" s="14">
        <v>765.375</v>
      </c>
      <c r="AH10" s="14">
        <v>310.78605224955811</v>
      </c>
      <c r="AI10" s="14">
        <v>140.35761619562149</v>
      </c>
      <c r="AJ10" s="14">
        <v>3.0058895351698069</v>
      </c>
      <c r="AK10" s="14">
        <v>0.65102912986919992</v>
      </c>
      <c r="AL10" s="14">
        <v>23.912500000000001</v>
      </c>
      <c r="AM10" s="14">
        <v>-0.22125</v>
      </c>
      <c r="AN10" s="14">
        <v>-1.0062500000000001</v>
      </c>
      <c r="AO10" s="14">
        <v>-0.30499999999999999</v>
      </c>
      <c r="AP10" s="14">
        <v>4.0208311172391777</v>
      </c>
      <c r="AQ10" s="14">
        <v>34.130315219586898</v>
      </c>
      <c r="AR10" s="14">
        <v>20.026998221660389</v>
      </c>
      <c r="AS10" s="14">
        <v>1.625</v>
      </c>
      <c r="AT10" s="14">
        <v>2.0782821873761259</v>
      </c>
      <c r="AU10" s="14">
        <v>-7.9132057698108831</v>
      </c>
      <c r="AV10" s="14">
        <v>151.375</v>
      </c>
      <c r="AW10" s="14">
        <v>7.5450332985269046</v>
      </c>
      <c r="AX10" s="14">
        <v>180.25</v>
      </c>
      <c r="AY10" s="14">
        <v>3</v>
      </c>
      <c r="AZ10" s="14">
        <v>34</v>
      </c>
      <c r="BA10" s="14">
        <v>651.33333333333337</v>
      </c>
      <c r="BB10" s="14">
        <v>319.72531351906872</v>
      </c>
      <c r="BC10" s="14">
        <v>180.02230630309671</v>
      </c>
      <c r="BD10" s="14">
        <v>1.8993279558196801</v>
      </c>
      <c r="BE10" s="14">
        <v>0.64381124259538236</v>
      </c>
      <c r="BF10" s="14">
        <v>26.63333333333334</v>
      </c>
      <c r="BG10" s="14">
        <v>-0.24</v>
      </c>
      <c r="BH10" s="14">
        <v>-0.98999999999999988</v>
      </c>
      <c r="BI10" s="14">
        <v>-0.15</v>
      </c>
      <c r="BJ10" s="14">
        <v>6.2274081713179088</v>
      </c>
      <c r="BK10" s="14">
        <v>58.714929796484228</v>
      </c>
      <c r="BL10" s="14">
        <v>20.88431452538763</v>
      </c>
      <c r="BM10" s="14">
        <v>1.666666666666667</v>
      </c>
      <c r="BN10" s="14">
        <v>2.0565340009784472</v>
      </c>
      <c r="BO10" s="14">
        <v>-7.5641045981203598</v>
      </c>
      <c r="BP10" s="14">
        <v>355.33333333333331</v>
      </c>
      <c r="BQ10" s="14">
        <v>7.306832323814084</v>
      </c>
      <c r="BR10" s="14">
        <v>382.33333333333331</v>
      </c>
      <c r="BS10" s="14">
        <v>3</v>
      </c>
      <c r="BT10" s="14">
        <v>35</v>
      </c>
      <c r="BU10" s="14">
        <v>746.16666666666663</v>
      </c>
      <c r="BV10" s="14">
        <v>526.79877138821951</v>
      </c>
      <c r="BW10" s="14">
        <v>146.7687538696506</v>
      </c>
      <c r="BX10" s="14">
        <v>5.1543203065345198</v>
      </c>
      <c r="BY10" s="14">
        <v>0.78471846712934801</v>
      </c>
      <c r="BZ10" s="14">
        <v>27.3</v>
      </c>
      <c r="CA10" s="14">
        <v>-0.21</v>
      </c>
      <c r="CB10" s="14">
        <v>-1.0349999999999999</v>
      </c>
      <c r="CC10" s="14">
        <v>0.15</v>
      </c>
      <c r="CD10" s="14">
        <v>7.2855798066123008</v>
      </c>
      <c r="CE10" s="14">
        <v>45.580535925357268</v>
      </c>
      <c r="CF10" s="14">
        <v>22.057828875486699</v>
      </c>
      <c r="CG10" s="14">
        <v>2.5</v>
      </c>
      <c r="CH10" s="14">
        <v>3.099245723766797</v>
      </c>
      <c r="CI10" s="14">
        <v>-7.2706467391442109</v>
      </c>
      <c r="CJ10" s="14">
        <v>515</v>
      </c>
      <c r="CK10" s="14">
        <v>6.7565659478813664</v>
      </c>
      <c r="CL10" s="14">
        <v>537.5</v>
      </c>
      <c r="CM10" s="14">
        <v>640.5</v>
      </c>
      <c r="CN10" s="14">
        <v>1036.18552685498</v>
      </c>
      <c r="CO10" s="14">
        <v>4.3309509725480551</v>
      </c>
      <c r="CP10" s="14">
        <v>0.77297063026677948</v>
      </c>
      <c r="CQ10" s="14">
        <v>27.85</v>
      </c>
      <c r="CR10" s="14">
        <v>-0.155</v>
      </c>
      <c r="CS10" s="14">
        <v>-1.0249999999999999</v>
      </c>
      <c r="CT10" s="14">
        <v>0.19</v>
      </c>
      <c r="CU10" s="14">
        <v>5.4701057519465</v>
      </c>
      <c r="CV10" s="14">
        <v>39.794464414405603</v>
      </c>
      <c r="CW10" s="14">
        <v>15.64934990625845</v>
      </c>
      <c r="CX10" s="14">
        <v>2.5</v>
      </c>
      <c r="CY10" s="14">
        <v>2.5252525252525251</v>
      </c>
      <c r="CZ10" s="14">
        <v>-7.2443317989575906</v>
      </c>
      <c r="DA10" s="14">
        <v>684.5</v>
      </c>
      <c r="DB10" s="14">
        <v>6.7243355947765604</v>
      </c>
      <c r="DC10" s="14">
        <v>700.5</v>
      </c>
      <c r="DD10" s="14">
        <v>671</v>
      </c>
      <c r="DE10" s="14">
        <v>163.92293381806601</v>
      </c>
      <c r="DF10" s="14">
        <v>64.238556587848507</v>
      </c>
      <c r="DG10" s="14">
        <v>2.5517842013448102</v>
      </c>
      <c r="DH10" s="14">
        <v>0.71845136322714398</v>
      </c>
      <c r="DI10" s="14">
        <v>27.9</v>
      </c>
      <c r="DJ10" s="14">
        <v>-0.09</v>
      </c>
      <c r="DK10" s="14">
        <v>-1.04</v>
      </c>
      <c r="DL10" s="14">
        <v>0.19</v>
      </c>
      <c r="DM10" s="14">
        <v>6.4247454030741498</v>
      </c>
      <c r="DN10" s="14">
        <v>47.182340437160398</v>
      </c>
      <c r="DO10" s="14">
        <v>12.0036759075759</v>
      </c>
      <c r="DP10" s="14">
        <v>0</v>
      </c>
      <c r="DQ10" s="14">
        <v>0</v>
      </c>
      <c r="DR10" s="14">
        <v>-7.1017287234042499</v>
      </c>
      <c r="DS10" s="14">
        <v>752</v>
      </c>
      <c r="DT10" s="14">
        <v>6.5919354838709703</v>
      </c>
      <c r="DU10" s="14">
        <v>775</v>
      </c>
      <c r="DV10" s="14">
        <v>3</v>
      </c>
      <c r="DW10" s="14">
        <v>29</v>
      </c>
      <c r="DX10" s="14">
        <v>734.28571428571433</v>
      </c>
      <c r="DY10" s="14">
        <v>617.14377944579644</v>
      </c>
      <c r="DZ10" s="14">
        <v>185.63714170645181</v>
      </c>
      <c r="EA10" s="14">
        <v>6.7389707118013504</v>
      </c>
      <c r="EB10" s="14">
        <v>0.75822672752470532</v>
      </c>
      <c r="EC10" s="14">
        <v>27.7</v>
      </c>
      <c r="ED10" s="14">
        <v>-0.1228571428571429</v>
      </c>
      <c r="EE10" s="14">
        <v>-1.0271428571428569</v>
      </c>
      <c r="EF10" s="14">
        <v>0.24142857142857141</v>
      </c>
      <c r="EG10" s="14">
        <v>6.6288130665873064</v>
      </c>
      <c r="EH10" s="14">
        <v>44.274001291580603</v>
      </c>
      <c r="EI10" s="14">
        <v>20.863779294549669</v>
      </c>
      <c r="EJ10" s="14">
        <v>2</v>
      </c>
      <c r="EK10" s="14">
        <v>2.534244443545302</v>
      </c>
      <c r="EL10" s="14">
        <v>-7.2623104606990978</v>
      </c>
      <c r="EM10" s="14">
        <v>884.71428571428567</v>
      </c>
      <c r="EN10" s="14">
        <v>6.7703973376516471</v>
      </c>
      <c r="EO10" s="14">
        <v>933.42857142857144</v>
      </c>
      <c r="EP10" s="14">
        <v>3</v>
      </c>
      <c r="EQ10" s="14">
        <v>38</v>
      </c>
      <c r="ER10" s="14">
        <v>748</v>
      </c>
      <c r="ES10" s="14">
        <v>417.87143397537932</v>
      </c>
      <c r="ET10" s="14">
        <v>213.08409311855399</v>
      </c>
      <c r="EU10" s="14">
        <v>2.4352806827664741</v>
      </c>
      <c r="EV10" s="14">
        <v>0.65686339364507362</v>
      </c>
      <c r="EW10" s="14">
        <v>28.157142857142851</v>
      </c>
      <c r="EX10" s="14">
        <v>-0.13428571428571431</v>
      </c>
      <c r="EY10" s="14">
        <v>-1.035714285714286</v>
      </c>
      <c r="EZ10" s="14">
        <v>0.17714285714285721</v>
      </c>
      <c r="FA10" s="14">
        <v>5.8119895874591299</v>
      </c>
      <c r="FB10" s="14">
        <v>46.192210908336108</v>
      </c>
      <c r="FC10" s="14">
        <v>22.020302975892101</v>
      </c>
      <c r="FD10" s="14">
        <v>1.714285714285714</v>
      </c>
      <c r="FE10" s="14">
        <v>2.214308472453836</v>
      </c>
      <c r="FF10" s="14">
        <v>-7.4560879682311976</v>
      </c>
      <c r="FG10" s="14">
        <v>1126.1428571428571</v>
      </c>
      <c r="FH10" s="14">
        <v>6.9501190685681484</v>
      </c>
      <c r="FI10" s="14">
        <v>1212.8571428571429</v>
      </c>
    </row>
    <row r="11" spans="1:165" ht="15">
      <c r="A11" s="5">
        <v>10</v>
      </c>
      <c r="B11" s="1" t="s">
        <v>32</v>
      </c>
      <c r="C11" s="5">
        <v>23</v>
      </c>
      <c r="D11" s="6" t="s">
        <v>0</v>
      </c>
      <c r="E11" s="5">
        <v>12</v>
      </c>
      <c r="F11" s="5">
        <v>13</v>
      </c>
      <c r="G11" s="5">
        <v>7</v>
      </c>
      <c r="H11" s="5">
        <v>14</v>
      </c>
      <c r="I11" s="5">
        <v>12</v>
      </c>
      <c r="J11" s="5">
        <v>11</v>
      </c>
      <c r="K11" s="5">
        <v>27</v>
      </c>
      <c r="L11" s="5">
        <v>27</v>
      </c>
      <c r="M11" s="5">
        <v>28</v>
      </c>
      <c r="N11" s="5">
        <v>37</v>
      </c>
      <c r="O11" s="5">
        <v>31</v>
      </c>
      <c r="P11" s="5">
        <v>32</v>
      </c>
      <c r="Q11" s="5">
        <v>0</v>
      </c>
      <c r="R11" s="5">
        <v>0</v>
      </c>
      <c r="S11" s="5">
        <v>0</v>
      </c>
      <c r="T11" s="5">
        <v>1</v>
      </c>
      <c r="U11" s="7">
        <v>0.875</v>
      </c>
      <c r="V11" s="5">
        <v>52</v>
      </c>
      <c r="W11" s="5">
        <v>20</v>
      </c>
      <c r="X11" s="5">
        <v>26</v>
      </c>
      <c r="Y11" s="5">
        <v>17</v>
      </c>
      <c r="Z11" s="5">
        <v>31</v>
      </c>
      <c r="AA11" s="5">
        <v>28</v>
      </c>
      <c r="AB11" s="5">
        <v>7</v>
      </c>
      <c r="AC11" s="5">
        <v>12</v>
      </c>
      <c r="AD11" s="8">
        <v>0</v>
      </c>
      <c r="AE11" s="14">
        <v>12</v>
      </c>
      <c r="AF11" s="14">
        <v>27</v>
      </c>
      <c r="AG11" s="14">
        <v>841.6</v>
      </c>
      <c r="AH11" s="14">
        <v>23745.793589814639</v>
      </c>
      <c r="AI11" s="14">
        <v>1040.1883071880379</v>
      </c>
      <c r="AJ11" s="14">
        <v>15.180226264925009</v>
      </c>
      <c r="AK11" s="14">
        <v>0.71964628269098363</v>
      </c>
      <c r="AL11" s="14">
        <v>25.333333333333339</v>
      </c>
      <c r="AM11" s="14">
        <v>0.38800000000000001</v>
      </c>
      <c r="AN11" s="14">
        <v>-1.011333333333333</v>
      </c>
      <c r="AO11" s="14">
        <v>-0.1093333333333333</v>
      </c>
      <c r="AP11" s="14">
        <v>5.6086070036545426</v>
      </c>
      <c r="AQ11" s="14">
        <v>47.527257269273839</v>
      </c>
      <c r="AR11" s="14">
        <v>50.069669289030898</v>
      </c>
      <c r="AS11" s="14">
        <v>3.6</v>
      </c>
      <c r="AT11" s="14">
        <v>10.808355357309051</v>
      </c>
      <c r="AU11" s="14">
        <v>-6.8889631965319378</v>
      </c>
      <c r="AV11" s="14">
        <v>189.4</v>
      </c>
      <c r="AW11" s="14">
        <v>6.2307581686121374</v>
      </c>
      <c r="AX11" s="14">
        <v>196.2</v>
      </c>
      <c r="AY11" s="14">
        <v>13</v>
      </c>
      <c r="AZ11" s="14">
        <v>27</v>
      </c>
      <c r="BA11" s="14">
        <v>780.33333333333337</v>
      </c>
      <c r="BB11" s="14">
        <v>435.17368461048198</v>
      </c>
      <c r="BC11" s="14">
        <v>335.06189618351931</v>
      </c>
      <c r="BD11" s="14">
        <v>1.607642550584196</v>
      </c>
      <c r="BE11" s="14">
        <v>0.57738941284827761</v>
      </c>
      <c r="BF11" s="14">
        <v>28.06666666666667</v>
      </c>
      <c r="BG11" s="14">
        <v>0.22</v>
      </c>
      <c r="BH11" s="14">
        <v>-1.1133333333333331</v>
      </c>
      <c r="BI11" s="14">
        <v>-0.16666666666666671</v>
      </c>
      <c r="BJ11" s="14">
        <v>7.8820257478221301</v>
      </c>
      <c r="BK11" s="14">
        <v>60.949431314370727</v>
      </c>
      <c r="BL11" s="14">
        <v>29.719775957363801</v>
      </c>
      <c r="BM11" s="14">
        <v>7.666666666666667</v>
      </c>
      <c r="BN11" s="14">
        <v>11.33521919966932</v>
      </c>
      <c r="BO11" s="14">
        <v>-7.5978518790104372</v>
      </c>
      <c r="BP11" s="14">
        <v>418</v>
      </c>
      <c r="BQ11" s="14">
        <v>6.4604745612809999</v>
      </c>
      <c r="BR11" s="14">
        <v>462.33333333333331</v>
      </c>
      <c r="BS11" s="14">
        <v>7</v>
      </c>
      <c r="BT11" s="14">
        <v>28</v>
      </c>
      <c r="BU11" s="14">
        <v>842.8</v>
      </c>
      <c r="BV11" s="14">
        <v>454.23892287571641</v>
      </c>
      <c r="BW11" s="14">
        <v>161.48886083457529</v>
      </c>
      <c r="BX11" s="14">
        <v>3.241251968483406</v>
      </c>
      <c r="BY11" s="14">
        <v>0.74146068806694776</v>
      </c>
      <c r="BZ11" s="14">
        <v>28.64</v>
      </c>
      <c r="CA11" s="14">
        <v>0.14399999999999999</v>
      </c>
      <c r="CB11" s="14">
        <v>-1.022</v>
      </c>
      <c r="CC11" s="14">
        <v>-0.10199999999999999</v>
      </c>
      <c r="CD11" s="14">
        <v>6.2105359519527772</v>
      </c>
      <c r="CE11" s="14">
        <v>47.530214078489422</v>
      </c>
      <c r="CF11" s="14">
        <v>25.46736395472184</v>
      </c>
      <c r="CG11" s="14">
        <v>4.5999999999999996</v>
      </c>
      <c r="CH11" s="14">
        <v>6.4874946005849186</v>
      </c>
      <c r="CI11" s="14">
        <v>-7.5842772910858613</v>
      </c>
      <c r="CJ11" s="14">
        <v>535.4</v>
      </c>
      <c r="CK11" s="14">
        <v>6.5537021735276797</v>
      </c>
      <c r="CL11" s="14">
        <v>601</v>
      </c>
      <c r="CM11" s="14">
        <v>816.5</v>
      </c>
      <c r="CN11" s="14">
        <v>1484.039650934551</v>
      </c>
      <c r="CO11" s="14">
        <v>5.1562477985004351</v>
      </c>
      <c r="CP11" s="14">
        <v>0.82732860341673353</v>
      </c>
      <c r="CQ11" s="14">
        <v>28.85</v>
      </c>
      <c r="CR11" s="14">
        <v>0.26500000000000001</v>
      </c>
      <c r="CS11" s="14">
        <v>-1.0549999999999999</v>
      </c>
      <c r="CT11" s="14">
        <v>6.5000000000000002E-2</v>
      </c>
      <c r="CU11" s="14">
        <v>6.1752092444175899</v>
      </c>
      <c r="CV11" s="14">
        <v>53.003891032633852</v>
      </c>
      <c r="CW11" s="14">
        <v>29.250178455692449</v>
      </c>
      <c r="CX11" s="14">
        <v>8</v>
      </c>
      <c r="CY11" s="14">
        <v>11.06354642313547</v>
      </c>
      <c r="CZ11" s="14">
        <v>-7.5937499999999698</v>
      </c>
      <c r="DA11" s="14">
        <v>636</v>
      </c>
      <c r="DB11" s="14">
        <v>6.4518804703524602</v>
      </c>
      <c r="DC11" s="14">
        <v>715</v>
      </c>
      <c r="DD11" s="14">
        <v>934</v>
      </c>
      <c r="DE11" s="14">
        <v>263.22931826469198</v>
      </c>
      <c r="DF11" s="14">
        <v>46.617299605996202</v>
      </c>
      <c r="DG11" s="14">
        <v>5.6466015940321403</v>
      </c>
      <c r="DH11" s="14">
        <v>0.84954717296462001</v>
      </c>
      <c r="DI11" s="14">
        <v>29</v>
      </c>
      <c r="DJ11" s="14">
        <v>0.22</v>
      </c>
      <c r="DK11" s="14">
        <v>-1.04</v>
      </c>
      <c r="DL11" s="14">
        <v>-0.06</v>
      </c>
      <c r="DM11" s="14">
        <v>8.2454531187040292</v>
      </c>
      <c r="DN11" s="14">
        <v>37.374000642587603</v>
      </c>
      <c r="DO11" s="14">
        <v>26.440421524834999</v>
      </c>
      <c r="DP11" s="14">
        <v>6</v>
      </c>
      <c r="DQ11" s="14">
        <v>8.1081081081081106</v>
      </c>
      <c r="DR11" s="14">
        <v>-7.4057496360989603</v>
      </c>
      <c r="DS11" s="14">
        <v>687</v>
      </c>
      <c r="DT11" s="14">
        <v>6.4167758846657801</v>
      </c>
      <c r="DU11" s="14">
        <v>763</v>
      </c>
      <c r="DV11" s="14">
        <v>13</v>
      </c>
      <c r="DW11" s="14">
        <v>34</v>
      </c>
      <c r="DX11" s="14">
        <v>842.5</v>
      </c>
      <c r="DY11" s="14">
        <v>829.43866316741389</v>
      </c>
      <c r="DZ11" s="14">
        <v>277.92328820555622</v>
      </c>
      <c r="EA11" s="14">
        <v>3.122268713618384</v>
      </c>
      <c r="EB11" s="14">
        <v>0.73068340620386107</v>
      </c>
      <c r="EC11" s="14">
        <v>29.183333333333341</v>
      </c>
      <c r="ED11" s="14">
        <v>0.1016666666666667</v>
      </c>
      <c r="EE11" s="14">
        <v>-1.02</v>
      </c>
      <c r="EF11" s="14">
        <v>-7.4999999999999997E-2</v>
      </c>
      <c r="EG11" s="14">
        <v>6.3152610358291952</v>
      </c>
      <c r="EH11" s="14">
        <v>52.148672641679887</v>
      </c>
      <c r="EI11" s="14">
        <v>30.49490432968453</v>
      </c>
      <c r="EJ11" s="14">
        <v>6</v>
      </c>
      <c r="EK11" s="14">
        <v>8.7392514289718353</v>
      </c>
      <c r="EL11" s="14">
        <v>-7.5365510027270046</v>
      </c>
      <c r="EM11" s="14">
        <v>779.5</v>
      </c>
      <c r="EN11" s="14">
        <v>6.4490869521485914</v>
      </c>
      <c r="EO11" s="14">
        <v>875</v>
      </c>
      <c r="EP11" s="14">
        <v>11</v>
      </c>
      <c r="EQ11" s="14">
        <v>32</v>
      </c>
      <c r="ER11" s="14">
        <v>860.14285714285711</v>
      </c>
      <c r="ES11" s="14">
        <v>378.72791488363021</v>
      </c>
      <c r="ET11" s="14">
        <v>186.27953806612589</v>
      </c>
      <c r="EU11" s="14">
        <v>3.2059213446098989</v>
      </c>
      <c r="EV11" s="14">
        <v>0.60767702993514905</v>
      </c>
      <c r="EW11" s="14">
        <v>29.228571428571431</v>
      </c>
      <c r="EX11" s="14">
        <v>0.25</v>
      </c>
      <c r="EY11" s="14">
        <v>-0.99285714285714288</v>
      </c>
      <c r="EZ11" s="14">
        <v>0.12</v>
      </c>
      <c r="FA11" s="14">
        <v>5.2603402760615081</v>
      </c>
      <c r="FB11" s="14">
        <v>41.073918007574648</v>
      </c>
      <c r="FC11" s="14">
        <v>28.743614522728489</v>
      </c>
      <c r="FD11" s="14">
        <v>5.7142857142857144</v>
      </c>
      <c r="FE11" s="14">
        <v>8.2233062129258023</v>
      </c>
      <c r="FF11" s="14">
        <v>-7.4634472628680113</v>
      </c>
      <c r="FG11" s="14">
        <v>963</v>
      </c>
      <c r="FH11" s="14">
        <v>6.4464863542455033</v>
      </c>
      <c r="FI11" s="14">
        <v>1083</v>
      </c>
    </row>
    <row r="12" spans="1:165" ht="15">
      <c r="A12" s="5">
        <v>11</v>
      </c>
      <c r="B12" s="1" t="s">
        <v>32</v>
      </c>
      <c r="C12" s="5">
        <v>21</v>
      </c>
      <c r="D12" s="6" t="s">
        <v>1</v>
      </c>
      <c r="E12" s="5">
        <v>13</v>
      </c>
      <c r="F12" s="5">
        <v>4</v>
      </c>
      <c r="G12" s="5">
        <v>16</v>
      </c>
      <c r="H12" s="5">
        <v>3</v>
      </c>
      <c r="I12" s="5">
        <v>3</v>
      </c>
      <c r="J12" s="5">
        <v>3</v>
      </c>
      <c r="K12" s="5">
        <v>40</v>
      </c>
      <c r="L12" s="5">
        <v>42</v>
      </c>
      <c r="M12" s="5">
        <v>42</v>
      </c>
      <c r="N12" s="5">
        <v>49</v>
      </c>
      <c r="O12" s="5">
        <v>37</v>
      </c>
      <c r="P12" s="5">
        <v>35</v>
      </c>
      <c r="Q12" s="5">
        <v>1</v>
      </c>
      <c r="R12" s="5">
        <v>0</v>
      </c>
      <c r="S12" s="5">
        <v>0</v>
      </c>
      <c r="T12" s="5">
        <v>2</v>
      </c>
      <c r="U12" s="7">
        <v>0.75</v>
      </c>
      <c r="V12" s="5">
        <v>50</v>
      </c>
      <c r="W12" s="5">
        <v>31</v>
      </c>
      <c r="X12" s="5">
        <v>20</v>
      </c>
      <c r="Y12" s="5">
        <v>17</v>
      </c>
      <c r="Z12" s="5">
        <v>23</v>
      </c>
      <c r="AA12" s="5">
        <v>30</v>
      </c>
      <c r="AB12" s="5">
        <v>10</v>
      </c>
      <c r="AC12" s="5">
        <v>11</v>
      </c>
      <c r="AD12" s="8">
        <v>0.1</v>
      </c>
      <c r="AE12" s="14">
        <v>13</v>
      </c>
      <c r="AF12" s="14">
        <v>40</v>
      </c>
      <c r="AG12" s="14">
        <v>817.4545454545455</v>
      </c>
      <c r="AH12" s="14">
        <v>660.9924815646624</v>
      </c>
      <c r="AI12" s="14">
        <v>186.42180354390649</v>
      </c>
      <c r="AJ12" s="14">
        <v>3.010217537997093</v>
      </c>
      <c r="AK12" s="14">
        <v>0.68880192256511419</v>
      </c>
      <c r="AL12" s="14">
        <v>25.4</v>
      </c>
      <c r="AM12" s="14">
        <v>-0.12909090909090909</v>
      </c>
      <c r="AN12" s="14">
        <v>-0.89545454545454539</v>
      </c>
      <c r="AO12" s="14">
        <v>-0.56454545454545457</v>
      </c>
      <c r="AP12" s="14">
        <v>4.3196531348996423</v>
      </c>
      <c r="AQ12" s="14">
        <v>38.632543231726892</v>
      </c>
      <c r="AR12" s="14">
        <v>21.965014264744291</v>
      </c>
      <c r="AS12" s="14">
        <v>1.7272727272727271</v>
      </c>
      <c r="AT12" s="14">
        <v>2.390894403970369</v>
      </c>
      <c r="AU12" s="14">
        <v>-11.03741086312899</v>
      </c>
      <c r="AV12" s="14">
        <v>170.4545454545455</v>
      </c>
      <c r="AW12" s="14">
        <v>9.2740373014563033</v>
      </c>
      <c r="AX12" s="14">
        <v>233.18181818181819</v>
      </c>
      <c r="AY12" s="14">
        <v>4</v>
      </c>
      <c r="AZ12" s="14">
        <v>42</v>
      </c>
      <c r="BA12" s="14">
        <v>819.66666666666663</v>
      </c>
      <c r="BB12" s="14">
        <v>1076.227771609111</v>
      </c>
      <c r="BC12" s="14">
        <v>159.5022971773567</v>
      </c>
      <c r="BD12" s="14">
        <v>7.38190520810317</v>
      </c>
      <c r="BE12" s="14">
        <v>0.80252744452398739</v>
      </c>
      <c r="BF12" s="14">
        <v>28.06666666666667</v>
      </c>
      <c r="BG12" s="14">
        <v>-0.21</v>
      </c>
      <c r="BH12" s="14">
        <v>-0.96666666666666679</v>
      </c>
      <c r="BI12" s="14">
        <v>-0.32666666666666672</v>
      </c>
      <c r="BJ12" s="14">
        <v>5.2157866467636333</v>
      </c>
      <c r="BK12" s="14">
        <v>40.826679647578203</v>
      </c>
      <c r="BL12" s="14">
        <v>19.777106368659929</v>
      </c>
      <c r="BM12" s="14">
        <v>1.333333333333333</v>
      </c>
      <c r="BN12" s="14">
        <v>1.7910428869332971</v>
      </c>
      <c r="BO12" s="14">
        <v>-10.4348182976789</v>
      </c>
      <c r="BP12" s="14">
        <v>392</v>
      </c>
      <c r="BQ12" s="14">
        <v>8.6617932784770062</v>
      </c>
      <c r="BR12" s="14">
        <v>506</v>
      </c>
      <c r="BS12" s="14">
        <v>16</v>
      </c>
      <c r="BT12" s="14">
        <v>42</v>
      </c>
      <c r="BU12" s="14">
        <v>817.22222222222217</v>
      </c>
      <c r="BV12" s="14">
        <v>600.10103948339406</v>
      </c>
      <c r="BW12" s="14">
        <v>177.36717527933851</v>
      </c>
      <c r="BX12" s="14">
        <v>4.0833584474156384</v>
      </c>
      <c r="BY12" s="14">
        <v>0.71588847157015156</v>
      </c>
      <c r="BZ12" s="14">
        <v>28.666666666666671</v>
      </c>
      <c r="CA12" s="14">
        <v>-0.15555555555555561</v>
      </c>
      <c r="CB12" s="14">
        <v>-0.99777777777777787</v>
      </c>
      <c r="CC12" s="14">
        <v>-0.29333333333333328</v>
      </c>
      <c r="CD12" s="14">
        <v>5.5736886525600617</v>
      </c>
      <c r="CE12" s="14">
        <v>46.228471199844229</v>
      </c>
      <c r="CF12" s="14">
        <v>21.256723862553269</v>
      </c>
      <c r="CG12" s="14">
        <v>2</v>
      </c>
      <c r="CH12" s="14">
        <v>2.652473004311505</v>
      </c>
      <c r="CI12" s="14">
        <v>-10.270148566642179</v>
      </c>
      <c r="CJ12" s="14">
        <v>597</v>
      </c>
      <c r="CK12" s="14">
        <v>8.5997445396799765</v>
      </c>
      <c r="CL12" s="14">
        <v>718.77777777777783</v>
      </c>
      <c r="CM12" s="14">
        <v>716</v>
      </c>
      <c r="CN12" s="14">
        <v>159.42089350283399</v>
      </c>
      <c r="CO12" s="14">
        <v>2.2763678064617401</v>
      </c>
      <c r="CP12" s="14">
        <v>0.69478396228049499</v>
      </c>
      <c r="CQ12" s="14">
        <v>28.9</v>
      </c>
      <c r="CR12" s="14">
        <v>-0.22</v>
      </c>
      <c r="CS12" s="14">
        <v>-1.04</v>
      </c>
      <c r="CT12" s="14">
        <v>0.09</v>
      </c>
      <c r="CU12" s="14">
        <v>7.3023876576269</v>
      </c>
      <c r="CV12" s="14">
        <v>40.825860498930801</v>
      </c>
      <c r="CW12" s="14">
        <v>15.693612512235999</v>
      </c>
      <c r="CX12" s="14">
        <v>0</v>
      </c>
      <c r="CY12" s="14">
        <v>0</v>
      </c>
      <c r="CZ12" s="14">
        <v>-10.039215686274501</v>
      </c>
      <c r="DA12" s="14">
        <v>765</v>
      </c>
      <c r="DB12" s="14">
        <v>8.2679558011049608</v>
      </c>
      <c r="DC12" s="14">
        <v>905</v>
      </c>
      <c r="DD12" s="14">
        <v>698</v>
      </c>
      <c r="DE12" s="14">
        <v>600.53983175538997</v>
      </c>
      <c r="DF12" s="14">
        <v>220.481545453438</v>
      </c>
      <c r="DG12" s="14">
        <v>2.7237646149492099</v>
      </c>
      <c r="DH12" s="14">
        <v>0.73145456187390101</v>
      </c>
      <c r="DI12" s="14">
        <v>28.9</v>
      </c>
      <c r="DJ12" s="14">
        <v>-0.25</v>
      </c>
      <c r="DK12" s="14">
        <v>-1.01</v>
      </c>
      <c r="DL12" s="14">
        <v>0.09</v>
      </c>
      <c r="DM12" s="14">
        <v>5.29506081977717</v>
      </c>
      <c r="DN12" s="14">
        <v>28.378883175810198</v>
      </c>
      <c r="DO12" s="14">
        <v>16.771782341982298</v>
      </c>
      <c r="DP12" s="14">
        <v>0</v>
      </c>
      <c r="DQ12" s="14">
        <v>0</v>
      </c>
      <c r="DR12" s="14">
        <v>-9.8846153846153602</v>
      </c>
      <c r="DS12" s="14">
        <v>806</v>
      </c>
      <c r="DT12" s="14">
        <v>8.2515940488841597</v>
      </c>
      <c r="DU12" s="14">
        <v>941</v>
      </c>
      <c r="DV12" s="14">
        <v>3</v>
      </c>
      <c r="DW12" s="14">
        <v>43</v>
      </c>
      <c r="DX12" s="14">
        <v>778.875</v>
      </c>
      <c r="DY12" s="14">
        <v>788.36753926196445</v>
      </c>
      <c r="DZ12" s="14">
        <v>226.0810349496218</v>
      </c>
      <c r="EA12" s="14">
        <v>3.5448895326593561</v>
      </c>
      <c r="EB12" s="14">
        <v>0.73092381551251617</v>
      </c>
      <c r="EC12" s="14">
        <v>29</v>
      </c>
      <c r="ED12" s="14">
        <v>-0.21</v>
      </c>
      <c r="EE12" s="14">
        <v>-1.02125</v>
      </c>
      <c r="EF12" s="14">
        <v>-8.3750000000000005E-2</v>
      </c>
      <c r="EG12" s="14">
        <v>6.8469166442328042</v>
      </c>
      <c r="EH12" s="14">
        <v>53.571967674447961</v>
      </c>
      <c r="EI12" s="14">
        <v>20.549949561322581</v>
      </c>
      <c r="EJ12" s="14">
        <v>1.375</v>
      </c>
      <c r="EK12" s="14">
        <v>1.801394240351601</v>
      </c>
      <c r="EL12" s="14">
        <v>-9.5831390544756943</v>
      </c>
      <c r="EM12" s="14">
        <v>969.75</v>
      </c>
      <c r="EN12" s="14">
        <v>8.2022479873403125</v>
      </c>
      <c r="EO12" s="14">
        <v>1108.875</v>
      </c>
      <c r="EP12" s="14">
        <v>3</v>
      </c>
      <c r="EQ12" s="14">
        <v>35</v>
      </c>
      <c r="ER12" s="14">
        <v>788.14285714285711</v>
      </c>
      <c r="ES12" s="14">
        <v>592.24759315000222</v>
      </c>
      <c r="ET12" s="14">
        <v>174.5962667043658</v>
      </c>
      <c r="EU12" s="14">
        <v>3.2612529697736359</v>
      </c>
      <c r="EV12" s="14">
        <v>0.73076857881202784</v>
      </c>
      <c r="EW12" s="14">
        <v>29.157142857142851</v>
      </c>
      <c r="EX12" s="14">
        <v>-0.20285714285714279</v>
      </c>
      <c r="EY12" s="14">
        <v>-1.0314285714285709</v>
      </c>
      <c r="EZ12" s="14">
        <v>-5.4285714285714277E-2</v>
      </c>
      <c r="FA12" s="14">
        <v>4.9042111970190092</v>
      </c>
      <c r="FB12" s="14">
        <v>40.563038983548083</v>
      </c>
      <c r="FC12" s="14">
        <v>21.63735637470139</v>
      </c>
      <c r="FD12" s="14">
        <v>2</v>
      </c>
      <c r="FE12" s="14">
        <v>2.6151219739303881</v>
      </c>
      <c r="FF12" s="14">
        <v>-9.4556308631382979</v>
      </c>
      <c r="FG12" s="14">
        <v>1224.1428571428571</v>
      </c>
      <c r="FH12" s="14">
        <v>8.0583451211627288</v>
      </c>
      <c r="FI12" s="14">
        <v>1385.285714285714</v>
      </c>
    </row>
    <row r="13" spans="1:165" ht="15">
      <c r="A13" s="5">
        <v>12</v>
      </c>
      <c r="B13" s="1" t="s">
        <v>33</v>
      </c>
      <c r="C13" s="5">
        <v>21</v>
      </c>
      <c r="D13" s="6" t="s">
        <v>1</v>
      </c>
      <c r="E13" s="5">
        <v>10</v>
      </c>
      <c r="F13" s="5">
        <v>4</v>
      </c>
      <c r="G13" s="5">
        <v>12</v>
      </c>
      <c r="H13" s="5">
        <v>3</v>
      </c>
      <c r="I13" s="5">
        <v>2</v>
      </c>
      <c r="J13" s="5">
        <v>7</v>
      </c>
      <c r="K13" s="5">
        <v>43</v>
      </c>
      <c r="L13" s="5">
        <v>43</v>
      </c>
      <c r="M13" s="5">
        <v>45</v>
      </c>
      <c r="N13" s="5">
        <v>49</v>
      </c>
      <c r="O13" s="5">
        <v>38</v>
      </c>
      <c r="P13" s="5">
        <v>38</v>
      </c>
      <c r="Q13" s="5">
        <v>0</v>
      </c>
      <c r="R13" s="5">
        <v>0</v>
      </c>
      <c r="S13" s="5">
        <v>0</v>
      </c>
      <c r="T13" s="5">
        <v>1</v>
      </c>
      <c r="U13" s="7">
        <v>0.25</v>
      </c>
      <c r="V13" s="5">
        <v>59</v>
      </c>
      <c r="W13" s="5">
        <v>17</v>
      </c>
      <c r="X13" s="5">
        <v>26</v>
      </c>
      <c r="Y13" s="5">
        <v>25</v>
      </c>
      <c r="Z13" s="5">
        <v>28</v>
      </c>
      <c r="AA13" s="5">
        <v>32</v>
      </c>
      <c r="AB13" s="5">
        <v>7</v>
      </c>
      <c r="AC13" s="5">
        <v>12</v>
      </c>
      <c r="AD13" s="8">
        <v>-0.1</v>
      </c>
      <c r="AE13" s="14">
        <v>10</v>
      </c>
      <c r="AF13" s="14">
        <v>43</v>
      </c>
      <c r="AG13" s="14">
        <v>755.8</v>
      </c>
      <c r="AH13" s="14">
        <v>3261.2308909889239</v>
      </c>
      <c r="AI13" s="14">
        <v>908.74456181878736</v>
      </c>
      <c r="AJ13" s="14">
        <v>57.975362274723743</v>
      </c>
      <c r="AK13" s="14">
        <v>0.65233509185674909</v>
      </c>
      <c r="AL13" s="14">
        <v>24.97</v>
      </c>
      <c r="AM13" s="14">
        <v>-0.25700000000000001</v>
      </c>
      <c r="AN13" s="14">
        <v>-1.02</v>
      </c>
      <c r="AO13" s="14">
        <v>-0.216</v>
      </c>
      <c r="AP13" s="14">
        <v>7.6905312776385983</v>
      </c>
      <c r="AQ13" s="14">
        <v>66.985454769342269</v>
      </c>
      <c r="AR13" s="14">
        <v>71.663762048564493</v>
      </c>
      <c r="AS13" s="14">
        <v>20.8</v>
      </c>
      <c r="AT13" s="14">
        <v>40.514114026672367</v>
      </c>
      <c r="AU13" s="14">
        <v>-7.67017446935139</v>
      </c>
      <c r="AV13" s="14">
        <v>64.099999999999994</v>
      </c>
      <c r="AW13" s="14">
        <v>1.799277366474433</v>
      </c>
      <c r="AX13" s="14">
        <v>77.599999999999994</v>
      </c>
      <c r="AY13" s="14">
        <v>4</v>
      </c>
      <c r="AZ13" s="14">
        <v>43</v>
      </c>
      <c r="BA13" s="14">
        <v>880</v>
      </c>
      <c r="BB13" s="14">
        <v>656.25692228643356</v>
      </c>
      <c r="BC13" s="14">
        <v>847.56346206614251</v>
      </c>
      <c r="BD13" s="14">
        <v>0.90031847219094008</v>
      </c>
      <c r="BE13" s="14">
        <v>0.46285041816946648</v>
      </c>
      <c r="BF13" s="14">
        <v>25.15</v>
      </c>
      <c r="BG13" s="14">
        <v>4.4999999999999998E-2</v>
      </c>
      <c r="BH13" s="14">
        <v>-0.96</v>
      </c>
      <c r="BI13" s="14">
        <v>-0.33</v>
      </c>
      <c r="BJ13" s="14">
        <v>8.5542487468309645</v>
      </c>
      <c r="BK13" s="14">
        <v>71.713239712879556</v>
      </c>
      <c r="BL13" s="14">
        <v>52.063715465557948</v>
      </c>
      <c r="BM13" s="14">
        <v>21</v>
      </c>
      <c r="BN13" s="14">
        <v>30.017674783974901</v>
      </c>
      <c r="BO13" s="14">
        <v>-9.4070910121398441</v>
      </c>
      <c r="BP13" s="14">
        <v>165.5</v>
      </c>
      <c r="BQ13" s="14">
        <v>7.47543206566574</v>
      </c>
      <c r="BR13" s="14">
        <v>220.5</v>
      </c>
      <c r="BS13" s="14">
        <v>12</v>
      </c>
      <c r="BT13" s="14">
        <v>45</v>
      </c>
      <c r="BU13" s="14">
        <v>806.33333333333337</v>
      </c>
      <c r="BV13" s="14">
        <v>707.0678496446526</v>
      </c>
      <c r="BW13" s="14">
        <v>981.40749265340457</v>
      </c>
      <c r="BX13" s="14">
        <v>0.76321370425823021</v>
      </c>
      <c r="BY13" s="14">
        <v>0.40700653985895802</v>
      </c>
      <c r="BZ13" s="14">
        <v>25.733333333333331</v>
      </c>
      <c r="CA13" s="14">
        <v>0.1133333333333333</v>
      </c>
      <c r="CB13" s="14">
        <v>-1.093333333333333</v>
      </c>
      <c r="CC13" s="14">
        <v>-3.5000000000000003E-2</v>
      </c>
      <c r="CD13" s="14">
        <v>8.0775290947507106</v>
      </c>
      <c r="CE13" s="14">
        <v>68.298167355588717</v>
      </c>
      <c r="CF13" s="14">
        <v>56.071465846863447</v>
      </c>
      <c r="CG13" s="14">
        <v>28.333333333333329</v>
      </c>
      <c r="CH13" s="14">
        <v>38.96002871480394</v>
      </c>
      <c r="CI13" s="14">
        <v>-9.2307118389126739</v>
      </c>
      <c r="CJ13" s="14">
        <v>233.83333333333329</v>
      </c>
      <c r="CK13" s="14">
        <v>7.3542279550123437</v>
      </c>
      <c r="CL13" s="14">
        <v>310.5</v>
      </c>
      <c r="CM13" s="14">
        <v>722</v>
      </c>
      <c r="CN13" s="14">
        <v>2200.2241516874801</v>
      </c>
      <c r="CO13" s="14">
        <v>1.4321342956838401</v>
      </c>
      <c r="CP13" s="14">
        <v>0.58883849392090004</v>
      </c>
      <c r="CQ13" s="14">
        <v>26.1</v>
      </c>
      <c r="CR13" s="14">
        <v>-0.03</v>
      </c>
      <c r="CS13" s="14">
        <v>-1.04</v>
      </c>
      <c r="CT13" s="14">
        <v>-0.13</v>
      </c>
      <c r="CU13" s="14">
        <v>8.9594243530795108</v>
      </c>
      <c r="CV13" s="14">
        <v>71.8656830909988</v>
      </c>
      <c r="CW13" s="14">
        <v>53.199160566041897</v>
      </c>
      <c r="CX13" s="14">
        <v>24</v>
      </c>
      <c r="CY13" s="14">
        <v>32.4324324324324</v>
      </c>
      <c r="CZ13" s="14">
        <v>-9.3559027777777999</v>
      </c>
      <c r="DA13" s="14">
        <v>288</v>
      </c>
      <c r="DB13" s="14">
        <v>7.0414507772020203</v>
      </c>
      <c r="DC13" s="14">
        <v>386</v>
      </c>
      <c r="DD13" s="14">
        <v>749</v>
      </c>
      <c r="DE13" s="14">
        <v>902.43208512135902</v>
      </c>
      <c r="DF13" s="14">
        <v>557.84072911558997</v>
      </c>
      <c r="DG13" s="14">
        <v>1.6177235508638601</v>
      </c>
      <c r="DH13" s="14">
        <v>0.61798869110147503</v>
      </c>
      <c r="DI13" s="14">
        <v>26.2</v>
      </c>
      <c r="DJ13" s="14">
        <v>0.03</v>
      </c>
      <c r="DK13" s="14">
        <v>-1.01</v>
      </c>
      <c r="DL13" s="14">
        <v>-0.19</v>
      </c>
      <c r="DM13" s="14">
        <v>8.1035022498137401</v>
      </c>
      <c r="DN13" s="14">
        <v>45.076805794894497</v>
      </c>
      <c r="DO13" s="14">
        <v>39.038911170341997</v>
      </c>
      <c r="DP13" s="14">
        <v>13</v>
      </c>
      <c r="DQ13" s="14">
        <v>15.662650602409601</v>
      </c>
      <c r="DR13" s="14">
        <v>-9.4718649517684508</v>
      </c>
      <c r="DS13" s="14">
        <v>311</v>
      </c>
      <c r="DT13" s="14">
        <v>7.1157074340527799</v>
      </c>
      <c r="DU13" s="14">
        <v>417</v>
      </c>
      <c r="DV13" s="14">
        <v>2.5</v>
      </c>
      <c r="DW13" s="14">
        <v>43.5</v>
      </c>
      <c r="DX13" s="14">
        <v>812.875</v>
      </c>
      <c r="DY13" s="14">
        <v>1848.972583900578</v>
      </c>
      <c r="DZ13" s="14">
        <v>1787.914873643864</v>
      </c>
      <c r="EA13" s="14">
        <v>1.600859022045404</v>
      </c>
      <c r="EB13" s="14">
        <v>0.50085003909679604</v>
      </c>
      <c r="EC13" s="14">
        <v>26.6</v>
      </c>
      <c r="ED13" s="14">
        <v>0.06</v>
      </c>
      <c r="EE13" s="14">
        <v>-1.0162500000000001</v>
      </c>
      <c r="EF13" s="14">
        <v>8.1249999999999989E-2</v>
      </c>
      <c r="EG13" s="14">
        <v>13.7101693582909</v>
      </c>
      <c r="EH13" s="14">
        <v>73.681577711620491</v>
      </c>
      <c r="EI13" s="14">
        <v>64.610217999527194</v>
      </c>
      <c r="EJ13" s="14">
        <v>26.875</v>
      </c>
      <c r="EK13" s="14">
        <v>40.248763839680478</v>
      </c>
      <c r="EL13" s="14">
        <v>-9.2950247622516748</v>
      </c>
      <c r="EM13" s="14">
        <v>405.5</v>
      </c>
      <c r="EN13" s="14">
        <v>7.094371883115441</v>
      </c>
      <c r="EO13" s="14">
        <v>506.625</v>
      </c>
      <c r="EP13" s="14">
        <v>7</v>
      </c>
      <c r="EQ13" s="14">
        <v>38</v>
      </c>
      <c r="ER13" s="14">
        <v>767</v>
      </c>
      <c r="ES13" s="14">
        <v>335.341112693816</v>
      </c>
      <c r="ET13" s="14">
        <v>653.36663952554807</v>
      </c>
      <c r="EU13" s="14">
        <v>1.3342241192900961</v>
      </c>
      <c r="EV13" s="14">
        <v>0.43550532049908208</v>
      </c>
      <c r="EW13" s="14">
        <v>27.028571428571428</v>
      </c>
      <c r="EX13" s="14">
        <v>0.1014285714285714</v>
      </c>
      <c r="EY13" s="14">
        <v>-1.054285714285714</v>
      </c>
      <c r="EZ13" s="14">
        <v>-9.9999999999999992E-2</v>
      </c>
      <c r="FA13" s="14">
        <v>5.7080840448049548</v>
      </c>
      <c r="FB13" s="14">
        <v>44.677222175620372</v>
      </c>
      <c r="FC13" s="14">
        <v>47.0637483941684</v>
      </c>
      <c r="FD13" s="14">
        <v>23.571428571428569</v>
      </c>
      <c r="FE13" s="14">
        <v>31.56733627618005</v>
      </c>
      <c r="FF13" s="14">
        <v>-9.6485450884454895</v>
      </c>
      <c r="FG13" s="14">
        <v>508.42857142857139</v>
      </c>
      <c r="FH13" s="14">
        <v>7.1334601319894224</v>
      </c>
      <c r="FI13" s="14">
        <v>709.28571428571433</v>
      </c>
    </row>
    <row r="14" spans="1:165" ht="15">
      <c r="A14" s="5">
        <v>13</v>
      </c>
      <c r="B14" s="1" t="s">
        <v>32</v>
      </c>
      <c r="C14" s="5">
        <v>20</v>
      </c>
      <c r="D14" s="6" t="s">
        <v>0</v>
      </c>
      <c r="E14" s="5">
        <v>20</v>
      </c>
      <c r="F14" s="5">
        <v>31</v>
      </c>
      <c r="G14" s="5">
        <v>22</v>
      </c>
      <c r="H14" s="5">
        <v>23</v>
      </c>
      <c r="I14" s="5">
        <v>5</v>
      </c>
      <c r="J14" s="5">
        <v>18</v>
      </c>
      <c r="K14" s="5">
        <v>39</v>
      </c>
      <c r="L14" s="5">
        <v>41</v>
      </c>
      <c r="M14" s="5">
        <v>38</v>
      </c>
      <c r="N14" s="5">
        <v>48</v>
      </c>
      <c r="O14" s="5">
        <v>41</v>
      </c>
      <c r="P14" s="5">
        <v>33</v>
      </c>
      <c r="Q14" s="5">
        <v>1</v>
      </c>
      <c r="R14" s="5">
        <v>0</v>
      </c>
      <c r="S14" s="5">
        <v>0</v>
      </c>
      <c r="T14" s="5">
        <v>2</v>
      </c>
      <c r="U14" s="7">
        <v>0.625</v>
      </c>
      <c r="V14" s="5">
        <v>50</v>
      </c>
      <c r="W14" s="5">
        <v>24</v>
      </c>
      <c r="X14" s="5">
        <v>17</v>
      </c>
      <c r="Y14" s="5">
        <v>18</v>
      </c>
      <c r="Z14" s="5">
        <v>28</v>
      </c>
      <c r="AA14" s="5">
        <v>32</v>
      </c>
      <c r="AB14" s="5">
        <v>12</v>
      </c>
      <c r="AC14" s="5">
        <v>8</v>
      </c>
      <c r="AD14" s="8">
        <v>-0.05</v>
      </c>
      <c r="AE14" s="14">
        <v>20</v>
      </c>
      <c r="AF14" s="14">
        <v>39</v>
      </c>
      <c r="AG14" s="14">
        <v>964.27272727272725</v>
      </c>
      <c r="AH14" s="14">
        <v>1438.0987240048789</v>
      </c>
      <c r="AI14" s="14">
        <v>1768.376604459949</v>
      </c>
      <c r="AJ14" s="14">
        <v>0.76898715187212552</v>
      </c>
      <c r="AK14" s="14">
        <v>0.38767981948583907</v>
      </c>
      <c r="AL14" s="14">
        <v>25.945454545454542</v>
      </c>
      <c r="AM14" s="14">
        <v>-0.20363636363636359</v>
      </c>
      <c r="AN14" s="14">
        <v>-0.70727272727272716</v>
      </c>
      <c r="AO14" s="14">
        <v>-0.72454545454545449</v>
      </c>
      <c r="AP14" s="14">
        <v>7.1449676974361997</v>
      </c>
      <c r="AQ14" s="14">
        <v>81.970383171980444</v>
      </c>
      <c r="AR14" s="14">
        <v>72.048155578871601</v>
      </c>
      <c r="AS14" s="14">
        <v>34.090909090909093</v>
      </c>
      <c r="AT14" s="14">
        <v>56.706452028253807</v>
      </c>
      <c r="AU14" s="14">
        <v>-12.431307660432321</v>
      </c>
      <c r="AV14" s="14">
        <v>72.454545454545453</v>
      </c>
      <c r="AW14" s="14">
        <v>8.0421538889738429</v>
      </c>
      <c r="AX14" s="14">
        <v>79.36363636363636</v>
      </c>
      <c r="AY14" s="14">
        <v>31</v>
      </c>
      <c r="AZ14" s="14">
        <v>41</v>
      </c>
      <c r="BA14" s="14">
        <v>999.33333333333337</v>
      </c>
      <c r="BB14" s="14">
        <v>4595.7992084259959</v>
      </c>
      <c r="BC14" s="14">
        <v>1553.7796302192601</v>
      </c>
      <c r="BD14" s="14">
        <v>3.06511174385935</v>
      </c>
      <c r="BE14" s="14">
        <v>0.73833227812840574</v>
      </c>
      <c r="BF14" s="14">
        <v>28.233333333333331</v>
      </c>
      <c r="BG14" s="14">
        <v>-0.14333333333333331</v>
      </c>
      <c r="BH14" s="14">
        <v>-0.93666666666666654</v>
      </c>
      <c r="BI14" s="14">
        <v>-0.53666666666666663</v>
      </c>
      <c r="BJ14" s="14">
        <v>12.08457372648753</v>
      </c>
      <c r="BK14" s="14">
        <v>122.61676653696929</v>
      </c>
      <c r="BL14" s="14">
        <v>72.810236700523973</v>
      </c>
      <c r="BM14" s="14">
        <v>32.666666666666657</v>
      </c>
      <c r="BN14" s="14">
        <v>53.890065913370996</v>
      </c>
      <c r="BO14" s="14">
        <v>-12.22339062996857</v>
      </c>
      <c r="BP14" s="14">
        <v>165.66666666666671</v>
      </c>
      <c r="BQ14" s="14">
        <v>7.571633585845273</v>
      </c>
      <c r="BR14" s="14">
        <v>180.66666666666671</v>
      </c>
      <c r="BS14" s="14">
        <v>22</v>
      </c>
      <c r="BT14" s="14">
        <v>38</v>
      </c>
      <c r="BU14" s="14">
        <v>951.7</v>
      </c>
      <c r="BV14" s="14">
        <v>7880.2492041899804</v>
      </c>
      <c r="BW14" s="14">
        <v>2926.2925344060809</v>
      </c>
      <c r="BX14" s="14">
        <v>1.4839512057441411</v>
      </c>
      <c r="BY14" s="14">
        <v>0.54283588190575904</v>
      </c>
      <c r="BZ14" s="14">
        <v>28.1</v>
      </c>
      <c r="CA14" s="14">
        <v>-2.7E-2</v>
      </c>
      <c r="CB14" s="14">
        <v>-0.98100000000000009</v>
      </c>
      <c r="CC14" s="14">
        <v>-0.20100000000000001</v>
      </c>
      <c r="CD14" s="14">
        <v>10.82525323948159</v>
      </c>
      <c r="CE14" s="14">
        <v>108.01714924862119</v>
      </c>
      <c r="CF14" s="14">
        <v>115.1022672911637</v>
      </c>
      <c r="CG14" s="14">
        <v>25.8</v>
      </c>
      <c r="CH14" s="14">
        <v>50.297177601541513</v>
      </c>
      <c r="CI14" s="14">
        <v>-11.77484681482602</v>
      </c>
      <c r="CJ14" s="14">
        <v>253.5</v>
      </c>
      <c r="CK14" s="14">
        <v>7.2932723121773932</v>
      </c>
      <c r="CL14" s="14">
        <v>281.89999999999998</v>
      </c>
      <c r="CM14" s="14">
        <v>862.5</v>
      </c>
      <c r="CN14" s="14">
        <v>2669.6566159771251</v>
      </c>
      <c r="CO14" s="14">
        <v>2.3300960994022502</v>
      </c>
      <c r="CP14" s="14">
        <v>0.69639865498445597</v>
      </c>
      <c r="CQ14" s="14">
        <v>28.65</v>
      </c>
      <c r="CR14" s="14">
        <v>-0.02</v>
      </c>
      <c r="CS14" s="14">
        <v>-1.0249999999999999</v>
      </c>
      <c r="CT14" s="14">
        <v>-0.39500000000000002</v>
      </c>
      <c r="CU14" s="14">
        <v>9.012287018003315</v>
      </c>
      <c r="CV14" s="14">
        <v>79.816672560791261</v>
      </c>
      <c r="CW14" s="14">
        <v>52.142226420594547</v>
      </c>
      <c r="CX14" s="14">
        <v>25</v>
      </c>
      <c r="CY14" s="14">
        <v>38.216783216783199</v>
      </c>
      <c r="CZ14" s="14">
        <v>-11.157074597061801</v>
      </c>
      <c r="DA14" s="14">
        <v>335</v>
      </c>
      <c r="DB14" s="14">
        <v>7.7533014761103951</v>
      </c>
      <c r="DC14" s="14">
        <v>388</v>
      </c>
      <c r="DD14" s="14">
        <v>1029</v>
      </c>
      <c r="DE14" s="14">
        <v>569.24194677202399</v>
      </c>
      <c r="DF14" s="14">
        <v>720.95997156542001</v>
      </c>
      <c r="DG14" s="14">
        <v>0.789561098012181</v>
      </c>
      <c r="DH14" s="14">
        <v>0.44120376716347598</v>
      </c>
      <c r="DI14" s="14">
        <v>28.8</v>
      </c>
      <c r="DJ14" s="14">
        <v>-0.03</v>
      </c>
      <c r="DK14" s="14">
        <v>-1.01</v>
      </c>
      <c r="DL14" s="14">
        <v>-0.31</v>
      </c>
      <c r="DM14" s="14">
        <v>9.9480715724975202</v>
      </c>
      <c r="DN14" s="14">
        <v>103.88281855821199</v>
      </c>
      <c r="DO14" s="14">
        <v>51.368621687929803</v>
      </c>
      <c r="DP14" s="14">
        <v>24</v>
      </c>
      <c r="DQ14" s="14">
        <v>34.7826086956522</v>
      </c>
      <c r="DR14" s="14">
        <v>-10.7376373626374</v>
      </c>
      <c r="DS14" s="14">
        <v>364</v>
      </c>
      <c r="DT14" s="14">
        <v>7.7577937649880102</v>
      </c>
      <c r="DU14" s="14">
        <v>417</v>
      </c>
      <c r="DV14" s="14">
        <v>14</v>
      </c>
      <c r="DW14" s="14">
        <v>44.5</v>
      </c>
      <c r="DX14" s="14">
        <v>953.57142857142856</v>
      </c>
      <c r="DY14" s="14">
        <v>1382.320106723271</v>
      </c>
      <c r="DZ14" s="14">
        <v>1007.221164531453</v>
      </c>
      <c r="EA14" s="14">
        <v>1.3387576772491641</v>
      </c>
      <c r="EB14" s="14">
        <v>0.48779600571129972</v>
      </c>
      <c r="EC14" s="14">
        <v>28.728571428571431</v>
      </c>
      <c r="ED14" s="14">
        <v>-3.4285714285714287E-2</v>
      </c>
      <c r="EE14" s="14">
        <v>-1.0128571428571429</v>
      </c>
      <c r="EF14" s="14">
        <v>-0.25714285714285717</v>
      </c>
      <c r="EG14" s="14">
        <v>9.4697641829243704</v>
      </c>
      <c r="EH14" s="14">
        <v>89.674713960186025</v>
      </c>
      <c r="EI14" s="14">
        <v>60.847899777012458</v>
      </c>
      <c r="EJ14" s="14">
        <v>27.571428571428569</v>
      </c>
      <c r="EK14" s="14">
        <v>46.464519593915668</v>
      </c>
      <c r="EL14" s="14">
        <v>-10.693775186646199</v>
      </c>
      <c r="EM14" s="14">
        <v>420.57142857142861</v>
      </c>
      <c r="EN14" s="14">
        <v>7.857217026836115</v>
      </c>
      <c r="EO14" s="14">
        <v>490</v>
      </c>
      <c r="EP14" s="14">
        <v>18</v>
      </c>
      <c r="EQ14" s="14">
        <v>33</v>
      </c>
      <c r="ER14" s="14">
        <v>898.57142857142856</v>
      </c>
      <c r="ES14" s="14">
        <v>55274.698956519227</v>
      </c>
      <c r="ET14" s="14">
        <v>2083.862970657081</v>
      </c>
      <c r="EU14" s="14">
        <v>8.9083066910422737</v>
      </c>
      <c r="EV14" s="14">
        <v>0.64620957085886643</v>
      </c>
      <c r="EW14" s="14">
        <v>28.8</v>
      </c>
      <c r="EX14" s="14">
        <v>-7.4285714285714288E-2</v>
      </c>
      <c r="EY14" s="14">
        <v>-1.0271428571428569</v>
      </c>
      <c r="EZ14" s="14">
        <v>-0.35142857142857142</v>
      </c>
      <c r="FA14" s="14">
        <v>8.5210396991442341</v>
      </c>
      <c r="FB14" s="14">
        <v>78.959041028352587</v>
      </c>
      <c r="FC14" s="14">
        <v>74.866055760411854</v>
      </c>
      <c r="FD14" s="14">
        <v>24</v>
      </c>
      <c r="FE14" s="14">
        <v>38.520701034036797</v>
      </c>
      <c r="FF14" s="14">
        <v>-10.125162948599989</v>
      </c>
      <c r="FG14" s="14">
        <v>514.28571428571433</v>
      </c>
      <c r="FH14" s="14">
        <v>7.3531199240726908</v>
      </c>
      <c r="FI14" s="14">
        <v>622.71428571428567</v>
      </c>
    </row>
    <row r="15" spans="1:165" ht="15">
      <c r="A15" s="5">
        <v>14</v>
      </c>
      <c r="B15" s="1" t="s">
        <v>33</v>
      </c>
      <c r="C15" s="5">
        <v>21</v>
      </c>
      <c r="D15" s="6" t="s">
        <v>0</v>
      </c>
      <c r="E15" s="5">
        <v>3</v>
      </c>
      <c r="F15" s="5">
        <v>8</v>
      </c>
      <c r="G15" s="5">
        <v>3</v>
      </c>
      <c r="H15" s="5">
        <v>2</v>
      </c>
      <c r="I15" s="5">
        <v>3</v>
      </c>
      <c r="J15" s="5">
        <v>3</v>
      </c>
      <c r="K15" s="5">
        <v>37</v>
      </c>
      <c r="L15" s="5">
        <v>39</v>
      </c>
      <c r="M15" s="5">
        <v>42</v>
      </c>
      <c r="N15" s="5">
        <v>52</v>
      </c>
      <c r="O15" s="5">
        <v>41</v>
      </c>
      <c r="P15" s="5">
        <v>41</v>
      </c>
      <c r="Q15" s="5">
        <v>2</v>
      </c>
      <c r="R15" s="5">
        <v>0</v>
      </c>
      <c r="S15" s="5">
        <v>0</v>
      </c>
      <c r="T15" s="5">
        <v>3</v>
      </c>
      <c r="U15" s="7">
        <v>0.375</v>
      </c>
      <c r="V15" s="5">
        <v>53</v>
      </c>
      <c r="W15" s="5">
        <v>21</v>
      </c>
      <c r="X15" s="5">
        <v>12</v>
      </c>
      <c r="Y15" s="5">
        <v>31</v>
      </c>
      <c r="Z15" s="5">
        <v>22</v>
      </c>
      <c r="AA15" s="5">
        <v>28</v>
      </c>
      <c r="AB15" s="5">
        <v>12</v>
      </c>
      <c r="AC15" s="5">
        <v>8</v>
      </c>
      <c r="AD15" s="8">
        <v>-0.35</v>
      </c>
      <c r="AE15" s="14">
        <v>3</v>
      </c>
      <c r="AF15" s="14">
        <v>37</v>
      </c>
      <c r="AG15" s="14">
        <v>916.27272727272725</v>
      </c>
      <c r="AH15" s="14">
        <v>676.93435734467994</v>
      </c>
      <c r="AI15" s="14">
        <v>982.43801780967726</v>
      </c>
      <c r="AJ15" s="14">
        <v>0.6404513272093374</v>
      </c>
      <c r="AK15" s="14">
        <v>0.36211957988650828</v>
      </c>
      <c r="AL15" s="14">
        <v>24.054545454545458</v>
      </c>
      <c r="AM15" s="14">
        <v>-0.1209090909090909</v>
      </c>
      <c r="AN15" s="14">
        <v>-1.0181818181818181</v>
      </c>
      <c r="AO15" s="14">
        <v>0.1127272727272727</v>
      </c>
      <c r="AP15" s="14">
        <v>5.3735277572480333</v>
      </c>
      <c r="AQ15" s="14">
        <v>47.162094945982133</v>
      </c>
      <c r="AR15" s="14">
        <v>50.173849143371669</v>
      </c>
      <c r="AS15" s="14">
        <v>25</v>
      </c>
      <c r="AT15" s="14">
        <v>38.309651207378472</v>
      </c>
      <c r="AU15" s="14">
        <v>-11.81034115535414</v>
      </c>
      <c r="AV15" s="14">
        <v>77.272727272727266</v>
      </c>
      <c r="AW15" s="14">
        <v>9.6590356807010416</v>
      </c>
      <c r="AX15" s="14">
        <v>136.3636363636364</v>
      </c>
      <c r="AY15" s="14">
        <v>8</v>
      </c>
      <c r="AZ15" s="14">
        <v>39</v>
      </c>
      <c r="BA15" s="14">
        <v>885.33333333333337</v>
      </c>
      <c r="BB15" s="14">
        <v>2077.4709960115219</v>
      </c>
      <c r="BC15" s="14">
        <v>1086.0585918349609</v>
      </c>
      <c r="BD15" s="14">
        <v>1.8791869919706301</v>
      </c>
      <c r="BE15" s="14">
        <v>0.63527432193072064</v>
      </c>
      <c r="BF15" s="14">
        <v>25.6</v>
      </c>
      <c r="BG15" s="14">
        <v>-0.02</v>
      </c>
      <c r="BH15" s="14">
        <v>-0.97333333333333327</v>
      </c>
      <c r="BI15" s="14">
        <v>0.12666666666666671</v>
      </c>
      <c r="BJ15" s="14">
        <v>8.3283576118740132</v>
      </c>
      <c r="BK15" s="14">
        <v>71.098622111905271</v>
      </c>
      <c r="BL15" s="14">
        <v>47.774007602912803</v>
      </c>
      <c r="BM15" s="14">
        <v>21.333333333333329</v>
      </c>
      <c r="BN15" s="14">
        <v>31.9774594141888</v>
      </c>
      <c r="BO15" s="14">
        <v>-13.489575581726131</v>
      </c>
      <c r="BP15" s="14">
        <v>173</v>
      </c>
      <c r="BQ15" s="14">
        <v>9.2596703322509377</v>
      </c>
      <c r="BR15" s="14">
        <v>306.66666666666669</v>
      </c>
      <c r="BS15" s="14">
        <v>3</v>
      </c>
      <c r="BT15" s="14">
        <v>42</v>
      </c>
      <c r="BU15" s="14">
        <v>908.83333333333337</v>
      </c>
      <c r="BV15" s="14">
        <v>1093.6812875799999</v>
      </c>
      <c r="BW15" s="14">
        <v>943.68888817043864</v>
      </c>
      <c r="BX15" s="14">
        <v>2.7797598310248191</v>
      </c>
      <c r="BY15" s="14">
        <v>0.53196535565906367</v>
      </c>
      <c r="BZ15" s="14">
        <v>26.05</v>
      </c>
      <c r="CA15" s="14">
        <v>6.1666666666666668E-2</v>
      </c>
      <c r="CB15" s="14">
        <v>-1.03</v>
      </c>
      <c r="CC15" s="14">
        <v>0.155</v>
      </c>
      <c r="CD15" s="14">
        <v>9.775358558160482</v>
      </c>
      <c r="CE15" s="14">
        <v>71.549573112162975</v>
      </c>
      <c r="CF15" s="14">
        <v>67.229877541241692</v>
      </c>
      <c r="CG15" s="14">
        <v>15.66666666666667</v>
      </c>
      <c r="CH15" s="14">
        <v>24.328367443121522</v>
      </c>
      <c r="CI15" s="14">
        <v>-13.27323663524135</v>
      </c>
      <c r="CJ15" s="14">
        <v>248.33333333333329</v>
      </c>
      <c r="CK15" s="14">
        <v>9.083769303369408</v>
      </c>
      <c r="CL15" s="14">
        <v>427.16666666666669</v>
      </c>
      <c r="CM15" s="14">
        <v>865.5</v>
      </c>
      <c r="CN15" s="14">
        <v>1044.212510597868</v>
      </c>
      <c r="CO15" s="14">
        <v>1.2229857014057699</v>
      </c>
      <c r="CP15" s="14">
        <v>0.54571223597561191</v>
      </c>
      <c r="CQ15" s="14">
        <v>26.25</v>
      </c>
      <c r="CR15" s="14">
        <v>0.17499999999999999</v>
      </c>
      <c r="CS15" s="14">
        <v>-0.99</v>
      </c>
      <c r="CT15" s="14">
        <v>0.25</v>
      </c>
      <c r="CU15" s="14">
        <v>7.4504507453439901</v>
      </c>
      <c r="CV15" s="14">
        <v>84.859156577608246</v>
      </c>
      <c r="CW15" s="14">
        <v>90.553768402307</v>
      </c>
      <c r="CX15" s="14">
        <v>13.5</v>
      </c>
      <c r="CY15" s="14">
        <v>24.2525399129173</v>
      </c>
      <c r="CZ15" s="14">
        <v>-12.463805530199251</v>
      </c>
      <c r="DA15" s="14">
        <v>324.5</v>
      </c>
      <c r="DB15" s="14">
        <v>8.8796210720887103</v>
      </c>
      <c r="DC15" s="14">
        <v>526</v>
      </c>
      <c r="DD15" s="14">
        <v>873</v>
      </c>
      <c r="DE15" s="14">
        <v>386.27233104423402</v>
      </c>
      <c r="DF15" s="14">
        <v>166.86672941963701</v>
      </c>
      <c r="DG15" s="14">
        <v>2.3148552883351199</v>
      </c>
      <c r="DH15" s="14">
        <v>0.69832770573153802</v>
      </c>
      <c r="DI15" s="14">
        <v>26.4</v>
      </c>
      <c r="DJ15" s="14">
        <v>0.16</v>
      </c>
      <c r="DK15" s="14">
        <v>-1.04</v>
      </c>
      <c r="DL15" s="14">
        <v>-0.13</v>
      </c>
      <c r="DM15" s="14">
        <v>4.5796843065827897</v>
      </c>
      <c r="DN15" s="14">
        <v>33.304963777864998</v>
      </c>
      <c r="DO15" s="14">
        <v>25.669301577531499</v>
      </c>
      <c r="DP15" s="14">
        <v>1</v>
      </c>
      <c r="DQ15" s="14">
        <v>1.4285714285714299</v>
      </c>
      <c r="DR15" s="14">
        <v>-11.9607046070461</v>
      </c>
      <c r="DS15" s="14">
        <v>369</v>
      </c>
      <c r="DT15" s="14">
        <v>8.69328097731238</v>
      </c>
      <c r="DU15" s="14">
        <v>573</v>
      </c>
      <c r="DV15" s="14">
        <v>2.5</v>
      </c>
      <c r="DW15" s="14">
        <v>46.5</v>
      </c>
      <c r="DX15" s="14">
        <v>924.28571428571433</v>
      </c>
      <c r="DY15" s="14">
        <v>1424.800038770916</v>
      </c>
      <c r="DZ15" s="14">
        <v>743.23961204716761</v>
      </c>
      <c r="EA15" s="14">
        <v>2.479938245765676</v>
      </c>
      <c r="EB15" s="14">
        <v>0.65347203776639462</v>
      </c>
      <c r="EC15" s="14">
        <v>26.642857142857139</v>
      </c>
      <c r="ED15" s="14">
        <v>0.1528571428571428</v>
      </c>
      <c r="EE15" s="14">
        <v>-1.0085714285714289</v>
      </c>
      <c r="EF15" s="14">
        <v>0.11285714285714291</v>
      </c>
      <c r="EG15" s="14">
        <v>7.7174615937064823</v>
      </c>
      <c r="EH15" s="14">
        <v>64.607689368415024</v>
      </c>
      <c r="EI15" s="14">
        <v>44.450088542729148</v>
      </c>
      <c r="EJ15" s="14">
        <v>15.857142857142859</v>
      </c>
      <c r="EK15" s="14">
        <v>23.854059390463838</v>
      </c>
      <c r="EL15" s="14">
        <v>-11.373216582132351</v>
      </c>
      <c r="EM15" s="14">
        <v>451.85714285714278</v>
      </c>
      <c r="EN15" s="14">
        <v>8.5469358336323928</v>
      </c>
      <c r="EO15" s="14">
        <v>679.85714285714289</v>
      </c>
      <c r="EP15" s="14">
        <v>3</v>
      </c>
      <c r="EQ15" s="14">
        <v>41</v>
      </c>
      <c r="ER15" s="14">
        <v>811.14285714285711</v>
      </c>
      <c r="ES15" s="14">
        <v>404.85520248146128</v>
      </c>
      <c r="ET15" s="14">
        <v>254.23571834482411</v>
      </c>
      <c r="EU15" s="14">
        <v>1.7137005164103509</v>
      </c>
      <c r="EV15" s="14">
        <v>0.61207496017610019</v>
      </c>
      <c r="EW15" s="14">
        <v>26.88571428571429</v>
      </c>
      <c r="EX15" s="14">
        <v>0.1542857142857143</v>
      </c>
      <c r="EY15" s="14">
        <v>-1.0614285714285721</v>
      </c>
      <c r="EZ15" s="14">
        <v>-0.05</v>
      </c>
      <c r="FA15" s="14">
        <v>4.6674560797880664</v>
      </c>
      <c r="FB15" s="14">
        <v>33.723243374411673</v>
      </c>
      <c r="FC15" s="14">
        <v>30.10700307359787</v>
      </c>
      <c r="FD15" s="14">
        <v>5.4285714285714288</v>
      </c>
      <c r="FE15" s="14">
        <v>7.8456876585373578</v>
      </c>
      <c r="FF15" s="14">
        <v>-10.540034064277529</v>
      </c>
      <c r="FG15" s="14">
        <v>611.14285714285711</v>
      </c>
      <c r="FH15" s="14">
        <v>8.4276896253558018</v>
      </c>
      <c r="FI15" s="14">
        <v>883.14285714285711</v>
      </c>
    </row>
    <row r="16" spans="1:165" ht="15">
      <c r="A16" s="5">
        <v>15</v>
      </c>
      <c r="B16" s="1" t="s">
        <v>32</v>
      </c>
      <c r="C16" s="5">
        <v>22</v>
      </c>
      <c r="D16" s="6" t="s">
        <v>1</v>
      </c>
      <c r="E16" s="5">
        <v>3</v>
      </c>
      <c r="F16" s="5">
        <v>11</v>
      </c>
      <c r="G16" s="5">
        <v>11</v>
      </c>
      <c r="H16" s="5">
        <v>24</v>
      </c>
      <c r="I16" s="5">
        <v>47</v>
      </c>
      <c r="J16" s="5">
        <v>12</v>
      </c>
      <c r="K16" s="5">
        <v>26</v>
      </c>
      <c r="L16" s="5">
        <v>25</v>
      </c>
      <c r="M16" s="5">
        <v>31</v>
      </c>
      <c r="N16" s="5">
        <v>30</v>
      </c>
      <c r="O16" s="5">
        <v>27</v>
      </c>
      <c r="P16" s="5">
        <v>29</v>
      </c>
      <c r="Q16" s="5">
        <v>0</v>
      </c>
      <c r="R16" s="5">
        <v>0</v>
      </c>
      <c r="S16" s="5">
        <v>0</v>
      </c>
      <c r="T16" s="5">
        <v>0</v>
      </c>
      <c r="U16" s="7">
        <v>0.625</v>
      </c>
      <c r="V16" s="5">
        <v>56</v>
      </c>
      <c r="W16" s="5">
        <v>24</v>
      </c>
      <c r="X16" s="5">
        <v>6</v>
      </c>
      <c r="Y16" s="5">
        <v>31</v>
      </c>
      <c r="Z16" s="5">
        <v>35</v>
      </c>
      <c r="AA16" s="5">
        <v>36</v>
      </c>
      <c r="AB16" s="5">
        <v>15</v>
      </c>
      <c r="AC16" s="5">
        <v>9</v>
      </c>
      <c r="AD16" s="8">
        <v>0.05</v>
      </c>
      <c r="AE16" s="14">
        <v>3</v>
      </c>
      <c r="AF16" s="14">
        <v>26</v>
      </c>
      <c r="AG16" s="14">
        <v>913.16666666666663</v>
      </c>
      <c r="AH16" s="14">
        <v>3089.692344840907</v>
      </c>
      <c r="AI16" s="14">
        <v>1164.033712695948</v>
      </c>
      <c r="AJ16" s="14">
        <v>2.503146797038541</v>
      </c>
      <c r="AK16" s="14">
        <v>0.70254820538758489</v>
      </c>
      <c r="AL16" s="14">
        <v>24.38333333333334</v>
      </c>
      <c r="AM16" s="14">
        <v>-0.24</v>
      </c>
      <c r="AN16" s="14">
        <v>-0.875</v>
      </c>
      <c r="AO16" s="14">
        <v>-0.55999999999999994</v>
      </c>
      <c r="AP16" s="14">
        <v>6.7078960003164756</v>
      </c>
      <c r="AQ16" s="14">
        <v>69.343627999584868</v>
      </c>
      <c r="AR16" s="14">
        <v>54.64450956873867</v>
      </c>
      <c r="AS16" s="14">
        <v>21.166666666666671</v>
      </c>
      <c r="AT16" s="14">
        <v>31.829906204906209</v>
      </c>
      <c r="AU16" s="14">
        <v>-18.799486582161929</v>
      </c>
      <c r="AV16" s="14">
        <v>58.333333333333343</v>
      </c>
      <c r="AW16" s="14">
        <v>7.8448712302319237</v>
      </c>
      <c r="AX16" s="14">
        <v>73.833333333333329</v>
      </c>
      <c r="AY16" s="14">
        <v>11</v>
      </c>
      <c r="AZ16" s="14">
        <v>25</v>
      </c>
      <c r="BA16" s="14">
        <v>898</v>
      </c>
      <c r="BB16" s="14">
        <v>2835.8143049253299</v>
      </c>
      <c r="BC16" s="14">
        <v>1934.0327953629389</v>
      </c>
      <c r="BD16" s="14">
        <v>2.7351880693539741</v>
      </c>
      <c r="BE16" s="14">
        <v>0.60644985381489902</v>
      </c>
      <c r="BF16" s="14">
        <v>26.55</v>
      </c>
      <c r="BG16" s="14">
        <v>-0.3</v>
      </c>
      <c r="BH16" s="14">
        <v>-0.91500000000000004</v>
      </c>
      <c r="BI16" s="14">
        <v>-0.53499999999999992</v>
      </c>
      <c r="BJ16" s="14">
        <v>8.8639630621434709</v>
      </c>
      <c r="BK16" s="14">
        <v>103.092033408044</v>
      </c>
      <c r="BL16" s="14">
        <v>69.140885973895109</v>
      </c>
      <c r="BM16" s="14">
        <v>22</v>
      </c>
      <c r="BN16" s="14">
        <v>35.9582790091265</v>
      </c>
      <c r="BO16" s="14">
        <v>-15.770013701311401</v>
      </c>
      <c r="BP16" s="14">
        <v>124</v>
      </c>
      <c r="BQ16" s="14">
        <v>9.0540674603174089</v>
      </c>
      <c r="BR16" s="14">
        <v>180.5</v>
      </c>
      <c r="BS16" s="14">
        <v>11</v>
      </c>
      <c r="BT16" s="14">
        <v>31</v>
      </c>
      <c r="BU16" s="14">
        <v>779.16666666666663</v>
      </c>
      <c r="BV16" s="14">
        <v>743.48713762027148</v>
      </c>
      <c r="BW16" s="14">
        <v>684.4087650260434</v>
      </c>
      <c r="BX16" s="14">
        <v>1.49099663042829</v>
      </c>
      <c r="BY16" s="14">
        <v>0.52399221087477099</v>
      </c>
      <c r="BZ16" s="14">
        <v>27.65</v>
      </c>
      <c r="CA16" s="14">
        <v>-0.1166666666666667</v>
      </c>
      <c r="CB16" s="14">
        <v>-1.0016666666666669</v>
      </c>
      <c r="CC16" s="14">
        <v>-0.46166666666666673</v>
      </c>
      <c r="CD16" s="14">
        <v>9.1316587341741613</v>
      </c>
      <c r="CE16" s="14">
        <v>78.499447137133018</v>
      </c>
      <c r="CF16" s="14">
        <v>38.544929168375738</v>
      </c>
      <c r="CG16" s="14">
        <v>11.83333333333333</v>
      </c>
      <c r="CH16" s="14">
        <v>16.74884559723003</v>
      </c>
      <c r="CI16" s="14">
        <v>-14.10403847050077</v>
      </c>
      <c r="CJ16" s="14">
        <v>213.5</v>
      </c>
      <c r="CK16" s="14">
        <v>9.3345172487800578</v>
      </c>
      <c r="CL16" s="14">
        <v>293</v>
      </c>
      <c r="CM16" s="14">
        <v>863</v>
      </c>
      <c r="CN16" s="14">
        <v>752.22371356937003</v>
      </c>
      <c r="CO16" s="14">
        <v>0.57781298383867896</v>
      </c>
      <c r="CP16" s="14">
        <v>0.366211325269305</v>
      </c>
      <c r="CQ16" s="14">
        <v>28.2</v>
      </c>
      <c r="CR16" s="14">
        <v>-0.06</v>
      </c>
      <c r="CS16" s="14">
        <v>-0.98</v>
      </c>
      <c r="CT16" s="14">
        <v>-0.35</v>
      </c>
      <c r="CU16" s="14">
        <v>9.1515153051268694</v>
      </c>
      <c r="CV16" s="14">
        <v>77.608963557631597</v>
      </c>
      <c r="CW16" s="14">
        <v>50.702456848113201</v>
      </c>
      <c r="CX16" s="14">
        <v>20</v>
      </c>
      <c r="CY16" s="14">
        <v>28.571428571428601</v>
      </c>
      <c r="CZ16" s="14">
        <v>-12.516393442622901</v>
      </c>
      <c r="DA16" s="14">
        <v>305</v>
      </c>
      <c r="DB16" s="14">
        <v>9.1938131313131404</v>
      </c>
      <c r="DC16" s="14">
        <v>396</v>
      </c>
      <c r="DD16" s="14">
        <v>929</v>
      </c>
      <c r="DE16" s="14">
        <v>538.15541488770498</v>
      </c>
      <c r="DF16" s="14">
        <v>575.16288968675894</v>
      </c>
      <c r="DG16" s="14">
        <v>0.93565740164632405</v>
      </c>
      <c r="DH16" s="14">
        <v>0.48337965223108398</v>
      </c>
      <c r="DI16" s="14">
        <v>28.3</v>
      </c>
      <c r="DJ16" s="14">
        <v>-0.03</v>
      </c>
      <c r="DK16" s="14">
        <v>-1.01</v>
      </c>
      <c r="DL16" s="14">
        <v>-0.35</v>
      </c>
      <c r="DM16" s="14">
        <v>7.6398811968749296</v>
      </c>
      <c r="DN16" s="14">
        <v>59.488120706493298</v>
      </c>
      <c r="DO16" s="14">
        <v>49.2039617383221</v>
      </c>
      <c r="DP16" s="14">
        <v>19</v>
      </c>
      <c r="DQ16" s="14">
        <v>27.9411764705882</v>
      </c>
      <c r="DR16" s="14">
        <v>-12.516561514195599</v>
      </c>
      <c r="DS16" s="14">
        <v>317</v>
      </c>
      <c r="DT16" s="14">
        <v>9.0635198135197808</v>
      </c>
      <c r="DU16" s="14">
        <v>429</v>
      </c>
      <c r="DV16" s="14">
        <v>35.5</v>
      </c>
      <c r="DW16" s="14">
        <v>28.5</v>
      </c>
      <c r="DX16" s="14">
        <v>867.42857142857144</v>
      </c>
      <c r="DY16" s="14">
        <v>1895.929336574344</v>
      </c>
      <c r="DZ16" s="14">
        <v>1180.0883331433699</v>
      </c>
      <c r="EA16" s="14">
        <v>1.997185908123366</v>
      </c>
      <c r="EB16" s="14">
        <v>0.61201219885145586</v>
      </c>
      <c r="EC16" s="14">
        <v>28.642857142857149</v>
      </c>
      <c r="ED16" s="14">
        <v>6.8571428571428575E-2</v>
      </c>
      <c r="EE16" s="14">
        <v>-1.008571428571428</v>
      </c>
      <c r="EF16" s="14">
        <v>-0.24714285714285719</v>
      </c>
      <c r="EG16" s="14">
        <v>11.711024961387171</v>
      </c>
      <c r="EH16" s="14">
        <v>83.013877762341238</v>
      </c>
      <c r="EI16" s="14">
        <v>47.695615076070347</v>
      </c>
      <c r="EJ16" s="14">
        <v>18.428571428571431</v>
      </c>
      <c r="EK16" s="14">
        <v>27.114893937344281</v>
      </c>
      <c r="EL16" s="14">
        <v>-11.809016580689089</v>
      </c>
      <c r="EM16" s="14">
        <v>410.14285714285722</v>
      </c>
      <c r="EN16" s="14">
        <v>8.5585110708601739</v>
      </c>
      <c r="EO16" s="14">
        <v>537.71428571428567</v>
      </c>
      <c r="EP16" s="14">
        <v>12</v>
      </c>
      <c r="EQ16" s="14">
        <v>29</v>
      </c>
      <c r="ER16" s="14">
        <v>786.71428571428567</v>
      </c>
      <c r="ES16" s="14">
        <v>909.76739644882514</v>
      </c>
      <c r="ET16" s="14">
        <v>626.11980516848575</v>
      </c>
      <c r="EU16" s="14">
        <v>1.051544891718265</v>
      </c>
      <c r="EV16" s="14">
        <v>0.46680374182400058</v>
      </c>
      <c r="EW16" s="14">
        <v>29.342857142857142</v>
      </c>
      <c r="EX16" s="14">
        <v>-0.13</v>
      </c>
      <c r="EY16" s="14">
        <v>-0.99857142857142844</v>
      </c>
      <c r="EZ16" s="14">
        <v>-0.43142857142857138</v>
      </c>
      <c r="FA16" s="14">
        <v>6.2374107721863066</v>
      </c>
      <c r="FB16" s="14">
        <v>52.979469468820298</v>
      </c>
      <c r="FC16" s="14">
        <v>37.771035976419057</v>
      </c>
      <c r="FD16" s="14">
        <v>12.571428571428569</v>
      </c>
      <c r="FE16" s="14">
        <v>17.157697450088399</v>
      </c>
      <c r="FF16" s="14">
        <v>-11.63031994096184</v>
      </c>
      <c r="FG16" s="14">
        <v>573</v>
      </c>
      <c r="FH16" s="14">
        <v>8.4249054122697498</v>
      </c>
      <c r="FI16" s="14">
        <v>735.14285714285711</v>
      </c>
    </row>
    <row r="17" spans="1:165" ht="15">
      <c r="A17" s="5">
        <v>16</v>
      </c>
      <c r="B17" s="1" t="s">
        <v>32</v>
      </c>
      <c r="C17" s="5">
        <v>21</v>
      </c>
      <c r="D17" s="6" t="s">
        <v>0</v>
      </c>
      <c r="E17" s="5">
        <v>18</v>
      </c>
      <c r="F17" s="5">
        <v>71</v>
      </c>
      <c r="G17" s="5">
        <v>6</v>
      </c>
      <c r="H17" s="5">
        <v>36</v>
      </c>
      <c r="I17" s="5">
        <v>4</v>
      </c>
      <c r="J17" s="5">
        <v>7</v>
      </c>
      <c r="K17" s="5">
        <v>50</v>
      </c>
      <c r="L17" s="5">
        <v>55</v>
      </c>
      <c r="M17" s="5">
        <v>44</v>
      </c>
      <c r="N17" s="5">
        <v>58</v>
      </c>
      <c r="O17" s="5">
        <v>53</v>
      </c>
      <c r="P17" s="5">
        <v>54</v>
      </c>
      <c r="Q17" s="5">
        <v>0</v>
      </c>
      <c r="R17" s="5">
        <v>0</v>
      </c>
      <c r="S17" s="5">
        <v>0</v>
      </c>
      <c r="T17" s="5">
        <v>2</v>
      </c>
      <c r="U17" s="7">
        <v>0.5</v>
      </c>
      <c r="V17" s="5">
        <v>54</v>
      </c>
      <c r="W17" s="5">
        <v>21</v>
      </c>
      <c r="X17" s="5">
        <v>21</v>
      </c>
      <c r="Y17" s="5">
        <v>29</v>
      </c>
      <c r="Z17" s="5">
        <v>27</v>
      </c>
      <c r="AA17" s="5">
        <v>25</v>
      </c>
      <c r="AB17" s="5">
        <v>13</v>
      </c>
      <c r="AC17" s="5">
        <v>12</v>
      </c>
      <c r="AD17" s="8">
        <v>0</v>
      </c>
      <c r="AE17" s="14">
        <v>18</v>
      </c>
      <c r="AF17" s="14">
        <v>50</v>
      </c>
      <c r="AG17" s="14">
        <v>795.44444444444446</v>
      </c>
      <c r="AH17" s="14">
        <v>406.45507232750907</v>
      </c>
      <c r="AI17" s="14">
        <v>410.3472441818779</v>
      </c>
      <c r="AJ17" s="14">
        <v>1.094487807535548</v>
      </c>
      <c r="AK17" s="14">
        <v>0.47645739519333002</v>
      </c>
      <c r="AL17" s="14">
        <v>25.17777777777777</v>
      </c>
      <c r="AM17" s="14">
        <v>9.1111111111111101E-2</v>
      </c>
      <c r="AN17" s="14">
        <v>-0.86</v>
      </c>
      <c r="AO17" s="14">
        <v>-0.60999999999999988</v>
      </c>
      <c r="AP17" s="14">
        <v>5.3245662091476431</v>
      </c>
      <c r="AQ17" s="14">
        <v>40.389107591722023</v>
      </c>
      <c r="AR17" s="14">
        <v>31.76523592468341</v>
      </c>
      <c r="AS17" s="14">
        <v>9.4444444444444446</v>
      </c>
      <c r="AT17" s="14">
        <v>12.81143498951718</v>
      </c>
      <c r="AU17" s="14">
        <v>-10.946301290730171</v>
      </c>
      <c r="AV17" s="14">
        <v>94.333333333333329</v>
      </c>
      <c r="AW17" s="14">
        <v>8.7049068752350056</v>
      </c>
      <c r="AX17" s="14">
        <v>180.55555555555549</v>
      </c>
      <c r="AY17" s="14">
        <v>71</v>
      </c>
      <c r="AZ17" s="14">
        <v>55</v>
      </c>
      <c r="BA17" s="14">
        <v>816.66666666666663</v>
      </c>
      <c r="BB17" s="14">
        <v>857.26031786343526</v>
      </c>
      <c r="BC17" s="14">
        <v>612.76391791610797</v>
      </c>
      <c r="BD17" s="14">
        <v>1.445629342429583</v>
      </c>
      <c r="BE17" s="14">
        <v>0.5742219044985557</v>
      </c>
      <c r="BF17" s="14">
        <v>27.7</v>
      </c>
      <c r="BG17" s="14">
        <v>0.17</v>
      </c>
      <c r="BH17" s="14">
        <v>-0.92666666666666675</v>
      </c>
      <c r="BI17" s="14">
        <v>-0.33666666666666673</v>
      </c>
      <c r="BJ17" s="14">
        <v>6.5970496387804429</v>
      </c>
      <c r="BK17" s="14">
        <v>48.642438414611767</v>
      </c>
      <c r="BL17" s="14">
        <v>33.464034411934001</v>
      </c>
      <c r="BM17" s="14">
        <v>10</v>
      </c>
      <c r="BN17" s="14">
        <v>13.420563420563431</v>
      </c>
      <c r="BO17" s="14">
        <v>-11.522728264815999</v>
      </c>
      <c r="BP17" s="14">
        <v>226.66666666666671</v>
      </c>
      <c r="BQ17" s="14">
        <v>9.1975387515710079</v>
      </c>
      <c r="BR17" s="14">
        <v>402.33333333333331</v>
      </c>
      <c r="BS17" s="14">
        <v>6</v>
      </c>
      <c r="BT17" s="14">
        <v>44</v>
      </c>
      <c r="BU17" s="14">
        <v>767.27272727272725</v>
      </c>
      <c r="BV17" s="14">
        <v>540.89608551968604</v>
      </c>
      <c r="BW17" s="14">
        <v>271.28360854890491</v>
      </c>
      <c r="BX17" s="14">
        <v>2.3452895876249991</v>
      </c>
      <c r="BY17" s="14">
        <v>0.65775320995258235</v>
      </c>
      <c r="BZ17" s="14">
        <v>28.52727272727272</v>
      </c>
      <c r="CA17" s="14">
        <v>0.13181818181818181</v>
      </c>
      <c r="CB17" s="14">
        <v>-0.98818181818181816</v>
      </c>
      <c r="CC17" s="14">
        <v>-0.41363636363636358</v>
      </c>
      <c r="CD17" s="14">
        <v>5.9662430711932748</v>
      </c>
      <c r="CE17" s="14">
        <v>45.0853900115209</v>
      </c>
      <c r="CF17" s="14">
        <v>30.690741169162401</v>
      </c>
      <c r="CG17" s="14">
        <v>5.8181818181818183</v>
      </c>
      <c r="CH17" s="14">
        <v>7.5152149423305303</v>
      </c>
      <c r="CI17" s="14">
        <v>-10.425036145322281</v>
      </c>
      <c r="CJ17" s="14">
        <v>419.63636363636363</v>
      </c>
      <c r="CK17" s="14">
        <v>8.3233416318592663</v>
      </c>
      <c r="CL17" s="14">
        <v>655.81818181818187</v>
      </c>
      <c r="CM17" s="14">
        <v>764</v>
      </c>
      <c r="CN17" s="14">
        <v>434.25678681736503</v>
      </c>
      <c r="CO17" s="14">
        <v>2.0565936365976252</v>
      </c>
      <c r="CP17" s="14">
        <v>0.66054458940292005</v>
      </c>
      <c r="CQ17" s="14">
        <v>28.9</v>
      </c>
      <c r="CR17" s="14">
        <v>0.14499999999999999</v>
      </c>
      <c r="CS17" s="14">
        <v>-1.0249999999999999</v>
      </c>
      <c r="CT17" s="14">
        <v>-0.42499999999999999</v>
      </c>
      <c r="CU17" s="14">
        <v>5.3918420257702353</v>
      </c>
      <c r="CV17" s="14">
        <v>40.630866325403247</v>
      </c>
      <c r="CW17" s="14">
        <v>29.8761224218356</v>
      </c>
      <c r="CX17" s="14">
        <v>9</v>
      </c>
      <c r="CY17" s="14">
        <v>12</v>
      </c>
      <c r="CZ17" s="14">
        <v>-9.2971778001811458</v>
      </c>
      <c r="DA17" s="14">
        <v>601</v>
      </c>
      <c r="DB17" s="14">
        <v>7.5679502228573448</v>
      </c>
      <c r="DC17" s="14">
        <v>891</v>
      </c>
      <c r="DD17" s="14">
        <v>781</v>
      </c>
      <c r="DE17" s="14">
        <v>272.68175253183</v>
      </c>
      <c r="DF17" s="14">
        <v>79.0752532138562</v>
      </c>
      <c r="DG17" s="14">
        <v>3.4483829194245099</v>
      </c>
      <c r="DH17" s="14">
        <v>0.77519920876564896</v>
      </c>
      <c r="DI17" s="14">
        <v>28.9</v>
      </c>
      <c r="DJ17" s="14">
        <v>0.13</v>
      </c>
      <c r="DK17" s="14">
        <v>-0.98</v>
      </c>
      <c r="DL17" s="14">
        <v>-0.41</v>
      </c>
      <c r="DM17" s="14">
        <v>7.0448128774283099</v>
      </c>
      <c r="DN17" s="14">
        <v>41.725655645943803</v>
      </c>
      <c r="DO17" s="14">
        <v>26.264325896828499</v>
      </c>
      <c r="DP17" s="14">
        <v>5</v>
      </c>
      <c r="DQ17" s="14">
        <v>6.0975609756097597</v>
      </c>
      <c r="DR17" s="14">
        <v>-9.0813862928348801</v>
      </c>
      <c r="DS17" s="14">
        <v>642</v>
      </c>
      <c r="DT17" s="14">
        <v>7.5108236536430599</v>
      </c>
      <c r="DU17" s="14">
        <v>947</v>
      </c>
      <c r="DV17" s="14">
        <v>20</v>
      </c>
      <c r="DW17" s="14">
        <v>55.5</v>
      </c>
      <c r="DX17" s="14">
        <v>804.57142857142856</v>
      </c>
      <c r="DY17" s="14">
        <v>278.41638440555539</v>
      </c>
      <c r="DZ17" s="14">
        <v>349.21574211045521</v>
      </c>
      <c r="EA17" s="14">
        <v>0.7984410313007908</v>
      </c>
      <c r="EB17" s="14">
        <v>0.44007709111790022</v>
      </c>
      <c r="EC17" s="14">
        <v>29.042857142857141</v>
      </c>
      <c r="ED17" s="14">
        <v>0.1328571428571429</v>
      </c>
      <c r="EE17" s="14">
        <v>-0.98714285714285721</v>
      </c>
      <c r="EF17" s="14">
        <v>-0.39571428571428557</v>
      </c>
      <c r="EG17" s="14">
        <v>6.6677429943022952</v>
      </c>
      <c r="EH17" s="14">
        <v>51.748544076944647</v>
      </c>
      <c r="EI17" s="14">
        <v>32.275535813632999</v>
      </c>
      <c r="EJ17" s="14">
        <v>9</v>
      </c>
      <c r="EK17" s="14">
        <v>12.103253034759881</v>
      </c>
      <c r="EL17" s="14">
        <v>-9.137701404179202</v>
      </c>
      <c r="EM17" s="14">
        <v>726.57142857142856</v>
      </c>
      <c r="EN17" s="14">
        <v>7.4750154990749014</v>
      </c>
      <c r="EO17" s="14">
        <v>1085.1428571428571</v>
      </c>
      <c r="EP17" s="14">
        <v>7</v>
      </c>
      <c r="EQ17" s="14">
        <v>54</v>
      </c>
      <c r="ER17" s="14">
        <v>774.14285714285711</v>
      </c>
      <c r="ES17" s="14">
        <v>450.74687869729178</v>
      </c>
      <c r="ET17" s="14">
        <v>177.0182604777344</v>
      </c>
      <c r="EU17" s="14">
        <v>5.0282315394302577</v>
      </c>
      <c r="EV17" s="14">
        <v>0.75546647488688723</v>
      </c>
      <c r="EW17" s="14">
        <v>29.12857142857143</v>
      </c>
      <c r="EX17" s="14">
        <v>0.15285714285714291</v>
      </c>
      <c r="EY17" s="14">
        <v>-0.96142857142857152</v>
      </c>
      <c r="EZ17" s="14">
        <v>-0.47571428571428559</v>
      </c>
      <c r="FA17" s="14">
        <v>4.8310158328186654</v>
      </c>
      <c r="FB17" s="14">
        <v>34.759339437182227</v>
      </c>
      <c r="FC17" s="14">
        <v>28.478082782308331</v>
      </c>
      <c r="FD17" s="14">
        <v>7</v>
      </c>
      <c r="FE17" s="14">
        <v>9.1082181040304224</v>
      </c>
      <c r="FF17" s="14">
        <v>-8.6230252523256841</v>
      </c>
      <c r="FG17" s="14">
        <v>907</v>
      </c>
      <c r="FH17" s="14">
        <v>7.1644962930213252</v>
      </c>
      <c r="FI17" s="14">
        <v>1349.4285714285711</v>
      </c>
    </row>
    <row r="18" spans="1:165" ht="15">
      <c r="A18" s="5">
        <v>17</v>
      </c>
      <c r="B18" s="1" t="s">
        <v>32</v>
      </c>
      <c r="C18" s="5">
        <v>20</v>
      </c>
      <c r="D18" s="6" t="s">
        <v>1</v>
      </c>
      <c r="E18" s="5">
        <v>19</v>
      </c>
      <c r="F18" s="5">
        <v>23</v>
      </c>
      <c r="G18" s="5">
        <v>31</v>
      </c>
      <c r="H18" s="5">
        <v>4</v>
      </c>
      <c r="I18" s="5">
        <v>29</v>
      </c>
      <c r="J18" s="5">
        <v>33</v>
      </c>
      <c r="K18" s="5">
        <v>42</v>
      </c>
      <c r="L18" s="5">
        <v>46</v>
      </c>
      <c r="M18" s="5">
        <v>48</v>
      </c>
      <c r="N18" s="5">
        <v>54</v>
      </c>
      <c r="O18" s="5">
        <v>42</v>
      </c>
      <c r="P18" s="5">
        <v>38</v>
      </c>
      <c r="Q18" s="5">
        <v>1</v>
      </c>
      <c r="R18" s="5">
        <v>0</v>
      </c>
      <c r="S18" s="5">
        <v>0</v>
      </c>
      <c r="T18" s="5">
        <v>2</v>
      </c>
      <c r="U18" s="7">
        <v>0.875</v>
      </c>
      <c r="V18" s="5">
        <v>51</v>
      </c>
      <c r="W18" s="5">
        <v>32</v>
      </c>
      <c r="X18" s="5">
        <v>23</v>
      </c>
      <c r="Y18" s="5">
        <v>18</v>
      </c>
      <c r="Z18" s="5">
        <v>25</v>
      </c>
      <c r="AA18" s="5">
        <v>30</v>
      </c>
      <c r="AB18" s="5">
        <v>5</v>
      </c>
      <c r="AC18" s="5">
        <v>18</v>
      </c>
      <c r="AD18" s="8">
        <v>0.05</v>
      </c>
      <c r="AE18" s="14">
        <v>19</v>
      </c>
      <c r="AF18" s="14">
        <v>42</v>
      </c>
      <c r="AG18" s="14">
        <v>912.375</v>
      </c>
      <c r="AH18" s="14">
        <v>265.78874158363868</v>
      </c>
      <c r="AI18" s="14">
        <v>144.6730894009084</v>
      </c>
      <c r="AJ18" s="14">
        <v>1.565342276024815</v>
      </c>
      <c r="AK18" s="14">
        <v>0.5504550174851166</v>
      </c>
      <c r="AL18" s="14">
        <v>24.737500000000001</v>
      </c>
      <c r="AM18" s="14">
        <v>0.19625000000000001</v>
      </c>
      <c r="AN18" s="14">
        <v>-1.00125</v>
      </c>
      <c r="AO18" s="14">
        <v>-0.35</v>
      </c>
      <c r="AP18" s="14">
        <v>4.8488228012110852</v>
      </c>
      <c r="AQ18" s="14">
        <v>49.312391818625798</v>
      </c>
      <c r="AR18" s="14">
        <v>31.98039439988834</v>
      </c>
      <c r="AS18" s="14">
        <v>7.625</v>
      </c>
      <c r="AT18" s="14">
        <v>11.881128084505111</v>
      </c>
      <c r="AU18" s="14">
        <v>-6.5795789416350932</v>
      </c>
      <c r="AV18" s="14">
        <v>122.75</v>
      </c>
      <c r="AW18" s="14">
        <v>5.0253371511880376</v>
      </c>
      <c r="AX18" s="14">
        <v>112.125</v>
      </c>
      <c r="AY18" s="14">
        <v>23</v>
      </c>
      <c r="AZ18" s="14">
        <v>46</v>
      </c>
      <c r="BA18" s="14">
        <v>989.33333333333337</v>
      </c>
      <c r="BB18" s="14">
        <v>3092.8487851827922</v>
      </c>
      <c r="BC18" s="14">
        <v>639.59205966062359</v>
      </c>
      <c r="BD18" s="14">
        <v>8.434388239046454</v>
      </c>
      <c r="BE18" s="14">
        <v>0.85499689457645867</v>
      </c>
      <c r="BF18" s="14">
        <v>26.966666666666669</v>
      </c>
      <c r="BG18" s="14">
        <v>0.1166666666666667</v>
      </c>
      <c r="BH18" s="14">
        <v>-0.93</v>
      </c>
      <c r="BI18" s="14">
        <v>-0.53666666666666663</v>
      </c>
      <c r="BJ18" s="14">
        <v>7.8484322724408244</v>
      </c>
      <c r="BK18" s="14">
        <v>71.669279095796284</v>
      </c>
      <c r="BL18" s="14">
        <v>38.192014025744697</v>
      </c>
      <c r="BM18" s="14">
        <v>9.6666666666666661</v>
      </c>
      <c r="BN18" s="14">
        <v>14.91986396220269</v>
      </c>
      <c r="BO18" s="14">
        <v>-5.685279351664783</v>
      </c>
      <c r="BP18" s="14">
        <v>265.66666666666669</v>
      </c>
      <c r="BQ18" s="14">
        <v>3.3732979910714569</v>
      </c>
      <c r="BR18" s="14">
        <v>253.33333333333329</v>
      </c>
      <c r="BS18" s="14">
        <v>31</v>
      </c>
      <c r="BT18" s="14">
        <v>48</v>
      </c>
      <c r="BU18" s="14">
        <v>920.57142857142856</v>
      </c>
      <c r="BV18" s="14">
        <v>1423.2516522890051</v>
      </c>
      <c r="BW18" s="14">
        <v>454.57474212475688</v>
      </c>
      <c r="BX18" s="14">
        <v>4.2243173436493588</v>
      </c>
      <c r="BY18" s="14">
        <v>0.70272592255767841</v>
      </c>
      <c r="BZ18" s="14">
        <v>27.214285714285712</v>
      </c>
      <c r="CA18" s="14">
        <v>0.23428571428571429</v>
      </c>
      <c r="CB18" s="14">
        <v>-1.004285714285714</v>
      </c>
      <c r="CC18" s="14">
        <v>-0.1114285714285714</v>
      </c>
      <c r="CD18" s="14">
        <v>9.4643982425653466</v>
      </c>
      <c r="CE18" s="14">
        <v>79.663214017493857</v>
      </c>
      <c r="CF18" s="14">
        <v>43.231851378546168</v>
      </c>
      <c r="CG18" s="14">
        <v>12.71428571428571</v>
      </c>
      <c r="CH18" s="14">
        <v>19.255104854183202</v>
      </c>
      <c r="CI18" s="14">
        <v>-6.3394782334965916</v>
      </c>
      <c r="CJ18" s="14">
        <v>394.14285714285722</v>
      </c>
      <c r="CK18" s="14">
        <v>3.5476100565972439</v>
      </c>
      <c r="CL18" s="14">
        <v>375</v>
      </c>
      <c r="CM18" s="14">
        <v>937</v>
      </c>
      <c r="CN18" s="14">
        <v>1302.9118591476149</v>
      </c>
      <c r="CO18" s="14">
        <v>2.77121357954988</v>
      </c>
      <c r="CP18" s="14">
        <v>0.72147322688438043</v>
      </c>
      <c r="CQ18" s="14">
        <v>27.45</v>
      </c>
      <c r="CR18" s="14">
        <v>0.28000000000000003</v>
      </c>
      <c r="CS18" s="14">
        <v>-0.995</v>
      </c>
      <c r="CT18" s="14">
        <v>0</v>
      </c>
      <c r="CU18" s="14">
        <v>7.2042873978651443</v>
      </c>
      <c r="CV18" s="14">
        <v>59.155476888058097</v>
      </c>
      <c r="CW18" s="14">
        <v>37.149197612164798</v>
      </c>
      <c r="CX18" s="14">
        <v>8.5</v>
      </c>
      <c r="CY18" s="14">
        <v>13.67421285454075</v>
      </c>
      <c r="CZ18" s="14">
        <v>-6.9302278112192699</v>
      </c>
      <c r="DA18" s="14">
        <v>500</v>
      </c>
      <c r="DB18" s="14">
        <v>4.1710434596824797</v>
      </c>
      <c r="DC18" s="14">
        <v>481.5</v>
      </c>
      <c r="DD18" s="14">
        <v>652</v>
      </c>
      <c r="DE18" s="14">
        <v>933.80917857159795</v>
      </c>
      <c r="DF18" s="14">
        <v>133.99828498480599</v>
      </c>
      <c r="DG18" s="14">
        <v>6.9688144044342399</v>
      </c>
      <c r="DH18" s="14">
        <v>0.87451081814083298</v>
      </c>
      <c r="DI18" s="14">
        <v>27.4</v>
      </c>
      <c r="DJ18" s="14">
        <v>0.35</v>
      </c>
      <c r="DK18" s="14">
        <v>-1.01</v>
      </c>
      <c r="DL18" s="14">
        <v>-0.13</v>
      </c>
      <c r="DM18" s="14">
        <v>14.7936211746747</v>
      </c>
      <c r="DN18" s="14">
        <v>123.715488107277</v>
      </c>
      <c r="DO18" s="14">
        <v>33.267764969208699</v>
      </c>
      <c r="DP18" s="14">
        <v>5</v>
      </c>
      <c r="DQ18" s="14">
        <v>5.7471264367816097</v>
      </c>
      <c r="DR18" s="14">
        <v>-7.2499999999999698</v>
      </c>
      <c r="DS18" s="14">
        <v>554</v>
      </c>
      <c r="DT18" s="14">
        <v>4.2919811320754802</v>
      </c>
      <c r="DU18" s="14">
        <v>530</v>
      </c>
      <c r="DV18" s="14">
        <v>16.5</v>
      </c>
      <c r="DW18" s="14">
        <v>48</v>
      </c>
      <c r="DX18" s="14">
        <v>955.28571428571433</v>
      </c>
      <c r="DY18" s="14">
        <v>343.70727568252761</v>
      </c>
      <c r="DZ18" s="14">
        <v>762.73677975348323</v>
      </c>
      <c r="EA18" s="14">
        <v>0.6921428360894647</v>
      </c>
      <c r="EB18" s="14">
        <v>0.38096771430116999</v>
      </c>
      <c r="EC18" s="14">
        <v>27.842857142857142</v>
      </c>
      <c r="ED18" s="14">
        <v>0.25</v>
      </c>
      <c r="EE18" s="14">
        <v>-1</v>
      </c>
      <c r="EF18" s="14">
        <v>-0.32714285714285712</v>
      </c>
      <c r="EG18" s="14">
        <v>9.2778845149893812</v>
      </c>
      <c r="EH18" s="14">
        <v>61.147569952306327</v>
      </c>
      <c r="EI18" s="14">
        <v>44.37938849756766</v>
      </c>
      <c r="EJ18" s="14">
        <v>9.4285714285714288</v>
      </c>
      <c r="EK18" s="14">
        <v>15.267439006304009</v>
      </c>
      <c r="EL18" s="14">
        <v>-6.8643269700450977</v>
      </c>
      <c r="EM18" s="14">
        <v>651.57142857142856</v>
      </c>
      <c r="EN18" s="14">
        <v>4.2675827641226061</v>
      </c>
      <c r="EO18" s="14">
        <v>616</v>
      </c>
      <c r="EP18" s="14">
        <v>33</v>
      </c>
      <c r="EQ18" s="14">
        <v>38</v>
      </c>
      <c r="ER18" s="14">
        <v>918.42857142857144</v>
      </c>
      <c r="ES18" s="14">
        <v>1578.4434250570321</v>
      </c>
      <c r="ET18" s="14">
        <v>1706.8158884217801</v>
      </c>
      <c r="EU18" s="14">
        <v>0.97698028531056635</v>
      </c>
      <c r="EV18" s="14">
        <v>0.45336445883544679</v>
      </c>
      <c r="EW18" s="14">
        <v>27.728571428571421</v>
      </c>
      <c r="EX18" s="14">
        <v>0.22142857142857139</v>
      </c>
      <c r="EY18" s="14">
        <v>-1.04</v>
      </c>
      <c r="EZ18" s="14">
        <v>-0.1657142857142857</v>
      </c>
      <c r="FA18" s="14">
        <v>7.1457077081751423</v>
      </c>
      <c r="FB18" s="14">
        <v>71.332294976384361</v>
      </c>
      <c r="FC18" s="14">
        <v>61.494731547249891</v>
      </c>
      <c r="FD18" s="14">
        <v>25.428571428571431</v>
      </c>
      <c r="FE18" s="14">
        <v>39.624784368636817</v>
      </c>
      <c r="FF18" s="14">
        <v>-7.2311771852539346</v>
      </c>
      <c r="FG18" s="14">
        <v>791</v>
      </c>
      <c r="FH18" s="14">
        <v>4.73645041956817</v>
      </c>
      <c r="FI18" s="14">
        <v>773.85714285714289</v>
      </c>
    </row>
    <row r="19" spans="1:165" ht="15">
      <c r="A19" s="5">
        <v>18</v>
      </c>
      <c r="B19" s="1" t="s">
        <v>33</v>
      </c>
      <c r="C19" s="5">
        <v>20</v>
      </c>
      <c r="D19" s="6" t="s">
        <v>1</v>
      </c>
      <c r="E19" s="5">
        <v>3</v>
      </c>
      <c r="F19" s="5">
        <v>28</v>
      </c>
      <c r="G19" s="5">
        <v>129</v>
      </c>
      <c r="H19" s="5">
        <v>25</v>
      </c>
      <c r="I19" s="5">
        <v>3</v>
      </c>
      <c r="J19" s="5">
        <v>15</v>
      </c>
      <c r="K19" s="5">
        <v>34</v>
      </c>
      <c r="L19" s="5">
        <v>37</v>
      </c>
      <c r="M19" s="5">
        <v>34</v>
      </c>
      <c r="N19" s="5">
        <v>60</v>
      </c>
      <c r="O19" s="5">
        <v>55</v>
      </c>
      <c r="P19" s="5">
        <v>35</v>
      </c>
      <c r="Q19" s="5">
        <v>2</v>
      </c>
      <c r="R19" s="5">
        <v>0</v>
      </c>
      <c r="S19" s="5">
        <v>0</v>
      </c>
      <c r="T19" s="5">
        <v>3</v>
      </c>
      <c r="U19" s="7">
        <v>0.75</v>
      </c>
      <c r="V19" s="5">
        <v>47</v>
      </c>
      <c r="W19" s="5">
        <v>39</v>
      </c>
      <c r="X19" s="5">
        <v>20</v>
      </c>
      <c r="Y19" s="5">
        <v>22</v>
      </c>
      <c r="Z19" s="5">
        <v>22</v>
      </c>
      <c r="AA19" s="5">
        <v>41</v>
      </c>
      <c r="AB19" s="5">
        <v>10</v>
      </c>
      <c r="AC19" s="5">
        <v>13</v>
      </c>
      <c r="AD19" s="8">
        <v>0</v>
      </c>
      <c r="AE19" s="14">
        <v>3</v>
      </c>
      <c r="AF19" s="14">
        <v>34</v>
      </c>
      <c r="AG19" s="14">
        <v>695.71428571428567</v>
      </c>
      <c r="AH19" s="14">
        <v>256.44033513767653</v>
      </c>
      <c r="AI19" s="14">
        <v>200.5372046530004</v>
      </c>
      <c r="AJ19" s="14">
        <v>1.299624152416178</v>
      </c>
      <c r="AK19" s="14">
        <v>0.50565632396232252</v>
      </c>
      <c r="AL19" s="14">
        <v>24.914285714285711</v>
      </c>
      <c r="AM19" s="14">
        <v>-8.2857142857142865E-2</v>
      </c>
      <c r="AN19" s="14">
        <v>-1.04</v>
      </c>
      <c r="AO19" s="14">
        <v>4.2857142857142858E-2</v>
      </c>
      <c r="AP19" s="14">
        <v>4.0005445423035768</v>
      </c>
      <c r="AQ19" s="14">
        <v>26.694998071733369</v>
      </c>
      <c r="AR19" s="14">
        <v>18.922046146194141</v>
      </c>
      <c r="AS19" s="14">
        <v>0.7142857142857143</v>
      </c>
      <c r="AT19" s="14">
        <v>0.83504887898934577</v>
      </c>
      <c r="AU19" s="14">
        <v>-8.7685145896616934</v>
      </c>
      <c r="AV19" s="14">
        <v>130.14285714285711</v>
      </c>
      <c r="AW19" s="14">
        <v>7.313733745677963</v>
      </c>
      <c r="AX19" s="14">
        <v>187.42857142857139</v>
      </c>
      <c r="AY19" s="14">
        <v>28</v>
      </c>
      <c r="AZ19" s="14">
        <v>37</v>
      </c>
      <c r="BA19" s="14">
        <v>686.66666666666663</v>
      </c>
      <c r="BB19" s="14">
        <v>495.26310115674193</v>
      </c>
      <c r="BC19" s="14">
        <v>165.14009576840749</v>
      </c>
      <c r="BD19" s="14">
        <v>2.9163010140436652</v>
      </c>
      <c r="BE19" s="14">
        <v>0.65659462274437497</v>
      </c>
      <c r="BF19" s="14">
        <v>26.5</v>
      </c>
      <c r="BG19" s="14">
        <v>-0.12666666666666671</v>
      </c>
      <c r="BH19" s="14">
        <v>-1.05</v>
      </c>
      <c r="BI19" s="14">
        <v>0.1033333333333333</v>
      </c>
      <c r="BJ19" s="14">
        <v>6.082911026040283</v>
      </c>
      <c r="BK19" s="14">
        <v>41.823385840426774</v>
      </c>
      <c r="BL19" s="14">
        <v>22.68461894644863</v>
      </c>
      <c r="BM19" s="14">
        <v>1.666666666666667</v>
      </c>
      <c r="BN19" s="14">
        <v>2.0202020202020199</v>
      </c>
      <c r="BO19" s="14">
        <v>-9.4760495541082701</v>
      </c>
      <c r="BP19" s="14">
        <v>278.66666666666669</v>
      </c>
      <c r="BQ19" s="14">
        <v>7.5099712467701734</v>
      </c>
      <c r="BR19" s="14">
        <v>426.66666666666669</v>
      </c>
      <c r="BS19" s="14">
        <v>129</v>
      </c>
      <c r="BT19" s="14">
        <v>34</v>
      </c>
      <c r="BU19" s="14">
        <v>678.4545454545455</v>
      </c>
      <c r="BV19" s="14">
        <v>842.22894597449169</v>
      </c>
      <c r="BW19" s="14">
        <v>799.58157649380655</v>
      </c>
      <c r="BX19" s="14">
        <v>1.728857486628854</v>
      </c>
      <c r="BY19" s="14">
        <v>0.54256875421132111</v>
      </c>
      <c r="BZ19" s="14">
        <v>27.3</v>
      </c>
      <c r="CA19" s="14">
        <v>6.9090909090909092E-2</v>
      </c>
      <c r="CB19" s="14">
        <v>-1.0536363636363639</v>
      </c>
      <c r="CC19" s="14">
        <v>9.9999999999999992E-2</v>
      </c>
      <c r="CD19" s="14">
        <v>7.2935029212764446</v>
      </c>
      <c r="CE19" s="14">
        <v>46.517111228981904</v>
      </c>
      <c r="CF19" s="14">
        <v>46.22078984347921</v>
      </c>
      <c r="CG19" s="14">
        <v>6.6363636363636367</v>
      </c>
      <c r="CH19" s="14">
        <v>8.9855857561130268</v>
      </c>
      <c r="CI19" s="14">
        <v>-8.2750897237954995</v>
      </c>
      <c r="CJ19" s="14">
        <v>473.81818181818181</v>
      </c>
      <c r="CK19" s="14">
        <v>6.7644876305962152</v>
      </c>
      <c r="CL19" s="14">
        <v>679.63636363636363</v>
      </c>
      <c r="CM19" s="14">
        <v>706.5</v>
      </c>
      <c r="CN19" s="14">
        <v>544.00109845204406</v>
      </c>
      <c r="CO19" s="14">
        <v>1.8511008781447</v>
      </c>
      <c r="CP19" s="14">
        <v>0.64514615236084349</v>
      </c>
      <c r="CQ19" s="14">
        <v>28</v>
      </c>
      <c r="CR19" s="14">
        <v>0.125</v>
      </c>
      <c r="CS19" s="14">
        <v>-1.165</v>
      </c>
      <c r="CT19" s="14">
        <v>0.23499999999999999</v>
      </c>
      <c r="CU19" s="14">
        <v>4.9127958655686452</v>
      </c>
      <c r="CV19" s="14">
        <v>34.372492083803053</v>
      </c>
      <c r="CW19" s="14">
        <v>33.5069123943778</v>
      </c>
      <c r="CX19" s="14">
        <v>5.5</v>
      </c>
      <c r="CY19" s="14">
        <v>6.875</v>
      </c>
      <c r="CZ19" s="14">
        <v>-7.9744293161973303</v>
      </c>
      <c r="DA19" s="14">
        <v>672.5</v>
      </c>
      <c r="DB19" s="14">
        <v>6.6851878016917654</v>
      </c>
      <c r="DC19" s="14">
        <v>929.5</v>
      </c>
      <c r="DD19" s="14">
        <v>712</v>
      </c>
      <c r="DE19" s="14">
        <v>64.966633043686997</v>
      </c>
      <c r="DF19" s="14">
        <v>123.741718759786</v>
      </c>
      <c r="DG19" s="14">
        <v>0.525018027022914</v>
      </c>
      <c r="DH19" s="14">
        <v>0.34427004646485099</v>
      </c>
      <c r="DI19" s="14">
        <v>28.1</v>
      </c>
      <c r="DJ19" s="14">
        <v>-0.03</v>
      </c>
      <c r="DK19" s="14">
        <v>-1.04</v>
      </c>
      <c r="DL19" s="14">
        <v>0.13</v>
      </c>
      <c r="DM19" s="14">
        <v>5.7781988408677796</v>
      </c>
      <c r="DN19" s="14">
        <v>20.544073645158999</v>
      </c>
      <c r="DO19" s="14">
        <v>17.1745243227953</v>
      </c>
      <c r="DP19" s="14">
        <v>0</v>
      </c>
      <c r="DQ19" s="14">
        <v>0</v>
      </c>
      <c r="DR19" s="14">
        <v>-7.9559834938101499</v>
      </c>
      <c r="DS19" s="14">
        <v>727</v>
      </c>
      <c r="DT19" s="14">
        <v>6.6555611222444497</v>
      </c>
      <c r="DU19" s="14">
        <v>998</v>
      </c>
      <c r="DV19" s="14">
        <v>14</v>
      </c>
      <c r="DW19" s="14">
        <v>57.5</v>
      </c>
      <c r="DX19" s="14">
        <v>711.5</v>
      </c>
      <c r="DY19" s="14">
        <v>445.39043476618008</v>
      </c>
      <c r="DZ19" s="14">
        <v>671.31964096020818</v>
      </c>
      <c r="EA19" s="14">
        <v>1.076516994679076</v>
      </c>
      <c r="EB19" s="14">
        <v>0.4940848187037965</v>
      </c>
      <c r="EC19" s="14">
        <v>28.225000000000001</v>
      </c>
      <c r="ED19" s="14">
        <v>1.8749999999999999E-2</v>
      </c>
      <c r="EE19" s="14">
        <v>-1.0325</v>
      </c>
      <c r="EF19" s="14">
        <v>0.16125</v>
      </c>
      <c r="EG19" s="14">
        <v>6.2318513472985337</v>
      </c>
      <c r="EH19" s="14">
        <v>41.112834839085117</v>
      </c>
      <c r="EI19" s="14">
        <v>31.186877762067841</v>
      </c>
      <c r="EJ19" s="14">
        <v>3.5</v>
      </c>
      <c r="EK19" s="14">
        <v>4.3275204262359903</v>
      </c>
      <c r="EL19" s="14">
        <v>-7.7114575669863834</v>
      </c>
      <c r="EM19" s="14">
        <v>861</v>
      </c>
      <c r="EN19" s="14">
        <v>6.7011252660802079</v>
      </c>
      <c r="EO19" s="14">
        <v>1169.375</v>
      </c>
      <c r="EP19" s="14">
        <v>15</v>
      </c>
      <c r="EQ19" s="14">
        <v>35</v>
      </c>
      <c r="ER19" s="14">
        <v>769.71428571428567</v>
      </c>
      <c r="ES19" s="14">
        <v>1205.2083402128831</v>
      </c>
      <c r="ET19" s="14">
        <v>464.87228185485429</v>
      </c>
      <c r="EU19" s="14">
        <v>2.914410685329317</v>
      </c>
      <c r="EV19" s="14">
        <v>0.69512562618363705</v>
      </c>
      <c r="EW19" s="14">
        <v>28.514285714285709</v>
      </c>
      <c r="EX19" s="14">
        <v>4.8571428571428557E-2</v>
      </c>
      <c r="EY19" s="14">
        <v>-1.008571428571428</v>
      </c>
      <c r="EZ19" s="14">
        <v>0.25</v>
      </c>
      <c r="FA19" s="14">
        <v>8.8016706457589837</v>
      </c>
      <c r="FB19" s="14">
        <v>62.118708990874403</v>
      </c>
      <c r="FC19" s="14">
        <v>44.473147548267967</v>
      </c>
      <c r="FD19" s="14">
        <v>5.2857142857142856</v>
      </c>
      <c r="FE19" s="14">
        <v>7.2711816516959056</v>
      </c>
      <c r="FF19" s="14">
        <v>-7.9950827734656764</v>
      </c>
      <c r="FG19" s="14">
        <v>1078.714285714286</v>
      </c>
      <c r="FH19" s="14">
        <v>7.0739099440634394</v>
      </c>
      <c r="FI19" s="14">
        <v>1457.5714285714289</v>
      </c>
    </row>
    <row r="20" spans="1:165" ht="15">
      <c r="A20" s="5">
        <v>19</v>
      </c>
      <c r="B20" s="1" t="s">
        <v>33</v>
      </c>
      <c r="C20" s="5">
        <v>21</v>
      </c>
      <c r="D20" s="6" t="s">
        <v>0</v>
      </c>
      <c r="E20" s="5">
        <v>57</v>
      </c>
      <c r="F20" s="5">
        <v>8</v>
      </c>
      <c r="G20" s="5">
        <v>3</v>
      </c>
      <c r="H20" s="5">
        <v>10</v>
      </c>
      <c r="I20" s="5">
        <v>3</v>
      </c>
      <c r="J20" s="5">
        <v>4</v>
      </c>
      <c r="K20" s="5">
        <v>25</v>
      </c>
      <c r="L20" s="5">
        <v>23</v>
      </c>
      <c r="M20" s="5">
        <v>23</v>
      </c>
      <c r="N20" s="5">
        <v>32</v>
      </c>
      <c r="O20" s="5">
        <v>26</v>
      </c>
      <c r="P20" s="5">
        <v>21</v>
      </c>
      <c r="Q20" s="5">
        <v>1</v>
      </c>
      <c r="R20" s="5">
        <v>0</v>
      </c>
      <c r="S20" s="5">
        <v>0</v>
      </c>
      <c r="T20" s="5">
        <v>2</v>
      </c>
      <c r="U20" s="7">
        <v>0.5</v>
      </c>
      <c r="V20" s="5">
        <v>53</v>
      </c>
      <c r="W20" s="5">
        <v>45</v>
      </c>
      <c r="X20" s="5">
        <v>12</v>
      </c>
      <c r="Y20" s="5">
        <v>32</v>
      </c>
      <c r="Z20" s="5">
        <v>30</v>
      </c>
      <c r="AA20" s="5">
        <v>36</v>
      </c>
      <c r="AB20" s="5">
        <v>11</v>
      </c>
      <c r="AC20" s="5">
        <v>8</v>
      </c>
      <c r="AD20" s="8">
        <v>0</v>
      </c>
      <c r="AE20" s="14">
        <v>57</v>
      </c>
      <c r="AF20" s="14">
        <v>25</v>
      </c>
      <c r="AG20" s="14">
        <v>788</v>
      </c>
      <c r="AH20" s="14">
        <v>615.70407206933135</v>
      </c>
      <c r="AI20" s="14">
        <v>863.66749757051798</v>
      </c>
      <c r="AJ20" s="14">
        <v>1.073190900652673</v>
      </c>
      <c r="AK20" s="14">
        <v>0.45718761855084239</v>
      </c>
      <c r="AL20" s="14">
        <v>25.225000000000001</v>
      </c>
      <c r="AM20" s="14">
        <v>-0.1</v>
      </c>
      <c r="AN20" s="14">
        <v>-1.04</v>
      </c>
      <c r="AO20" s="14">
        <v>7.4999999999999997E-2</v>
      </c>
      <c r="AP20" s="14">
        <v>6.903176456007559</v>
      </c>
      <c r="AQ20" s="14">
        <v>53.796967101231573</v>
      </c>
      <c r="AR20" s="14">
        <v>46.672139976234369</v>
      </c>
      <c r="AS20" s="14">
        <v>23.375</v>
      </c>
      <c r="AT20" s="14">
        <v>30.895625411919799</v>
      </c>
      <c r="AU20" s="14">
        <v>-12.314093191690921</v>
      </c>
      <c r="AV20" s="14">
        <v>54.75</v>
      </c>
      <c r="AW20" s="14">
        <v>6.4565718245360983</v>
      </c>
      <c r="AX20" s="14">
        <v>118.5</v>
      </c>
      <c r="AY20" s="14">
        <v>8</v>
      </c>
      <c r="AZ20" s="14">
        <v>23</v>
      </c>
      <c r="BA20" s="14">
        <v>829</v>
      </c>
      <c r="BB20" s="14">
        <v>1038.0248044664229</v>
      </c>
      <c r="BC20" s="14">
        <v>473.31809156113769</v>
      </c>
      <c r="BD20" s="14">
        <v>2.16405436883174</v>
      </c>
      <c r="BE20" s="14">
        <v>0.68051230706738008</v>
      </c>
      <c r="BF20" s="14">
        <v>27.5</v>
      </c>
      <c r="BG20" s="14">
        <v>-0.05</v>
      </c>
      <c r="BH20" s="14">
        <v>-1.05</v>
      </c>
      <c r="BI20" s="14">
        <v>0.2233333333333333</v>
      </c>
      <c r="BJ20" s="14">
        <v>13.04031188498889</v>
      </c>
      <c r="BK20" s="14">
        <v>75.754201031896244</v>
      </c>
      <c r="BL20" s="14">
        <v>38.018808167599097</v>
      </c>
      <c r="BM20" s="14">
        <v>15.33333333333333</v>
      </c>
      <c r="BN20" s="14">
        <v>19.601099267155231</v>
      </c>
      <c r="BO20" s="14">
        <v>-10.1608775442109</v>
      </c>
      <c r="BP20" s="14">
        <v>162.33333333333329</v>
      </c>
      <c r="BQ20" s="14">
        <v>6.7805840934445669</v>
      </c>
      <c r="BR20" s="14">
        <v>303.66666666666669</v>
      </c>
      <c r="BS20" s="14">
        <v>3</v>
      </c>
      <c r="BT20" s="14">
        <v>23</v>
      </c>
      <c r="BU20" s="14">
        <v>730.28571428571433</v>
      </c>
      <c r="BV20" s="14">
        <v>1092.925819198917</v>
      </c>
      <c r="BW20" s="14">
        <v>622.30289157401182</v>
      </c>
      <c r="BX20" s="14">
        <v>2.155691965402851</v>
      </c>
      <c r="BY20" s="14">
        <v>0.62261432225938518</v>
      </c>
      <c r="BZ20" s="14">
        <v>28.24285714285714</v>
      </c>
      <c r="CA20" s="14">
        <v>6.2857142857142861E-2</v>
      </c>
      <c r="CB20" s="14">
        <v>-0.97285714285714298</v>
      </c>
      <c r="CC20" s="14">
        <v>0.28428571428571431</v>
      </c>
      <c r="CD20" s="14">
        <v>8.836321120699397</v>
      </c>
      <c r="CE20" s="14">
        <v>54.361008112624177</v>
      </c>
      <c r="CF20" s="14">
        <v>38.758066216810427</v>
      </c>
      <c r="CG20" s="14">
        <v>12.71428571428571</v>
      </c>
      <c r="CH20" s="14">
        <v>15.66515857039132</v>
      </c>
      <c r="CI20" s="14">
        <v>-9.0474746900666592</v>
      </c>
      <c r="CJ20" s="14">
        <v>274.57142857142861</v>
      </c>
      <c r="CK20" s="14">
        <v>6.2491015340576954</v>
      </c>
      <c r="CL20" s="14">
        <v>471.57142857142861</v>
      </c>
      <c r="CM20" s="14">
        <v>711</v>
      </c>
      <c r="CN20" s="14">
        <v>2328.53923335421</v>
      </c>
      <c r="CO20" s="14">
        <v>7.9086791885628198</v>
      </c>
      <c r="CP20" s="14">
        <v>0.88774991456827601</v>
      </c>
      <c r="CQ20" s="14">
        <v>28.6</v>
      </c>
      <c r="CR20" s="14">
        <v>0.13</v>
      </c>
      <c r="CS20" s="14">
        <v>-0.98</v>
      </c>
      <c r="CT20" s="14">
        <v>0.41</v>
      </c>
      <c r="CU20" s="14">
        <v>8.7589758591854796</v>
      </c>
      <c r="CV20" s="14">
        <v>65.039769202217897</v>
      </c>
      <c r="CW20" s="14">
        <v>38.833446735589298</v>
      </c>
      <c r="CX20" s="14">
        <v>7</v>
      </c>
      <c r="CY20" s="14">
        <v>8.4337349397590398</v>
      </c>
      <c r="CZ20" s="14">
        <v>-8.8126702997275306</v>
      </c>
      <c r="DA20" s="14">
        <v>367</v>
      </c>
      <c r="DB20" s="14">
        <v>6.5404530744336897</v>
      </c>
      <c r="DC20" s="14">
        <v>618</v>
      </c>
      <c r="DD20" s="14">
        <v>619</v>
      </c>
      <c r="DE20" s="14">
        <v>388.54644347399</v>
      </c>
      <c r="DF20" s="14">
        <v>109.601906845694</v>
      </c>
      <c r="DG20" s="14">
        <v>3.5450701055869098</v>
      </c>
      <c r="DH20" s="14">
        <v>0.77998139153656298</v>
      </c>
      <c r="DI20" s="14">
        <v>28.8</v>
      </c>
      <c r="DJ20" s="14">
        <v>0.16</v>
      </c>
      <c r="DK20" s="14">
        <v>-0.98</v>
      </c>
      <c r="DL20" s="14">
        <v>0.38</v>
      </c>
      <c r="DM20" s="14">
        <v>8.1427534312985603</v>
      </c>
      <c r="DN20" s="14">
        <v>49.3091471601197</v>
      </c>
      <c r="DO20" s="14">
        <v>23.941547034780498</v>
      </c>
      <c r="DP20" s="14">
        <v>4</v>
      </c>
      <c r="DQ20" s="14">
        <v>4.5977011494252897</v>
      </c>
      <c r="DR20" s="14">
        <v>-8.8512658227847698</v>
      </c>
      <c r="DS20" s="14">
        <v>395</v>
      </c>
      <c r="DT20" s="14">
        <v>6.4216641679160498</v>
      </c>
      <c r="DU20" s="14">
        <v>667</v>
      </c>
      <c r="DV20" s="14">
        <v>6.5</v>
      </c>
      <c r="DW20" s="14">
        <v>29</v>
      </c>
      <c r="DX20" s="14">
        <v>746</v>
      </c>
      <c r="DY20" s="14">
        <v>2171.8896417011911</v>
      </c>
      <c r="DZ20" s="14">
        <v>917.50851788465934</v>
      </c>
      <c r="EA20" s="14">
        <v>4.0797945817985353</v>
      </c>
      <c r="EB20" s="14">
        <v>0.70133811413580638</v>
      </c>
      <c r="EC20" s="14">
        <v>29.012499999999999</v>
      </c>
      <c r="ED20" s="14">
        <v>0.20499999999999999</v>
      </c>
      <c r="EE20" s="14">
        <v>-0.90375000000000005</v>
      </c>
      <c r="EF20" s="14">
        <v>0.48625000000000002</v>
      </c>
      <c r="EG20" s="14">
        <v>9.1736006262640934</v>
      </c>
      <c r="EH20" s="14">
        <v>66.093677718853542</v>
      </c>
      <c r="EI20" s="14">
        <v>57.051036701654141</v>
      </c>
      <c r="EJ20" s="14">
        <v>11.875</v>
      </c>
      <c r="EK20" s="14">
        <v>16.69987607133589</v>
      </c>
      <c r="EL20" s="14">
        <v>-8.4872552762365281</v>
      </c>
      <c r="EM20" s="14">
        <v>491</v>
      </c>
      <c r="EN20" s="14">
        <v>6.6456092533865423</v>
      </c>
      <c r="EO20" s="14">
        <v>798.625</v>
      </c>
      <c r="EP20" s="14">
        <v>4</v>
      </c>
      <c r="EQ20" s="14">
        <v>21</v>
      </c>
      <c r="ER20" s="14">
        <v>725.71428571428567</v>
      </c>
      <c r="ES20" s="14">
        <v>644.75363933596043</v>
      </c>
      <c r="ET20" s="14">
        <v>530.70581110175146</v>
      </c>
      <c r="EU20" s="14">
        <v>1.7629809073479981</v>
      </c>
      <c r="EV20" s="14">
        <v>0.51563004772182386</v>
      </c>
      <c r="EW20" s="14">
        <v>29.428571428571431</v>
      </c>
      <c r="EX20" s="14">
        <v>0.2028571428571429</v>
      </c>
      <c r="EY20" s="14">
        <v>-0.90714285714285725</v>
      </c>
      <c r="EZ20" s="14">
        <v>0.50857142857142856</v>
      </c>
      <c r="FA20" s="14">
        <v>7.2188104415194969</v>
      </c>
      <c r="FB20" s="14">
        <v>50.467550568742581</v>
      </c>
      <c r="FC20" s="14">
        <v>34.424286425762197</v>
      </c>
      <c r="FD20" s="14">
        <v>11.71428571428571</v>
      </c>
      <c r="FE20" s="14">
        <v>14.756086529357701</v>
      </c>
      <c r="FF20" s="14">
        <v>-8.6968374886719584</v>
      </c>
      <c r="FG20" s="14">
        <v>660.42857142857144</v>
      </c>
      <c r="FH20" s="14">
        <v>6.7737996626091839</v>
      </c>
      <c r="FI20" s="14">
        <v>1091.714285714286</v>
      </c>
    </row>
    <row r="21" spans="1:165" ht="15">
      <c r="A21" s="5">
        <v>20</v>
      </c>
      <c r="B21" s="1" t="s">
        <v>33</v>
      </c>
      <c r="C21" s="5">
        <v>21</v>
      </c>
      <c r="D21" s="6" t="s">
        <v>0</v>
      </c>
      <c r="E21" s="5">
        <v>10</v>
      </c>
      <c r="F21" s="5">
        <v>3</v>
      </c>
      <c r="G21" s="5">
        <v>11</v>
      </c>
      <c r="H21" s="5">
        <v>10</v>
      </c>
      <c r="I21" s="5">
        <v>15</v>
      </c>
      <c r="J21" s="5">
        <v>18</v>
      </c>
      <c r="K21" s="5">
        <v>38</v>
      </c>
      <c r="L21" s="5">
        <v>43</v>
      </c>
      <c r="M21" s="5">
        <v>35</v>
      </c>
      <c r="N21" s="5">
        <v>43</v>
      </c>
      <c r="O21" s="5">
        <v>39</v>
      </c>
      <c r="P21" s="5">
        <v>33</v>
      </c>
      <c r="Q21" s="5">
        <v>2</v>
      </c>
      <c r="R21" s="5">
        <v>0</v>
      </c>
      <c r="S21" s="5">
        <v>0</v>
      </c>
      <c r="T21" s="5">
        <v>2</v>
      </c>
      <c r="U21" s="7">
        <v>0.625</v>
      </c>
      <c r="V21" s="5">
        <v>46</v>
      </c>
      <c r="W21" s="5">
        <v>33</v>
      </c>
      <c r="X21" s="5">
        <v>19</v>
      </c>
      <c r="Y21" s="5">
        <v>23</v>
      </c>
      <c r="Z21" s="5">
        <v>22</v>
      </c>
      <c r="AA21" s="5">
        <v>33</v>
      </c>
      <c r="AB21" s="5">
        <v>8</v>
      </c>
      <c r="AC21" s="5">
        <v>11</v>
      </c>
      <c r="AD21" s="8">
        <v>0.05</v>
      </c>
      <c r="AE21" s="14">
        <v>10</v>
      </c>
      <c r="AF21" s="14">
        <v>38</v>
      </c>
      <c r="AG21" s="14">
        <v>937.28571428571433</v>
      </c>
      <c r="AH21" s="14">
        <v>692.23313810502373</v>
      </c>
      <c r="AI21" s="14">
        <v>538.49729212374359</v>
      </c>
      <c r="AJ21" s="14">
        <v>1.3949063741564189</v>
      </c>
      <c r="AK21" s="14">
        <v>0.4762564229948546</v>
      </c>
      <c r="AL21" s="14">
        <v>25.614285714285721</v>
      </c>
      <c r="AM21" s="14">
        <v>-0.18571428571428569</v>
      </c>
      <c r="AN21" s="14">
        <v>-1.035714285714286</v>
      </c>
      <c r="AO21" s="14">
        <v>0.1228571428571429</v>
      </c>
      <c r="AP21" s="14">
        <v>5.108758758668543</v>
      </c>
      <c r="AQ21" s="14">
        <v>45.76012883688901</v>
      </c>
      <c r="AR21" s="14">
        <v>40.000897823078432</v>
      </c>
      <c r="AS21" s="14">
        <v>16.714285714285719</v>
      </c>
      <c r="AT21" s="14">
        <v>26.401814391445718</v>
      </c>
      <c r="AU21" s="14">
        <v>-11.190155594893129</v>
      </c>
      <c r="AV21" s="14">
        <v>62.714285714285722</v>
      </c>
      <c r="AW21" s="14">
        <v>8.8960278677054241</v>
      </c>
      <c r="AX21" s="14">
        <v>111.28571428571431</v>
      </c>
      <c r="AY21" s="14">
        <v>3</v>
      </c>
      <c r="AZ21" s="14">
        <v>43</v>
      </c>
      <c r="BA21" s="14">
        <v>944</v>
      </c>
      <c r="BB21" s="14">
        <v>946.07938542208444</v>
      </c>
      <c r="BC21" s="14">
        <v>290.74007179932153</v>
      </c>
      <c r="BD21" s="14">
        <v>3.6164914847202949</v>
      </c>
      <c r="BE21" s="14">
        <v>0.73300187826213947</v>
      </c>
      <c r="BF21" s="14">
        <v>27.3</v>
      </c>
      <c r="BG21" s="14">
        <v>-0.22</v>
      </c>
      <c r="BH21" s="14">
        <v>-1.07</v>
      </c>
      <c r="BI21" s="14">
        <v>0.06</v>
      </c>
      <c r="BJ21" s="14">
        <v>5.7065024786698446</v>
      </c>
      <c r="BK21" s="14">
        <v>52.767596354820853</v>
      </c>
      <c r="BL21" s="14">
        <v>34.308205484318947</v>
      </c>
      <c r="BM21" s="14">
        <v>11</v>
      </c>
      <c r="BN21" s="14">
        <v>16.530981456354599</v>
      </c>
      <c r="BO21" s="14">
        <v>-11.487763554216849</v>
      </c>
      <c r="BP21" s="14">
        <v>151</v>
      </c>
      <c r="BQ21" s="14">
        <v>9.0728013057900796</v>
      </c>
      <c r="BR21" s="14">
        <v>239</v>
      </c>
      <c r="BS21" s="14">
        <v>11</v>
      </c>
      <c r="BT21" s="14">
        <v>35</v>
      </c>
      <c r="BU21" s="14">
        <v>893.125</v>
      </c>
      <c r="BV21" s="14">
        <v>1109.7449296933751</v>
      </c>
      <c r="BW21" s="14">
        <v>238.36113391357421</v>
      </c>
      <c r="BX21" s="14">
        <v>5.1593359902796552</v>
      </c>
      <c r="BY21" s="14">
        <v>0.74671672278195955</v>
      </c>
      <c r="BZ21" s="14">
        <v>27.875</v>
      </c>
      <c r="CA21" s="14">
        <v>-0.13625000000000001</v>
      </c>
      <c r="CB21" s="14">
        <v>-1.06375</v>
      </c>
      <c r="CC21" s="14">
        <v>0.125</v>
      </c>
      <c r="CD21" s="14">
        <v>7.3594922804412217</v>
      </c>
      <c r="CE21" s="14">
        <v>51.672440929909698</v>
      </c>
      <c r="CF21" s="14">
        <v>32.880557928757923</v>
      </c>
      <c r="CG21" s="14">
        <v>9.375</v>
      </c>
      <c r="CH21" s="14">
        <v>13.90282822627174</v>
      </c>
      <c r="CI21" s="14">
        <v>-10.30846609625916</v>
      </c>
      <c r="CJ21" s="14">
        <v>278.5</v>
      </c>
      <c r="CK21" s="14">
        <v>8.7021062372190343</v>
      </c>
      <c r="CL21" s="14">
        <v>382.625</v>
      </c>
      <c r="CM21" s="14">
        <v>898</v>
      </c>
      <c r="CN21" s="14">
        <v>1431.93607093995</v>
      </c>
      <c r="CO21" s="14">
        <v>4.3720637772217001</v>
      </c>
      <c r="CP21" s="14">
        <v>0.81385180044955197</v>
      </c>
      <c r="CQ21" s="14">
        <v>28.2</v>
      </c>
      <c r="CR21" s="14">
        <v>-0.25</v>
      </c>
      <c r="CS21" s="14">
        <v>-1.07</v>
      </c>
      <c r="CT21" s="14">
        <v>0.25</v>
      </c>
      <c r="CU21" s="14">
        <v>5.9642623097552097</v>
      </c>
      <c r="CV21" s="14">
        <v>53.003221404351997</v>
      </c>
      <c r="CW21" s="14">
        <v>35.3848774512334</v>
      </c>
      <c r="CX21" s="14">
        <v>13</v>
      </c>
      <c r="CY21" s="14">
        <v>19.117647058823501</v>
      </c>
      <c r="CZ21" s="14">
        <v>-9.8080357142857206</v>
      </c>
      <c r="DA21" s="14">
        <v>392</v>
      </c>
      <c r="DB21" s="14">
        <v>8.4064356435643202</v>
      </c>
      <c r="DC21" s="14">
        <v>505</v>
      </c>
      <c r="DD21" s="14">
        <v>872</v>
      </c>
      <c r="DE21" s="14">
        <v>591.52587954296303</v>
      </c>
      <c r="DF21" s="14">
        <v>210.44337718276699</v>
      </c>
      <c r="DG21" s="14">
        <v>2.8108552878299</v>
      </c>
      <c r="DH21" s="14">
        <v>0.73759171512139698</v>
      </c>
      <c r="DI21" s="14">
        <v>28.2</v>
      </c>
      <c r="DJ21" s="14">
        <v>-0.13</v>
      </c>
      <c r="DK21" s="14">
        <v>-1.07</v>
      </c>
      <c r="DL21" s="14">
        <v>0.25</v>
      </c>
      <c r="DM21" s="14">
        <v>5.32597953584804</v>
      </c>
      <c r="DN21" s="14">
        <v>45.320929315209398</v>
      </c>
      <c r="DO21" s="14">
        <v>54.800464497036103</v>
      </c>
      <c r="DP21" s="14">
        <v>9</v>
      </c>
      <c r="DQ21" s="14">
        <v>13.4328358208955</v>
      </c>
      <c r="DR21" s="14">
        <v>-9.4202637889687804</v>
      </c>
      <c r="DS21" s="14">
        <v>417</v>
      </c>
      <c r="DT21" s="14">
        <v>8.1904315196998407</v>
      </c>
      <c r="DU21" s="14">
        <v>533</v>
      </c>
      <c r="DV21" s="14">
        <v>12.5</v>
      </c>
      <c r="DW21" s="14">
        <v>41</v>
      </c>
      <c r="DX21" s="14">
        <v>879.42857142857144</v>
      </c>
      <c r="DY21" s="14">
        <v>525.26142262425935</v>
      </c>
      <c r="DZ21" s="14">
        <v>276.24097353290591</v>
      </c>
      <c r="EA21" s="14">
        <v>2.0982510372815328</v>
      </c>
      <c r="EB21" s="14">
        <v>0.60064573388925868</v>
      </c>
      <c r="EC21" s="14">
        <v>28.342857142857149</v>
      </c>
      <c r="ED21" s="14">
        <v>-0.11857142857142861</v>
      </c>
      <c r="EE21" s="14">
        <v>-1.044285714285714</v>
      </c>
      <c r="EF21" s="14">
        <v>0.17142857142857151</v>
      </c>
      <c r="EG21" s="14">
        <v>5.1971853093776934</v>
      </c>
      <c r="EH21" s="14">
        <v>42.577286640574421</v>
      </c>
      <c r="EI21" s="14">
        <v>30.780293113016398</v>
      </c>
      <c r="EJ21" s="14">
        <v>7.7142857142857144</v>
      </c>
      <c r="EK21" s="14">
        <v>11.537299355659879</v>
      </c>
      <c r="EL21" s="14">
        <v>-9.2789971920575134</v>
      </c>
      <c r="EM21" s="14">
        <v>512.85714285714289</v>
      </c>
      <c r="EN21" s="14">
        <v>8.1070738299992833</v>
      </c>
      <c r="EO21" s="14">
        <v>652.14285714285711</v>
      </c>
      <c r="EP21" s="14">
        <v>18</v>
      </c>
      <c r="EQ21" s="14">
        <v>33</v>
      </c>
      <c r="ER21" s="14">
        <v>752.14285714285711</v>
      </c>
      <c r="ES21" s="14">
        <v>1142.581106690438</v>
      </c>
      <c r="ET21" s="14">
        <v>409.84262734925318</v>
      </c>
      <c r="EU21" s="14">
        <v>2.5819514221062039</v>
      </c>
      <c r="EV21" s="14">
        <v>0.64289560528384526</v>
      </c>
      <c r="EW21" s="14">
        <v>28.55714285714286</v>
      </c>
      <c r="EX21" s="14">
        <v>-0.18857142857142861</v>
      </c>
      <c r="EY21" s="14">
        <v>-1.044285714285714</v>
      </c>
      <c r="EZ21" s="14">
        <v>0.1542857142857143</v>
      </c>
      <c r="FA21" s="14">
        <v>7.6466384554912521</v>
      </c>
      <c r="FB21" s="14">
        <v>59.53229017434019</v>
      </c>
      <c r="FC21" s="14">
        <v>40.332398955760837</v>
      </c>
      <c r="FD21" s="14">
        <v>5.8571428571428568</v>
      </c>
      <c r="FE21" s="14">
        <v>10.026070220617029</v>
      </c>
      <c r="FF21" s="14">
        <v>-8.9159089410053536</v>
      </c>
      <c r="FG21" s="14">
        <v>716</v>
      </c>
      <c r="FH21" s="14">
        <v>7.8570369236061186</v>
      </c>
      <c r="FI21" s="14">
        <v>848.28571428571433</v>
      </c>
    </row>
    <row r="22" spans="1:165" ht="15">
      <c r="A22" s="5">
        <v>21</v>
      </c>
      <c r="B22" s="1" t="s">
        <v>33</v>
      </c>
      <c r="C22" s="5">
        <v>22</v>
      </c>
      <c r="D22" s="6" t="s">
        <v>1</v>
      </c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5">
        <v>42</v>
      </c>
      <c r="L22" s="5">
        <v>42</v>
      </c>
      <c r="M22" s="5">
        <v>45</v>
      </c>
      <c r="N22" s="5">
        <v>55</v>
      </c>
      <c r="O22" s="5">
        <v>44</v>
      </c>
      <c r="P22" s="5">
        <v>40</v>
      </c>
      <c r="Q22" s="5">
        <v>1</v>
      </c>
      <c r="R22" s="5">
        <v>0</v>
      </c>
      <c r="S22" s="5">
        <v>0</v>
      </c>
      <c r="T22" s="5">
        <v>1</v>
      </c>
      <c r="U22" s="7">
        <v>0.625</v>
      </c>
      <c r="V22" s="5">
        <v>50</v>
      </c>
      <c r="W22" s="5">
        <v>33</v>
      </c>
      <c r="X22" s="5">
        <v>23</v>
      </c>
      <c r="Y22" s="5">
        <v>24</v>
      </c>
      <c r="Z22" s="5">
        <v>28</v>
      </c>
      <c r="AA22" s="5">
        <v>28</v>
      </c>
      <c r="AB22" s="5">
        <v>11</v>
      </c>
      <c r="AC22" s="5">
        <v>11</v>
      </c>
      <c r="AD22" s="8">
        <v>0</v>
      </c>
      <c r="AE22" s="14"/>
      <c r="AF22" s="14"/>
      <c r="AG22" s="14">
        <v>715.4666666666667</v>
      </c>
      <c r="AH22" s="14">
        <v>22761.117323648541</v>
      </c>
      <c r="AI22" s="14">
        <v>2878.5673925097431</v>
      </c>
      <c r="AJ22" s="14">
        <v>126.0194151668089</v>
      </c>
      <c r="AK22" s="14">
        <v>0.63750015066601207</v>
      </c>
      <c r="AL22" s="14">
        <v>24.41333333333333</v>
      </c>
      <c r="AM22" s="14">
        <v>0.13600000000000001</v>
      </c>
      <c r="AN22" s="14">
        <v>-1.005333333333333</v>
      </c>
      <c r="AO22" s="14">
        <v>-1.3333333333333331E-2</v>
      </c>
      <c r="AP22" s="14">
        <v>8.1746642964082401</v>
      </c>
      <c r="AQ22" s="14">
        <v>62.409751286906008</v>
      </c>
      <c r="AR22" s="14">
        <v>74.800172767870919</v>
      </c>
      <c r="AS22" s="14">
        <v>8.1333333333333329</v>
      </c>
      <c r="AT22" s="14">
        <v>30.72074860504075</v>
      </c>
      <c r="AU22" s="14">
        <v>-8.3616451203348756</v>
      </c>
      <c r="AV22" s="14">
        <v>36.4</v>
      </c>
      <c r="AW22" s="14">
        <v>2.421366322852565</v>
      </c>
      <c r="AX22" s="14">
        <v>78.400000000000006</v>
      </c>
      <c r="AY22" s="14">
        <v>3</v>
      </c>
      <c r="AZ22" s="14">
        <v>42</v>
      </c>
      <c r="BA22" s="14">
        <v>772.5</v>
      </c>
      <c r="BB22" s="14">
        <v>292.25556976952748</v>
      </c>
      <c r="BC22" s="14">
        <v>591.80383245283451</v>
      </c>
      <c r="BD22" s="14">
        <v>0.79515740791590506</v>
      </c>
      <c r="BE22" s="14">
        <v>0.378661626548774</v>
      </c>
      <c r="BF22" s="14">
        <v>28.65</v>
      </c>
      <c r="BG22" s="14">
        <v>9.5000000000000001E-2</v>
      </c>
      <c r="BH22" s="14">
        <v>-1.01</v>
      </c>
      <c r="BI22" s="14">
        <v>-0.23499999999999999</v>
      </c>
      <c r="BJ22" s="14">
        <v>7.0009843561042899</v>
      </c>
      <c r="BK22" s="14">
        <v>55.9621249983159</v>
      </c>
      <c r="BL22" s="14">
        <v>37.170727637000702</v>
      </c>
      <c r="BM22" s="14">
        <v>15.5</v>
      </c>
      <c r="BN22" s="14">
        <v>19.462025316455701</v>
      </c>
      <c r="BO22" s="14">
        <v>-12.4412902383153</v>
      </c>
      <c r="BP22" s="14">
        <v>158</v>
      </c>
      <c r="BQ22" s="14">
        <v>8.9464328056031643</v>
      </c>
      <c r="BR22" s="14">
        <v>331.5</v>
      </c>
      <c r="BS22" s="14">
        <v>3</v>
      </c>
      <c r="BT22" s="14">
        <v>45</v>
      </c>
      <c r="BU22" s="14">
        <v>729.44444444444446</v>
      </c>
      <c r="BV22" s="14">
        <v>421.63628704979737</v>
      </c>
      <c r="BW22" s="14">
        <v>474.06715005380408</v>
      </c>
      <c r="BX22" s="14">
        <v>1.070140285356413</v>
      </c>
      <c r="BY22" s="14">
        <v>0.45497856980187668</v>
      </c>
      <c r="BZ22" s="14">
        <v>29.5</v>
      </c>
      <c r="CA22" s="14">
        <v>-6.2222222222222227E-2</v>
      </c>
      <c r="CB22" s="14">
        <v>-1.053333333333333</v>
      </c>
      <c r="CC22" s="14">
        <v>-4.777777777777778E-2</v>
      </c>
      <c r="CD22" s="14">
        <v>6.450735864418041</v>
      </c>
      <c r="CE22" s="14">
        <v>45.680578707537563</v>
      </c>
      <c r="CF22" s="14">
        <v>30.404251816721938</v>
      </c>
      <c r="CG22" s="14">
        <v>7.1111111111111107</v>
      </c>
      <c r="CH22" s="14">
        <v>8.7543178574832616</v>
      </c>
      <c r="CI22" s="14">
        <v>-11.134637232329119</v>
      </c>
      <c r="CJ22" s="14">
        <v>291.44444444444451</v>
      </c>
      <c r="CK22" s="14">
        <v>8.2699465960293921</v>
      </c>
      <c r="CL22" s="14">
        <v>534.88888888888891</v>
      </c>
      <c r="CM22" s="14">
        <v>632</v>
      </c>
      <c r="CN22" s="14">
        <v>64.6709263012321</v>
      </c>
      <c r="CO22" s="14">
        <v>1.6025030747709099</v>
      </c>
      <c r="CP22" s="14">
        <v>0.61575453658665602</v>
      </c>
      <c r="CQ22" s="14">
        <v>30</v>
      </c>
      <c r="CR22" s="14">
        <v>-0.06</v>
      </c>
      <c r="CS22" s="14">
        <v>-1.07</v>
      </c>
      <c r="CT22" s="14">
        <v>0.09</v>
      </c>
      <c r="CU22" s="14">
        <v>5.7943826047941904</v>
      </c>
      <c r="CV22" s="14">
        <v>40.448548326588899</v>
      </c>
      <c r="CW22" s="14">
        <v>26.640764573837799</v>
      </c>
      <c r="CX22" s="14">
        <v>5</v>
      </c>
      <c r="CY22" s="14">
        <v>5.5555555555555598</v>
      </c>
      <c r="CZ22" s="14">
        <v>-10.613970588235301</v>
      </c>
      <c r="DA22" s="14">
        <v>408</v>
      </c>
      <c r="DB22" s="14">
        <v>8.2056616643929203</v>
      </c>
      <c r="DC22" s="14">
        <v>733</v>
      </c>
      <c r="DD22" s="14">
        <v>719.33333333333337</v>
      </c>
      <c r="DE22" s="14">
        <v>254.092008544301</v>
      </c>
      <c r="DF22" s="14">
        <v>578.89240719870702</v>
      </c>
      <c r="DG22" s="14">
        <v>0.53589001649773638</v>
      </c>
      <c r="DH22" s="14">
        <v>0.33513595412337233</v>
      </c>
      <c r="DI22" s="14">
        <v>30.13333333333334</v>
      </c>
      <c r="DJ22" s="14">
        <v>-7.3333333333333334E-2</v>
      </c>
      <c r="DK22" s="14">
        <v>-1.04</v>
      </c>
      <c r="DL22" s="14">
        <v>0.15</v>
      </c>
      <c r="DM22" s="14">
        <v>9.9153637485831734</v>
      </c>
      <c r="DN22" s="14">
        <v>48.426326697615131</v>
      </c>
      <c r="DO22" s="14">
        <v>28.556870802111899</v>
      </c>
      <c r="DP22" s="14">
        <v>9</v>
      </c>
      <c r="DQ22" s="14">
        <v>10.91177281499864</v>
      </c>
      <c r="DR22" s="14">
        <v>-10.413063229261329</v>
      </c>
      <c r="DS22" s="14">
        <v>465</v>
      </c>
      <c r="DT22" s="14">
        <v>8.0789743885022833</v>
      </c>
      <c r="DU22" s="14">
        <v>816</v>
      </c>
      <c r="DV22" s="14">
        <v>3</v>
      </c>
      <c r="DW22" s="14">
        <v>49.5</v>
      </c>
      <c r="DX22" s="14">
        <v>802.25</v>
      </c>
      <c r="DY22" s="14">
        <v>323.21856548302401</v>
      </c>
      <c r="DZ22" s="14">
        <v>717.94219150879098</v>
      </c>
      <c r="EA22" s="14">
        <v>0.51732439608577974</v>
      </c>
      <c r="EB22" s="14">
        <v>0.31623816512877861</v>
      </c>
      <c r="EC22" s="14">
        <v>30.487500000000001</v>
      </c>
      <c r="ED22" s="14">
        <v>-6.1249999999999999E-2</v>
      </c>
      <c r="EE22" s="14">
        <v>-1.0237499999999999</v>
      </c>
      <c r="EF22" s="14">
        <v>1.250000000000005E-3</v>
      </c>
      <c r="EG22" s="14">
        <v>5.7326066209394906</v>
      </c>
      <c r="EH22" s="14">
        <v>46.234626934070839</v>
      </c>
      <c r="EI22" s="14">
        <v>40.43010802671175</v>
      </c>
      <c r="EJ22" s="14">
        <v>15.5</v>
      </c>
      <c r="EK22" s="14">
        <v>20.822105966665099</v>
      </c>
      <c r="EL22" s="14">
        <v>-10.675078757780231</v>
      </c>
      <c r="EM22" s="14">
        <v>561.875</v>
      </c>
      <c r="EN22" s="14">
        <v>8.4998861046103205</v>
      </c>
      <c r="EO22" s="14">
        <v>1009.625</v>
      </c>
      <c r="EP22" s="14">
        <v>3</v>
      </c>
      <c r="EQ22" s="14">
        <v>40</v>
      </c>
      <c r="ER22" s="14">
        <v>784.25</v>
      </c>
      <c r="ES22" s="14">
        <v>254.5114683215173</v>
      </c>
      <c r="ET22" s="14">
        <v>681.22080363027419</v>
      </c>
      <c r="EU22" s="14">
        <v>0.39243362709993701</v>
      </c>
      <c r="EV22" s="14">
        <v>0.2752218444949277</v>
      </c>
      <c r="EW22" s="14">
        <v>30.8125</v>
      </c>
      <c r="EX22" s="14">
        <v>-3.6249999999999998E-2</v>
      </c>
      <c r="EY22" s="14">
        <v>-1.04</v>
      </c>
      <c r="EZ22" s="14">
        <v>0.13</v>
      </c>
      <c r="FA22" s="14">
        <v>5.4155863568874816</v>
      </c>
      <c r="FB22" s="14">
        <v>41.780739894788283</v>
      </c>
      <c r="FC22" s="14">
        <v>39.276091079803919</v>
      </c>
      <c r="FD22" s="14">
        <v>18.625</v>
      </c>
      <c r="FE22" s="14">
        <v>24.528226196590179</v>
      </c>
      <c r="FF22" s="14">
        <v>-10.762086737029231</v>
      </c>
      <c r="FG22" s="14">
        <v>697</v>
      </c>
      <c r="FH22" s="14">
        <v>8.7213856366429638</v>
      </c>
      <c r="FI22" s="14">
        <v>1261.25</v>
      </c>
    </row>
    <row r="23" spans="1:165" ht="15">
      <c r="A23" s="5">
        <v>22</v>
      </c>
      <c r="B23" s="1" t="s">
        <v>32</v>
      </c>
      <c r="C23" s="5">
        <v>21</v>
      </c>
      <c r="D23" s="6" t="s">
        <v>0</v>
      </c>
      <c r="E23" s="5">
        <v>3</v>
      </c>
      <c r="F23" s="5">
        <v>3</v>
      </c>
      <c r="G23" s="5">
        <v>3</v>
      </c>
      <c r="H23" s="5">
        <v>3</v>
      </c>
      <c r="I23" s="5">
        <v>3</v>
      </c>
      <c r="J23" s="5">
        <v>3</v>
      </c>
      <c r="K23" s="5">
        <v>26</v>
      </c>
      <c r="L23" s="5">
        <v>26</v>
      </c>
      <c r="M23" s="5">
        <v>28</v>
      </c>
      <c r="N23" s="5">
        <v>28</v>
      </c>
      <c r="O23" s="5">
        <v>28</v>
      </c>
      <c r="P23" s="5">
        <v>27</v>
      </c>
      <c r="Q23" s="5">
        <v>1</v>
      </c>
      <c r="R23" s="5">
        <v>0</v>
      </c>
      <c r="S23" s="5">
        <v>0</v>
      </c>
      <c r="T23" s="5">
        <v>2</v>
      </c>
      <c r="U23" s="7">
        <v>0.5</v>
      </c>
      <c r="V23" s="5">
        <v>54</v>
      </c>
      <c r="W23" s="5">
        <v>38</v>
      </c>
      <c r="X23" s="5">
        <v>20</v>
      </c>
      <c r="Y23" s="5">
        <v>23</v>
      </c>
      <c r="Z23" s="5">
        <v>23</v>
      </c>
      <c r="AA23" s="5">
        <v>31</v>
      </c>
      <c r="AB23" s="5">
        <v>9</v>
      </c>
      <c r="AC23" s="5">
        <v>10</v>
      </c>
      <c r="AD23" s="8">
        <v>-0.05</v>
      </c>
      <c r="AE23" s="14">
        <v>3</v>
      </c>
      <c r="AF23" s="14">
        <v>26</v>
      </c>
      <c r="AG23" s="14">
        <v>762.5</v>
      </c>
      <c r="AH23" s="14">
        <v>6677.4096975923094</v>
      </c>
      <c r="AI23" s="14">
        <v>1954.923998129477</v>
      </c>
      <c r="AJ23" s="14">
        <v>4.4872287264572961</v>
      </c>
      <c r="AK23" s="14">
        <v>0.7886797530561438</v>
      </c>
      <c r="AL23" s="14">
        <v>25.833333333333329</v>
      </c>
      <c r="AM23" s="14">
        <v>-0.19500000000000001</v>
      </c>
      <c r="AN23" s="14">
        <v>-0.8849999999999999</v>
      </c>
      <c r="AO23" s="14">
        <v>-0.59</v>
      </c>
      <c r="AP23" s="14">
        <v>12.720813306378069</v>
      </c>
      <c r="AQ23" s="14">
        <v>103.8416385123716</v>
      </c>
      <c r="AR23" s="14">
        <v>62.223534482536699</v>
      </c>
      <c r="AS23" s="14">
        <v>23.333333333333329</v>
      </c>
      <c r="AT23" s="14">
        <v>32.458008835027847</v>
      </c>
      <c r="AU23" s="14">
        <v>-8.4063125092306503</v>
      </c>
      <c r="AV23" s="14">
        <v>70.833333333333329</v>
      </c>
      <c r="AW23" s="14">
        <v>9.3469448521506688</v>
      </c>
      <c r="AX23" s="14">
        <v>68.166666666666671</v>
      </c>
      <c r="AY23" s="14">
        <v>3</v>
      </c>
      <c r="AZ23" s="14">
        <v>26</v>
      </c>
      <c r="BA23" s="14">
        <v>712.33333333333337</v>
      </c>
      <c r="BB23" s="14">
        <v>7215.57558528557</v>
      </c>
      <c r="BC23" s="14">
        <v>2144.1573217982859</v>
      </c>
      <c r="BD23" s="14">
        <v>4.1781542005778602</v>
      </c>
      <c r="BE23" s="14">
        <v>0.79411667530290364</v>
      </c>
      <c r="BF23" s="14">
        <v>28.133333333333329</v>
      </c>
      <c r="BG23" s="14">
        <v>-0.22</v>
      </c>
      <c r="BH23" s="14">
        <v>-0.98666666666666669</v>
      </c>
      <c r="BI23" s="14">
        <v>-7.333333333333332E-2</v>
      </c>
      <c r="BJ23" s="14">
        <v>13.85251717602217</v>
      </c>
      <c r="BK23" s="14">
        <v>114.17227171518481</v>
      </c>
      <c r="BL23" s="14">
        <v>78.399227588332465</v>
      </c>
      <c r="BM23" s="14">
        <v>24</v>
      </c>
      <c r="BN23" s="14">
        <v>33.397302684592233</v>
      </c>
      <c r="BO23" s="14">
        <v>-14.356305993767631</v>
      </c>
      <c r="BP23" s="14">
        <v>165</v>
      </c>
      <c r="BQ23" s="14">
        <v>11.30694444444447</v>
      </c>
      <c r="BR23" s="14">
        <v>146.66666666666671</v>
      </c>
      <c r="BS23" s="14">
        <v>3</v>
      </c>
      <c r="BT23" s="14">
        <v>28</v>
      </c>
      <c r="BU23" s="14">
        <v>689</v>
      </c>
      <c r="BV23" s="14">
        <v>1770.203361227826</v>
      </c>
      <c r="BW23" s="14">
        <v>643.04795103045399</v>
      </c>
      <c r="BX23" s="14">
        <v>3.7279399472435011</v>
      </c>
      <c r="BY23" s="14">
        <v>0.69819758109891117</v>
      </c>
      <c r="BZ23" s="14">
        <v>28.925000000000001</v>
      </c>
      <c r="CA23" s="14">
        <v>-0.19</v>
      </c>
      <c r="CB23" s="14">
        <v>-1.0625</v>
      </c>
      <c r="CC23" s="14">
        <v>-0.13750000000000001</v>
      </c>
      <c r="CD23" s="14">
        <v>10.451909039419849</v>
      </c>
      <c r="CE23" s="14">
        <v>72.790220337444197</v>
      </c>
      <c r="CF23" s="14">
        <v>41.98525991770029</v>
      </c>
      <c r="CG23" s="14">
        <v>15.625</v>
      </c>
      <c r="CH23" s="14">
        <v>19.166879356710339</v>
      </c>
      <c r="CI23" s="14">
        <v>-11.815842774265739</v>
      </c>
      <c r="CJ23" s="14">
        <v>306.375</v>
      </c>
      <c r="CK23" s="14">
        <v>9.0289037902215377</v>
      </c>
      <c r="CL23" s="14">
        <v>287.25</v>
      </c>
      <c r="CM23" s="14">
        <v>639</v>
      </c>
      <c r="CN23" s="14">
        <v>4755.7472488471903</v>
      </c>
      <c r="CO23" s="14">
        <v>4.9677833028925003</v>
      </c>
      <c r="CP23" s="14">
        <v>0.83243359397528505</v>
      </c>
      <c r="CQ23" s="14">
        <v>29.2</v>
      </c>
      <c r="CR23" s="14">
        <v>-0.38</v>
      </c>
      <c r="CS23" s="14">
        <v>-1.2</v>
      </c>
      <c r="CT23" s="14">
        <v>-0.22</v>
      </c>
      <c r="CU23" s="14">
        <v>14.2759853661866</v>
      </c>
      <c r="CV23" s="14">
        <v>95.945552687887002</v>
      </c>
      <c r="CW23" s="14">
        <v>41.935524740893797</v>
      </c>
      <c r="CX23" s="14">
        <v>18</v>
      </c>
      <c r="CY23" s="14">
        <v>20.930232558139501</v>
      </c>
      <c r="CZ23" s="14">
        <v>-10.297058823529399</v>
      </c>
      <c r="DA23" s="14">
        <v>425</v>
      </c>
      <c r="DB23" s="14">
        <v>8.0409429280397298</v>
      </c>
      <c r="DC23" s="14">
        <v>403</v>
      </c>
      <c r="DD23" s="14">
        <v>631</v>
      </c>
      <c r="DE23" s="14">
        <v>1352.37012025273</v>
      </c>
      <c r="DF23" s="14">
        <v>228.306200093824</v>
      </c>
      <c r="DG23" s="14">
        <v>5.92349274657004</v>
      </c>
      <c r="DH23" s="14">
        <v>0.85556423085798605</v>
      </c>
      <c r="DI23" s="14">
        <v>29.2</v>
      </c>
      <c r="DJ23" s="14">
        <v>-0.16</v>
      </c>
      <c r="DK23" s="14">
        <v>-1.07</v>
      </c>
      <c r="DL23" s="14">
        <v>-0.25</v>
      </c>
      <c r="DM23" s="14">
        <v>13.464418409469999</v>
      </c>
      <c r="DN23" s="14">
        <v>81.305025125441205</v>
      </c>
      <c r="DO23" s="14">
        <v>35.131739644298598</v>
      </c>
      <c r="DP23" s="14">
        <v>13</v>
      </c>
      <c r="DQ23" s="14">
        <v>13.9784946236559</v>
      </c>
      <c r="DR23" s="14">
        <v>-10.0570953436807</v>
      </c>
      <c r="DS23" s="14">
        <v>451</v>
      </c>
      <c r="DT23" s="14">
        <v>7.8425507900677802</v>
      </c>
      <c r="DU23" s="14">
        <v>443</v>
      </c>
      <c r="DV23" s="14">
        <v>3</v>
      </c>
      <c r="DW23" s="14">
        <v>28</v>
      </c>
      <c r="DX23" s="14">
        <v>748</v>
      </c>
      <c r="DY23" s="14">
        <v>5492.661373123643</v>
      </c>
      <c r="DZ23" s="14">
        <v>1278.940752759642</v>
      </c>
      <c r="EA23" s="14">
        <v>5.4668630993822811</v>
      </c>
      <c r="EB23" s="14">
        <v>0.79236602111181231</v>
      </c>
      <c r="EC23" s="14">
        <v>29.38571428571429</v>
      </c>
      <c r="ED23" s="14">
        <v>-0.21142857142857141</v>
      </c>
      <c r="EE23" s="14">
        <v>-1.05</v>
      </c>
      <c r="EF23" s="14">
        <v>-2.8571428571428602E-3</v>
      </c>
      <c r="EG23" s="14">
        <v>12.735097056174739</v>
      </c>
      <c r="EH23" s="14">
        <v>93.665338677308156</v>
      </c>
      <c r="EI23" s="14">
        <v>44.439272913392038</v>
      </c>
      <c r="EJ23" s="14">
        <v>16.285714285714281</v>
      </c>
      <c r="EK23" s="14">
        <v>20.611723713604931</v>
      </c>
      <c r="EL23" s="14">
        <v>-10.42588187773279</v>
      </c>
      <c r="EM23" s="14">
        <v>569.42857142857144</v>
      </c>
      <c r="EN23" s="14">
        <v>7.7984331007622147</v>
      </c>
      <c r="EO23" s="14">
        <v>530.57142857142856</v>
      </c>
      <c r="EP23" s="14">
        <v>3</v>
      </c>
      <c r="EQ23" s="14">
        <v>27</v>
      </c>
      <c r="ER23" s="14">
        <v>742.57142857142856</v>
      </c>
      <c r="ES23" s="14">
        <v>1257.3237259165769</v>
      </c>
      <c r="ET23" s="14">
        <v>472.62461921621951</v>
      </c>
      <c r="EU23" s="14">
        <v>2.1532120880840688</v>
      </c>
      <c r="EV23" s="14">
        <v>0.63945003692765423</v>
      </c>
      <c r="EW23" s="14">
        <v>29.514285714285709</v>
      </c>
      <c r="EX23" s="14">
        <v>-0.18571428571428569</v>
      </c>
      <c r="EY23" s="14">
        <v>-1.082857142857143</v>
      </c>
      <c r="EZ23" s="14">
        <v>-0.18714285714285711</v>
      </c>
      <c r="FA23" s="14">
        <v>9.6340776800399279</v>
      </c>
      <c r="FB23" s="14">
        <v>61.438062782807101</v>
      </c>
      <c r="FC23" s="14">
        <v>40.481852411739823</v>
      </c>
      <c r="FD23" s="14">
        <v>17</v>
      </c>
      <c r="FE23" s="14">
        <v>20.21420293099607</v>
      </c>
      <c r="FF23" s="14">
        <v>-10.000956233024709</v>
      </c>
      <c r="FG23" s="14">
        <v>772.28571428571433</v>
      </c>
      <c r="FH23" s="14">
        <v>7.2721404358480246</v>
      </c>
      <c r="FI23" s="14">
        <v>703</v>
      </c>
    </row>
    <row r="24" spans="1:165" ht="15">
      <c r="A24" s="5">
        <v>23</v>
      </c>
      <c r="B24" s="1" t="s">
        <v>32</v>
      </c>
      <c r="C24" s="5">
        <v>20</v>
      </c>
      <c r="D24" s="6" t="s">
        <v>1</v>
      </c>
      <c r="E24" s="5">
        <v>5</v>
      </c>
      <c r="F24" s="5">
        <v>3</v>
      </c>
      <c r="G24" s="5">
        <v>11</v>
      </c>
      <c r="H24" s="5">
        <v>4</v>
      </c>
      <c r="I24" s="5">
        <v>3</v>
      </c>
      <c r="J24" s="5">
        <v>8</v>
      </c>
      <c r="K24" s="5">
        <v>30</v>
      </c>
      <c r="L24" s="5">
        <v>37</v>
      </c>
      <c r="M24" s="5">
        <v>37</v>
      </c>
      <c r="N24" s="5">
        <v>53</v>
      </c>
      <c r="O24" s="5">
        <v>36</v>
      </c>
      <c r="P24" s="5">
        <v>35</v>
      </c>
      <c r="Q24" s="5">
        <v>0</v>
      </c>
      <c r="R24" s="5">
        <v>0</v>
      </c>
      <c r="S24" s="5">
        <v>0</v>
      </c>
      <c r="T24" s="5">
        <v>0</v>
      </c>
      <c r="U24" s="7">
        <v>0.375</v>
      </c>
      <c r="V24" s="5">
        <v>53</v>
      </c>
      <c r="W24" s="5">
        <v>16</v>
      </c>
      <c r="X24" s="5">
        <v>17</v>
      </c>
      <c r="Y24" s="5">
        <v>19</v>
      </c>
      <c r="Z24" s="5">
        <v>24</v>
      </c>
      <c r="AA24" s="5">
        <v>31</v>
      </c>
      <c r="AB24" s="5">
        <v>12</v>
      </c>
      <c r="AC24" s="5">
        <v>10</v>
      </c>
      <c r="AD24" s="8">
        <v>0.2</v>
      </c>
      <c r="AE24" s="14"/>
      <c r="AF24" s="14">
        <v>30</v>
      </c>
      <c r="AG24" s="14">
        <v>636.85714285714289</v>
      </c>
      <c r="AH24" s="14">
        <v>636.99632468547645</v>
      </c>
      <c r="AI24" s="14">
        <v>623.87364948039101</v>
      </c>
      <c r="AJ24" s="14">
        <v>4.033674699558671</v>
      </c>
      <c r="AK24" s="14">
        <v>0.74260653431300283</v>
      </c>
      <c r="AL24" s="14">
        <v>24.11428571428571</v>
      </c>
      <c r="AM24" s="14">
        <v>-0.28000000000000003</v>
      </c>
      <c r="AN24" s="14">
        <v>-0.97428571428571431</v>
      </c>
      <c r="AO24" s="14">
        <v>-0.22142857142857139</v>
      </c>
      <c r="AP24" s="14">
        <v>3.627419915084408</v>
      </c>
      <c r="AQ24" s="14">
        <v>23.52971891721123</v>
      </c>
      <c r="AR24" s="14">
        <v>19.652244887749841</v>
      </c>
      <c r="AS24" s="14">
        <v>1</v>
      </c>
      <c r="AT24" s="14">
        <v>1.1222473178994909</v>
      </c>
      <c r="AU24" s="14">
        <v>-4.1635007687210637</v>
      </c>
      <c r="AV24" s="14">
        <v>156.71428571428569</v>
      </c>
      <c r="AW24" s="14">
        <v>3.435312720298012</v>
      </c>
      <c r="AX24" s="14">
        <v>182</v>
      </c>
      <c r="AY24" s="14">
        <v>3</v>
      </c>
      <c r="AZ24" s="14">
        <v>37</v>
      </c>
      <c r="BA24" s="14">
        <v>647.5</v>
      </c>
      <c r="BB24" s="14">
        <v>252.58931643295949</v>
      </c>
      <c r="BC24" s="14">
        <v>109.9127148547105</v>
      </c>
      <c r="BD24" s="14">
        <v>2.22503763647441</v>
      </c>
      <c r="BE24" s="14">
        <v>0.68827293237672749</v>
      </c>
      <c r="BF24" s="14">
        <v>26.05</v>
      </c>
      <c r="BG24" s="14">
        <v>-0.20499999999999999</v>
      </c>
      <c r="BH24" s="14">
        <v>-1.0249999999999999</v>
      </c>
      <c r="BI24" s="14">
        <v>0.20499999999999999</v>
      </c>
      <c r="BJ24" s="14">
        <v>3.9712449115810551</v>
      </c>
      <c r="BK24" s="14">
        <v>24.50461419608995</v>
      </c>
      <c r="BL24" s="14">
        <v>13.757606891206301</v>
      </c>
      <c r="BM24" s="14">
        <v>0</v>
      </c>
      <c r="BN24" s="14">
        <v>0</v>
      </c>
      <c r="BO24" s="14">
        <v>-4.6647388705853103</v>
      </c>
      <c r="BP24" s="14">
        <v>336</v>
      </c>
      <c r="BQ24" s="14">
        <v>3.90768520896194</v>
      </c>
      <c r="BR24" s="14">
        <v>395.5</v>
      </c>
      <c r="BS24" s="14">
        <v>11</v>
      </c>
      <c r="BT24" s="14">
        <v>37</v>
      </c>
      <c r="BU24" s="14">
        <v>631.75</v>
      </c>
      <c r="BV24" s="14">
        <v>589.32483384952809</v>
      </c>
      <c r="BW24" s="14">
        <v>186.5137066217259</v>
      </c>
      <c r="BX24" s="14">
        <v>4.4847609840440237</v>
      </c>
      <c r="BY24" s="14">
        <v>0.77646305509872504</v>
      </c>
      <c r="BZ24" s="14">
        <v>26.75</v>
      </c>
      <c r="CA24" s="14">
        <v>-0.2175</v>
      </c>
      <c r="CB24" s="14">
        <v>-1.0562499999999999</v>
      </c>
      <c r="CC24" s="14">
        <v>0.14000000000000001</v>
      </c>
      <c r="CD24" s="14">
        <v>4.46215359777975</v>
      </c>
      <c r="CE24" s="14">
        <v>29.45850237847252</v>
      </c>
      <c r="CF24" s="14">
        <v>18.12511652836255</v>
      </c>
      <c r="CG24" s="14">
        <v>1.875</v>
      </c>
      <c r="CH24" s="14">
        <v>2.153805496828753</v>
      </c>
      <c r="CI24" s="14">
        <v>-5.030748046133775</v>
      </c>
      <c r="CJ24" s="14">
        <v>528.375</v>
      </c>
      <c r="CK24" s="14">
        <v>4.1486245658674719</v>
      </c>
      <c r="CL24" s="14">
        <v>617.875</v>
      </c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>
        <v>709</v>
      </c>
      <c r="DE24" s="14">
        <v>399.495874631015</v>
      </c>
      <c r="DF24" s="14">
        <v>30.276818009981501</v>
      </c>
      <c r="DG24" s="14">
        <v>13.194777420114301</v>
      </c>
      <c r="DH24" s="14">
        <v>0.92955155474414297</v>
      </c>
      <c r="DI24" s="14">
        <v>27</v>
      </c>
      <c r="DJ24" s="14">
        <v>-0.19</v>
      </c>
      <c r="DK24" s="14">
        <v>-1.01</v>
      </c>
      <c r="DL24" s="14">
        <v>0.28000000000000003</v>
      </c>
      <c r="DM24" s="14">
        <v>5.3619006843096697</v>
      </c>
      <c r="DN24" s="14">
        <v>26.589861316635702</v>
      </c>
      <c r="DO24" s="14">
        <v>14.880426181172799</v>
      </c>
      <c r="DP24" s="14">
        <v>2</v>
      </c>
      <c r="DQ24" s="14">
        <v>2.0618556701030899</v>
      </c>
      <c r="DR24" s="14">
        <v>-4.9055007052186301</v>
      </c>
      <c r="DS24" s="14">
        <v>709</v>
      </c>
      <c r="DT24" s="14">
        <v>4.1593980343980101</v>
      </c>
      <c r="DU24" s="14">
        <v>814</v>
      </c>
      <c r="DV24" s="14">
        <v>3.5</v>
      </c>
      <c r="DW24" s="14">
        <v>44.5</v>
      </c>
      <c r="DX24" s="14">
        <v>647</v>
      </c>
      <c r="DY24" s="14">
        <v>276.98249465204032</v>
      </c>
      <c r="DZ24" s="14">
        <v>93.28555600261862</v>
      </c>
      <c r="EA24" s="14">
        <v>3.1491485764393672</v>
      </c>
      <c r="EB24" s="14">
        <v>0.71036981354099971</v>
      </c>
      <c r="EC24" s="14">
        <v>27.214285714285719</v>
      </c>
      <c r="ED24" s="14">
        <v>-0.1842857142857143</v>
      </c>
      <c r="EE24" s="14">
        <v>-1.04</v>
      </c>
      <c r="EF24" s="14">
        <v>0.2142857142857143</v>
      </c>
      <c r="EG24" s="14">
        <v>4.7250228371683836</v>
      </c>
      <c r="EH24" s="14">
        <v>31.928781749945841</v>
      </c>
      <c r="EI24" s="14">
        <v>15.37275870401891</v>
      </c>
      <c r="EJ24" s="14">
        <v>1.285714285714286</v>
      </c>
      <c r="EK24" s="14">
        <v>1.3962473239698561</v>
      </c>
      <c r="EL24" s="14">
        <v>-5.0776494926345794</v>
      </c>
      <c r="EM24" s="14">
        <v>872</v>
      </c>
      <c r="EN24" s="14">
        <v>4.2130872492762146</v>
      </c>
      <c r="EO24" s="14">
        <v>994.28571428571433</v>
      </c>
      <c r="EP24" s="14">
        <v>8</v>
      </c>
      <c r="EQ24" s="14">
        <v>35</v>
      </c>
      <c r="ER24" s="14">
        <v>593.42857142857144</v>
      </c>
      <c r="ES24" s="14">
        <v>540.80055754634907</v>
      </c>
      <c r="ET24" s="14">
        <v>459.59854680061022</v>
      </c>
      <c r="EU24" s="14">
        <v>4.7381390091120021</v>
      </c>
      <c r="EV24" s="14">
        <v>0.71091828006247382</v>
      </c>
      <c r="EW24" s="14">
        <v>27.328571428571429</v>
      </c>
      <c r="EX24" s="14">
        <v>-0.1771428571428571</v>
      </c>
      <c r="EY24" s="14">
        <v>-1.0571428571428569</v>
      </c>
      <c r="EZ24" s="14">
        <v>0.1657142857142857</v>
      </c>
      <c r="FA24" s="14">
        <v>3.4062634885101342</v>
      </c>
      <c r="FB24" s="14">
        <v>20.863473359271222</v>
      </c>
      <c r="FC24" s="14">
        <v>20.91229557179367</v>
      </c>
      <c r="FD24" s="14">
        <v>1.571428571428571</v>
      </c>
      <c r="FE24" s="14">
        <v>1.76743868279019</v>
      </c>
      <c r="FF24" s="14">
        <v>-5.0571961136471248</v>
      </c>
      <c r="FG24" s="14">
        <v>1161.285714285714</v>
      </c>
      <c r="FH24" s="14">
        <v>4.1270364253367244</v>
      </c>
      <c r="FI24" s="14">
        <v>1302.5714285714289</v>
      </c>
    </row>
    <row r="25" spans="1:165" ht="15">
      <c r="A25" s="5">
        <v>24</v>
      </c>
      <c r="B25" s="1" t="s">
        <v>32</v>
      </c>
      <c r="C25" s="5">
        <v>20</v>
      </c>
      <c r="D25" s="6" t="s">
        <v>0</v>
      </c>
      <c r="E25" s="5">
        <v>3</v>
      </c>
      <c r="F25" s="5">
        <v>13</v>
      </c>
      <c r="G25" s="5">
        <v>10</v>
      </c>
      <c r="H25" s="5">
        <v>15</v>
      </c>
      <c r="I25" s="5">
        <v>15</v>
      </c>
      <c r="J25" s="5">
        <v>20</v>
      </c>
      <c r="K25" s="5">
        <v>43</v>
      </c>
      <c r="L25" s="5">
        <v>45</v>
      </c>
      <c r="M25" s="5">
        <v>44</v>
      </c>
      <c r="N25" s="5">
        <v>42</v>
      </c>
      <c r="O25" s="5">
        <v>40</v>
      </c>
      <c r="P25" s="5">
        <v>38</v>
      </c>
      <c r="Q25" s="5">
        <v>1</v>
      </c>
      <c r="R25" s="5">
        <v>0</v>
      </c>
      <c r="S25" s="5">
        <v>0</v>
      </c>
      <c r="T25" s="5">
        <v>1</v>
      </c>
      <c r="U25" s="7">
        <v>0.375</v>
      </c>
      <c r="V25" s="5">
        <v>51</v>
      </c>
      <c r="W25" s="5">
        <v>20</v>
      </c>
      <c r="X25" s="5">
        <v>22</v>
      </c>
      <c r="Y25" s="5">
        <v>17</v>
      </c>
      <c r="Z25" s="5">
        <v>23</v>
      </c>
      <c r="AA25" s="5">
        <v>31</v>
      </c>
      <c r="AB25" s="5">
        <v>11</v>
      </c>
      <c r="AC25" s="5">
        <v>8</v>
      </c>
      <c r="AD25" s="8">
        <v>-0.4</v>
      </c>
      <c r="AE25" s="14">
        <v>3</v>
      </c>
      <c r="AF25" s="14">
        <v>43</v>
      </c>
      <c r="AG25" s="14">
        <v>711.42857142857144</v>
      </c>
      <c r="AH25" s="14">
        <v>408.09549381366469</v>
      </c>
      <c r="AI25" s="14">
        <v>336.7760557068014</v>
      </c>
      <c r="AJ25" s="14">
        <v>1.5517176947589471</v>
      </c>
      <c r="AK25" s="14">
        <v>0.53168807097528858</v>
      </c>
      <c r="AL25" s="14">
        <v>24.342857142857149</v>
      </c>
      <c r="AM25" s="14">
        <v>8.5714285714285719E-3</v>
      </c>
      <c r="AN25" s="14">
        <v>-0.90571428571428558</v>
      </c>
      <c r="AO25" s="14">
        <v>-0.5357142857142857</v>
      </c>
      <c r="AP25" s="14">
        <v>6.4500082293272447</v>
      </c>
      <c r="AQ25" s="14">
        <v>43.445648162869183</v>
      </c>
      <c r="AR25" s="14">
        <v>30.6962057233408</v>
      </c>
      <c r="AS25" s="14">
        <v>3.714285714285714</v>
      </c>
      <c r="AT25" s="14">
        <v>7.6033470397857288</v>
      </c>
      <c r="AU25" s="14">
        <v>-8.5989636168933057</v>
      </c>
      <c r="AV25" s="14">
        <v>92.857142857142861</v>
      </c>
      <c r="AW25" s="14">
        <v>6.7983807963009939</v>
      </c>
      <c r="AX25" s="14">
        <v>140.71428571428569</v>
      </c>
      <c r="AY25" s="14">
        <v>13</v>
      </c>
      <c r="AZ25" s="14">
        <v>45</v>
      </c>
      <c r="BA25" s="14">
        <v>630</v>
      </c>
      <c r="BB25" s="14">
        <v>833.81109534753091</v>
      </c>
      <c r="BC25" s="14">
        <v>300.73755795990547</v>
      </c>
      <c r="BD25" s="14">
        <v>3.0767513491175</v>
      </c>
      <c r="BE25" s="14">
        <v>0.72362386343642005</v>
      </c>
      <c r="BF25" s="14">
        <v>26.55</v>
      </c>
      <c r="BG25" s="14">
        <v>4.4999999999999998E-2</v>
      </c>
      <c r="BH25" s="14">
        <v>-0.94</v>
      </c>
      <c r="BI25" s="14">
        <v>-0.55499999999999994</v>
      </c>
      <c r="BJ25" s="14">
        <v>10.37652834667583</v>
      </c>
      <c r="BK25" s="14">
        <v>67.490835031654498</v>
      </c>
      <c r="BL25" s="14">
        <v>20.526789916859801</v>
      </c>
      <c r="BM25" s="14">
        <v>1</v>
      </c>
      <c r="BN25" s="14">
        <v>1.1112483022595401</v>
      </c>
      <c r="BO25" s="14">
        <v>-8.0997983870967687</v>
      </c>
      <c r="BP25" s="14">
        <v>232</v>
      </c>
      <c r="BQ25" s="14">
        <v>6.8598854355716998</v>
      </c>
      <c r="BR25" s="14">
        <v>326</v>
      </c>
      <c r="BS25" s="14">
        <v>10</v>
      </c>
      <c r="BT25" s="14">
        <v>44</v>
      </c>
      <c r="BU25" s="14">
        <v>709.125</v>
      </c>
      <c r="BV25" s="14">
        <v>1024.962965549794</v>
      </c>
      <c r="BW25" s="14">
        <v>678.59179840666309</v>
      </c>
      <c r="BX25" s="14">
        <v>1.629338057054333</v>
      </c>
      <c r="BY25" s="14">
        <v>0.56439858471472748</v>
      </c>
      <c r="BZ25" s="14">
        <v>27.287500000000001</v>
      </c>
      <c r="CA25" s="14">
        <v>4.4999999999999998E-2</v>
      </c>
      <c r="CB25" s="14">
        <v>-1.0175000000000001</v>
      </c>
      <c r="CC25" s="14">
        <v>-0.35749999999999998</v>
      </c>
      <c r="CD25" s="14">
        <v>8.795650605264278</v>
      </c>
      <c r="CE25" s="14">
        <v>53.337093834003653</v>
      </c>
      <c r="CF25" s="14">
        <v>35.392507424802439</v>
      </c>
      <c r="CG25" s="14">
        <v>15.25</v>
      </c>
      <c r="CH25" s="14">
        <v>17.66291549174468</v>
      </c>
      <c r="CI25" s="14">
        <v>-8.7270943512621919</v>
      </c>
      <c r="CJ25" s="14">
        <v>368.875</v>
      </c>
      <c r="CK25" s="14">
        <v>7.5039307728904063</v>
      </c>
      <c r="CL25" s="14">
        <v>507.625</v>
      </c>
      <c r="CM25" s="14">
        <v>566.33333333333337</v>
      </c>
      <c r="CN25" s="14">
        <v>1231.1769958674099</v>
      </c>
      <c r="CO25" s="14">
        <v>1.731819554593877</v>
      </c>
      <c r="CP25" s="14">
        <v>0.5182293832486774</v>
      </c>
      <c r="CQ25" s="14">
        <v>27.86666666666666</v>
      </c>
      <c r="CR25" s="14">
        <v>0.05</v>
      </c>
      <c r="CS25" s="14">
        <v>-1.02</v>
      </c>
      <c r="CT25" s="14">
        <v>-0.36666666666666659</v>
      </c>
      <c r="CU25" s="14">
        <v>9.7830433201853264</v>
      </c>
      <c r="CV25" s="14">
        <v>58.679394630402577</v>
      </c>
      <c r="CW25" s="14">
        <v>34.239154699609507</v>
      </c>
      <c r="CX25" s="14">
        <v>14</v>
      </c>
      <c r="CY25" s="14">
        <v>14.74743622340876</v>
      </c>
      <c r="CZ25" s="14">
        <v>-9.5033101581142692</v>
      </c>
      <c r="DA25" s="14">
        <v>527</v>
      </c>
      <c r="DB25" s="14">
        <v>7.8669907577078968</v>
      </c>
      <c r="DC25" s="14">
        <v>696.66666666666663</v>
      </c>
      <c r="DD25" s="14">
        <v>714.33333333333337</v>
      </c>
      <c r="DE25" s="14">
        <v>654.65105706448901</v>
      </c>
      <c r="DF25" s="14">
        <v>795.84838837381164</v>
      </c>
      <c r="DG25" s="14">
        <v>0.86329241112059496</v>
      </c>
      <c r="DH25" s="14">
        <v>0.43532630286126828</v>
      </c>
      <c r="DI25" s="14">
        <v>28</v>
      </c>
      <c r="DJ25" s="14">
        <v>0.03</v>
      </c>
      <c r="DK25" s="14">
        <v>-0.98666666666666669</v>
      </c>
      <c r="DL25" s="14">
        <v>-0.3666666666666667</v>
      </c>
      <c r="DM25" s="14">
        <v>10.3415173246292</v>
      </c>
      <c r="DN25" s="14">
        <v>69.389496780018661</v>
      </c>
      <c r="DO25" s="14">
        <v>35.259242335213933</v>
      </c>
      <c r="DP25" s="14">
        <v>13.33333333333333</v>
      </c>
      <c r="DQ25" s="14">
        <v>14.72184266251149</v>
      </c>
      <c r="DR25" s="14">
        <v>-9.5445319954028935</v>
      </c>
      <c r="DS25" s="14">
        <v>605.33333333333337</v>
      </c>
      <c r="DT25" s="14">
        <v>7.8311456213377433</v>
      </c>
      <c r="DU25" s="14">
        <v>814.66666666666663</v>
      </c>
      <c r="DV25" s="14">
        <v>15</v>
      </c>
      <c r="DW25" s="14">
        <v>41</v>
      </c>
      <c r="DX25" s="14">
        <v>728.33333333333337</v>
      </c>
      <c r="DY25" s="14">
        <v>931.32156861769727</v>
      </c>
      <c r="DZ25" s="14">
        <v>362.63285592987819</v>
      </c>
      <c r="EA25" s="14">
        <v>2.6213420307384392</v>
      </c>
      <c r="EB25" s="14">
        <v>0.57336007835346303</v>
      </c>
      <c r="EC25" s="14">
        <v>28.18888888888889</v>
      </c>
      <c r="ED25" s="14">
        <v>8.4444444444444447E-2</v>
      </c>
      <c r="EE25" s="14">
        <v>-1.033333333333333</v>
      </c>
      <c r="EF25" s="14">
        <v>-0.26777777777777778</v>
      </c>
      <c r="EG25" s="14">
        <v>7.0004904641377772</v>
      </c>
      <c r="EH25" s="14">
        <v>48.199385228048783</v>
      </c>
      <c r="EI25" s="14">
        <v>26.729063055720921</v>
      </c>
      <c r="EJ25" s="14">
        <v>4.8888888888888893</v>
      </c>
      <c r="EK25" s="14">
        <v>6.0009966390030902</v>
      </c>
      <c r="EL25" s="14">
        <v>-9.8328215428998433</v>
      </c>
      <c r="EM25" s="14">
        <v>771.33333333333337</v>
      </c>
      <c r="EN25" s="14">
        <v>8.2523926201334792</v>
      </c>
      <c r="EO25" s="14">
        <v>1051.2222222222219</v>
      </c>
      <c r="EP25" s="14">
        <v>20</v>
      </c>
      <c r="EQ25" s="14">
        <v>38</v>
      </c>
      <c r="ER25" s="14">
        <v>701.71428571428567</v>
      </c>
      <c r="ES25" s="14">
        <v>938.87397306820981</v>
      </c>
      <c r="ET25" s="14">
        <v>572.84939957970903</v>
      </c>
      <c r="EU25" s="14">
        <v>2.2576043273340098</v>
      </c>
      <c r="EV25" s="14">
        <v>0.60234090946410324</v>
      </c>
      <c r="EW25" s="14">
        <v>28.599999999999991</v>
      </c>
      <c r="EX25" s="14">
        <v>2.571428571428571E-2</v>
      </c>
      <c r="EY25" s="14">
        <v>-1.004285714285714</v>
      </c>
      <c r="EZ25" s="14">
        <v>-0.40857142857142859</v>
      </c>
      <c r="FA25" s="14">
        <v>7.593239297762798</v>
      </c>
      <c r="FB25" s="14">
        <v>54.652651373136223</v>
      </c>
      <c r="FC25" s="14">
        <v>33.72490140362536</v>
      </c>
      <c r="FD25" s="14">
        <v>12.71428571428571</v>
      </c>
      <c r="FE25" s="14">
        <v>14.995872609504181</v>
      </c>
      <c r="FF25" s="14">
        <v>-9.97340942519509</v>
      </c>
      <c r="FG25" s="14">
        <v>967.14285714285711</v>
      </c>
      <c r="FH25" s="14">
        <v>8.3983312449951733</v>
      </c>
      <c r="FI25" s="14">
        <v>1369.8571428571429</v>
      </c>
    </row>
    <row r="26" spans="1:165" ht="15">
      <c r="A26" s="5">
        <v>25</v>
      </c>
      <c r="B26" s="1" t="s">
        <v>32</v>
      </c>
      <c r="C26" s="5">
        <v>21</v>
      </c>
      <c r="D26" s="6" t="s">
        <v>0</v>
      </c>
      <c r="E26" s="5">
        <v>3</v>
      </c>
      <c r="F26" s="5">
        <v>36</v>
      </c>
      <c r="G26" s="5">
        <v>11</v>
      </c>
      <c r="H26" s="5">
        <v>14</v>
      </c>
      <c r="I26" s="5">
        <v>4</v>
      </c>
      <c r="J26" s="5">
        <v>8</v>
      </c>
      <c r="K26" s="5">
        <v>29</v>
      </c>
      <c r="L26" s="5">
        <v>32</v>
      </c>
      <c r="M26" s="5">
        <v>34</v>
      </c>
      <c r="N26" s="5">
        <v>39</v>
      </c>
      <c r="O26" s="5">
        <v>30</v>
      </c>
      <c r="P26" s="5">
        <v>31</v>
      </c>
      <c r="Q26" s="5">
        <v>0</v>
      </c>
      <c r="R26" s="5">
        <v>0</v>
      </c>
      <c r="S26" s="5">
        <v>0</v>
      </c>
      <c r="T26" s="5">
        <v>1</v>
      </c>
      <c r="U26" s="7">
        <v>0.625</v>
      </c>
      <c r="V26" s="5">
        <v>51</v>
      </c>
      <c r="W26" s="5">
        <v>34</v>
      </c>
      <c r="X26" s="5">
        <v>20</v>
      </c>
      <c r="Y26" s="5">
        <v>23</v>
      </c>
      <c r="Z26" s="5">
        <v>24</v>
      </c>
      <c r="AA26" s="5">
        <v>30</v>
      </c>
      <c r="AB26" s="5">
        <v>7</v>
      </c>
      <c r="AC26" s="5">
        <v>13</v>
      </c>
      <c r="AD26" s="8">
        <v>0</v>
      </c>
      <c r="AE26" s="14"/>
      <c r="AF26" s="14">
        <v>29</v>
      </c>
      <c r="AG26" s="14">
        <v>887.875</v>
      </c>
      <c r="AH26" s="14">
        <v>755.33755399060942</v>
      </c>
      <c r="AI26" s="14">
        <v>307.39408855104767</v>
      </c>
      <c r="AJ26" s="14">
        <v>2.2647401018834761</v>
      </c>
      <c r="AK26" s="14">
        <v>0.65157583158799381</v>
      </c>
      <c r="AL26" s="14">
        <v>24.9</v>
      </c>
      <c r="AM26" s="14">
        <v>0.26250000000000001</v>
      </c>
      <c r="AN26" s="14">
        <v>-0.90625</v>
      </c>
      <c r="AO26" s="14">
        <v>-0.46750000000000003</v>
      </c>
      <c r="AP26" s="14">
        <v>4.6876688792258037</v>
      </c>
      <c r="AQ26" s="14">
        <v>41.751395295466679</v>
      </c>
      <c r="AR26" s="14">
        <v>30.365604939867641</v>
      </c>
      <c r="AS26" s="14">
        <v>6.75</v>
      </c>
      <c r="AT26" s="14">
        <v>9.9752831672278539</v>
      </c>
      <c r="AU26" s="14">
        <v>-6.5033896449575392</v>
      </c>
      <c r="AV26" s="14">
        <v>118.125</v>
      </c>
      <c r="AW26" s="14">
        <v>6.6036039524019756</v>
      </c>
      <c r="AX26" s="14">
        <v>139.375</v>
      </c>
      <c r="AY26" s="14">
        <v>36</v>
      </c>
      <c r="AZ26" s="14">
        <v>32</v>
      </c>
      <c r="BA26" s="14">
        <v>915</v>
      </c>
      <c r="BB26" s="14">
        <v>873.69068690720576</v>
      </c>
      <c r="BC26" s="14">
        <v>377.82623149555911</v>
      </c>
      <c r="BD26" s="14">
        <v>2.31223445289065</v>
      </c>
      <c r="BE26" s="14">
        <v>0.69274289794104638</v>
      </c>
      <c r="BF26" s="14">
        <v>28.166666666666671</v>
      </c>
      <c r="BG26" s="14">
        <v>0.3</v>
      </c>
      <c r="BH26" s="14">
        <v>-0.98</v>
      </c>
      <c r="BI26" s="14">
        <v>-3.0000000000000009E-2</v>
      </c>
      <c r="BJ26" s="14">
        <v>6.3708814964955032</v>
      </c>
      <c r="BK26" s="14">
        <v>54.481250725438429</v>
      </c>
      <c r="BL26" s="14">
        <v>34.836814123865963</v>
      </c>
      <c r="BM26" s="14">
        <v>11.33333333333333</v>
      </c>
      <c r="BN26" s="14">
        <v>17.156862745098039</v>
      </c>
      <c r="BO26" s="14">
        <v>-7.1057065924168228</v>
      </c>
      <c r="BP26" s="14">
        <v>261</v>
      </c>
      <c r="BQ26" s="14">
        <v>7.0001166493047622</v>
      </c>
      <c r="BR26" s="14">
        <v>303.66666666666669</v>
      </c>
      <c r="BS26" s="14">
        <v>11</v>
      </c>
      <c r="BT26" s="14">
        <v>34</v>
      </c>
      <c r="BU26" s="14">
        <v>886.8</v>
      </c>
      <c r="BV26" s="14">
        <v>592.9793620610842</v>
      </c>
      <c r="BW26" s="14">
        <v>441.12441026254118</v>
      </c>
      <c r="BX26" s="14">
        <v>1.4685367318191389</v>
      </c>
      <c r="BY26" s="14">
        <v>0.56396889002236206</v>
      </c>
      <c r="BZ26" s="14">
        <v>28.97</v>
      </c>
      <c r="CA26" s="14">
        <v>0.33100000000000002</v>
      </c>
      <c r="CB26" s="14">
        <v>-1.0509999999999999</v>
      </c>
      <c r="CC26" s="14">
        <v>2.5999999999999999E-2</v>
      </c>
      <c r="CD26" s="14">
        <v>6.9436775111741422</v>
      </c>
      <c r="CE26" s="14">
        <v>59.616794538388341</v>
      </c>
      <c r="CF26" s="14">
        <v>36.657236639632139</v>
      </c>
      <c r="CG26" s="14">
        <v>11.9</v>
      </c>
      <c r="CH26" s="14">
        <v>18.334457679911111</v>
      </c>
      <c r="CI26" s="14">
        <v>-7.2259289715062494</v>
      </c>
      <c r="CJ26" s="14">
        <v>418.8</v>
      </c>
      <c r="CK26" s="14">
        <v>7.5866815112174324</v>
      </c>
      <c r="CL26" s="14">
        <v>479</v>
      </c>
      <c r="CM26" s="14">
        <v>881</v>
      </c>
      <c r="CN26" s="14">
        <v>402.83609970621001</v>
      </c>
      <c r="CO26" s="14">
        <v>3.2091039826038301</v>
      </c>
      <c r="CP26" s="14">
        <v>0.76241974440807703</v>
      </c>
      <c r="CQ26" s="14">
        <v>29.3</v>
      </c>
      <c r="CR26" s="14">
        <v>0.22</v>
      </c>
      <c r="CS26" s="14">
        <v>-1.04</v>
      </c>
      <c r="CT26" s="14">
        <v>0.06</v>
      </c>
      <c r="CU26" s="14">
        <v>4.1680835831776601</v>
      </c>
      <c r="CV26" s="14">
        <v>33.518836446007697</v>
      </c>
      <c r="CW26" s="14">
        <v>24.659839665084899</v>
      </c>
      <c r="CX26" s="14">
        <v>2</v>
      </c>
      <c r="CY26" s="14">
        <v>3.0303030303030298</v>
      </c>
      <c r="CZ26" s="14">
        <v>-7.4605026929982001</v>
      </c>
      <c r="DA26" s="14">
        <v>557</v>
      </c>
      <c r="DB26" s="14">
        <v>7.5510366826156297</v>
      </c>
      <c r="DC26" s="14">
        <v>627</v>
      </c>
      <c r="DD26" s="14">
        <v>772</v>
      </c>
      <c r="DE26" s="14">
        <v>553.45380853685401</v>
      </c>
      <c r="DF26" s="14">
        <v>340.17614438719301</v>
      </c>
      <c r="DG26" s="14">
        <v>1.6269624359870001</v>
      </c>
      <c r="DH26" s="14">
        <v>0.619332204259601</v>
      </c>
      <c r="DI26" s="14">
        <v>29.2</v>
      </c>
      <c r="DJ26" s="14">
        <v>0.35</v>
      </c>
      <c r="DK26" s="14">
        <v>-1.01</v>
      </c>
      <c r="DL26" s="14">
        <v>0.06</v>
      </c>
      <c r="DM26" s="14">
        <v>5.25101339962705</v>
      </c>
      <c r="DN26" s="14">
        <v>41.526759440539401</v>
      </c>
      <c r="DO26" s="14">
        <v>28.831916546853201</v>
      </c>
      <c r="DP26" s="14">
        <v>6</v>
      </c>
      <c r="DQ26" s="14">
        <v>8.6956521739130395</v>
      </c>
      <c r="DR26" s="14">
        <v>-7.5953608247422704</v>
      </c>
      <c r="DS26" s="14">
        <v>582</v>
      </c>
      <c r="DT26" s="14">
        <v>7.5700757575757498</v>
      </c>
      <c r="DU26" s="14">
        <v>660</v>
      </c>
      <c r="DV26" s="14">
        <v>9</v>
      </c>
      <c r="DW26" s="14">
        <v>34.5</v>
      </c>
      <c r="DX26" s="14">
        <v>923.28571428571433</v>
      </c>
      <c r="DY26" s="14">
        <v>780.34856438192958</v>
      </c>
      <c r="DZ26" s="14">
        <v>293.57939869881591</v>
      </c>
      <c r="EA26" s="14">
        <v>2.8220360010218721</v>
      </c>
      <c r="EB26" s="14">
        <v>0.69761766426280825</v>
      </c>
      <c r="EC26" s="14">
        <v>29.25714285714286</v>
      </c>
      <c r="ED26" s="14">
        <v>0.28000000000000003</v>
      </c>
      <c r="EE26" s="14">
        <v>-1.0014285714285709</v>
      </c>
      <c r="EF26" s="14">
        <v>5.2857142857142859E-2</v>
      </c>
      <c r="EG26" s="14">
        <v>6.0053189347188081</v>
      </c>
      <c r="EH26" s="14">
        <v>48.348357802308207</v>
      </c>
      <c r="EI26" s="14">
        <v>29.757924984323939</v>
      </c>
      <c r="EJ26" s="14">
        <v>6.4285714285714288</v>
      </c>
      <c r="EK26" s="14">
        <v>10.0283808538078</v>
      </c>
      <c r="EL26" s="14">
        <v>-7.5972973961220074</v>
      </c>
      <c r="EM26" s="14">
        <v>680.42857142857144</v>
      </c>
      <c r="EN26" s="14">
        <v>7.6994553479019894</v>
      </c>
      <c r="EO26" s="14">
        <v>781.28571428571433</v>
      </c>
      <c r="EP26" s="14">
        <v>8</v>
      </c>
      <c r="EQ26" s="14">
        <v>31</v>
      </c>
      <c r="ER26" s="14">
        <v>895</v>
      </c>
      <c r="ES26" s="14">
        <v>757.96315923992893</v>
      </c>
      <c r="ET26" s="14">
        <v>226.2116305832931</v>
      </c>
      <c r="EU26" s="14">
        <v>4.9372311905680917</v>
      </c>
      <c r="EV26" s="14">
        <v>0.8159948486332117</v>
      </c>
      <c r="EW26" s="14">
        <v>29.05714285714286</v>
      </c>
      <c r="EX26" s="14">
        <v>0.29428571428571432</v>
      </c>
      <c r="EY26" s="14">
        <v>-1.0228571428571429</v>
      </c>
      <c r="EZ26" s="14">
        <v>-6.9999999999999993E-2</v>
      </c>
      <c r="FA26" s="14">
        <v>5.0185527340797886</v>
      </c>
      <c r="FB26" s="14">
        <v>42.93478685605271</v>
      </c>
      <c r="FC26" s="14">
        <v>30.63432643487749</v>
      </c>
      <c r="FD26" s="14">
        <v>6.5714285714285712</v>
      </c>
      <c r="FE26" s="14">
        <v>9.9158922216360654</v>
      </c>
      <c r="FF26" s="14">
        <v>-7.2517204417435703</v>
      </c>
      <c r="FG26" s="14">
        <v>889.28571428571433</v>
      </c>
      <c r="FH26" s="14">
        <v>7.4226878315984424</v>
      </c>
      <c r="FI26" s="14">
        <v>987.71428571428567</v>
      </c>
    </row>
    <row r="27" spans="1:165" ht="15">
      <c r="A27" s="5">
        <v>26</v>
      </c>
      <c r="B27" s="1" t="s">
        <v>32</v>
      </c>
      <c r="C27" s="5">
        <v>20</v>
      </c>
      <c r="D27" s="6" t="s">
        <v>0</v>
      </c>
      <c r="E27" s="5">
        <v>4</v>
      </c>
      <c r="F27" s="5">
        <v>3</v>
      </c>
      <c r="G27" s="5">
        <v>3</v>
      </c>
      <c r="H27" s="5">
        <v>3</v>
      </c>
      <c r="I27" s="5">
        <v>4</v>
      </c>
      <c r="J27" s="5">
        <v>4</v>
      </c>
      <c r="K27" s="5">
        <v>25</v>
      </c>
      <c r="L27" s="5">
        <v>23</v>
      </c>
      <c r="M27" s="5">
        <v>20</v>
      </c>
      <c r="N27" s="5">
        <v>24</v>
      </c>
      <c r="O27" s="5">
        <v>22</v>
      </c>
      <c r="P27" s="5">
        <v>20</v>
      </c>
      <c r="Q27" s="5">
        <v>1</v>
      </c>
      <c r="R27" s="5">
        <v>0</v>
      </c>
      <c r="S27" s="5">
        <v>0</v>
      </c>
      <c r="T27" s="5">
        <v>3</v>
      </c>
      <c r="U27" s="7">
        <v>0.75</v>
      </c>
      <c r="V27" s="5">
        <v>51</v>
      </c>
      <c r="W27" s="5">
        <v>15</v>
      </c>
      <c r="X27" s="5">
        <v>9</v>
      </c>
      <c r="Y27" s="5">
        <v>24</v>
      </c>
      <c r="Z27" s="5">
        <v>29</v>
      </c>
      <c r="AA27" s="5">
        <v>33</v>
      </c>
      <c r="AB27" s="5">
        <v>13</v>
      </c>
      <c r="AC27" s="5">
        <v>10</v>
      </c>
      <c r="AD27" s="8">
        <v>0.35</v>
      </c>
      <c r="AE27" s="14">
        <v>4</v>
      </c>
      <c r="AF27" s="14">
        <v>25</v>
      </c>
      <c r="AG27" s="14">
        <v>761.27272727272725</v>
      </c>
      <c r="AH27" s="14">
        <v>328.38491889081729</v>
      </c>
      <c r="AI27" s="14">
        <v>229.0902606654754</v>
      </c>
      <c r="AJ27" s="14">
        <v>1.48425539450352</v>
      </c>
      <c r="AK27" s="14">
        <v>0.51674059006345674</v>
      </c>
      <c r="AL27" s="14">
        <v>24.418181818181822</v>
      </c>
      <c r="AM27" s="14">
        <v>0.11636363636363629</v>
      </c>
      <c r="AN27" s="14">
        <v>-0.9</v>
      </c>
      <c r="AO27" s="14">
        <v>-0.61090909090909085</v>
      </c>
      <c r="AP27" s="14">
        <v>3.405969502696776</v>
      </c>
      <c r="AQ27" s="14">
        <v>29.34150922962333</v>
      </c>
      <c r="AR27" s="14">
        <v>22.79291538439735</v>
      </c>
      <c r="AS27" s="14">
        <v>2.7272727272727271</v>
      </c>
      <c r="AT27" s="14">
        <v>3.5201641448622398</v>
      </c>
      <c r="AU27" s="14">
        <v>-8.223394513529195</v>
      </c>
      <c r="AV27" s="14">
        <v>181.5454545454545</v>
      </c>
      <c r="AW27" s="14">
        <v>6.6700207984487747</v>
      </c>
      <c r="AX27" s="14">
        <v>245.18181818181819</v>
      </c>
      <c r="AY27" s="14">
        <v>3</v>
      </c>
      <c r="AZ27" s="14">
        <v>23</v>
      </c>
      <c r="BA27" s="14">
        <v>804.33333333333337</v>
      </c>
      <c r="BB27" s="14">
        <v>657.07581565725798</v>
      </c>
      <c r="BC27" s="14">
        <v>205.54344911197941</v>
      </c>
      <c r="BD27" s="14">
        <v>3.2062831514394232</v>
      </c>
      <c r="BE27" s="14">
        <v>0.75482611166996072</v>
      </c>
      <c r="BF27" s="14">
        <v>26.833333333333329</v>
      </c>
      <c r="BG27" s="14">
        <v>0.16666666666666671</v>
      </c>
      <c r="BH27" s="14">
        <v>-0.95333333333333325</v>
      </c>
      <c r="BI27" s="14">
        <v>-0.51333333333333331</v>
      </c>
      <c r="BJ27" s="14">
        <v>4.97883976312517</v>
      </c>
      <c r="BK27" s="14">
        <v>39.0792640014254</v>
      </c>
      <c r="BL27" s="14">
        <v>23.99212215972274</v>
      </c>
      <c r="BM27" s="14">
        <v>2.666666666666667</v>
      </c>
      <c r="BN27" s="14">
        <v>3.4529686761532168</v>
      </c>
      <c r="BO27" s="14">
        <v>-7.5432904433116699</v>
      </c>
      <c r="BP27" s="14">
        <v>368.66666666666669</v>
      </c>
      <c r="BQ27" s="14">
        <v>6.3314286751304101</v>
      </c>
      <c r="BR27" s="14">
        <v>535.66666666666663</v>
      </c>
      <c r="BS27" s="14">
        <v>3</v>
      </c>
      <c r="BT27" s="14">
        <v>20</v>
      </c>
      <c r="BU27" s="14">
        <v>775.57142857142856</v>
      </c>
      <c r="BV27" s="14">
        <v>448.42526074403492</v>
      </c>
      <c r="BW27" s="14">
        <v>248.11449780896501</v>
      </c>
      <c r="BX27" s="14">
        <v>1.8621215124305091</v>
      </c>
      <c r="BY27" s="14">
        <v>0.61981334599817628</v>
      </c>
      <c r="BZ27" s="14">
        <v>27.085714285714289</v>
      </c>
      <c r="CA27" s="14">
        <v>0.23142857142857151</v>
      </c>
      <c r="CB27" s="14">
        <v>-0.94142857142857139</v>
      </c>
      <c r="CC27" s="14">
        <v>-0.45428571428571429</v>
      </c>
      <c r="CD27" s="14">
        <v>6.3450620554368298</v>
      </c>
      <c r="CE27" s="14">
        <v>42.626559240907213</v>
      </c>
      <c r="CF27" s="14">
        <v>29.899704424793491</v>
      </c>
      <c r="CG27" s="14">
        <v>7.8571428571428568</v>
      </c>
      <c r="CH27" s="14">
        <v>10.333567150911421</v>
      </c>
      <c r="CI27" s="14">
        <v>-7.4335326241152604</v>
      </c>
      <c r="CJ27" s="14">
        <v>515.28571428571433</v>
      </c>
      <c r="CK27" s="14">
        <v>6.3867355314930077</v>
      </c>
      <c r="CL27" s="14">
        <v>721.71428571428567</v>
      </c>
      <c r="CM27" s="14">
        <v>762</v>
      </c>
      <c r="CN27" s="14">
        <v>241.793529906478</v>
      </c>
      <c r="CO27" s="14">
        <v>0.96826451586254503</v>
      </c>
      <c r="CP27" s="14">
        <v>0.49193820650586001</v>
      </c>
      <c r="CQ27" s="14">
        <v>27.1</v>
      </c>
      <c r="CR27" s="14">
        <v>0.28000000000000003</v>
      </c>
      <c r="CS27" s="14">
        <v>-0.98</v>
      </c>
      <c r="CT27" s="14">
        <v>-0.28000000000000003</v>
      </c>
      <c r="CU27" s="14">
        <v>4.1529111841450996</v>
      </c>
      <c r="CV27" s="14">
        <v>37.246509345826702</v>
      </c>
      <c r="CW27" s="14">
        <v>29.0013792775447</v>
      </c>
      <c r="CX27" s="14">
        <v>5</v>
      </c>
      <c r="CY27" s="14">
        <v>6.5789473684210504</v>
      </c>
      <c r="CZ27" s="14">
        <v>-7.5455284552845701</v>
      </c>
      <c r="DA27" s="14">
        <v>615</v>
      </c>
      <c r="DB27" s="14">
        <v>6.4838709677419502</v>
      </c>
      <c r="DC27" s="14">
        <v>868</v>
      </c>
      <c r="DD27" s="14">
        <v>822</v>
      </c>
      <c r="DE27" s="14">
        <v>328.405192791503</v>
      </c>
      <c r="DF27" s="14">
        <v>361.36419039166401</v>
      </c>
      <c r="DG27" s="14">
        <v>0.90879285087867001</v>
      </c>
      <c r="DH27" s="14">
        <v>0.47610868327609701</v>
      </c>
      <c r="DI27" s="14">
        <v>27.2</v>
      </c>
      <c r="DJ27" s="14">
        <v>0.28000000000000003</v>
      </c>
      <c r="DK27" s="14">
        <v>-1.01</v>
      </c>
      <c r="DL27" s="14">
        <v>-0.35</v>
      </c>
      <c r="DM27" s="14">
        <v>4.5045851652760698</v>
      </c>
      <c r="DN27" s="14">
        <v>35.798817471522497</v>
      </c>
      <c r="DO27" s="14">
        <v>32.226509975569499</v>
      </c>
      <c r="DP27" s="14">
        <v>11</v>
      </c>
      <c r="DQ27" s="14">
        <v>14.8648648648649</v>
      </c>
      <c r="DR27" s="14">
        <v>-7.5254303599374204</v>
      </c>
      <c r="DS27" s="14">
        <v>639</v>
      </c>
      <c r="DT27" s="14">
        <v>6.4468262806235801</v>
      </c>
      <c r="DU27" s="14">
        <v>898</v>
      </c>
      <c r="DV27" s="14">
        <v>3.5</v>
      </c>
      <c r="DW27" s="14">
        <v>23</v>
      </c>
      <c r="DX27" s="14">
        <v>812.75</v>
      </c>
      <c r="DY27" s="14">
        <v>788.6260784920953</v>
      </c>
      <c r="DZ27" s="14">
        <v>408.12495411228088</v>
      </c>
      <c r="EA27" s="14">
        <v>1.9741512389826179</v>
      </c>
      <c r="EB27" s="14">
        <v>0.62135587946393289</v>
      </c>
      <c r="EC27" s="14">
        <v>27.5625</v>
      </c>
      <c r="ED27" s="14">
        <v>0.25750000000000001</v>
      </c>
      <c r="EE27" s="14">
        <v>-0.97499999999999998</v>
      </c>
      <c r="EF27" s="14">
        <v>-0.35125000000000001</v>
      </c>
      <c r="EG27" s="14">
        <v>6.1510213542028946</v>
      </c>
      <c r="EH27" s="14">
        <v>47.883081522720737</v>
      </c>
      <c r="EI27" s="14">
        <v>34.16261041088444</v>
      </c>
      <c r="EJ27" s="14">
        <v>9.75</v>
      </c>
      <c r="EK27" s="14">
        <v>13.375725156096459</v>
      </c>
      <c r="EL27" s="14">
        <v>-7.891740156360342</v>
      </c>
      <c r="EM27" s="14">
        <v>736.125</v>
      </c>
      <c r="EN27" s="14">
        <v>6.5512525661572898</v>
      </c>
      <c r="EO27" s="14">
        <v>1055.75</v>
      </c>
      <c r="EP27" s="14">
        <v>4</v>
      </c>
      <c r="EQ27" s="14">
        <v>20</v>
      </c>
      <c r="ER27" s="14">
        <v>793.57142857142856</v>
      </c>
      <c r="ES27" s="14">
        <v>359.74093869918852</v>
      </c>
      <c r="ET27" s="14">
        <v>322.35929884002519</v>
      </c>
      <c r="EU27" s="14">
        <v>1.1527749150489399</v>
      </c>
      <c r="EV27" s="14">
        <v>0.50554967752230628</v>
      </c>
      <c r="EW27" s="14">
        <v>27.7</v>
      </c>
      <c r="EX27" s="14">
        <v>0.34857142857142859</v>
      </c>
      <c r="EY27" s="14">
        <v>-1.0314285714285709</v>
      </c>
      <c r="EZ27" s="14">
        <v>-0.37857142857142861</v>
      </c>
      <c r="FA27" s="14">
        <v>5.4101654188609656</v>
      </c>
      <c r="FB27" s="14">
        <v>42.114606429480467</v>
      </c>
      <c r="FC27" s="14">
        <v>32.447345745666091</v>
      </c>
      <c r="FD27" s="14">
        <v>9.7142857142857135</v>
      </c>
      <c r="FE27" s="14">
        <v>12.50841876085709</v>
      </c>
      <c r="FF27" s="14">
        <v>-8.1965292524822182</v>
      </c>
      <c r="FG27" s="14">
        <v>892.14285714285711</v>
      </c>
      <c r="FH27" s="14">
        <v>6.6148967936795282</v>
      </c>
      <c r="FI27" s="14">
        <v>1324.285714285714</v>
      </c>
    </row>
    <row r="28" spans="1:165" ht="15">
      <c r="A28" s="5">
        <v>27</v>
      </c>
      <c r="B28" s="1" t="s">
        <v>33</v>
      </c>
      <c r="C28" s="5">
        <v>20</v>
      </c>
      <c r="D28" s="6" t="s">
        <v>0</v>
      </c>
      <c r="E28" s="5">
        <v>13</v>
      </c>
      <c r="F28" s="5">
        <v>12</v>
      </c>
      <c r="G28" s="5">
        <v>16</v>
      </c>
      <c r="H28" s="5">
        <v>14</v>
      </c>
      <c r="I28" s="5">
        <v>16</v>
      </c>
      <c r="J28" s="5">
        <v>22</v>
      </c>
      <c r="K28" s="5">
        <v>40</v>
      </c>
      <c r="L28" s="5">
        <v>49</v>
      </c>
      <c r="M28" s="5">
        <v>38</v>
      </c>
      <c r="N28" s="5">
        <v>56</v>
      </c>
      <c r="O28" s="5">
        <v>54</v>
      </c>
      <c r="P28" s="5">
        <v>49</v>
      </c>
      <c r="Q28" s="5">
        <v>0</v>
      </c>
      <c r="R28" s="5">
        <v>0</v>
      </c>
      <c r="S28" s="5">
        <v>0</v>
      </c>
      <c r="T28" s="5">
        <v>2</v>
      </c>
      <c r="U28" s="7">
        <v>0.375</v>
      </c>
      <c r="V28" s="5">
        <v>52</v>
      </c>
      <c r="W28" s="5">
        <v>21</v>
      </c>
      <c r="X28" s="5">
        <v>14</v>
      </c>
      <c r="Y28" s="5">
        <v>27</v>
      </c>
      <c r="Z28" s="5">
        <v>29</v>
      </c>
      <c r="AA28" s="5">
        <v>29</v>
      </c>
      <c r="AB28" s="5">
        <v>10</v>
      </c>
      <c r="AC28" s="5">
        <v>9</v>
      </c>
      <c r="AD28" s="8">
        <v>0</v>
      </c>
      <c r="AE28" s="14">
        <v>13</v>
      </c>
      <c r="AF28" s="14">
        <v>40</v>
      </c>
      <c r="AG28" s="14">
        <v>882.375</v>
      </c>
      <c r="AH28" s="14">
        <v>1271.752839714386</v>
      </c>
      <c r="AI28" s="14">
        <v>778.88906179708829</v>
      </c>
      <c r="AJ28" s="14">
        <v>1.751731243314796</v>
      </c>
      <c r="AK28" s="14">
        <v>0.58144622858607209</v>
      </c>
      <c r="AL28" s="14">
        <v>25.362500000000001</v>
      </c>
      <c r="AM28" s="14">
        <v>0.14499999999999999</v>
      </c>
      <c r="AN28" s="14">
        <v>-0.89874999999999994</v>
      </c>
      <c r="AO28" s="14">
        <v>-0.55624999999999991</v>
      </c>
      <c r="AP28" s="14">
        <v>7.4572968398312698</v>
      </c>
      <c r="AQ28" s="14">
        <v>65.380145256126099</v>
      </c>
      <c r="AR28" s="14">
        <v>55.390938432446831</v>
      </c>
      <c r="AS28" s="14">
        <v>23.5</v>
      </c>
      <c r="AT28" s="14">
        <v>34.398774759741677</v>
      </c>
      <c r="AU28" s="14">
        <v>-9.1711039100454208</v>
      </c>
      <c r="AV28" s="14">
        <v>67.375</v>
      </c>
      <c r="AW28" s="14">
        <v>7.8425239480213396</v>
      </c>
      <c r="AX28" s="14">
        <v>118.125</v>
      </c>
      <c r="AY28" s="14">
        <v>12</v>
      </c>
      <c r="AZ28" s="14">
        <v>49</v>
      </c>
      <c r="BA28" s="14">
        <v>903.75</v>
      </c>
      <c r="BB28" s="14">
        <v>3596.5257395527678</v>
      </c>
      <c r="BC28" s="14">
        <v>3440.13674228017</v>
      </c>
      <c r="BD28" s="14">
        <v>1.2134262075243381</v>
      </c>
      <c r="BE28" s="14">
        <v>0.50628075261408023</v>
      </c>
      <c r="BF28" s="14">
        <v>26.925000000000001</v>
      </c>
      <c r="BG28" s="14">
        <v>0.13750000000000001</v>
      </c>
      <c r="BH28" s="14">
        <v>-0.9524999999999999</v>
      </c>
      <c r="BI28" s="14">
        <v>-0.38500000000000001</v>
      </c>
      <c r="BJ28" s="14">
        <v>8.6899398862555604</v>
      </c>
      <c r="BK28" s="14">
        <v>70.4059153871397</v>
      </c>
      <c r="BL28" s="14">
        <v>72.084892894151622</v>
      </c>
      <c r="BM28" s="14">
        <v>20.5</v>
      </c>
      <c r="BN28" s="14">
        <v>31.8403364948656</v>
      </c>
      <c r="BO28" s="14">
        <v>-11.292844433521701</v>
      </c>
      <c r="BP28" s="14">
        <v>148.5</v>
      </c>
      <c r="BQ28" s="14">
        <v>7.8250638943584931</v>
      </c>
      <c r="BR28" s="14">
        <v>275.25</v>
      </c>
      <c r="BS28" s="14">
        <v>16</v>
      </c>
      <c r="BT28" s="14">
        <v>38</v>
      </c>
      <c r="BU28" s="14">
        <v>738.30769230769226</v>
      </c>
      <c r="BV28" s="14">
        <v>8798.8133667080656</v>
      </c>
      <c r="BW28" s="14">
        <v>3811.0559990260522</v>
      </c>
      <c r="BX28" s="14">
        <v>20.53275209012455</v>
      </c>
      <c r="BY28" s="14">
        <v>0.68383414609556659</v>
      </c>
      <c r="BZ28" s="14">
        <v>25.753846153846151</v>
      </c>
      <c r="CA28" s="14">
        <v>0.16923076923076921</v>
      </c>
      <c r="CB28" s="14">
        <v>-0.88000000000000012</v>
      </c>
      <c r="CC28" s="14">
        <v>3.3076923076923087E-2</v>
      </c>
      <c r="CD28" s="14">
        <v>13.598699698122321</v>
      </c>
      <c r="CE28" s="14">
        <v>89.384903980975224</v>
      </c>
      <c r="CF28" s="14">
        <v>97.419689550347712</v>
      </c>
      <c r="CG28" s="14">
        <v>16.30769230769231</v>
      </c>
      <c r="CH28" s="14">
        <v>38.573552374134039</v>
      </c>
      <c r="CI28" s="14">
        <v>-12.18910895910961</v>
      </c>
      <c r="CJ28" s="14">
        <v>217.38461538461539</v>
      </c>
      <c r="CK28" s="14">
        <v>6.9849022039369144</v>
      </c>
      <c r="CL28" s="14">
        <v>387.84615384615392</v>
      </c>
      <c r="CM28" s="14">
        <v>710</v>
      </c>
      <c r="CN28" s="14">
        <v>925.24196523349599</v>
      </c>
      <c r="CO28" s="14">
        <v>1.9649159024042899</v>
      </c>
      <c r="CP28" s="14">
        <v>0.66272230548290201</v>
      </c>
      <c r="CQ28" s="14">
        <v>26</v>
      </c>
      <c r="CR28" s="14">
        <v>-0.03</v>
      </c>
      <c r="CS28" s="14">
        <v>-1.01</v>
      </c>
      <c r="CT28" s="14">
        <v>0.28000000000000003</v>
      </c>
      <c r="CU28" s="14">
        <v>6.1160627301605697</v>
      </c>
      <c r="CV28" s="14">
        <v>41.2992319719473</v>
      </c>
      <c r="CW28" s="14">
        <v>35.098747526401503</v>
      </c>
      <c r="CX28" s="14">
        <v>14</v>
      </c>
      <c r="CY28" s="14">
        <v>17.948717948717899</v>
      </c>
      <c r="CZ28" s="14">
        <v>-11.621495327102799</v>
      </c>
      <c r="DA28" s="14">
        <v>321</v>
      </c>
      <c r="DB28" s="14">
        <v>6.8991862567811797</v>
      </c>
      <c r="DC28" s="14">
        <v>553</v>
      </c>
      <c r="DD28" s="14">
        <v>551</v>
      </c>
      <c r="DE28" s="14">
        <v>2073.8863734605702</v>
      </c>
      <c r="DF28" s="14">
        <v>1320.7562413831199</v>
      </c>
      <c r="DG28" s="14">
        <v>1.5702264418517999</v>
      </c>
      <c r="DH28" s="14">
        <v>0.61092922253203497</v>
      </c>
      <c r="DI28" s="14">
        <v>26.2</v>
      </c>
      <c r="DJ28" s="14">
        <v>0.06</v>
      </c>
      <c r="DK28" s="14">
        <v>-1.07</v>
      </c>
      <c r="DL28" s="14">
        <v>0.22</v>
      </c>
      <c r="DM28" s="14">
        <v>13.0545423296424</v>
      </c>
      <c r="DN28" s="14">
        <v>91.714592783768396</v>
      </c>
      <c r="DO28" s="14">
        <v>45.403881992622601</v>
      </c>
      <c r="DP28" s="14">
        <v>23</v>
      </c>
      <c r="DQ28" s="14">
        <v>28.395061728395099</v>
      </c>
      <c r="DR28" s="14">
        <v>-11.610230547550399</v>
      </c>
      <c r="DS28" s="14">
        <v>347</v>
      </c>
      <c r="DT28" s="14">
        <v>6.7365451388888902</v>
      </c>
      <c r="DU28" s="14">
        <v>576</v>
      </c>
      <c r="DV28" s="14">
        <v>15</v>
      </c>
      <c r="DW28" s="14">
        <v>55</v>
      </c>
      <c r="DX28" s="14">
        <v>964.85714285714289</v>
      </c>
      <c r="DY28" s="14">
        <v>1194.429287213824</v>
      </c>
      <c r="DZ28" s="14">
        <v>842.47881898855064</v>
      </c>
      <c r="EA28" s="14">
        <v>1.4578466083213659</v>
      </c>
      <c r="EB28" s="14">
        <v>0.55712592991527232</v>
      </c>
      <c r="EC28" s="14">
        <v>26.68571428571429</v>
      </c>
      <c r="ED28" s="14">
        <v>2.1428571428571429E-2</v>
      </c>
      <c r="EE28" s="14">
        <v>-0.97428571428571431</v>
      </c>
      <c r="EF28" s="14">
        <v>0.37857142857142861</v>
      </c>
      <c r="EG28" s="14">
        <v>10.118557133597101</v>
      </c>
      <c r="EH28" s="14">
        <v>85.179583955001164</v>
      </c>
      <c r="EI28" s="14">
        <v>55.429012301556192</v>
      </c>
      <c r="EJ28" s="14">
        <v>26</v>
      </c>
      <c r="EK28" s="14">
        <v>39.475853309012948</v>
      </c>
      <c r="EL28" s="14">
        <v>-10.976271502352141</v>
      </c>
      <c r="EM28" s="14">
        <v>417</v>
      </c>
      <c r="EN28" s="14">
        <v>6.8612657000764541</v>
      </c>
      <c r="EO28" s="14">
        <v>648</v>
      </c>
      <c r="EP28" s="14">
        <v>22</v>
      </c>
      <c r="EQ28" s="14">
        <v>49</v>
      </c>
      <c r="ER28" s="14">
        <v>855.42857142857144</v>
      </c>
      <c r="ES28" s="14">
        <v>711.70518247090081</v>
      </c>
      <c r="ET28" s="14">
        <v>1037.038302253801</v>
      </c>
      <c r="EU28" s="14">
        <v>0.98673647344409054</v>
      </c>
      <c r="EV28" s="14">
        <v>0.39584874075231641</v>
      </c>
      <c r="EW28" s="14">
        <v>27.4</v>
      </c>
      <c r="EX28" s="14">
        <v>4.2857142857142859E-3</v>
      </c>
      <c r="EY28" s="14">
        <v>-1.0171428571428569</v>
      </c>
      <c r="EZ28" s="14">
        <v>0.25571428571428573</v>
      </c>
      <c r="FA28" s="14">
        <v>8.4526235117871966</v>
      </c>
      <c r="FB28" s="14">
        <v>70.574862004146993</v>
      </c>
      <c r="FC28" s="14">
        <v>59.8436520560888</v>
      </c>
      <c r="FD28" s="14">
        <v>30</v>
      </c>
      <c r="FE28" s="14">
        <v>43.411561636695637</v>
      </c>
      <c r="FF28" s="14">
        <v>-10.7783566408055</v>
      </c>
      <c r="FG28" s="14">
        <v>514.85714285714289</v>
      </c>
      <c r="FH28" s="14">
        <v>6.8569270944085936</v>
      </c>
      <c r="FI28" s="14">
        <v>791.28571428571433</v>
      </c>
    </row>
    <row r="29" spans="1:165" ht="15">
      <c r="A29" s="5">
        <v>28</v>
      </c>
      <c r="B29" s="1" t="s">
        <v>33</v>
      </c>
      <c r="C29" s="5">
        <v>21</v>
      </c>
      <c r="D29" s="6" t="s">
        <v>1</v>
      </c>
      <c r="E29" s="5">
        <v>8</v>
      </c>
      <c r="F29" s="5">
        <v>24</v>
      </c>
      <c r="G29" s="5">
        <v>21</v>
      </c>
      <c r="H29" s="5">
        <v>22</v>
      </c>
      <c r="I29" s="5">
        <v>31</v>
      </c>
      <c r="J29" s="5">
        <v>5</v>
      </c>
      <c r="K29" s="5">
        <v>48</v>
      </c>
      <c r="L29" s="5">
        <v>50</v>
      </c>
      <c r="M29" s="5">
        <v>54</v>
      </c>
      <c r="N29" s="5">
        <v>56</v>
      </c>
      <c r="O29" s="5">
        <v>47</v>
      </c>
      <c r="P29" s="5">
        <v>53</v>
      </c>
      <c r="Q29" s="5">
        <v>0</v>
      </c>
      <c r="R29" s="5">
        <v>0</v>
      </c>
      <c r="S29" s="5">
        <v>0</v>
      </c>
      <c r="T29" s="5">
        <v>3</v>
      </c>
      <c r="U29" s="7">
        <v>0.625</v>
      </c>
      <c r="V29" s="5">
        <v>49</v>
      </c>
      <c r="W29" s="5">
        <v>24</v>
      </c>
      <c r="X29" s="5">
        <v>27</v>
      </c>
      <c r="Y29" s="5">
        <v>28</v>
      </c>
      <c r="Z29" s="5">
        <v>30</v>
      </c>
      <c r="AA29" s="5">
        <v>24</v>
      </c>
      <c r="AB29" s="5">
        <v>7</v>
      </c>
      <c r="AC29" s="5">
        <v>14</v>
      </c>
      <c r="AD29" s="8">
        <v>0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</row>
    <row r="30" spans="1:165" ht="15">
      <c r="A30" s="5">
        <v>29</v>
      </c>
      <c r="B30" s="1" t="s">
        <v>32</v>
      </c>
      <c r="C30" s="5">
        <v>24</v>
      </c>
      <c r="D30" s="6" t="s">
        <v>1</v>
      </c>
      <c r="E30" s="5">
        <v>52</v>
      </c>
      <c r="F30" s="5">
        <v>3</v>
      </c>
      <c r="G30" s="5">
        <v>3</v>
      </c>
      <c r="H30" s="5">
        <v>3</v>
      </c>
      <c r="I30" s="5">
        <v>3</v>
      </c>
      <c r="J30" s="5">
        <v>3</v>
      </c>
      <c r="K30" s="5">
        <v>41</v>
      </c>
      <c r="L30" s="5">
        <v>41</v>
      </c>
      <c r="M30" s="5">
        <v>43</v>
      </c>
      <c r="N30" s="5">
        <v>47</v>
      </c>
      <c r="O30" s="5">
        <v>42</v>
      </c>
      <c r="P30" s="5">
        <v>40</v>
      </c>
      <c r="Q30" s="5">
        <v>0</v>
      </c>
      <c r="R30" s="5">
        <v>0</v>
      </c>
      <c r="S30" s="5">
        <v>0</v>
      </c>
      <c r="T30" s="5">
        <v>0</v>
      </c>
      <c r="U30" s="7">
        <v>0.25</v>
      </c>
      <c r="V30" s="5">
        <v>48</v>
      </c>
      <c r="W30" s="5">
        <v>27</v>
      </c>
      <c r="X30" s="5">
        <v>24</v>
      </c>
      <c r="Y30" s="5">
        <v>26</v>
      </c>
      <c r="Z30" s="5">
        <v>28</v>
      </c>
      <c r="AA30" s="5">
        <v>33</v>
      </c>
      <c r="AB30" s="5">
        <v>7</v>
      </c>
      <c r="AC30" s="5">
        <v>14</v>
      </c>
      <c r="AD30" s="8">
        <v>0</v>
      </c>
      <c r="AE30" s="14">
        <v>52</v>
      </c>
      <c r="AF30" s="14">
        <v>41</v>
      </c>
      <c r="AG30" s="14">
        <v>817.42857142857144</v>
      </c>
      <c r="AH30" s="14">
        <v>1118.7074839201121</v>
      </c>
      <c r="AI30" s="14">
        <v>340.91418053697458</v>
      </c>
      <c r="AJ30" s="14">
        <v>3.1997213530515438</v>
      </c>
      <c r="AK30" s="14">
        <v>0.73929216251871832</v>
      </c>
      <c r="AL30" s="14">
        <v>22.671428571428571</v>
      </c>
      <c r="AM30" s="14">
        <v>-7.1428571428571409E-3</v>
      </c>
      <c r="AN30" s="14">
        <v>-0.94571428571428562</v>
      </c>
      <c r="AO30" s="14">
        <v>-0.45285714285714279</v>
      </c>
      <c r="AP30" s="14">
        <v>8.7160523842783029</v>
      </c>
      <c r="AQ30" s="14">
        <v>66.186900331868671</v>
      </c>
      <c r="AR30" s="14">
        <v>34.824728066379677</v>
      </c>
      <c r="AS30" s="14">
        <v>10.142857142857141</v>
      </c>
      <c r="AT30" s="14">
        <v>14.33729664638045</v>
      </c>
      <c r="AU30" s="14">
        <v>-8.3619582550082825</v>
      </c>
      <c r="AV30" s="14">
        <v>102.1428571428571</v>
      </c>
      <c r="AW30" s="14">
        <v>8.3650891603375239</v>
      </c>
      <c r="AX30" s="14">
        <v>119.1428571428571</v>
      </c>
      <c r="AY30" s="14">
        <v>3</v>
      </c>
      <c r="AZ30" s="14">
        <v>41</v>
      </c>
      <c r="BA30" s="14">
        <v>807</v>
      </c>
      <c r="BB30" s="14">
        <v>1555.8462387437489</v>
      </c>
      <c r="BC30" s="14">
        <v>363.65328769836702</v>
      </c>
      <c r="BD30" s="14">
        <v>5.718988272376806</v>
      </c>
      <c r="BE30" s="14">
        <v>0.7585010665018127</v>
      </c>
      <c r="BF30" s="14">
        <v>25.2</v>
      </c>
      <c r="BG30" s="14">
        <v>-0.19666666666666671</v>
      </c>
      <c r="BH30" s="14">
        <v>-1.06</v>
      </c>
      <c r="BI30" s="14">
        <v>-0.35666666666666669</v>
      </c>
      <c r="BJ30" s="14">
        <v>13.084399566557231</v>
      </c>
      <c r="BK30" s="14">
        <v>83.506379847511269</v>
      </c>
      <c r="BL30" s="14">
        <v>32.923323172148031</v>
      </c>
      <c r="BM30" s="14">
        <v>11</v>
      </c>
      <c r="BN30" s="14">
        <v>14.902461377323901</v>
      </c>
      <c r="BO30" s="14">
        <v>-9.1586375336375259</v>
      </c>
      <c r="BP30" s="14">
        <v>233.33333333333329</v>
      </c>
      <c r="BQ30" s="14">
        <v>8.9135372862501878</v>
      </c>
      <c r="BR30" s="14">
        <v>265</v>
      </c>
      <c r="BS30" s="14">
        <v>3</v>
      </c>
      <c r="BT30" s="14">
        <v>43</v>
      </c>
      <c r="BU30" s="14">
        <v>816.71428571428567</v>
      </c>
      <c r="BV30" s="14">
        <v>910.3918555495535</v>
      </c>
      <c r="BW30" s="14">
        <v>314.96850061287103</v>
      </c>
      <c r="BX30" s="14">
        <v>3.3024772629890369</v>
      </c>
      <c r="BY30" s="14">
        <v>0.72421555563888862</v>
      </c>
      <c r="BZ30" s="14">
        <v>26.25714285714286</v>
      </c>
      <c r="CA30" s="14">
        <v>-0.16428571428571431</v>
      </c>
      <c r="CB30" s="14">
        <v>-1.031428571428572</v>
      </c>
      <c r="CC30" s="14">
        <v>-0.1485714285714286</v>
      </c>
      <c r="CD30" s="14">
        <v>8.5711581354127624</v>
      </c>
      <c r="CE30" s="14">
        <v>69.317804181024343</v>
      </c>
      <c r="CF30" s="14">
        <v>29.064190921957209</v>
      </c>
      <c r="CG30" s="14">
        <v>6.5714285714285712</v>
      </c>
      <c r="CH30" s="14">
        <v>8.8634393665967846</v>
      </c>
      <c r="CI30" s="14">
        <v>-9.7043454054669969</v>
      </c>
      <c r="CJ30" s="14">
        <v>376.42857142857139</v>
      </c>
      <c r="CK30" s="14">
        <v>8.907060017355402</v>
      </c>
      <c r="CL30" s="14">
        <v>417.71428571428572</v>
      </c>
      <c r="CM30" s="14">
        <v>669</v>
      </c>
      <c r="CN30" s="14">
        <v>606.69910077138297</v>
      </c>
      <c r="CO30" s="14">
        <v>2.41489698022913</v>
      </c>
      <c r="CP30" s="14">
        <v>0.70716539743670304</v>
      </c>
      <c r="CQ30" s="14">
        <v>27.1</v>
      </c>
      <c r="CR30" s="14">
        <v>-0.19</v>
      </c>
      <c r="CS30" s="14">
        <v>-1.04</v>
      </c>
      <c r="CT30" s="14">
        <v>-0.09</v>
      </c>
      <c r="CU30" s="14">
        <v>7.40707045134514</v>
      </c>
      <c r="CV30" s="14">
        <v>54.356816668196103</v>
      </c>
      <c r="CW30" s="14">
        <v>30.019292042565599</v>
      </c>
      <c r="CX30" s="14">
        <v>6</v>
      </c>
      <c r="CY30" s="14">
        <v>7.7922077922077904</v>
      </c>
      <c r="CZ30" s="14">
        <v>-9.9388888888889007</v>
      </c>
      <c r="DA30" s="14">
        <v>495</v>
      </c>
      <c r="DB30" s="14">
        <v>8.8690476190476204</v>
      </c>
      <c r="DC30" s="14">
        <v>546</v>
      </c>
      <c r="DD30" s="14">
        <v>600</v>
      </c>
      <c r="DE30" s="14">
        <v>688.79148847772501</v>
      </c>
      <c r="DF30" s="14">
        <v>303.14613628057702</v>
      </c>
      <c r="DG30" s="14">
        <v>2.2721433857900601</v>
      </c>
      <c r="DH30" s="14">
        <v>0.69438992058150595</v>
      </c>
      <c r="DI30" s="14">
        <v>27.2</v>
      </c>
      <c r="DJ30" s="14">
        <v>-0.09</v>
      </c>
      <c r="DK30" s="14">
        <v>-1.07</v>
      </c>
      <c r="DL30" s="14">
        <v>-0.13</v>
      </c>
      <c r="DM30" s="14">
        <v>13.3534577338836</v>
      </c>
      <c r="DN30" s="14">
        <v>56.265733501305299</v>
      </c>
      <c r="DO30" s="14">
        <v>27.104216539440301</v>
      </c>
      <c r="DP30" s="14">
        <v>5</v>
      </c>
      <c r="DQ30" s="14">
        <v>5.9523809523809499</v>
      </c>
      <c r="DR30" s="14">
        <v>-9.8180112570356108</v>
      </c>
      <c r="DS30" s="14">
        <v>533</v>
      </c>
      <c r="DT30" s="14">
        <v>8.6306034482758793</v>
      </c>
      <c r="DU30" s="14">
        <v>580</v>
      </c>
      <c r="DV30" s="14">
        <v>3</v>
      </c>
      <c r="DW30" s="14">
        <v>44.5</v>
      </c>
      <c r="DX30" s="14">
        <v>859.85714285714289</v>
      </c>
      <c r="DY30" s="14">
        <v>1032.6698764699231</v>
      </c>
      <c r="DZ30" s="14">
        <v>294.45138441514882</v>
      </c>
      <c r="EA30" s="14">
        <v>4.2937570806439016</v>
      </c>
      <c r="EB30" s="14">
        <v>0.75216064924464276</v>
      </c>
      <c r="EC30" s="14">
        <v>27.528571428571421</v>
      </c>
      <c r="ED30" s="14">
        <v>-7.1428571428571425E-2</v>
      </c>
      <c r="EE30" s="14">
        <v>-0.99</v>
      </c>
      <c r="EF30" s="14">
        <v>-0.2742857142857143</v>
      </c>
      <c r="EG30" s="14">
        <v>9.0866483751547484</v>
      </c>
      <c r="EH30" s="14">
        <v>66.417521442452568</v>
      </c>
      <c r="EI30" s="14">
        <v>28.71444760760324</v>
      </c>
      <c r="EJ30" s="14">
        <v>6.7142857142857144</v>
      </c>
      <c r="EK30" s="14">
        <v>9.4151224062845245</v>
      </c>
      <c r="EL30" s="14">
        <v>-9.4858595215285231</v>
      </c>
      <c r="EM30" s="14">
        <v>648.71428571428567</v>
      </c>
      <c r="EN30" s="14">
        <v>8.626507253696774</v>
      </c>
      <c r="EO30" s="14">
        <v>719</v>
      </c>
      <c r="EP30" s="14">
        <v>3</v>
      </c>
      <c r="EQ30" s="14">
        <v>40</v>
      </c>
      <c r="ER30" s="14">
        <v>788.14285714285711</v>
      </c>
      <c r="ES30" s="14">
        <v>485.18334102810098</v>
      </c>
      <c r="ET30" s="14">
        <v>185.60572251914309</v>
      </c>
      <c r="EU30" s="14">
        <v>2.636668910730005</v>
      </c>
      <c r="EV30" s="14">
        <v>0.59580035268184184</v>
      </c>
      <c r="EW30" s="14">
        <v>27.714285714285719</v>
      </c>
      <c r="EX30" s="14">
        <v>-9.285714285714286E-2</v>
      </c>
      <c r="EY30" s="14">
        <v>-1.035714285714286</v>
      </c>
      <c r="EZ30" s="14">
        <v>-0.15142857142857141</v>
      </c>
      <c r="FA30" s="14">
        <v>5.2632936434800701</v>
      </c>
      <c r="FB30" s="14">
        <v>39.3885942144273</v>
      </c>
      <c r="FC30" s="14">
        <v>23.865629713510138</v>
      </c>
      <c r="FD30" s="14">
        <v>3</v>
      </c>
      <c r="FE30" s="14">
        <v>4.0268499051845339</v>
      </c>
      <c r="FF30" s="14">
        <v>-9.3026358626928722</v>
      </c>
      <c r="FG30" s="14">
        <v>857.42857142857144</v>
      </c>
      <c r="FH30" s="14">
        <v>8.4887370352038278</v>
      </c>
      <c r="FI30" s="14">
        <v>961</v>
      </c>
    </row>
    <row r="31" spans="1:165" ht="15">
      <c r="A31" s="5">
        <v>30</v>
      </c>
      <c r="B31" s="1" t="s">
        <v>32</v>
      </c>
      <c r="C31" s="5">
        <v>20</v>
      </c>
      <c r="D31" s="6" t="s">
        <v>1</v>
      </c>
      <c r="E31" s="5">
        <v>4</v>
      </c>
      <c r="F31" s="5">
        <v>3</v>
      </c>
      <c r="G31" s="5">
        <v>3</v>
      </c>
      <c r="H31" s="5">
        <v>9</v>
      </c>
      <c r="I31" s="5">
        <v>3</v>
      </c>
      <c r="J31" s="5">
        <v>9</v>
      </c>
      <c r="K31" s="5">
        <v>38</v>
      </c>
      <c r="L31" s="5">
        <v>36</v>
      </c>
      <c r="M31" s="5">
        <v>37</v>
      </c>
      <c r="N31" s="5">
        <v>34</v>
      </c>
      <c r="O31" s="5">
        <v>35</v>
      </c>
      <c r="P31" s="5">
        <v>34</v>
      </c>
      <c r="Q31" s="5">
        <v>0</v>
      </c>
      <c r="R31" s="5">
        <v>0</v>
      </c>
      <c r="S31" s="5">
        <v>0</v>
      </c>
      <c r="T31" s="5">
        <v>1</v>
      </c>
      <c r="U31" s="7">
        <v>0.5</v>
      </c>
      <c r="V31" s="5">
        <v>55</v>
      </c>
      <c r="W31" s="5">
        <v>36</v>
      </c>
      <c r="X31" s="5">
        <v>19</v>
      </c>
      <c r="Y31" s="5">
        <v>27</v>
      </c>
      <c r="Z31" s="5">
        <v>31</v>
      </c>
      <c r="AA31" s="5">
        <v>31</v>
      </c>
      <c r="AB31" s="5">
        <v>10</v>
      </c>
      <c r="AC31" s="5">
        <v>9</v>
      </c>
      <c r="AD31" s="8">
        <v>-0.05</v>
      </c>
      <c r="AE31" s="14">
        <v>4</v>
      </c>
      <c r="AF31" s="14">
        <v>38</v>
      </c>
      <c r="AG31" s="14">
        <v>782.58333333333337</v>
      </c>
      <c r="AH31" s="14">
        <v>430.0731697865524</v>
      </c>
      <c r="AI31" s="14">
        <v>447.84918005592698</v>
      </c>
      <c r="AJ31" s="14">
        <v>1.045998511534608</v>
      </c>
      <c r="AK31" s="14">
        <v>0.4780767659753104</v>
      </c>
      <c r="AL31" s="14">
        <v>27.225000000000001</v>
      </c>
      <c r="AM31" s="14">
        <v>-0.27166666666666672</v>
      </c>
      <c r="AN31" s="14">
        <v>-0.92333333333333345</v>
      </c>
      <c r="AO31" s="14">
        <v>-0.43916666666666659</v>
      </c>
      <c r="AP31" s="14">
        <v>4.9804932541698959</v>
      </c>
      <c r="AQ31" s="14">
        <v>37.040932830603687</v>
      </c>
      <c r="AR31" s="14">
        <v>34.402922200485357</v>
      </c>
      <c r="AS31" s="14">
        <v>10.41666666666667</v>
      </c>
      <c r="AT31" s="14">
        <v>13.767434162171</v>
      </c>
      <c r="AU31" s="14">
        <v>-8.5023973458891806</v>
      </c>
      <c r="AV31" s="14">
        <v>173.25</v>
      </c>
      <c r="AW31" s="14">
        <v>7.6004208395043236</v>
      </c>
      <c r="AX31" s="14">
        <v>200.58333333333329</v>
      </c>
      <c r="AY31" s="14">
        <v>3</v>
      </c>
      <c r="AZ31" s="14">
        <v>36</v>
      </c>
      <c r="BA31" s="14">
        <v>803.5</v>
      </c>
      <c r="BB31" s="14">
        <v>648.35874488902346</v>
      </c>
      <c r="BC31" s="14">
        <v>611.4799288183815</v>
      </c>
      <c r="BD31" s="14">
        <v>1.25615610543316</v>
      </c>
      <c r="BE31" s="14">
        <v>0.51963969912580998</v>
      </c>
      <c r="BF31" s="14">
        <v>28.85</v>
      </c>
      <c r="BG31" s="14">
        <v>-0.17</v>
      </c>
      <c r="BH31" s="14">
        <v>-0.96</v>
      </c>
      <c r="BI31" s="14">
        <v>0</v>
      </c>
      <c r="BJ31" s="14">
        <v>7.0507963822856086</v>
      </c>
      <c r="BK31" s="14">
        <v>52.461407468697651</v>
      </c>
      <c r="BL31" s="14">
        <v>41.7985807098948</v>
      </c>
      <c r="BM31" s="14">
        <v>17.5</v>
      </c>
      <c r="BN31" s="14">
        <v>25.23709167544785</v>
      </c>
      <c r="BO31" s="14">
        <v>-9.6975760183591255</v>
      </c>
      <c r="BP31" s="14">
        <v>344.5</v>
      </c>
      <c r="BQ31" s="14">
        <v>8.3160166162569755</v>
      </c>
      <c r="BR31" s="14">
        <v>430</v>
      </c>
      <c r="BS31" s="14">
        <v>3</v>
      </c>
      <c r="BT31" s="14">
        <v>37</v>
      </c>
      <c r="BU31" s="14">
        <v>807.81818181818187</v>
      </c>
      <c r="BV31" s="14">
        <v>828.12955369927988</v>
      </c>
      <c r="BW31" s="14">
        <v>523.8580051238024</v>
      </c>
      <c r="BX31" s="14">
        <v>1.855204895234015</v>
      </c>
      <c r="BY31" s="14">
        <v>0.60238175688295093</v>
      </c>
      <c r="BZ31" s="14">
        <v>28.74545454545455</v>
      </c>
      <c r="CA31" s="14">
        <v>-0.13545454545454549</v>
      </c>
      <c r="CB31" s="14">
        <v>-0.98272727272727278</v>
      </c>
      <c r="CC31" s="14">
        <v>0.22545454545454549</v>
      </c>
      <c r="CD31" s="14">
        <v>7.9107299065889212</v>
      </c>
      <c r="CE31" s="14">
        <v>57.770377202798556</v>
      </c>
      <c r="CF31" s="14">
        <v>48.270320347470573</v>
      </c>
      <c r="CG31" s="14">
        <v>23.18181818181818</v>
      </c>
      <c r="CH31" s="14">
        <v>31.535830916902349</v>
      </c>
      <c r="CI31" s="14">
        <v>-9.483203398917432</v>
      </c>
      <c r="CJ31" s="14">
        <v>489</v>
      </c>
      <c r="CK31" s="14">
        <v>8.3078693785437974</v>
      </c>
      <c r="CL31" s="14">
        <v>572.27272727272725</v>
      </c>
      <c r="CM31" s="14">
        <v>873</v>
      </c>
      <c r="CN31" s="14">
        <v>344.66012513102203</v>
      </c>
      <c r="CO31" s="14">
        <v>1.4480525158159001</v>
      </c>
      <c r="CP31" s="14">
        <v>0.59151203107801198</v>
      </c>
      <c r="CQ31" s="14">
        <v>28.6</v>
      </c>
      <c r="CR31" s="14">
        <v>-0.09</v>
      </c>
      <c r="CS31" s="14">
        <v>-1.04</v>
      </c>
      <c r="CT31" s="14">
        <v>0.22</v>
      </c>
      <c r="CU31" s="14">
        <v>5.5499372937750104</v>
      </c>
      <c r="CV31" s="14">
        <v>38.751971532934</v>
      </c>
      <c r="CW31" s="14">
        <v>39.348811257373697</v>
      </c>
      <c r="CX31" s="14">
        <v>16</v>
      </c>
      <c r="CY31" s="14">
        <v>20.7792207792208</v>
      </c>
      <c r="CZ31" s="14">
        <v>-9.3055105348460092</v>
      </c>
      <c r="DA31" s="14">
        <v>617</v>
      </c>
      <c r="DB31" s="14">
        <v>8.0961538461538396</v>
      </c>
      <c r="DC31" s="14">
        <v>702</v>
      </c>
      <c r="DD31" s="14">
        <v>751</v>
      </c>
      <c r="DE31" s="14">
        <v>292.587065858502</v>
      </c>
      <c r="DF31" s="14">
        <v>138.585766326532</v>
      </c>
      <c r="DG31" s="14">
        <v>2.1112346066558998</v>
      </c>
      <c r="DH31" s="14">
        <v>0.67858418717100699</v>
      </c>
      <c r="DI31" s="14">
        <v>28.6</v>
      </c>
      <c r="DJ31" s="14">
        <v>-0.16</v>
      </c>
      <c r="DK31" s="14">
        <v>-1.01</v>
      </c>
      <c r="DL31" s="14">
        <v>0.22</v>
      </c>
      <c r="DM31" s="14">
        <v>7.8102262804265798</v>
      </c>
      <c r="DN31" s="14">
        <v>45.271953820896002</v>
      </c>
      <c r="DO31" s="14">
        <v>39.953056869866103</v>
      </c>
      <c r="DP31" s="14">
        <v>12</v>
      </c>
      <c r="DQ31" s="14">
        <v>15.384615384615399</v>
      </c>
      <c r="DR31" s="14">
        <v>-9.2246543778801708</v>
      </c>
      <c r="DS31" s="14">
        <v>651</v>
      </c>
      <c r="DT31" s="14">
        <v>7.9924137931034496</v>
      </c>
      <c r="DU31" s="14">
        <v>725</v>
      </c>
      <c r="DV31" s="14">
        <v>3</v>
      </c>
      <c r="DW31" s="14">
        <v>34.5</v>
      </c>
      <c r="DX31" s="14">
        <v>806</v>
      </c>
      <c r="DY31" s="14">
        <v>583.16591609742511</v>
      </c>
      <c r="DZ31" s="14">
        <v>695.90810833332273</v>
      </c>
      <c r="EA31" s="14">
        <v>1.085352921917053</v>
      </c>
      <c r="EB31" s="14">
        <v>0.48261713308211263</v>
      </c>
      <c r="EC31" s="14">
        <v>28.44285714285715</v>
      </c>
      <c r="ED31" s="14">
        <v>-0.13714285714285709</v>
      </c>
      <c r="EE31" s="14">
        <v>-1.008571428571428</v>
      </c>
      <c r="EF31" s="14">
        <v>0.22285714285714289</v>
      </c>
      <c r="EG31" s="14">
        <v>6.7534268368483037</v>
      </c>
      <c r="EH31" s="14">
        <v>57.465152689398231</v>
      </c>
      <c r="EI31" s="14">
        <v>54.583313141491821</v>
      </c>
      <c r="EJ31" s="14">
        <v>21.571428571428569</v>
      </c>
      <c r="EK31" s="14">
        <v>30.077561033295439</v>
      </c>
      <c r="EL31" s="14">
        <v>-9.1887123981132799</v>
      </c>
      <c r="EM31" s="14">
        <v>732.85714285714289</v>
      </c>
      <c r="EN31" s="14">
        <v>7.8832528623932214</v>
      </c>
      <c r="EO31" s="14">
        <v>812.28571428571433</v>
      </c>
      <c r="EP31" s="14">
        <v>9</v>
      </c>
      <c r="EQ31" s="14">
        <v>34</v>
      </c>
      <c r="ER31" s="14">
        <v>815.71428571428567</v>
      </c>
      <c r="ES31" s="14">
        <v>748.53826175635834</v>
      </c>
      <c r="ET31" s="14">
        <v>526.81282473010037</v>
      </c>
      <c r="EU31" s="14">
        <v>1.541999949110632</v>
      </c>
      <c r="EV31" s="14">
        <v>0.52835828486789649</v>
      </c>
      <c r="EW31" s="14">
        <v>28.6</v>
      </c>
      <c r="EX31" s="14">
        <v>-9.4285714285714292E-2</v>
      </c>
      <c r="EY31" s="14">
        <v>-1.025714285714286</v>
      </c>
      <c r="EZ31" s="14">
        <v>0.14000000000000001</v>
      </c>
      <c r="FA31" s="14">
        <v>6.7674046161857158</v>
      </c>
      <c r="FB31" s="14">
        <v>51.484859443087423</v>
      </c>
      <c r="FC31" s="14">
        <v>41.818109936887907</v>
      </c>
      <c r="FD31" s="14">
        <v>18.714285714285719</v>
      </c>
      <c r="FE31" s="14">
        <v>24.885252028109189</v>
      </c>
      <c r="FF31" s="14">
        <v>-9.1071330387706517</v>
      </c>
      <c r="FG31" s="14">
        <v>897.85714285714289</v>
      </c>
      <c r="FH31" s="14">
        <v>7.7682961677679101</v>
      </c>
      <c r="FI31" s="14">
        <v>969.57142857142856</v>
      </c>
    </row>
    <row r="32" spans="1:165" ht="15">
      <c r="A32" s="5">
        <v>31</v>
      </c>
      <c r="B32" s="1" t="s">
        <v>33</v>
      </c>
      <c r="C32" s="5">
        <v>21</v>
      </c>
      <c r="D32" s="6" t="s">
        <v>0</v>
      </c>
      <c r="E32" s="5">
        <v>23</v>
      </c>
      <c r="F32" s="5">
        <v>21</v>
      </c>
      <c r="G32" s="5">
        <v>15</v>
      </c>
      <c r="H32" s="5">
        <v>28</v>
      </c>
      <c r="I32" s="5">
        <v>12</v>
      </c>
      <c r="J32" s="5">
        <v>25</v>
      </c>
      <c r="K32" s="5">
        <v>26</v>
      </c>
      <c r="L32" s="5">
        <v>39</v>
      </c>
      <c r="M32" s="5">
        <v>43</v>
      </c>
      <c r="N32" s="5">
        <v>48</v>
      </c>
      <c r="O32" s="5">
        <v>42</v>
      </c>
      <c r="P32" s="5">
        <v>50</v>
      </c>
      <c r="Q32" s="5">
        <v>0</v>
      </c>
      <c r="R32" s="5">
        <v>0</v>
      </c>
      <c r="S32" s="5">
        <v>0</v>
      </c>
      <c r="T32" s="5">
        <v>2</v>
      </c>
      <c r="U32" s="7">
        <v>0.25</v>
      </c>
      <c r="V32" s="5">
        <v>44</v>
      </c>
      <c r="W32" s="5">
        <v>26</v>
      </c>
      <c r="X32" s="5">
        <v>31</v>
      </c>
      <c r="Y32" s="5">
        <v>18</v>
      </c>
      <c r="Z32" s="5">
        <v>22</v>
      </c>
      <c r="AA32" s="5">
        <v>24</v>
      </c>
      <c r="AB32" s="5">
        <v>4</v>
      </c>
      <c r="AC32" s="5">
        <v>16</v>
      </c>
      <c r="AD32" s="8">
        <v>0</v>
      </c>
      <c r="AE32" s="14">
        <v>23</v>
      </c>
      <c r="AF32" s="14">
        <v>26</v>
      </c>
      <c r="AG32" s="14">
        <v>1027.5</v>
      </c>
      <c r="AH32" s="14">
        <v>718.69701351701246</v>
      </c>
      <c r="AI32" s="14">
        <v>1202.9033852137479</v>
      </c>
      <c r="AJ32" s="14">
        <v>0.62688681118426914</v>
      </c>
      <c r="AK32" s="14">
        <v>0.36059819166438473</v>
      </c>
      <c r="AL32" s="14">
        <v>26.18</v>
      </c>
      <c r="AM32" s="14">
        <v>-3.9999999999999987E-2</v>
      </c>
      <c r="AN32" s="14">
        <v>0.59699999999999998</v>
      </c>
      <c r="AO32" s="14">
        <v>-0.84099999999999997</v>
      </c>
      <c r="AP32" s="14">
        <v>6.8452634832479147</v>
      </c>
      <c r="AQ32" s="14">
        <v>65.251644721221808</v>
      </c>
      <c r="AR32" s="14">
        <v>64.604955885369321</v>
      </c>
      <c r="AS32" s="14">
        <v>29.7</v>
      </c>
      <c r="AT32" s="14">
        <v>50.576298963532082</v>
      </c>
      <c r="AU32" s="14">
        <v>-7.4200790844884921</v>
      </c>
      <c r="AV32" s="14">
        <v>66.599999999999994</v>
      </c>
      <c r="AW32" s="14">
        <v>6.5717761646181909</v>
      </c>
      <c r="AX32" s="14">
        <v>93.5</v>
      </c>
      <c r="AY32" s="14">
        <v>21</v>
      </c>
      <c r="AZ32" s="14">
        <v>39</v>
      </c>
      <c r="BA32" s="14">
        <v>1069</v>
      </c>
      <c r="BB32" s="14">
        <v>1297.46860824903</v>
      </c>
      <c r="BC32" s="14">
        <v>730.82104816042192</v>
      </c>
      <c r="BD32" s="14">
        <v>2.0081917786866952</v>
      </c>
      <c r="BE32" s="14">
        <v>0.65575411049239796</v>
      </c>
      <c r="BF32" s="14">
        <v>28.45</v>
      </c>
      <c r="BG32" s="14">
        <v>0.11</v>
      </c>
      <c r="BH32" s="14">
        <v>0.505</v>
      </c>
      <c r="BI32" s="14">
        <v>-0.89999999999999991</v>
      </c>
      <c r="BJ32" s="14">
        <v>8.1427895251964504</v>
      </c>
      <c r="BK32" s="14">
        <v>83.171445978719561</v>
      </c>
      <c r="BL32" s="14">
        <v>59.883672330149849</v>
      </c>
      <c r="BM32" s="14">
        <v>27</v>
      </c>
      <c r="BN32" s="14">
        <v>44.860579551667549</v>
      </c>
      <c r="BO32" s="14">
        <v>-9.6612702366126797</v>
      </c>
      <c r="BP32" s="14">
        <v>139</v>
      </c>
      <c r="BQ32" s="14">
        <v>6.2560113758422036</v>
      </c>
      <c r="BR32" s="14">
        <v>202.5</v>
      </c>
      <c r="BS32" s="14">
        <v>15</v>
      </c>
      <c r="BT32" s="14">
        <v>43</v>
      </c>
      <c r="BU32" s="14">
        <v>916.44444444444446</v>
      </c>
      <c r="BV32" s="14">
        <v>1189.41792568599</v>
      </c>
      <c r="BW32" s="14">
        <v>1051.3034832117301</v>
      </c>
      <c r="BX32" s="14">
        <v>1.170331478821218</v>
      </c>
      <c r="BY32" s="14">
        <v>0.52046538425201039</v>
      </c>
      <c r="BZ32" s="14">
        <v>28.977777777777771</v>
      </c>
      <c r="CA32" s="14">
        <v>-8.8888888888888871E-3</v>
      </c>
      <c r="CB32" s="14">
        <v>0.74222222222222223</v>
      </c>
      <c r="CC32" s="14">
        <v>-0.75</v>
      </c>
      <c r="CD32" s="14">
        <v>8.9972925884471415</v>
      </c>
      <c r="CE32" s="14">
        <v>85.480561218804723</v>
      </c>
      <c r="CF32" s="14">
        <v>57.859496290908837</v>
      </c>
      <c r="CG32" s="14">
        <v>26.222222222222221</v>
      </c>
      <c r="CH32" s="14">
        <v>41.287372542680053</v>
      </c>
      <c r="CI32" s="14">
        <v>-10.173391087347261</v>
      </c>
      <c r="CJ32" s="14">
        <v>226.88888888888891</v>
      </c>
      <c r="CK32" s="14">
        <v>6.6834547928118768</v>
      </c>
      <c r="CL32" s="14">
        <v>307.11111111111109</v>
      </c>
      <c r="CM32" s="14">
        <v>791</v>
      </c>
      <c r="CN32" s="14">
        <v>1005.78139797284</v>
      </c>
      <c r="CO32" s="14">
        <v>2.1131172632940101</v>
      </c>
      <c r="CP32" s="14">
        <v>0.67877856327779496</v>
      </c>
      <c r="CQ32" s="14">
        <v>29.5</v>
      </c>
      <c r="CR32" s="14">
        <v>-0.03</v>
      </c>
      <c r="CS32" s="14">
        <v>0.66</v>
      </c>
      <c r="CT32" s="14">
        <v>-0.82</v>
      </c>
      <c r="CU32" s="14">
        <v>11.755741622641199</v>
      </c>
      <c r="CV32" s="14">
        <v>63.881999205450697</v>
      </c>
      <c r="CW32" s="14">
        <v>44.245232794053599</v>
      </c>
      <c r="CX32" s="14">
        <v>21</v>
      </c>
      <c r="CY32" s="14">
        <v>32.307692307692299</v>
      </c>
      <c r="CZ32" s="14">
        <v>-10.7169354838709</v>
      </c>
      <c r="DA32" s="14">
        <v>310</v>
      </c>
      <c r="DB32" s="14">
        <v>6.5573170731707098</v>
      </c>
      <c r="DC32" s="14">
        <v>410</v>
      </c>
      <c r="DD32" s="14">
        <v>918</v>
      </c>
      <c r="DE32" s="14">
        <v>1015.96045763513</v>
      </c>
      <c r="DF32" s="14">
        <v>128.302852508135</v>
      </c>
      <c r="DG32" s="14">
        <v>7.9184557301304999</v>
      </c>
      <c r="DH32" s="14">
        <v>0.88787296475312905</v>
      </c>
      <c r="DI32" s="14">
        <v>29.6</v>
      </c>
      <c r="DJ32" s="14">
        <v>-0.09</v>
      </c>
      <c r="DK32" s="14">
        <v>0.82</v>
      </c>
      <c r="DL32" s="14">
        <v>-0.66</v>
      </c>
      <c r="DM32" s="14">
        <v>13.748421162105799</v>
      </c>
      <c r="DN32" s="14">
        <v>75.731786086483396</v>
      </c>
      <c r="DO32" s="14">
        <v>31.782153217771398</v>
      </c>
      <c r="DP32" s="14">
        <v>8</v>
      </c>
      <c r="DQ32" s="14">
        <v>10.3896103896104</v>
      </c>
      <c r="DR32" s="14">
        <v>-10.5014705882353</v>
      </c>
      <c r="DS32" s="14">
        <v>340</v>
      </c>
      <c r="DT32" s="14">
        <v>6.6679864253393903</v>
      </c>
      <c r="DU32" s="14">
        <v>442</v>
      </c>
      <c r="DV32" s="14">
        <v>20</v>
      </c>
      <c r="DW32" s="14">
        <v>45</v>
      </c>
      <c r="DX32" s="14">
        <v>935</v>
      </c>
      <c r="DY32" s="14">
        <v>2177.6221492413388</v>
      </c>
      <c r="DZ32" s="14">
        <v>1009.714958483607</v>
      </c>
      <c r="EA32" s="14">
        <v>2.3217747696834139</v>
      </c>
      <c r="EB32" s="14">
        <v>0.62787027893348268</v>
      </c>
      <c r="EC32" s="14">
        <v>29.787500000000001</v>
      </c>
      <c r="ED32" s="14">
        <v>-0.04</v>
      </c>
      <c r="EE32" s="14">
        <v>0.78</v>
      </c>
      <c r="EF32" s="14">
        <v>-0.69625000000000004</v>
      </c>
      <c r="EG32" s="14">
        <v>8.571417002387232</v>
      </c>
      <c r="EH32" s="14">
        <v>72.612470799702507</v>
      </c>
      <c r="EI32" s="14">
        <v>53.6912776023037</v>
      </c>
      <c r="EJ32" s="14">
        <v>21.375</v>
      </c>
      <c r="EK32" s="14">
        <v>34.145386888004573</v>
      </c>
      <c r="EL32" s="14">
        <v>-11.13161834787895</v>
      </c>
      <c r="EM32" s="14">
        <v>419.625</v>
      </c>
      <c r="EN32" s="14">
        <v>7.0474038822569387</v>
      </c>
      <c r="EO32" s="14">
        <v>525.75</v>
      </c>
      <c r="EP32" s="14">
        <v>25</v>
      </c>
      <c r="EQ32" s="14">
        <v>50</v>
      </c>
      <c r="ER32" s="14">
        <v>875.33333333333337</v>
      </c>
      <c r="ES32" s="14">
        <v>2210.092837341077</v>
      </c>
      <c r="ET32" s="14">
        <v>769.25421214335995</v>
      </c>
      <c r="EU32" s="14">
        <v>2.91493681552218</v>
      </c>
      <c r="EV32" s="14">
        <v>0.72460511545492545</v>
      </c>
      <c r="EW32" s="14">
        <v>30.45</v>
      </c>
      <c r="EX32" s="14">
        <v>-0.05</v>
      </c>
      <c r="EY32" s="14">
        <v>0.65666666666666662</v>
      </c>
      <c r="EZ32" s="14">
        <v>-0.80333333333333334</v>
      </c>
      <c r="FA32" s="14">
        <v>8.4300529806782638</v>
      </c>
      <c r="FB32" s="14">
        <v>69.993325461150434</v>
      </c>
      <c r="FC32" s="14">
        <v>43.9624028376995</v>
      </c>
      <c r="FD32" s="14">
        <v>15.16666666666667</v>
      </c>
      <c r="FE32" s="14">
        <v>22.406849331401769</v>
      </c>
      <c r="FF32" s="14">
        <v>-12.16670908469275</v>
      </c>
      <c r="FG32" s="14">
        <v>548</v>
      </c>
      <c r="FH32" s="14">
        <v>7.9679148020997506</v>
      </c>
      <c r="FI32" s="14">
        <v>713.83333333333337</v>
      </c>
    </row>
    <row r="37" spans="1:30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3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3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3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3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3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3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3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3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3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3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3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3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3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3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3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3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3">
      <c r="D74" s="1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9"/>
      <c r="W74" s="9"/>
      <c r="X74" s="9"/>
      <c r="Y74" s="9"/>
      <c r="Z74" s="9"/>
      <c r="AA74" s="9"/>
      <c r="AB74" s="9"/>
      <c r="AC74" s="9"/>
      <c r="AD74" s="10"/>
    </row>
    <row r="75" spans="1:30" ht="13">
      <c r="D75" s="1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3">
      <c r="D76" s="1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3">
      <c r="D77" s="1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3">
      <c r="D78" s="11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0"/>
      <c r="V78" s="9"/>
      <c r="W78" s="9"/>
      <c r="X78" s="9"/>
      <c r="Y78" s="9"/>
      <c r="Z78" s="9"/>
      <c r="AA78" s="9"/>
      <c r="AB78" s="9"/>
      <c r="AC78" s="9"/>
      <c r="AD78" s="10"/>
    </row>
    <row r="79" spans="1:30" ht="13">
      <c r="D79" s="11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0"/>
      <c r="V79" s="9"/>
      <c r="W79" s="9"/>
      <c r="X79" s="9"/>
      <c r="Y79" s="9"/>
      <c r="Z79" s="9"/>
      <c r="AA79" s="9"/>
      <c r="AB79" s="9"/>
      <c r="AC79" s="9"/>
      <c r="AD79" s="10"/>
    </row>
    <row r="80" spans="1:30" ht="13">
      <c r="D80" s="11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0"/>
      <c r="V80" s="9"/>
      <c r="W80" s="9"/>
      <c r="X80" s="9"/>
      <c r="Y80" s="9"/>
      <c r="Z80" s="9"/>
      <c r="AA80" s="9"/>
      <c r="AB80" s="9"/>
      <c r="AC80" s="9"/>
      <c r="AD80" s="10"/>
    </row>
    <row r="81" spans="4:30" ht="13">
      <c r="D81" s="11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3" spans="4:30" ht="13">
      <c r="D83" s="11"/>
    </row>
    <row r="84" spans="4:30" ht="13">
      <c r="D84" s="11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9"/>
      <c r="W84" s="9"/>
      <c r="X84" s="9"/>
      <c r="Y84" s="9"/>
      <c r="Z84" s="9"/>
      <c r="AA84" s="9"/>
      <c r="AB84" s="9"/>
      <c r="AC84" s="9"/>
      <c r="AD84" s="10"/>
    </row>
    <row r="85" spans="4:30" ht="13">
      <c r="D85" s="11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4:30" ht="13">
      <c r="D86" s="11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4:30" ht="13">
      <c r="D87" s="11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4:30" ht="13">
      <c r="D88" s="11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0"/>
      <c r="V88" s="9"/>
      <c r="W88" s="9"/>
      <c r="X88" s="9"/>
      <c r="Y88" s="9"/>
      <c r="Z88" s="9"/>
      <c r="AA88" s="9"/>
      <c r="AB88" s="9"/>
      <c r="AC88" s="9"/>
      <c r="AD88" s="10"/>
    </row>
    <row r="89" spans="4:30" ht="13">
      <c r="D89" s="11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  <c r="W89" s="9"/>
      <c r="X89" s="9"/>
      <c r="Y89" s="9"/>
      <c r="Z89" s="9"/>
      <c r="AA89" s="9"/>
      <c r="AB89" s="9"/>
      <c r="AC89" s="9"/>
      <c r="AD89" s="10"/>
    </row>
    <row r="90" spans="4:30" ht="13">
      <c r="D90" s="11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0"/>
      <c r="V90" s="9"/>
      <c r="W90" s="9"/>
      <c r="X90" s="9"/>
      <c r="Y90" s="9"/>
      <c r="Z90" s="9"/>
      <c r="AA90" s="9"/>
      <c r="AB90" s="9"/>
      <c r="AC90" s="9"/>
      <c r="AD90" s="10"/>
    </row>
    <row r="91" spans="4:30" ht="13"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3" spans="4:30" ht="13">
      <c r="D93" s="11"/>
    </row>
    <row r="94" spans="4:30" ht="13">
      <c r="D94" s="11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0"/>
      <c r="V94" s="9"/>
      <c r="W94" s="9"/>
      <c r="X94" s="9"/>
      <c r="Y94" s="9"/>
      <c r="Z94" s="9"/>
      <c r="AA94" s="9"/>
      <c r="AB94" s="9"/>
      <c r="AC94" s="9"/>
      <c r="AD94" s="10"/>
    </row>
    <row r="95" spans="4:30" ht="13"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4:30" ht="13">
      <c r="D96" s="11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4:30" ht="13">
      <c r="D97" s="11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4:30" ht="13">
      <c r="D98" s="11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0"/>
      <c r="V98" s="9"/>
      <c r="W98" s="9"/>
      <c r="X98" s="9"/>
      <c r="Y98" s="9"/>
      <c r="Z98" s="9"/>
      <c r="AA98" s="9"/>
      <c r="AB98" s="9"/>
      <c r="AC98" s="9"/>
      <c r="AD98" s="10"/>
    </row>
    <row r="99" spans="4:30" ht="13">
      <c r="D99" s="11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0"/>
      <c r="V99" s="9"/>
      <c r="W99" s="9"/>
      <c r="X99" s="9"/>
      <c r="Y99" s="9"/>
      <c r="Z99" s="9"/>
      <c r="AA99" s="9"/>
      <c r="AB99" s="9"/>
      <c r="AC99" s="9"/>
      <c r="AD99" s="10"/>
    </row>
    <row r="100" spans="4:30" ht="13">
      <c r="D100" s="11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0"/>
      <c r="V100" s="9"/>
      <c r="W100" s="9"/>
      <c r="X100" s="9"/>
      <c r="Y100" s="9"/>
      <c r="Z100" s="9"/>
      <c r="AA100" s="9"/>
      <c r="AB100" s="9"/>
      <c r="AC100" s="9"/>
      <c r="AD100" s="10"/>
    </row>
    <row r="101" spans="4:30" ht="13">
      <c r="D101" s="11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BE84-6EBD-124E-8DB4-16D75D6015EF}">
  <dimension ref="A1:CH64"/>
  <sheetViews>
    <sheetView tabSelected="1" topLeftCell="H1" workbookViewId="0">
      <selection activeCell="J11" sqref="J11"/>
    </sheetView>
  </sheetViews>
  <sheetFormatPr baseColWidth="10" defaultRowHeight="15"/>
  <cols>
    <col min="1" max="1" width="8.5" style="57" customWidth="1"/>
    <col min="2" max="2" width="8.5" style="26" customWidth="1"/>
    <col min="3" max="3" width="4.5" style="57" customWidth="1"/>
    <col min="4" max="43" width="20.83203125" style="57" customWidth="1"/>
    <col min="44" max="16384" width="10.83203125" style="57"/>
  </cols>
  <sheetData>
    <row r="1" spans="1:86" ht="42">
      <c r="A1" s="88" t="str">
        <f>'05_LiNGAM_集計'!A113</f>
        <v>ID</v>
      </c>
      <c r="B1" s="88" t="str">
        <f>'05_LiNGAM_集計'!B113</f>
        <v>群</v>
      </c>
      <c r="C1" s="88" t="str">
        <f>'05_LiNGAM_集計'!C113</f>
        <v>性別</v>
      </c>
      <c r="D1" s="88" t="str">
        <f>'05_LiNGAM_集計'!D113</f>
        <v>LF/HF_hVRf2
(LF/HF_心理的安定化)</v>
      </c>
      <c r="E1" s="88" t="str">
        <f>'05_LiNGAM_集計'!E113</f>
        <v>LF/(LF+HF)_hVR
(LF/(LF+HF)_津波避難VR)</v>
      </c>
      <c r="F1" s="88" t="str">
        <f>'05_LiNGAM_集計'!F113</f>
        <v>LF/(LF+HF)_h2D
(LF/(LF+HF)_実験教示)</v>
      </c>
      <c r="G1" s="88" t="str">
        <f>'05_LiNGAM_集計'!G113</f>
        <v>kU/l_2D
(2. 教示後_唾液kU/l)</v>
      </c>
      <c r="H1" s="88" t="str">
        <f>'05_LiNGAM_集計'!H113</f>
        <v>LF/HF_h2D
(LF/HF_実験教示)</v>
      </c>
      <c r="I1" s="88" t="str">
        <f>'05_LiNGAM_集計'!I113</f>
        <v>kU/l_VR
(4. 津波後_唾液kU/l)</v>
      </c>
      <c r="J1" s="88" t="str">
        <f>'05_LiNGAM_集計'!J113</f>
        <v>RRI_hVRf2
(RRI_心理的安定化)</v>
      </c>
      <c r="K1" s="88" t="str">
        <f>'05_LiNGAM_集計'!K113</f>
        <v>LF_hVR
(LF_津波避難VR)</v>
      </c>
      <c r="L1" s="88" t="str">
        <f>'05_LiNGAM_集計'!L113</f>
        <v>kU/l_VRf0
(3. テスト歩行後_唾液kU/l)</v>
      </c>
      <c r="M1" s="88" t="str">
        <f>'05_LiNGAM_集計'!M113</f>
        <v>LF_hVRf0
(LF_テスト歩行)</v>
      </c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</row>
    <row r="2" spans="1:86" ht="14">
      <c r="A2" s="24">
        <f>'05_LiNGAM_集計'!A114</f>
        <v>6</v>
      </c>
      <c r="B2" s="24" t="str">
        <f>'05_LiNGAM_集計'!B114</f>
        <v>A</v>
      </c>
      <c r="C2" s="24" t="str">
        <f>'05_LiNGAM_集計'!C114</f>
        <v>女</v>
      </c>
      <c r="D2" s="24">
        <f>'05_LiNGAM_集計'!D114</f>
        <v>1.3673876946331369</v>
      </c>
      <c r="E2" s="24">
        <f>'05_LiNGAM_集計'!E114</f>
        <v>0.55792428671074301</v>
      </c>
      <c r="F2" s="24">
        <f>'05_LiNGAM_集計'!F114</f>
        <v>0.60322126263627929</v>
      </c>
      <c r="G2" s="24">
        <f>'05_LiNGAM_集計'!G114</f>
        <v>10</v>
      </c>
      <c r="H2" s="24">
        <f>'05_LiNGAM_集計'!H114</f>
        <v>2.3273407288794918</v>
      </c>
      <c r="I2" s="24">
        <f>'05_LiNGAM_集計'!I114</f>
        <v>11</v>
      </c>
      <c r="J2" s="24">
        <f>'05_LiNGAM_集計'!J114</f>
        <v>668.85714285714289</v>
      </c>
      <c r="K2" s="24">
        <f>'05_LiNGAM_集計'!K114</f>
        <v>673.98551216092801</v>
      </c>
      <c r="L2" s="24">
        <f>'05_LiNGAM_集計'!L114</f>
        <v>3</v>
      </c>
      <c r="M2" s="24">
        <f>'05_LiNGAM_集計'!M114</f>
        <v>1189.846374918357</v>
      </c>
      <c r="N2" s="36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29"/>
      <c r="AI2" s="29"/>
      <c r="AJ2" s="30"/>
      <c r="AK2" s="30"/>
      <c r="AL2" s="30"/>
      <c r="AM2" s="29"/>
      <c r="AN2" s="29"/>
      <c r="AO2" s="29"/>
      <c r="AP2" s="29"/>
      <c r="AQ2" s="29"/>
    </row>
    <row r="3" spans="1:86" ht="14">
      <c r="A3" s="24">
        <f>'05_LiNGAM_集計'!A115</f>
        <v>1</v>
      </c>
      <c r="B3" s="24" t="str">
        <f>'05_LiNGAM_集計'!B115</f>
        <v>B</v>
      </c>
      <c r="C3" s="24" t="str">
        <f>'05_LiNGAM_集計'!C115</f>
        <v>男</v>
      </c>
      <c r="D3" s="24">
        <f>'05_LiNGAM_集計'!D115</f>
        <v>1.5465836303978351</v>
      </c>
      <c r="E3" s="24">
        <f>'05_LiNGAM_集計'!E115</f>
        <v>0.702034644615529</v>
      </c>
      <c r="F3" s="24">
        <f>'05_LiNGAM_集計'!F115</f>
        <v>0.65011848189960408</v>
      </c>
      <c r="G3" s="24">
        <f>'05_LiNGAM_集計'!G115</f>
        <v>5</v>
      </c>
      <c r="H3" s="24">
        <f>'05_LiNGAM_集計'!H115</f>
        <v>2.2667454800683808</v>
      </c>
      <c r="I3" s="24">
        <f>'05_LiNGAM_集計'!I115</f>
        <v>3</v>
      </c>
      <c r="J3" s="24">
        <f>'05_LiNGAM_集計'!J115</f>
        <v>877</v>
      </c>
      <c r="K3" s="24">
        <f>'05_LiNGAM_集計'!K115</f>
        <v>459.55916910900498</v>
      </c>
      <c r="L3" s="24">
        <f>'05_LiNGAM_集計'!L115</f>
        <v>4</v>
      </c>
      <c r="M3" s="24">
        <f>'05_LiNGAM_集計'!M115</f>
        <v>3920.439135972892</v>
      </c>
      <c r="N3" s="36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  <c r="AH3" s="29"/>
      <c r="AI3" s="29"/>
      <c r="AJ3" s="30"/>
      <c r="AK3" s="30"/>
      <c r="AL3" s="30"/>
      <c r="AM3" s="29"/>
      <c r="AN3" s="29"/>
      <c r="AO3" s="29"/>
      <c r="AP3" s="29"/>
      <c r="AQ3" s="29"/>
    </row>
    <row r="4" spans="1:86" ht="14">
      <c r="A4" s="24">
        <f>'05_LiNGAM_集計'!A116</f>
        <v>2</v>
      </c>
      <c r="B4" s="24" t="str">
        <f>'05_LiNGAM_集計'!B116</f>
        <v>B</v>
      </c>
      <c r="C4" s="24" t="str">
        <f>'05_LiNGAM_集計'!C116</f>
        <v>女</v>
      </c>
      <c r="D4" s="24">
        <f>'05_LiNGAM_集計'!D116</f>
        <v>0.76158152352325637</v>
      </c>
      <c r="E4" s="24">
        <f>'05_LiNGAM_集計'!E116</f>
        <v>0.44202085434864402</v>
      </c>
      <c r="F4" s="24">
        <f>'05_LiNGAM_集計'!F116</f>
        <v>0.65273460112700488</v>
      </c>
      <c r="G4" s="24">
        <f>'05_LiNGAM_集計'!G116</f>
        <v>2</v>
      </c>
      <c r="H4" s="24">
        <f>'05_LiNGAM_集計'!H116</f>
        <v>2.391668115621866</v>
      </c>
      <c r="I4" s="24">
        <f>'05_LiNGAM_集計'!I116</f>
        <v>29</v>
      </c>
      <c r="J4" s="24">
        <f>'05_LiNGAM_集計'!J116</f>
        <v>695</v>
      </c>
      <c r="K4" s="24">
        <f>'05_LiNGAM_集計'!K116</f>
        <v>172.441778377014</v>
      </c>
      <c r="L4" s="24">
        <f>'05_LiNGAM_集計'!L116</f>
        <v>7</v>
      </c>
      <c r="M4" s="24">
        <f>'05_LiNGAM_集計'!M116</f>
        <v>908.75058487882859</v>
      </c>
      <c r="N4" s="36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29"/>
      <c r="AI4" s="29"/>
      <c r="AJ4" s="30"/>
      <c r="AK4" s="30"/>
      <c r="AL4" s="30"/>
      <c r="AM4" s="29"/>
      <c r="AN4" s="29"/>
      <c r="AO4" s="29"/>
      <c r="AP4" s="29"/>
      <c r="AQ4" s="29"/>
    </row>
    <row r="5" spans="1:86" ht="14">
      <c r="A5" s="24">
        <f>'05_LiNGAM_集計'!A117</f>
        <v>3</v>
      </c>
      <c r="B5" s="24" t="str">
        <f>'05_LiNGAM_集計'!B117</f>
        <v>B</v>
      </c>
      <c r="C5" s="24" t="str">
        <f>'05_LiNGAM_集計'!C117</f>
        <v>男</v>
      </c>
      <c r="D5" s="24">
        <f>'05_LiNGAM_集計'!D117</f>
        <v>0.77376322927796781</v>
      </c>
      <c r="E5" s="24">
        <f>'05_LiNGAM_集計'!E117</f>
        <v>0.38574592612913849</v>
      </c>
      <c r="F5" s="24">
        <f>'05_LiNGAM_集計'!F117</f>
        <v>0.37470107373820111</v>
      </c>
      <c r="G5" s="24">
        <f>'05_LiNGAM_集計'!G117</f>
        <v>8</v>
      </c>
      <c r="H5" s="24">
        <f>'05_LiNGAM_集計'!H117</f>
        <v>0.61581112390854564</v>
      </c>
      <c r="I5" s="24">
        <f>'05_LiNGAM_集計'!I117</f>
        <v>10</v>
      </c>
      <c r="J5" s="24">
        <f>'05_LiNGAM_集計'!J117</f>
        <v>970.85714285714289</v>
      </c>
      <c r="K5" s="24">
        <f>'05_LiNGAM_集計'!K117</f>
        <v>1454.6773218999849</v>
      </c>
      <c r="L5" s="24">
        <f>'05_LiNGAM_集計'!L117</f>
        <v>3</v>
      </c>
      <c r="M5" s="24">
        <f>'05_LiNGAM_集計'!M117</f>
        <v>893.45618057687375</v>
      </c>
      <c r="N5" s="36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  <c r="AH5" s="29"/>
      <c r="AI5" s="29"/>
      <c r="AJ5" s="30"/>
      <c r="AK5" s="30"/>
      <c r="AL5" s="30"/>
      <c r="AM5" s="29"/>
      <c r="AN5" s="29"/>
      <c r="AO5" s="29"/>
      <c r="AP5" s="29"/>
      <c r="AQ5" s="29"/>
    </row>
    <row r="6" spans="1:86" ht="14">
      <c r="A6" s="24">
        <f>'05_LiNGAM_集計'!A118</f>
        <v>4</v>
      </c>
      <c r="B6" s="24" t="str">
        <f>'05_LiNGAM_集計'!B118</f>
        <v>B</v>
      </c>
      <c r="C6" s="24" t="str">
        <f>'05_LiNGAM_集計'!C118</f>
        <v>男</v>
      </c>
      <c r="D6" s="24">
        <f>'05_LiNGAM_集計'!D118</f>
        <v>2.983343854797301</v>
      </c>
      <c r="E6" s="24">
        <f>'05_LiNGAM_集計'!E118</f>
        <v>0.84308861487438702</v>
      </c>
      <c r="F6" s="24">
        <f>'05_LiNGAM_集計'!F118</f>
        <v>0.57812537948860554</v>
      </c>
      <c r="G6" s="24">
        <f>'05_LiNGAM_集計'!G118</f>
        <v>6</v>
      </c>
      <c r="H6" s="24">
        <f>'05_LiNGAM_集計'!H118</f>
        <v>2.056056798410915</v>
      </c>
      <c r="I6" s="24">
        <f>'05_LiNGAM_集計'!I118</f>
        <v>42</v>
      </c>
      <c r="J6" s="24">
        <f>'05_LiNGAM_集計'!J118</f>
        <v>847.28571428571433</v>
      </c>
      <c r="K6" s="24">
        <f>'05_LiNGAM_集計'!K118</f>
        <v>19711.836674064321</v>
      </c>
      <c r="L6" s="24">
        <f>'05_LiNGAM_集計'!L118</f>
        <v>3</v>
      </c>
      <c r="M6" s="24">
        <f>'05_LiNGAM_集計'!M118</f>
        <v>1528.5153177102161</v>
      </c>
      <c r="N6" s="36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29"/>
      <c r="AI6" s="29"/>
      <c r="AJ6" s="30"/>
      <c r="AK6" s="30"/>
      <c r="AL6" s="30"/>
      <c r="AM6" s="29"/>
      <c r="AN6" s="29"/>
      <c r="AO6" s="29"/>
      <c r="AP6" s="29"/>
      <c r="AQ6" s="29"/>
    </row>
    <row r="7" spans="1:86">
      <c r="A7" s="24">
        <f>'05_LiNGAM_集計'!A119</f>
        <v>5</v>
      </c>
      <c r="B7" s="24" t="str">
        <f>'05_LiNGAM_集計'!B119</f>
        <v>B</v>
      </c>
      <c r="C7" s="24" t="str">
        <f>'05_LiNGAM_集計'!C119</f>
        <v>女</v>
      </c>
      <c r="D7" s="24">
        <f>'05_LiNGAM_集計'!D119</f>
        <v>1.6234261332093669</v>
      </c>
      <c r="E7" s="24">
        <f>'05_LiNGAM_集計'!E119</f>
        <v>0.63876458809066305</v>
      </c>
      <c r="F7" s="24">
        <f>'05_LiNGAM_集計'!F119</f>
        <v>0.48029113582716998</v>
      </c>
      <c r="G7" s="24">
        <f>'05_LiNGAM_集計'!G119</f>
        <v>45</v>
      </c>
      <c r="H7" s="24">
        <f>'05_LiNGAM_集計'!H119</f>
        <v>2.1582405419345889</v>
      </c>
      <c r="I7" s="24">
        <f>'05_LiNGAM_集計'!I119</f>
        <v>49</v>
      </c>
      <c r="J7" s="24">
        <f>'05_LiNGAM_集計'!J119</f>
        <v>709.71428571428567</v>
      </c>
      <c r="K7" s="24">
        <f>'05_LiNGAM_集計'!K119</f>
        <v>19.419679832958298</v>
      </c>
      <c r="L7" s="24">
        <f>'05_LiNGAM_集計'!L119</f>
        <v>17</v>
      </c>
      <c r="M7" s="24">
        <f>'05_LiNGAM_集計'!M119</f>
        <v>159.59181075791659</v>
      </c>
      <c r="N7" s="36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H7" s="29"/>
      <c r="AI7" s="29"/>
      <c r="AJ7" s="30"/>
      <c r="AK7" s="30"/>
      <c r="AL7" s="30"/>
      <c r="AM7" s="29"/>
      <c r="AN7" s="29"/>
      <c r="AO7" s="29"/>
      <c r="AP7" s="29"/>
      <c r="AQ7" s="29"/>
      <c r="AR7" s="32"/>
      <c r="AS7" s="12"/>
      <c r="AT7" s="26"/>
      <c r="AU7" s="29"/>
      <c r="AV7" s="29"/>
      <c r="AW7" s="29"/>
      <c r="AX7" s="29"/>
      <c r="AY7" s="29"/>
      <c r="AZ7" s="29"/>
      <c r="BA7" s="29"/>
      <c r="BB7" s="30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30"/>
      <c r="BR7" s="29"/>
      <c r="BS7" s="29"/>
      <c r="BT7" s="29"/>
      <c r="BU7" s="29"/>
      <c r="BV7" s="29"/>
      <c r="BW7" s="29"/>
      <c r="BX7" s="30"/>
      <c r="BY7" s="29"/>
      <c r="BZ7" s="29"/>
      <c r="CA7" s="30"/>
      <c r="CB7" s="30"/>
      <c r="CC7" s="30"/>
      <c r="CD7" s="29"/>
      <c r="CE7" s="29"/>
      <c r="CF7" s="29"/>
      <c r="CG7" s="29"/>
      <c r="CH7" s="29"/>
    </row>
    <row r="8" spans="1:86" ht="14">
      <c r="A8" s="24">
        <f>'05_LiNGAM_集計'!A120</f>
        <v>7</v>
      </c>
      <c r="B8" s="24" t="str">
        <f>'05_LiNGAM_集計'!B120</f>
        <v>A</v>
      </c>
      <c r="C8" s="24" t="str">
        <f>'05_LiNGAM_集計'!C120</f>
        <v>男</v>
      </c>
      <c r="D8" s="24">
        <f>'05_LiNGAM_集計'!D120</f>
        <v>3.2967498180018762</v>
      </c>
      <c r="E8" s="24">
        <f>'05_LiNGAM_集計'!E120</f>
        <v>0.65891371423820799</v>
      </c>
      <c r="F8" s="24">
        <f>'05_LiNGAM_集計'!F120</f>
        <v>0.76093747028501901</v>
      </c>
      <c r="G8" s="24">
        <f>'05_LiNGAM_集計'!G120</f>
        <v>11</v>
      </c>
      <c r="H8" s="24">
        <f>'05_LiNGAM_集計'!H120</f>
        <v>3.4045514255242071</v>
      </c>
      <c r="I8" s="24">
        <f>'05_LiNGAM_集計'!I120</f>
        <v>3</v>
      </c>
      <c r="J8" s="24">
        <f>'05_LiNGAM_集計'!J120</f>
        <v>706.71428571428567</v>
      </c>
      <c r="K8" s="24">
        <f>'05_LiNGAM_集計'!K120</f>
        <v>609.68775690760106</v>
      </c>
      <c r="L8" s="24">
        <f>'05_LiNGAM_集計'!L120</f>
        <v>3</v>
      </c>
      <c r="M8" s="24">
        <f>'05_LiNGAM_集計'!M120</f>
        <v>907.22686379452296</v>
      </c>
      <c r="N8" s="36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30"/>
      <c r="AK8" s="30"/>
      <c r="AL8" s="30"/>
      <c r="AM8" s="29"/>
      <c r="AN8" s="29"/>
      <c r="AO8" s="29"/>
      <c r="AP8" s="29"/>
      <c r="AQ8" s="29"/>
    </row>
    <row r="9" spans="1:86" ht="14">
      <c r="A9" s="24">
        <f>'05_LiNGAM_集計'!A121</f>
        <v>8</v>
      </c>
      <c r="B9" s="24" t="str">
        <f>'05_LiNGAM_集計'!B121</f>
        <v>A</v>
      </c>
      <c r="C9" s="24" t="str">
        <f>'05_LiNGAM_集計'!C121</f>
        <v>女</v>
      </c>
      <c r="D9" s="24">
        <f>'05_LiNGAM_集計'!D121</f>
        <v>6.4228784804458083</v>
      </c>
      <c r="E9" s="24">
        <f>'05_LiNGAM_集計'!E121</f>
        <v>0.75878348569619503</v>
      </c>
      <c r="F9" s="24">
        <f>'05_LiNGAM_集計'!F121</f>
        <v>0.49891281760291872</v>
      </c>
      <c r="G9" s="24">
        <f>'05_LiNGAM_集計'!G121</f>
        <v>71</v>
      </c>
      <c r="H9" s="24">
        <f>'05_LiNGAM_集計'!H121</f>
        <v>1.4966136707705739</v>
      </c>
      <c r="I9" s="24">
        <f>'05_LiNGAM_集計'!I121</f>
        <v>30</v>
      </c>
      <c r="J9" s="24">
        <f>'05_LiNGAM_集計'!J121</f>
        <v>694.375</v>
      </c>
      <c r="K9" s="24">
        <f>'05_LiNGAM_集計'!K121</f>
        <v>3820.4372422497299</v>
      </c>
      <c r="L9" s="24">
        <f>'05_LiNGAM_集計'!L121</f>
        <v>49</v>
      </c>
      <c r="M9" s="24">
        <f>'05_LiNGAM_集計'!M121</f>
        <v>331.24589021905922</v>
      </c>
      <c r="N9" s="36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H9" s="29"/>
      <c r="AI9" s="29"/>
      <c r="AJ9" s="30"/>
      <c r="AK9" s="30"/>
      <c r="AL9" s="30"/>
      <c r="AM9" s="29"/>
      <c r="AN9" s="29"/>
      <c r="AO9" s="29"/>
      <c r="AP9" s="29"/>
      <c r="AQ9" s="29"/>
    </row>
    <row r="10" spans="1:86" ht="14">
      <c r="A10" s="24">
        <f>'05_LiNGAM_集計'!A122</f>
        <v>9</v>
      </c>
      <c r="B10" s="24" t="str">
        <f>'05_LiNGAM_集計'!B122</f>
        <v>A</v>
      </c>
      <c r="C10" s="24" t="str">
        <f>'05_LiNGAM_集計'!C122</f>
        <v>男</v>
      </c>
      <c r="D10" s="24">
        <f>'05_LiNGAM_集計'!D122</f>
        <v>2.4352806827664741</v>
      </c>
      <c r="E10" s="24">
        <f>'05_LiNGAM_集計'!E122</f>
        <v>0.71845136322714398</v>
      </c>
      <c r="F10" s="24">
        <f>'05_LiNGAM_集計'!F122</f>
        <v>0.64381124259538236</v>
      </c>
      <c r="G10" s="24">
        <f>'05_LiNGAM_集計'!G122</f>
        <v>3</v>
      </c>
      <c r="H10" s="24">
        <f>'05_LiNGAM_集計'!H122</f>
        <v>1.8993279558196801</v>
      </c>
      <c r="I10" s="24">
        <f>'05_LiNGAM_集計'!I122</f>
        <v>3</v>
      </c>
      <c r="J10" s="24">
        <f>'05_LiNGAM_集計'!J122</f>
        <v>748</v>
      </c>
      <c r="K10" s="24">
        <f>'05_LiNGAM_集計'!K122</f>
        <v>163.92293381806601</v>
      </c>
      <c r="L10" s="24">
        <f>'05_LiNGAM_集計'!L122</f>
        <v>3</v>
      </c>
      <c r="M10" s="24">
        <f>'05_LiNGAM_集計'!M122</f>
        <v>526.79877138821951</v>
      </c>
      <c r="N10" s="3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H10" s="29"/>
      <c r="AI10" s="29"/>
      <c r="AJ10" s="30"/>
      <c r="AK10" s="30"/>
      <c r="AL10" s="30"/>
      <c r="AM10" s="29"/>
      <c r="AN10" s="29"/>
      <c r="AO10" s="29"/>
      <c r="AP10" s="29"/>
      <c r="AQ10" s="29"/>
    </row>
    <row r="11" spans="1:86" ht="14">
      <c r="A11" s="24">
        <f>'05_LiNGAM_集計'!A123</f>
        <v>10</v>
      </c>
      <c r="B11" s="24" t="str">
        <f>'05_LiNGAM_集計'!B123</f>
        <v>A</v>
      </c>
      <c r="C11" s="24" t="str">
        <f>'05_LiNGAM_集計'!C123</f>
        <v>男</v>
      </c>
      <c r="D11" s="24">
        <f>'05_LiNGAM_集計'!D123</f>
        <v>3.2059213446098989</v>
      </c>
      <c r="E11" s="24">
        <f>'05_LiNGAM_集計'!E123</f>
        <v>0.84954717296462001</v>
      </c>
      <c r="F11" s="24">
        <f>'05_LiNGAM_集計'!F123</f>
        <v>0.57738941284827761</v>
      </c>
      <c r="G11" s="24">
        <f>'05_LiNGAM_集計'!G123</f>
        <v>13</v>
      </c>
      <c r="H11" s="24">
        <f>'05_LiNGAM_集計'!H123</f>
        <v>1.607642550584196</v>
      </c>
      <c r="I11" s="24">
        <f>'05_LiNGAM_集計'!I123</f>
        <v>14</v>
      </c>
      <c r="J11" s="24">
        <f>'05_LiNGAM_集計'!J123</f>
        <v>860.14285714285711</v>
      </c>
      <c r="K11" s="24">
        <f>'05_LiNGAM_集計'!K123</f>
        <v>263.22931826469198</v>
      </c>
      <c r="L11" s="24">
        <f>'05_LiNGAM_集計'!L123</f>
        <v>7</v>
      </c>
      <c r="M11" s="24">
        <f>'05_LiNGAM_集計'!M123</f>
        <v>454.23892287571641</v>
      </c>
      <c r="N11" s="3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  <c r="AH11" s="29"/>
      <c r="AI11" s="29"/>
      <c r="AJ11" s="30"/>
      <c r="AK11" s="30"/>
      <c r="AL11" s="30"/>
      <c r="AM11" s="29"/>
      <c r="AN11" s="29"/>
      <c r="AO11" s="29"/>
      <c r="AP11" s="29"/>
      <c r="AQ11" s="29"/>
    </row>
    <row r="12" spans="1:86" ht="14">
      <c r="A12" s="24">
        <f>'05_LiNGAM_集計'!A124</f>
        <v>11</v>
      </c>
      <c r="B12" s="24" t="str">
        <f>'05_LiNGAM_集計'!B124</f>
        <v>B</v>
      </c>
      <c r="C12" s="24" t="str">
        <f>'05_LiNGAM_集計'!C124</f>
        <v>男</v>
      </c>
      <c r="D12" s="24">
        <f>'05_LiNGAM_集計'!D124</f>
        <v>3.2612529697736359</v>
      </c>
      <c r="E12" s="24">
        <f>'05_LiNGAM_集計'!E124</f>
        <v>0.73145456187390101</v>
      </c>
      <c r="F12" s="24">
        <f>'05_LiNGAM_集計'!F124</f>
        <v>0.80252744452398739</v>
      </c>
      <c r="G12" s="24">
        <f>'05_LiNGAM_集計'!G124</f>
        <v>4</v>
      </c>
      <c r="H12" s="24">
        <f>'05_LiNGAM_集計'!H124</f>
        <v>7.38190520810317</v>
      </c>
      <c r="I12" s="24">
        <f>'05_LiNGAM_集計'!I124</f>
        <v>3</v>
      </c>
      <c r="J12" s="24">
        <f>'05_LiNGAM_集計'!J124</f>
        <v>788.14285714285711</v>
      </c>
      <c r="K12" s="24">
        <f>'05_LiNGAM_集計'!K124</f>
        <v>600.53983175538997</v>
      </c>
      <c r="L12" s="24">
        <f>'05_LiNGAM_集計'!L124</f>
        <v>16</v>
      </c>
      <c r="M12" s="24">
        <f>'05_LiNGAM_集計'!M124</f>
        <v>600.10103948339406</v>
      </c>
      <c r="N12" s="36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  <c r="AH12" s="29"/>
      <c r="AI12" s="29"/>
      <c r="AJ12" s="30"/>
      <c r="AK12" s="30"/>
      <c r="AL12" s="30"/>
      <c r="AM12" s="29"/>
      <c r="AN12" s="29"/>
      <c r="AO12" s="29"/>
      <c r="AP12" s="29"/>
      <c r="AQ12" s="29"/>
    </row>
    <row r="13" spans="1:86" ht="14">
      <c r="A13" s="24">
        <f>'05_LiNGAM_集計'!A125</f>
        <v>12</v>
      </c>
      <c r="B13" s="24" t="str">
        <f>'05_LiNGAM_集計'!B125</f>
        <v>B</v>
      </c>
      <c r="C13" s="24" t="str">
        <f>'05_LiNGAM_集計'!C125</f>
        <v>女</v>
      </c>
      <c r="D13" s="24">
        <f>'05_LiNGAM_集計'!D125</f>
        <v>1.3342241192900961</v>
      </c>
      <c r="E13" s="24">
        <f>'05_LiNGAM_集計'!E125</f>
        <v>0.61798869110147503</v>
      </c>
      <c r="F13" s="24">
        <f>'05_LiNGAM_集計'!F125</f>
        <v>0.46285041816946648</v>
      </c>
      <c r="G13" s="24">
        <f>'05_LiNGAM_集計'!G125</f>
        <v>4</v>
      </c>
      <c r="H13" s="24">
        <f>'05_LiNGAM_集計'!H125</f>
        <v>0.90031847219094008</v>
      </c>
      <c r="I13" s="24">
        <f>'05_LiNGAM_集計'!I125</f>
        <v>3</v>
      </c>
      <c r="J13" s="24">
        <f>'05_LiNGAM_集計'!J125</f>
        <v>767</v>
      </c>
      <c r="K13" s="24">
        <f>'05_LiNGAM_集計'!K125</f>
        <v>902.43208512135902</v>
      </c>
      <c r="L13" s="24">
        <f>'05_LiNGAM_集計'!L125</f>
        <v>12</v>
      </c>
      <c r="M13" s="24">
        <f>'05_LiNGAM_集計'!M125</f>
        <v>707.0678496446526</v>
      </c>
      <c r="N13" s="3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  <c r="AH13" s="29"/>
      <c r="AI13" s="29"/>
      <c r="AJ13" s="30"/>
      <c r="AK13" s="30"/>
      <c r="AL13" s="30"/>
      <c r="AM13" s="29"/>
      <c r="AN13" s="29"/>
      <c r="AO13" s="29"/>
      <c r="AP13" s="29"/>
      <c r="AQ13" s="29"/>
    </row>
    <row r="14" spans="1:86" ht="14">
      <c r="A14" s="24">
        <f>'05_LiNGAM_集計'!A126</f>
        <v>13</v>
      </c>
      <c r="B14" s="24" t="str">
        <f>'05_LiNGAM_集計'!B126</f>
        <v>A</v>
      </c>
      <c r="C14" s="24" t="str">
        <f>'05_LiNGAM_集計'!C126</f>
        <v>男</v>
      </c>
      <c r="D14" s="24">
        <f>'05_LiNGAM_集計'!D126</f>
        <v>8.9083066910422737</v>
      </c>
      <c r="E14" s="24">
        <f>'05_LiNGAM_集計'!E126</f>
        <v>0.44120376716347598</v>
      </c>
      <c r="F14" s="24">
        <f>'05_LiNGAM_集計'!F126</f>
        <v>0.73833227812840574</v>
      </c>
      <c r="G14" s="24">
        <f>'05_LiNGAM_集計'!G126</f>
        <v>31</v>
      </c>
      <c r="H14" s="24">
        <f>'05_LiNGAM_集計'!H126</f>
        <v>3.06511174385935</v>
      </c>
      <c r="I14" s="24">
        <f>'05_LiNGAM_集計'!I126</f>
        <v>23</v>
      </c>
      <c r="J14" s="24">
        <f>'05_LiNGAM_集計'!J126</f>
        <v>898.57142857142856</v>
      </c>
      <c r="K14" s="24">
        <f>'05_LiNGAM_集計'!K126</f>
        <v>569.24194677202399</v>
      </c>
      <c r="L14" s="24">
        <f>'05_LiNGAM_集計'!L126</f>
        <v>22</v>
      </c>
      <c r="M14" s="24">
        <f>'05_LiNGAM_集計'!M126</f>
        <v>7880.2492041899804</v>
      </c>
      <c r="N14" s="3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  <c r="AH14" s="29"/>
      <c r="AI14" s="29"/>
      <c r="AJ14" s="30"/>
      <c r="AK14" s="30"/>
      <c r="AL14" s="30"/>
      <c r="AM14" s="29"/>
      <c r="AN14" s="29"/>
      <c r="AO14" s="29"/>
      <c r="AP14" s="29"/>
      <c r="AQ14" s="29"/>
    </row>
    <row r="15" spans="1:86" ht="14">
      <c r="A15" s="24">
        <f>'05_LiNGAM_集計'!A127</f>
        <v>14</v>
      </c>
      <c r="B15" s="24" t="str">
        <f>'05_LiNGAM_集計'!B127</f>
        <v>A</v>
      </c>
      <c r="C15" s="24" t="str">
        <f>'05_LiNGAM_集計'!C127</f>
        <v>女</v>
      </c>
      <c r="D15" s="24">
        <f>'05_LiNGAM_集計'!D127</f>
        <v>1.7137005164103509</v>
      </c>
      <c r="E15" s="24">
        <f>'05_LiNGAM_集計'!E127</f>
        <v>0.69832770573153802</v>
      </c>
      <c r="F15" s="24">
        <f>'05_LiNGAM_集計'!F127</f>
        <v>0.63527432193072064</v>
      </c>
      <c r="G15" s="24">
        <f>'05_LiNGAM_集計'!G127</f>
        <v>8</v>
      </c>
      <c r="H15" s="24">
        <f>'05_LiNGAM_集計'!H127</f>
        <v>1.8791869919706301</v>
      </c>
      <c r="I15" s="24">
        <f>'05_LiNGAM_集計'!I127</f>
        <v>2</v>
      </c>
      <c r="J15" s="24">
        <f>'05_LiNGAM_集計'!J127</f>
        <v>811.14285714285711</v>
      </c>
      <c r="K15" s="24">
        <f>'05_LiNGAM_集計'!K127</f>
        <v>386.27233104423402</v>
      </c>
      <c r="L15" s="24">
        <f>'05_LiNGAM_集計'!L127</f>
        <v>3</v>
      </c>
      <c r="M15" s="24">
        <f>'05_LiNGAM_集計'!M127</f>
        <v>1093.6812875799999</v>
      </c>
      <c r="N15" s="3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AH15" s="29"/>
      <c r="AI15" s="29"/>
      <c r="AJ15" s="30"/>
      <c r="AK15" s="30"/>
      <c r="AL15" s="30"/>
      <c r="AM15" s="29"/>
      <c r="AN15" s="29"/>
      <c r="AO15" s="29"/>
      <c r="AP15" s="29"/>
      <c r="AQ15" s="29"/>
    </row>
    <row r="16" spans="1:86" ht="14">
      <c r="A16" s="24">
        <f>'05_LiNGAM_集計'!A128</f>
        <v>15</v>
      </c>
      <c r="B16" s="24" t="str">
        <f>'05_LiNGAM_集計'!B128</f>
        <v>B</v>
      </c>
      <c r="C16" s="24" t="str">
        <f>'05_LiNGAM_集計'!C128</f>
        <v>男</v>
      </c>
      <c r="D16" s="24">
        <f>'05_LiNGAM_集計'!D128</f>
        <v>1.051544891718265</v>
      </c>
      <c r="E16" s="24">
        <f>'05_LiNGAM_集計'!E128</f>
        <v>0.48337965223108398</v>
      </c>
      <c r="F16" s="24">
        <f>'05_LiNGAM_集計'!F128</f>
        <v>0.60644985381489902</v>
      </c>
      <c r="G16" s="24">
        <f>'05_LiNGAM_集計'!G128</f>
        <v>11</v>
      </c>
      <c r="H16" s="24">
        <f>'05_LiNGAM_集計'!H128</f>
        <v>2.7351880693539741</v>
      </c>
      <c r="I16" s="24">
        <f>'05_LiNGAM_集計'!I128</f>
        <v>24</v>
      </c>
      <c r="J16" s="24">
        <f>'05_LiNGAM_集計'!J128</f>
        <v>786.71428571428567</v>
      </c>
      <c r="K16" s="24">
        <f>'05_LiNGAM_集計'!K128</f>
        <v>538.15541488770498</v>
      </c>
      <c r="L16" s="24">
        <f>'05_LiNGAM_集計'!L128</f>
        <v>11</v>
      </c>
      <c r="M16" s="24">
        <f>'05_LiNGAM_集計'!M128</f>
        <v>743.48713762027148</v>
      </c>
      <c r="N16" s="36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  <c r="AH16" s="29"/>
      <c r="AI16" s="29"/>
      <c r="AJ16" s="30"/>
      <c r="AK16" s="30"/>
      <c r="AL16" s="30"/>
      <c r="AM16" s="29"/>
      <c r="AN16" s="29"/>
      <c r="AO16" s="29"/>
      <c r="AP16" s="29"/>
      <c r="AQ16" s="29"/>
    </row>
    <row r="17" spans="1:43" ht="14">
      <c r="A17" s="24">
        <f>'05_LiNGAM_集計'!A129</f>
        <v>16</v>
      </c>
      <c r="B17" s="24" t="str">
        <f>'05_LiNGAM_集計'!B129</f>
        <v>A</v>
      </c>
      <c r="C17" s="24" t="str">
        <f>'05_LiNGAM_集計'!C129</f>
        <v>男</v>
      </c>
      <c r="D17" s="24">
        <f>'05_LiNGAM_集計'!D129</f>
        <v>5.0282315394302577</v>
      </c>
      <c r="E17" s="24">
        <f>'05_LiNGAM_集計'!E129</f>
        <v>0.77519920876564896</v>
      </c>
      <c r="F17" s="24">
        <f>'05_LiNGAM_集計'!F129</f>
        <v>0.5742219044985557</v>
      </c>
      <c r="G17" s="24">
        <f>'05_LiNGAM_集計'!G129</f>
        <v>71</v>
      </c>
      <c r="H17" s="24">
        <f>'05_LiNGAM_集計'!H129</f>
        <v>1.445629342429583</v>
      </c>
      <c r="I17" s="24">
        <f>'05_LiNGAM_集計'!I129</f>
        <v>36</v>
      </c>
      <c r="J17" s="24">
        <f>'05_LiNGAM_集計'!J129</f>
        <v>774.14285714285711</v>
      </c>
      <c r="K17" s="24">
        <f>'05_LiNGAM_集計'!K129</f>
        <v>272.68175253183</v>
      </c>
      <c r="L17" s="24">
        <f>'05_LiNGAM_集計'!L129</f>
        <v>6</v>
      </c>
      <c r="M17" s="24">
        <f>'05_LiNGAM_集計'!M129</f>
        <v>540.89608551968604</v>
      </c>
      <c r="N17" s="36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  <c r="AH17" s="29"/>
      <c r="AI17" s="29"/>
      <c r="AJ17" s="30"/>
      <c r="AK17" s="30"/>
      <c r="AL17" s="30"/>
      <c r="AM17" s="29"/>
      <c r="AN17" s="29"/>
      <c r="AO17" s="29"/>
      <c r="AP17" s="29"/>
      <c r="AQ17" s="29"/>
    </row>
    <row r="18" spans="1:43" ht="14">
      <c r="A18" s="24">
        <f>'05_LiNGAM_集計'!A130</f>
        <v>17</v>
      </c>
      <c r="B18" s="24" t="str">
        <f>'05_LiNGAM_集計'!B130</f>
        <v>B</v>
      </c>
      <c r="C18" s="24" t="str">
        <f>'05_LiNGAM_集計'!C130</f>
        <v>男</v>
      </c>
      <c r="D18" s="24">
        <f>'05_LiNGAM_集計'!D130</f>
        <v>0.97698028531056635</v>
      </c>
      <c r="E18" s="24">
        <f>'05_LiNGAM_集計'!E130</f>
        <v>0.87451081814083298</v>
      </c>
      <c r="F18" s="24">
        <f>'05_LiNGAM_集計'!F130</f>
        <v>0.85499689457645867</v>
      </c>
      <c r="G18" s="24">
        <f>'05_LiNGAM_集計'!G130</f>
        <v>23</v>
      </c>
      <c r="H18" s="24">
        <f>'05_LiNGAM_集計'!H130</f>
        <v>8.434388239046454</v>
      </c>
      <c r="I18" s="24">
        <f>'05_LiNGAM_集計'!I130</f>
        <v>4</v>
      </c>
      <c r="J18" s="24">
        <f>'05_LiNGAM_集計'!J130</f>
        <v>918.42857142857144</v>
      </c>
      <c r="K18" s="24">
        <f>'05_LiNGAM_集計'!K130</f>
        <v>933.80917857159795</v>
      </c>
      <c r="L18" s="24">
        <f>'05_LiNGAM_集計'!L130</f>
        <v>31</v>
      </c>
      <c r="M18" s="24">
        <f>'05_LiNGAM_集計'!M130</f>
        <v>1423.2516522890051</v>
      </c>
      <c r="N18" s="36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  <c r="AH18" s="29"/>
      <c r="AI18" s="29"/>
      <c r="AJ18" s="30"/>
      <c r="AK18" s="30"/>
      <c r="AL18" s="30"/>
      <c r="AM18" s="29"/>
      <c r="AN18" s="29"/>
      <c r="AO18" s="29"/>
      <c r="AP18" s="29"/>
      <c r="AQ18" s="29"/>
    </row>
    <row r="19" spans="1:43" ht="14">
      <c r="A19" s="24">
        <f>'05_LiNGAM_集計'!A131</f>
        <v>18</v>
      </c>
      <c r="B19" s="24" t="str">
        <f>'05_LiNGAM_集計'!B131</f>
        <v>B</v>
      </c>
      <c r="C19" s="24" t="str">
        <f>'05_LiNGAM_集計'!C131</f>
        <v>女</v>
      </c>
      <c r="D19" s="24">
        <f>'05_LiNGAM_集計'!D131</f>
        <v>2.914410685329317</v>
      </c>
      <c r="E19" s="24">
        <f>'05_LiNGAM_集計'!E131</f>
        <v>0.34427004646485099</v>
      </c>
      <c r="F19" s="24">
        <f>'05_LiNGAM_集計'!F131</f>
        <v>0.65659462274437497</v>
      </c>
      <c r="G19" s="24">
        <f>'05_LiNGAM_集計'!G131</f>
        <v>28</v>
      </c>
      <c r="H19" s="24">
        <f>'05_LiNGAM_集計'!H131</f>
        <v>2.9163010140436652</v>
      </c>
      <c r="I19" s="24">
        <f>'05_LiNGAM_集計'!I131</f>
        <v>25</v>
      </c>
      <c r="J19" s="24">
        <f>'05_LiNGAM_集計'!J131</f>
        <v>769.71428571428567</v>
      </c>
      <c r="K19" s="24">
        <f>'05_LiNGAM_集計'!K131</f>
        <v>64.966633043686997</v>
      </c>
      <c r="L19" s="24">
        <f>'05_LiNGAM_集計'!L131</f>
        <v>129</v>
      </c>
      <c r="M19" s="24">
        <f>'05_LiNGAM_集計'!M131</f>
        <v>842.22894597449169</v>
      </c>
      <c r="N19" s="36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  <c r="AH19" s="29"/>
      <c r="AI19" s="29"/>
      <c r="AJ19" s="30"/>
      <c r="AK19" s="30"/>
      <c r="AL19" s="30"/>
      <c r="AM19" s="29"/>
      <c r="AN19" s="29"/>
      <c r="AO19" s="29"/>
      <c r="AP19" s="29"/>
      <c r="AQ19" s="29"/>
    </row>
    <row r="20" spans="1:43" ht="14">
      <c r="A20" s="24">
        <f>'05_LiNGAM_集計'!A132</f>
        <v>19</v>
      </c>
      <c r="B20" s="24" t="str">
        <f>'05_LiNGAM_集計'!B132</f>
        <v>A</v>
      </c>
      <c r="C20" s="24" t="str">
        <f>'05_LiNGAM_集計'!C132</f>
        <v>女</v>
      </c>
      <c r="D20" s="24">
        <f>'05_LiNGAM_集計'!D132</f>
        <v>1.7629809073479981</v>
      </c>
      <c r="E20" s="24">
        <f>'05_LiNGAM_集計'!E132</f>
        <v>0.77998139153656298</v>
      </c>
      <c r="F20" s="24">
        <f>'05_LiNGAM_集計'!F132</f>
        <v>0.68051230706738008</v>
      </c>
      <c r="G20" s="24">
        <f>'05_LiNGAM_集計'!G132</f>
        <v>8</v>
      </c>
      <c r="H20" s="24">
        <f>'05_LiNGAM_集計'!H132</f>
        <v>2.16405436883174</v>
      </c>
      <c r="I20" s="24">
        <f>'05_LiNGAM_集計'!I132</f>
        <v>10</v>
      </c>
      <c r="J20" s="24">
        <f>'05_LiNGAM_集計'!J132</f>
        <v>725.71428571428567</v>
      </c>
      <c r="K20" s="24">
        <f>'05_LiNGAM_集計'!K132</f>
        <v>388.54644347399</v>
      </c>
      <c r="L20" s="24">
        <f>'05_LiNGAM_集計'!L132</f>
        <v>3</v>
      </c>
      <c r="M20" s="24">
        <f>'05_LiNGAM_集計'!M132</f>
        <v>1092.925819198917</v>
      </c>
      <c r="N20" s="36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H20" s="29"/>
      <c r="AI20" s="29"/>
      <c r="AJ20" s="30"/>
      <c r="AK20" s="30"/>
      <c r="AL20" s="30"/>
      <c r="AM20" s="29"/>
      <c r="AN20" s="29"/>
      <c r="AO20" s="29"/>
      <c r="AP20" s="29"/>
      <c r="AQ20" s="29"/>
    </row>
    <row r="21" spans="1:43" ht="14">
      <c r="A21" s="24">
        <f>'05_LiNGAM_集計'!A133</f>
        <v>20</v>
      </c>
      <c r="B21" s="24" t="str">
        <f>'05_LiNGAM_集計'!B133</f>
        <v>A</v>
      </c>
      <c r="C21" s="24" t="str">
        <f>'05_LiNGAM_集計'!C133</f>
        <v>女</v>
      </c>
      <c r="D21" s="24">
        <f>'05_LiNGAM_集計'!D133</f>
        <v>2.5819514221062039</v>
      </c>
      <c r="E21" s="24">
        <f>'05_LiNGAM_集計'!E133</f>
        <v>0.73759171512139698</v>
      </c>
      <c r="F21" s="24">
        <f>'05_LiNGAM_集計'!F133</f>
        <v>0.73300187826213947</v>
      </c>
      <c r="G21" s="24">
        <f>'05_LiNGAM_集計'!G133</f>
        <v>3</v>
      </c>
      <c r="H21" s="24">
        <f>'05_LiNGAM_集計'!H133</f>
        <v>3.6164914847202949</v>
      </c>
      <c r="I21" s="24">
        <f>'05_LiNGAM_集計'!I133</f>
        <v>10</v>
      </c>
      <c r="J21" s="24">
        <f>'05_LiNGAM_集計'!J133</f>
        <v>752.14285714285711</v>
      </c>
      <c r="K21" s="24">
        <f>'05_LiNGAM_集計'!K133</f>
        <v>591.52587954296303</v>
      </c>
      <c r="L21" s="24">
        <f>'05_LiNGAM_集計'!L133</f>
        <v>11</v>
      </c>
      <c r="M21" s="24">
        <f>'05_LiNGAM_集計'!M133</f>
        <v>1109.7449296933751</v>
      </c>
      <c r="N21" s="36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H21" s="29"/>
      <c r="AI21" s="29"/>
      <c r="AJ21" s="30"/>
      <c r="AK21" s="30"/>
      <c r="AL21" s="30"/>
      <c r="AM21" s="29"/>
      <c r="AN21" s="29"/>
      <c r="AO21" s="29"/>
      <c r="AP21" s="29"/>
      <c r="AQ21" s="29"/>
    </row>
    <row r="22" spans="1:43" ht="14">
      <c r="A22" s="24">
        <f>'05_LiNGAM_集計'!A134</f>
        <v>21</v>
      </c>
      <c r="B22" s="24" t="str">
        <f>'05_LiNGAM_集計'!B134</f>
        <v>B</v>
      </c>
      <c r="C22" s="24" t="str">
        <f>'05_LiNGAM_集計'!C134</f>
        <v>女</v>
      </c>
      <c r="D22" s="24">
        <f>'05_LiNGAM_集計'!D134</f>
        <v>0.39243362709993701</v>
      </c>
      <c r="E22" s="24">
        <f>'05_LiNGAM_集計'!E134</f>
        <v>0.33513595412337233</v>
      </c>
      <c r="F22" s="24">
        <f>'05_LiNGAM_集計'!F134</f>
        <v>0.378661626548774</v>
      </c>
      <c r="G22" s="24">
        <f>'05_LiNGAM_集計'!G134</f>
        <v>3</v>
      </c>
      <c r="H22" s="24">
        <f>'05_LiNGAM_集計'!H134</f>
        <v>0.79515740791590506</v>
      </c>
      <c r="I22" s="24">
        <f>'05_LiNGAM_集計'!I134</f>
        <v>3</v>
      </c>
      <c r="J22" s="24">
        <f>'05_LiNGAM_集計'!J134</f>
        <v>784.25</v>
      </c>
      <c r="K22" s="24">
        <f>'05_LiNGAM_集計'!K134</f>
        <v>254.092008544301</v>
      </c>
      <c r="L22" s="24">
        <f>'05_LiNGAM_集計'!L134</f>
        <v>3</v>
      </c>
      <c r="M22" s="24">
        <f>'05_LiNGAM_集計'!M134</f>
        <v>421.63628704979737</v>
      </c>
      <c r="N22" s="36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AH22" s="29"/>
      <c r="AI22" s="29"/>
      <c r="AJ22" s="30"/>
      <c r="AK22" s="30"/>
      <c r="AL22" s="30"/>
      <c r="AM22" s="29"/>
      <c r="AN22" s="29"/>
      <c r="AO22" s="29"/>
      <c r="AP22" s="29"/>
      <c r="AQ22" s="29"/>
    </row>
    <row r="23" spans="1:43" ht="14">
      <c r="A23" s="24">
        <f>'05_LiNGAM_集計'!A135</f>
        <v>22</v>
      </c>
      <c r="B23" s="24" t="str">
        <f>'05_LiNGAM_集計'!B135</f>
        <v>A</v>
      </c>
      <c r="C23" s="24" t="str">
        <f>'05_LiNGAM_集計'!C135</f>
        <v>男</v>
      </c>
      <c r="D23" s="24">
        <f>'05_LiNGAM_集計'!D135</f>
        <v>2.1532120880840688</v>
      </c>
      <c r="E23" s="24">
        <f>'05_LiNGAM_集計'!E135</f>
        <v>0.85556423085798605</v>
      </c>
      <c r="F23" s="24">
        <f>'05_LiNGAM_集計'!F135</f>
        <v>0.79411667530290364</v>
      </c>
      <c r="G23" s="24">
        <f>'05_LiNGAM_集計'!G135</f>
        <v>3</v>
      </c>
      <c r="H23" s="24">
        <f>'05_LiNGAM_集計'!H135</f>
        <v>4.1781542005778602</v>
      </c>
      <c r="I23" s="24">
        <f>'05_LiNGAM_集計'!I135</f>
        <v>3</v>
      </c>
      <c r="J23" s="24">
        <f>'05_LiNGAM_集計'!J135</f>
        <v>742.57142857142856</v>
      </c>
      <c r="K23" s="24">
        <f>'05_LiNGAM_集計'!K135</f>
        <v>1352.37012025273</v>
      </c>
      <c r="L23" s="24">
        <f>'05_LiNGAM_集計'!L135</f>
        <v>3</v>
      </c>
      <c r="M23" s="24">
        <f>'05_LiNGAM_集計'!M135</f>
        <v>1770.203361227826</v>
      </c>
      <c r="N23" s="3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  <c r="AH23" s="29"/>
      <c r="AI23" s="29"/>
      <c r="AJ23" s="30"/>
      <c r="AK23" s="30"/>
      <c r="AL23" s="30"/>
      <c r="AM23" s="29"/>
      <c r="AN23" s="29"/>
      <c r="AO23" s="29"/>
      <c r="AP23" s="29"/>
      <c r="AQ23" s="29"/>
    </row>
    <row r="24" spans="1:43" ht="14">
      <c r="A24" s="24">
        <f>'05_LiNGAM_集計'!A136</f>
        <v>23</v>
      </c>
      <c r="B24" s="24" t="str">
        <f>'05_LiNGAM_集計'!B136</f>
        <v>B</v>
      </c>
      <c r="C24" s="24" t="str">
        <f>'05_LiNGAM_集計'!C136</f>
        <v>男</v>
      </c>
      <c r="D24" s="24">
        <f>'05_LiNGAM_集計'!D136</f>
        <v>4.7381390091120021</v>
      </c>
      <c r="E24" s="24">
        <f>'05_LiNGAM_集計'!E136</f>
        <v>0.92955155474414297</v>
      </c>
      <c r="F24" s="24">
        <f>'05_LiNGAM_集計'!F136</f>
        <v>0.68827293237672749</v>
      </c>
      <c r="G24" s="24">
        <f>'05_LiNGAM_集計'!G136</f>
        <v>3</v>
      </c>
      <c r="H24" s="24">
        <f>'05_LiNGAM_集計'!H136</f>
        <v>2.22503763647441</v>
      </c>
      <c r="I24" s="24">
        <f>'05_LiNGAM_集計'!I136</f>
        <v>4</v>
      </c>
      <c r="J24" s="24">
        <f>'05_LiNGAM_集計'!J136</f>
        <v>593.42857142857144</v>
      </c>
      <c r="K24" s="24">
        <f>'05_LiNGAM_集計'!K136</f>
        <v>399.495874631015</v>
      </c>
      <c r="L24" s="24">
        <f>'05_LiNGAM_集計'!L136</f>
        <v>11</v>
      </c>
      <c r="M24" s="24">
        <f>'05_LiNGAM_集計'!M136</f>
        <v>589.32483384952809</v>
      </c>
      <c r="N24" s="3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  <c r="AH24" s="29"/>
      <c r="AI24" s="29"/>
      <c r="AJ24" s="30"/>
      <c r="AK24" s="30"/>
      <c r="AL24" s="30"/>
      <c r="AM24" s="29"/>
      <c r="AN24" s="29"/>
      <c r="AO24" s="29"/>
      <c r="AP24" s="29"/>
      <c r="AQ24" s="29"/>
    </row>
    <row r="25" spans="1:43" ht="14">
      <c r="A25" s="24">
        <f>'05_LiNGAM_集計'!A137</f>
        <v>24</v>
      </c>
      <c r="B25" s="24" t="str">
        <f>'05_LiNGAM_集計'!B137</f>
        <v>A</v>
      </c>
      <c r="C25" s="24" t="str">
        <f>'05_LiNGAM_集計'!C137</f>
        <v>男</v>
      </c>
      <c r="D25" s="24">
        <f>'05_LiNGAM_集計'!D137</f>
        <v>2.2576043273340098</v>
      </c>
      <c r="E25" s="24">
        <f>'05_LiNGAM_集計'!E137</f>
        <v>0.43532630286126828</v>
      </c>
      <c r="F25" s="24">
        <f>'05_LiNGAM_集計'!F137</f>
        <v>0.72362386343642005</v>
      </c>
      <c r="G25" s="24">
        <f>'05_LiNGAM_集計'!G137</f>
        <v>13</v>
      </c>
      <c r="H25" s="24">
        <f>'05_LiNGAM_集計'!H137</f>
        <v>3.0767513491175</v>
      </c>
      <c r="I25" s="24">
        <f>'05_LiNGAM_集計'!I137</f>
        <v>15</v>
      </c>
      <c r="J25" s="24">
        <f>'05_LiNGAM_集計'!J137</f>
        <v>701.71428571428567</v>
      </c>
      <c r="K25" s="24">
        <f>'05_LiNGAM_集計'!K137</f>
        <v>654.65105706448901</v>
      </c>
      <c r="L25" s="24">
        <f>'05_LiNGAM_集計'!L137</f>
        <v>10</v>
      </c>
      <c r="M25" s="24">
        <f>'05_LiNGAM_集計'!M137</f>
        <v>1024.962965549794</v>
      </c>
      <c r="N25" s="36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9"/>
      <c r="AI25" s="29"/>
      <c r="AJ25" s="30"/>
      <c r="AK25" s="30"/>
      <c r="AL25" s="30"/>
      <c r="AM25" s="29"/>
      <c r="AN25" s="29"/>
      <c r="AO25" s="29"/>
      <c r="AP25" s="29"/>
      <c r="AQ25" s="29"/>
    </row>
    <row r="26" spans="1:43" ht="14">
      <c r="A26" s="24">
        <f>'05_LiNGAM_集計'!A138</f>
        <v>25</v>
      </c>
      <c r="B26" s="24" t="str">
        <f>'05_LiNGAM_集計'!B138</f>
        <v>A</v>
      </c>
      <c r="C26" s="24" t="str">
        <f>'05_LiNGAM_集計'!C138</f>
        <v>男</v>
      </c>
      <c r="D26" s="24">
        <f>'05_LiNGAM_集計'!D138</f>
        <v>4.9372311905680917</v>
      </c>
      <c r="E26" s="24">
        <f>'05_LiNGAM_集計'!E138</f>
        <v>0.619332204259601</v>
      </c>
      <c r="F26" s="24">
        <f>'05_LiNGAM_集計'!F138</f>
        <v>0.69274289794104638</v>
      </c>
      <c r="G26" s="24">
        <f>'05_LiNGAM_集計'!G138</f>
        <v>36</v>
      </c>
      <c r="H26" s="24">
        <f>'05_LiNGAM_集計'!H138</f>
        <v>2.31223445289065</v>
      </c>
      <c r="I26" s="24">
        <f>'05_LiNGAM_集計'!I138</f>
        <v>14</v>
      </c>
      <c r="J26" s="24">
        <f>'05_LiNGAM_集計'!J138</f>
        <v>895</v>
      </c>
      <c r="K26" s="24">
        <f>'05_LiNGAM_集計'!K138</f>
        <v>553.45380853685401</v>
      </c>
      <c r="L26" s="24">
        <f>'05_LiNGAM_集計'!L138</f>
        <v>11</v>
      </c>
      <c r="M26" s="24">
        <f>'05_LiNGAM_集計'!M138</f>
        <v>592.9793620610842</v>
      </c>
      <c r="N26" s="36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  <c r="AH26" s="29"/>
      <c r="AI26" s="29"/>
      <c r="AJ26" s="30"/>
      <c r="AK26" s="30"/>
      <c r="AL26" s="30"/>
      <c r="AM26" s="29"/>
      <c r="AN26" s="29"/>
      <c r="AO26" s="29"/>
      <c r="AP26" s="29"/>
      <c r="AQ26" s="29"/>
    </row>
    <row r="27" spans="1:43" ht="14">
      <c r="A27" s="24">
        <f>'05_LiNGAM_集計'!A139</f>
        <v>26</v>
      </c>
      <c r="B27" s="24" t="str">
        <f>'05_LiNGAM_集計'!B139</f>
        <v>A</v>
      </c>
      <c r="C27" s="24" t="str">
        <f>'05_LiNGAM_集計'!C139</f>
        <v>男</v>
      </c>
      <c r="D27" s="24">
        <f>'05_LiNGAM_集計'!D139</f>
        <v>1.1527749150489399</v>
      </c>
      <c r="E27" s="24">
        <f>'05_LiNGAM_集計'!E139</f>
        <v>0.47610868327609701</v>
      </c>
      <c r="F27" s="24">
        <f>'05_LiNGAM_集計'!F139</f>
        <v>0.75482611166996072</v>
      </c>
      <c r="G27" s="24">
        <f>'05_LiNGAM_集計'!G139</f>
        <v>3</v>
      </c>
      <c r="H27" s="24">
        <f>'05_LiNGAM_集計'!H139</f>
        <v>3.2062831514394232</v>
      </c>
      <c r="I27" s="24">
        <f>'05_LiNGAM_集計'!I139</f>
        <v>3</v>
      </c>
      <c r="J27" s="24">
        <f>'05_LiNGAM_集計'!J139</f>
        <v>793.57142857142856</v>
      </c>
      <c r="K27" s="24">
        <f>'05_LiNGAM_集計'!K139</f>
        <v>328.405192791503</v>
      </c>
      <c r="L27" s="24">
        <f>'05_LiNGAM_集計'!L139</f>
        <v>3</v>
      </c>
      <c r="M27" s="24">
        <f>'05_LiNGAM_集計'!M139</f>
        <v>448.42526074403492</v>
      </c>
      <c r="N27" s="36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  <c r="AH27" s="29"/>
      <c r="AI27" s="29"/>
      <c r="AJ27" s="30"/>
      <c r="AK27" s="30"/>
      <c r="AL27" s="30"/>
      <c r="AM27" s="29"/>
      <c r="AN27" s="29"/>
      <c r="AO27" s="29"/>
      <c r="AP27" s="29"/>
      <c r="AQ27" s="29"/>
    </row>
    <row r="28" spans="1:43" ht="14">
      <c r="A28" s="24">
        <f>'05_LiNGAM_集計'!A140</f>
        <v>27</v>
      </c>
      <c r="B28" s="24" t="str">
        <f>'05_LiNGAM_集計'!B140</f>
        <v>A</v>
      </c>
      <c r="C28" s="24" t="str">
        <f>'05_LiNGAM_集計'!C140</f>
        <v>女</v>
      </c>
      <c r="D28" s="24">
        <f>'05_LiNGAM_集計'!D140</f>
        <v>0.98673647344409054</v>
      </c>
      <c r="E28" s="24">
        <f>'05_LiNGAM_集計'!E140</f>
        <v>0.61092922253203497</v>
      </c>
      <c r="F28" s="24">
        <f>'05_LiNGAM_集計'!F140</f>
        <v>0.50628075261408023</v>
      </c>
      <c r="G28" s="24">
        <f>'05_LiNGAM_集計'!G140</f>
        <v>12</v>
      </c>
      <c r="H28" s="24">
        <f>'05_LiNGAM_集計'!H140</f>
        <v>1.2134262075243381</v>
      </c>
      <c r="I28" s="24">
        <f>'05_LiNGAM_集計'!I140</f>
        <v>14</v>
      </c>
      <c r="J28" s="24">
        <f>'05_LiNGAM_集計'!J140</f>
        <v>855.42857142857144</v>
      </c>
      <c r="K28" s="24">
        <f>'05_LiNGAM_集計'!K140</f>
        <v>2073.8863734605702</v>
      </c>
      <c r="L28" s="24">
        <f>'05_LiNGAM_集計'!L140</f>
        <v>16</v>
      </c>
      <c r="M28" s="24">
        <f>'05_LiNGAM_集計'!M140</f>
        <v>8798.8133667080656</v>
      </c>
      <c r="N28" s="36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  <c r="AH28" s="29"/>
      <c r="AI28" s="29"/>
      <c r="AJ28" s="30"/>
      <c r="AK28" s="30"/>
      <c r="AL28" s="30"/>
      <c r="AM28" s="29"/>
      <c r="AN28" s="29"/>
      <c r="AO28" s="29"/>
      <c r="AP28" s="29"/>
      <c r="AQ28" s="29"/>
    </row>
    <row r="29" spans="1:43" ht="14">
      <c r="A29" s="24">
        <f>'05_LiNGAM_集計'!A141</f>
        <v>28</v>
      </c>
      <c r="B29" s="24" t="str">
        <f>'05_LiNGAM_集計'!B141</f>
        <v>B</v>
      </c>
      <c r="C29" s="24" t="str">
        <f>'05_LiNGAM_集計'!C141</f>
        <v>女</v>
      </c>
      <c r="D29" s="24">
        <f>'05_LiNGAM_集計'!D141</f>
        <v>0</v>
      </c>
      <c r="E29" s="24">
        <f>'05_LiNGAM_集計'!E141</f>
        <v>0</v>
      </c>
      <c r="F29" s="24">
        <f>'05_LiNGAM_集計'!F141</f>
        <v>0</v>
      </c>
      <c r="G29" s="24">
        <f>'05_LiNGAM_集計'!G141</f>
        <v>24</v>
      </c>
      <c r="H29" s="24">
        <f>'05_LiNGAM_集計'!H141</f>
        <v>0</v>
      </c>
      <c r="I29" s="24">
        <f>'05_LiNGAM_集計'!I141</f>
        <v>22</v>
      </c>
      <c r="J29" s="24">
        <f>'05_LiNGAM_集計'!J141</f>
        <v>0</v>
      </c>
      <c r="K29" s="24">
        <f>'05_LiNGAM_集計'!K141</f>
        <v>0</v>
      </c>
      <c r="L29" s="24">
        <f>'05_LiNGAM_集計'!L141</f>
        <v>21</v>
      </c>
      <c r="M29" s="24">
        <f>'05_LiNGAM_集計'!M141</f>
        <v>0</v>
      </c>
      <c r="N29" s="36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  <c r="AH29" s="29"/>
      <c r="AI29" s="29"/>
      <c r="AJ29" s="30"/>
      <c r="AK29" s="30"/>
      <c r="AL29" s="30"/>
      <c r="AM29" s="29"/>
      <c r="AN29" s="29"/>
      <c r="AO29" s="29"/>
      <c r="AP29" s="29"/>
      <c r="AQ29" s="29"/>
    </row>
    <row r="30" spans="1:43" ht="14">
      <c r="A30" s="24">
        <f>'05_LiNGAM_集計'!A142</f>
        <v>29</v>
      </c>
      <c r="B30" s="24" t="str">
        <f>'05_LiNGAM_集計'!B142</f>
        <v>B</v>
      </c>
      <c r="C30" s="24" t="str">
        <f>'05_LiNGAM_集計'!C142</f>
        <v>男</v>
      </c>
      <c r="D30" s="24">
        <f>'05_LiNGAM_集計'!D142</f>
        <v>2.636668910730005</v>
      </c>
      <c r="E30" s="24">
        <f>'05_LiNGAM_集計'!E142</f>
        <v>0.69438992058150595</v>
      </c>
      <c r="F30" s="24">
        <f>'05_LiNGAM_集計'!F142</f>
        <v>0.7585010665018127</v>
      </c>
      <c r="G30" s="24">
        <f>'05_LiNGAM_集計'!G142</f>
        <v>3</v>
      </c>
      <c r="H30" s="24">
        <f>'05_LiNGAM_集計'!H142</f>
        <v>5.718988272376806</v>
      </c>
      <c r="I30" s="24">
        <f>'05_LiNGAM_集計'!I142</f>
        <v>3</v>
      </c>
      <c r="J30" s="24">
        <f>'05_LiNGAM_集計'!J142</f>
        <v>788.14285714285711</v>
      </c>
      <c r="K30" s="24">
        <f>'05_LiNGAM_集計'!K142</f>
        <v>688.79148847772501</v>
      </c>
      <c r="L30" s="24">
        <f>'05_LiNGAM_集計'!L142</f>
        <v>3</v>
      </c>
      <c r="M30" s="24">
        <f>'05_LiNGAM_集計'!M142</f>
        <v>910.3918555495535</v>
      </c>
      <c r="N30" s="3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  <c r="AH30" s="29"/>
      <c r="AI30" s="29"/>
      <c r="AJ30" s="30"/>
      <c r="AK30" s="30"/>
      <c r="AL30" s="30"/>
      <c r="AM30" s="29"/>
      <c r="AN30" s="29"/>
      <c r="AO30" s="29"/>
      <c r="AP30" s="29"/>
      <c r="AQ30" s="29"/>
    </row>
    <row r="31" spans="1:43" ht="14">
      <c r="A31" s="24">
        <f>'05_LiNGAM_集計'!A143</f>
        <v>30</v>
      </c>
      <c r="B31" s="24" t="str">
        <f>'05_LiNGAM_集計'!B143</f>
        <v>B</v>
      </c>
      <c r="C31" s="24" t="str">
        <f>'05_LiNGAM_集計'!C143</f>
        <v>男</v>
      </c>
      <c r="D31" s="24">
        <f>'05_LiNGAM_集計'!D143</f>
        <v>1.541999949110632</v>
      </c>
      <c r="E31" s="24">
        <f>'05_LiNGAM_集計'!E143</f>
        <v>0.67858418717100699</v>
      </c>
      <c r="F31" s="24">
        <f>'05_LiNGAM_集計'!F143</f>
        <v>0.51963969912580998</v>
      </c>
      <c r="G31" s="24">
        <f>'05_LiNGAM_集計'!G143</f>
        <v>3</v>
      </c>
      <c r="H31" s="24">
        <f>'05_LiNGAM_集計'!H143</f>
        <v>1.25615610543316</v>
      </c>
      <c r="I31" s="24">
        <f>'05_LiNGAM_集計'!I143</f>
        <v>9</v>
      </c>
      <c r="J31" s="24">
        <f>'05_LiNGAM_集計'!J143</f>
        <v>815.71428571428567</v>
      </c>
      <c r="K31" s="24">
        <f>'05_LiNGAM_集計'!K143</f>
        <v>292.587065858502</v>
      </c>
      <c r="L31" s="24">
        <f>'05_LiNGAM_集計'!L143</f>
        <v>3</v>
      </c>
      <c r="M31" s="24">
        <f>'05_LiNGAM_集計'!M143</f>
        <v>828.12955369927988</v>
      </c>
      <c r="N31" s="3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H31" s="29"/>
      <c r="AI31" s="29"/>
      <c r="AJ31" s="30"/>
      <c r="AK31" s="30"/>
      <c r="AL31" s="30"/>
      <c r="AM31" s="29"/>
      <c r="AN31" s="29"/>
      <c r="AO31" s="29"/>
      <c r="AP31" s="29"/>
      <c r="AQ31" s="29"/>
    </row>
    <row r="32" spans="1:43" ht="14">
      <c r="A32" s="24">
        <f>'05_LiNGAM_集計'!A144</f>
        <v>31</v>
      </c>
      <c r="B32" s="24" t="str">
        <f>'05_LiNGAM_集計'!B144</f>
        <v>A</v>
      </c>
      <c r="C32" s="24" t="str">
        <f>'05_LiNGAM_集計'!C144</f>
        <v>女</v>
      </c>
      <c r="D32" s="24">
        <f>'05_LiNGAM_集計'!D144</f>
        <v>2.91493681552218</v>
      </c>
      <c r="E32" s="24">
        <f>'05_LiNGAM_集計'!E144</f>
        <v>0.88787296475312905</v>
      </c>
      <c r="F32" s="24">
        <f>'05_LiNGAM_集計'!F144</f>
        <v>0.65575411049239796</v>
      </c>
      <c r="G32" s="24">
        <f>'05_LiNGAM_集計'!G144</f>
        <v>21</v>
      </c>
      <c r="H32" s="24">
        <f>'05_LiNGAM_集計'!H144</f>
        <v>2.0081917786866952</v>
      </c>
      <c r="I32" s="24">
        <f>'05_LiNGAM_集計'!I144</f>
        <v>28</v>
      </c>
      <c r="J32" s="24">
        <f>'05_LiNGAM_集計'!J144</f>
        <v>875.33333333333337</v>
      </c>
      <c r="K32" s="24">
        <f>'05_LiNGAM_集計'!K144</f>
        <v>1015.96045763513</v>
      </c>
      <c r="L32" s="24">
        <f>'05_LiNGAM_集計'!L144</f>
        <v>15</v>
      </c>
      <c r="M32" s="24">
        <f>'05_LiNGAM_集計'!M144</f>
        <v>1189.41792568599</v>
      </c>
      <c r="N32" s="3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  <c r="AH32" s="29"/>
      <c r="AI32" s="29"/>
      <c r="AJ32" s="30"/>
      <c r="AK32" s="30"/>
      <c r="AL32" s="30"/>
      <c r="AM32" s="29"/>
      <c r="AN32" s="29"/>
      <c r="AO32" s="29"/>
      <c r="AP32" s="29"/>
      <c r="AQ32" s="29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95"/>
      <c r="G44" s="9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13A8-B551-924A-A12B-A3FC45238390}">
  <dimension ref="A1:CH64"/>
  <sheetViews>
    <sheetView workbookViewId="0">
      <selection sqref="A1:M1"/>
    </sheetView>
  </sheetViews>
  <sheetFormatPr baseColWidth="10" defaultRowHeight="15"/>
  <cols>
    <col min="1" max="1" width="8.5" style="57" customWidth="1"/>
    <col min="2" max="2" width="8.5" style="26" customWidth="1"/>
    <col min="3" max="3" width="4.5" style="57" customWidth="1"/>
    <col min="4" max="43" width="20.83203125" style="57" customWidth="1"/>
    <col min="44" max="16384" width="10.83203125" style="57"/>
  </cols>
  <sheetData>
    <row r="1" spans="1:86" ht="42">
      <c r="A1" s="88" t="str">
        <f>'05_LiNGAM_集計'!A150</f>
        <v>ID</v>
      </c>
      <c r="B1" s="88" t="str">
        <f>'05_LiNGAM_集計'!B150</f>
        <v>群</v>
      </c>
      <c r="C1" s="88" t="str">
        <f>'05_LiNGAM_集計'!C150</f>
        <v>性別</v>
      </c>
      <c r="D1" s="88" t="str">
        <f>'05_LiNGAM_集計'!D150</f>
        <v>LF/HF_h2D
(LF/HF_実験教示)</v>
      </c>
      <c r="E1" s="88" t="str">
        <f>'05_LiNGAM_集計'!E150</f>
        <v>LF/HF_hVRf2
(LF/HF_心理的安定化)</v>
      </c>
      <c r="F1" s="88" t="str">
        <f>'05_LiNGAM_集計'!F150</f>
        <v>kU/l_Break
(5. 休憩後_唾液kU/l)</v>
      </c>
      <c r="G1" s="88" t="str">
        <f>'05_LiNGAM_集計'!G150</f>
        <v>LF_hVRf0
(LF_テスト歩行)</v>
      </c>
      <c r="H1" s="88" t="str">
        <f>'05_LiNGAM_集計'!H150</f>
        <v>Anx_VRf0
(3. テスト歩行後_状態不安)</v>
      </c>
      <c r="I1" s="88" t="str">
        <f>'05_LiNGAM_集計'!I150</f>
        <v>LF_hVR
(LF_津波避難VR)</v>
      </c>
      <c r="J1" s="88" t="str">
        <f>'05_LiNGAM_集計'!J150</f>
        <v>kU/l_2D
(2. 教示後_唾液kU/l)</v>
      </c>
      <c r="K1" s="88" t="str">
        <f>'05_LiNGAM_集計'!K150</f>
        <v>HF_hVR
(HF_津波避難VR)</v>
      </c>
      <c r="L1" s="88" t="str">
        <f>'05_LiNGAM_集計'!L150</f>
        <v>LF/HF_hBreak
(LF/HF_5分休憩)</v>
      </c>
      <c r="M1" s="88" t="str">
        <f>'05_LiNGAM_集計'!M150</f>
        <v>LF/(LF+HF)_h2D
(LF/(LF+HF)_実験教示)</v>
      </c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</row>
    <row r="2" spans="1:86" ht="14">
      <c r="A2" s="24">
        <f>'05_LiNGAM_集計'!A151</f>
        <v>6</v>
      </c>
      <c r="B2" s="24" t="str">
        <f>'05_LiNGAM_集計'!B151</f>
        <v>A</v>
      </c>
      <c r="C2" s="24" t="str">
        <f>'05_LiNGAM_集計'!C151</f>
        <v>女</v>
      </c>
      <c r="D2" s="24">
        <f>'05_LiNGAM_集計'!D151</f>
        <v>2.3273407288794918</v>
      </c>
      <c r="E2" s="24">
        <f>'05_LiNGAM_集計'!E151</f>
        <v>1.3673876946331369</v>
      </c>
      <c r="F2" s="24">
        <f>'05_LiNGAM_集計'!F151</f>
        <v>5</v>
      </c>
      <c r="G2" s="24">
        <f>'05_LiNGAM_集計'!G151</f>
        <v>1189.846374918357</v>
      </c>
      <c r="H2" s="24">
        <f>'05_LiNGAM_集計'!H151</f>
        <v>43</v>
      </c>
      <c r="I2" s="24">
        <f>'05_LiNGAM_集計'!I151</f>
        <v>673.98551216092801</v>
      </c>
      <c r="J2" s="24">
        <f>'05_LiNGAM_集計'!J151</f>
        <v>10</v>
      </c>
      <c r="K2" s="24">
        <f>'05_LiNGAM_集計'!K151</f>
        <v>534.03774155764904</v>
      </c>
      <c r="L2" s="24">
        <f>'05_LiNGAM_集計'!L151</f>
        <v>1.804723988943213</v>
      </c>
      <c r="M2" s="24">
        <f>'05_LiNGAM_集計'!M151</f>
        <v>0.60322126263627929</v>
      </c>
      <c r="N2" s="36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29"/>
      <c r="AI2" s="29"/>
      <c r="AJ2" s="30"/>
      <c r="AK2" s="30"/>
      <c r="AL2" s="30"/>
      <c r="AM2" s="29"/>
      <c r="AN2" s="29"/>
      <c r="AO2" s="29"/>
      <c r="AP2" s="29"/>
      <c r="AQ2" s="29"/>
    </row>
    <row r="3" spans="1:86" ht="14">
      <c r="A3" s="24">
        <f>'05_LiNGAM_集計'!A152</f>
        <v>1</v>
      </c>
      <c r="B3" s="24" t="str">
        <f>'05_LiNGAM_集計'!B152</f>
        <v>B</v>
      </c>
      <c r="C3" s="24" t="str">
        <f>'05_LiNGAM_集計'!C152</f>
        <v>男</v>
      </c>
      <c r="D3" s="24">
        <f>'05_LiNGAM_集計'!D152</f>
        <v>2.2667454800683808</v>
      </c>
      <c r="E3" s="24">
        <f>'05_LiNGAM_集計'!E152</f>
        <v>1.5465836303978351</v>
      </c>
      <c r="F3" s="24">
        <f>'05_LiNGAM_集計'!F152</f>
        <v>8</v>
      </c>
      <c r="G3" s="24">
        <f>'05_LiNGAM_集計'!G152</f>
        <v>3920.439135972892</v>
      </c>
      <c r="H3" s="24">
        <f>'05_LiNGAM_集計'!H152</f>
        <v>41</v>
      </c>
      <c r="I3" s="24">
        <f>'05_LiNGAM_集計'!I152</f>
        <v>459.55916910900498</v>
      </c>
      <c r="J3" s="24">
        <f>'05_LiNGAM_集計'!J152</f>
        <v>5</v>
      </c>
      <c r="K3" s="24">
        <f>'05_LiNGAM_集計'!K152</f>
        <v>195.051216053231</v>
      </c>
      <c r="L3" s="24">
        <f>'05_LiNGAM_集計'!L152</f>
        <v>2.5483807569986761</v>
      </c>
      <c r="M3" s="24">
        <f>'05_LiNGAM_集計'!M152</f>
        <v>0.65011848189960408</v>
      </c>
      <c r="N3" s="36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  <c r="AH3" s="29"/>
      <c r="AI3" s="29"/>
      <c r="AJ3" s="30"/>
      <c r="AK3" s="30"/>
      <c r="AL3" s="30"/>
      <c r="AM3" s="29"/>
      <c r="AN3" s="29"/>
      <c r="AO3" s="29"/>
      <c r="AP3" s="29"/>
      <c r="AQ3" s="29"/>
    </row>
    <row r="4" spans="1:86" ht="14">
      <c r="A4" s="24">
        <f>'05_LiNGAM_集計'!A153</f>
        <v>2</v>
      </c>
      <c r="B4" s="24" t="str">
        <f>'05_LiNGAM_集計'!B153</f>
        <v>B</v>
      </c>
      <c r="C4" s="24" t="str">
        <f>'05_LiNGAM_集計'!C153</f>
        <v>女</v>
      </c>
      <c r="D4" s="24">
        <f>'05_LiNGAM_集計'!D153</f>
        <v>2.391668115621866</v>
      </c>
      <c r="E4" s="24">
        <f>'05_LiNGAM_集計'!E153</f>
        <v>0.76158152352325637</v>
      </c>
      <c r="F4" s="24">
        <f>'05_LiNGAM_集計'!F153</f>
        <v>2</v>
      </c>
      <c r="G4" s="24">
        <f>'05_LiNGAM_集計'!G153</f>
        <v>908.75058487882859</v>
      </c>
      <c r="H4" s="24">
        <f>'05_LiNGAM_集計'!H153</f>
        <v>36</v>
      </c>
      <c r="I4" s="24">
        <f>'05_LiNGAM_集計'!I153</f>
        <v>172.441778377014</v>
      </c>
      <c r="J4" s="24">
        <f>'05_LiNGAM_集計'!J153</f>
        <v>2</v>
      </c>
      <c r="K4" s="24">
        <f>'05_LiNGAM_集計'!K153</f>
        <v>217.679585084721</v>
      </c>
      <c r="L4" s="24">
        <f>'05_LiNGAM_集計'!L153</f>
        <v>2.6734521921633601</v>
      </c>
      <c r="M4" s="24">
        <f>'05_LiNGAM_集計'!M153</f>
        <v>0.65273460112700488</v>
      </c>
      <c r="N4" s="36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29"/>
      <c r="AI4" s="29"/>
      <c r="AJ4" s="30"/>
      <c r="AK4" s="30"/>
      <c r="AL4" s="30"/>
      <c r="AM4" s="29"/>
      <c r="AN4" s="29"/>
      <c r="AO4" s="29"/>
      <c r="AP4" s="29"/>
      <c r="AQ4" s="29"/>
    </row>
    <row r="5" spans="1:86" ht="14">
      <c r="A5" s="24">
        <f>'05_LiNGAM_集計'!A154</f>
        <v>3</v>
      </c>
      <c r="B5" s="24" t="str">
        <f>'05_LiNGAM_集計'!B154</f>
        <v>B</v>
      </c>
      <c r="C5" s="24" t="str">
        <f>'05_LiNGAM_集計'!C154</f>
        <v>男</v>
      </c>
      <c r="D5" s="24">
        <f>'05_LiNGAM_集計'!D154</f>
        <v>0.61581112390854564</v>
      </c>
      <c r="E5" s="24">
        <f>'05_LiNGAM_集計'!E154</f>
        <v>0.77376322927796781</v>
      </c>
      <c r="F5" s="24">
        <f>'05_LiNGAM_集計'!F154</f>
        <v>16</v>
      </c>
      <c r="G5" s="24">
        <f>'05_LiNGAM_集計'!G154</f>
        <v>893.45618057687375</v>
      </c>
      <c r="H5" s="24">
        <f>'05_LiNGAM_集計'!H154</f>
        <v>37</v>
      </c>
      <c r="I5" s="24">
        <f>'05_LiNGAM_集計'!I154</f>
        <v>1454.6773218999849</v>
      </c>
      <c r="J5" s="24">
        <f>'05_LiNGAM_集計'!J154</f>
        <v>8</v>
      </c>
      <c r="K5" s="24">
        <f>'05_LiNGAM_集計'!K154</f>
        <v>2300.6413255037301</v>
      </c>
      <c r="L5" s="24">
        <f>'05_LiNGAM_集計'!L154</f>
        <v>1.3627092363960309</v>
      </c>
      <c r="M5" s="24">
        <f>'05_LiNGAM_集計'!M154</f>
        <v>0.37470107373820111</v>
      </c>
      <c r="N5" s="36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  <c r="AH5" s="29"/>
      <c r="AI5" s="29"/>
      <c r="AJ5" s="30"/>
      <c r="AK5" s="30"/>
      <c r="AL5" s="30"/>
      <c r="AM5" s="29"/>
      <c r="AN5" s="29"/>
      <c r="AO5" s="29"/>
      <c r="AP5" s="29"/>
      <c r="AQ5" s="29"/>
    </row>
    <row r="6" spans="1:86" ht="14">
      <c r="A6" s="24">
        <f>'05_LiNGAM_集計'!A155</f>
        <v>4</v>
      </c>
      <c r="B6" s="24" t="str">
        <f>'05_LiNGAM_集計'!B155</f>
        <v>B</v>
      </c>
      <c r="C6" s="24" t="str">
        <f>'05_LiNGAM_集計'!C155</f>
        <v>男</v>
      </c>
      <c r="D6" s="24">
        <f>'05_LiNGAM_集計'!D155</f>
        <v>2.056056798410915</v>
      </c>
      <c r="E6" s="24">
        <f>'05_LiNGAM_集計'!E155</f>
        <v>2.983343854797301</v>
      </c>
      <c r="F6" s="24">
        <f>'05_LiNGAM_集計'!F155</f>
        <v>18</v>
      </c>
      <c r="G6" s="24">
        <f>'05_LiNGAM_集計'!G155</f>
        <v>1528.5153177102161</v>
      </c>
      <c r="H6" s="24">
        <f>'05_LiNGAM_集計'!H155</f>
        <v>28</v>
      </c>
      <c r="I6" s="24">
        <f>'05_LiNGAM_集計'!I155</f>
        <v>19711.836674064321</v>
      </c>
      <c r="J6" s="24">
        <f>'05_LiNGAM_集計'!J155</f>
        <v>6</v>
      </c>
      <c r="K6" s="24">
        <f>'05_LiNGAM_集計'!K155</f>
        <v>4447.3213702551802</v>
      </c>
      <c r="L6" s="24">
        <f>'05_LiNGAM_集計'!L155</f>
        <v>2.6184677670644358</v>
      </c>
      <c r="M6" s="24">
        <f>'05_LiNGAM_集計'!M155</f>
        <v>0.57812537948860554</v>
      </c>
      <c r="N6" s="36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29"/>
      <c r="AI6" s="29"/>
      <c r="AJ6" s="30"/>
      <c r="AK6" s="30"/>
      <c r="AL6" s="30"/>
      <c r="AM6" s="29"/>
      <c r="AN6" s="29"/>
      <c r="AO6" s="29"/>
      <c r="AP6" s="29"/>
      <c r="AQ6" s="29"/>
    </row>
    <row r="7" spans="1:86">
      <c r="A7" s="24">
        <f>'05_LiNGAM_集計'!A156</f>
        <v>5</v>
      </c>
      <c r="B7" s="24" t="str">
        <f>'05_LiNGAM_集計'!B156</f>
        <v>B</v>
      </c>
      <c r="C7" s="24" t="str">
        <f>'05_LiNGAM_集計'!C156</f>
        <v>女</v>
      </c>
      <c r="D7" s="24">
        <f>'05_LiNGAM_集計'!D156</f>
        <v>2.1582405419345889</v>
      </c>
      <c r="E7" s="24">
        <f>'05_LiNGAM_集計'!E156</f>
        <v>1.6234261332093669</v>
      </c>
      <c r="F7" s="24">
        <f>'05_LiNGAM_集計'!F156</f>
        <v>31</v>
      </c>
      <c r="G7" s="24">
        <f>'05_LiNGAM_集計'!G156</f>
        <v>159.59181075791659</v>
      </c>
      <c r="H7" s="24">
        <f>'05_LiNGAM_集計'!H156</f>
        <v>33</v>
      </c>
      <c r="I7" s="24">
        <f>'05_LiNGAM_集計'!I156</f>
        <v>19.419679832958298</v>
      </c>
      <c r="J7" s="24">
        <f>'05_LiNGAM_集計'!J156</f>
        <v>45</v>
      </c>
      <c r="K7" s="24">
        <f>'05_LiNGAM_集計'!K156</f>
        <v>10.982255707967401</v>
      </c>
      <c r="L7" s="24">
        <f>'05_LiNGAM_集計'!L156</f>
        <v>2.9459753233488608</v>
      </c>
      <c r="M7" s="24">
        <f>'05_LiNGAM_集計'!M156</f>
        <v>0.48029113582716998</v>
      </c>
      <c r="N7" s="36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H7" s="29"/>
      <c r="AI7" s="29"/>
      <c r="AJ7" s="30"/>
      <c r="AK7" s="30"/>
      <c r="AL7" s="30"/>
      <c r="AM7" s="29"/>
      <c r="AN7" s="29"/>
      <c r="AO7" s="29"/>
      <c r="AP7" s="29"/>
      <c r="AQ7" s="29"/>
      <c r="AR7" s="32"/>
      <c r="AS7" s="12"/>
      <c r="AT7" s="26"/>
      <c r="AU7" s="29"/>
      <c r="AV7" s="29"/>
      <c r="AW7" s="29"/>
      <c r="AX7" s="29"/>
      <c r="AY7" s="29"/>
      <c r="AZ7" s="29"/>
      <c r="BA7" s="29"/>
      <c r="BB7" s="30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30"/>
      <c r="BR7" s="29"/>
      <c r="BS7" s="29"/>
      <c r="BT7" s="29"/>
      <c r="BU7" s="29"/>
      <c r="BV7" s="29"/>
      <c r="BW7" s="29"/>
      <c r="BX7" s="30"/>
      <c r="BY7" s="29"/>
      <c r="BZ7" s="29"/>
      <c r="CA7" s="30"/>
      <c r="CB7" s="30"/>
      <c r="CC7" s="30"/>
      <c r="CD7" s="29"/>
      <c r="CE7" s="29"/>
      <c r="CF7" s="29"/>
      <c r="CG7" s="29"/>
      <c r="CH7" s="29"/>
    </row>
    <row r="8" spans="1:86" ht="14">
      <c r="A8" s="24">
        <f>'05_LiNGAM_集計'!A157</f>
        <v>7</v>
      </c>
      <c r="B8" s="24" t="str">
        <f>'05_LiNGAM_集計'!B157</f>
        <v>A</v>
      </c>
      <c r="C8" s="24" t="str">
        <f>'05_LiNGAM_集計'!C157</f>
        <v>男</v>
      </c>
      <c r="D8" s="24">
        <f>'05_LiNGAM_集計'!D157</f>
        <v>3.4045514255242071</v>
      </c>
      <c r="E8" s="24">
        <f>'05_LiNGAM_集計'!E157</f>
        <v>3.2967498180018762</v>
      </c>
      <c r="F8" s="24">
        <f>'05_LiNGAM_集計'!F157</f>
        <v>3</v>
      </c>
      <c r="G8" s="24">
        <f>'05_LiNGAM_集計'!G157</f>
        <v>907.22686379452296</v>
      </c>
      <c r="H8" s="24">
        <f>'05_LiNGAM_集計'!H157</f>
        <v>37</v>
      </c>
      <c r="I8" s="24">
        <f>'05_LiNGAM_集計'!I157</f>
        <v>609.68775690760106</v>
      </c>
      <c r="J8" s="24">
        <f>'05_LiNGAM_集計'!J157</f>
        <v>11</v>
      </c>
      <c r="K8" s="24">
        <f>'05_LiNGAM_集計'!K157</f>
        <v>315.60449871418598</v>
      </c>
      <c r="L8" s="24">
        <f>'05_LiNGAM_集計'!L157</f>
        <v>1.8773713038929241</v>
      </c>
      <c r="M8" s="24">
        <f>'05_LiNGAM_集計'!M157</f>
        <v>0.76093747028501901</v>
      </c>
      <c r="N8" s="36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30"/>
      <c r="AK8" s="30"/>
      <c r="AL8" s="30"/>
      <c r="AM8" s="29"/>
      <c r="AN8" s="29"/>
      <c r="AO8" s="29"/>
      <c r="AP8" s="29"/>
      <c r="AQ8" s="29"/>
    </row>
    <row r="9" spans="1:86" ht="14">
      <c r="A9" s="24">
        <f>'05_LiNGAM_集計'!A158</f>
        <v>8</v>
      </c>
      <c r="B9" s="24" t="str">
        <f>'05_LiNGAM_集計'!B158</f>
        <v>A</v>
      </c>
      <c r="C9" s="24" t="str">
        <f>'05_LiNGAM_集計'!C158</f>
        <v>女</v>
      </c>
      <c r="D9" s="24">
        <f>'05_LiNGAM_集計'!D158</f>
        <v>1.4966136707705739</v>
      </c>
      <c r="E9" s="24">
        <f>'05_LiNGAM_集計'!E158</f>
        <v>6.4228784804458083</v>
      </c>
      <c r="F9" s="24">
        <f>'05_LiNGAM_集計'!F158</f>
        <v>43</v>
      </c>
      <c r="G9" s="24">
        <f>'05_LiNGAM_集計'!G158</f>
        <v>331.24589021905922</v>
      </c>
      <c r="H9" s="24">
        <f>'05_LiNGAM_集計'!H158</f>
        <v>55</v>
      </c>
      <c r="I9" s="24">
        <f>'05_LiNGAM_集計'!I158</f>
        <v>3820.4372422497299</v>
      </c>
      <c r="J9" s="24">
        <f>'05_LiNGAM_集計'!J158</f>
        <v>71</v>
      </c>
      <c r="K9" s="24">
        <f>'05_LiNGAM_集計'!K158</f>
        <v>1214.5131939006101</v>
      </c>
      <c r="L9" s="24">
        <f>'05_LiNGAM_集計'!L158</f>
        <v>1.8688080566648171</v>
      </c>
      <c r="M9" s="24">
        <f>'05_LiNGAM_集計'!M158</f>
        <v>0.49891281760291872</v>
      </c>
      <c r="N9" s="36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H9" s="29"/>
      <c r="AI9" s="29"/>
      <c r="AJ9" s="30"/>
      <c r="AK9" s="30"/>
      <c r="AL9" s="30"/>
      <c r="AM9" s="29"/>
      <c r="AN9" s="29"/>
      <c r="AO9" s="29"/>
      <c r="AP9" s="29"/>
      <c r="AQ9" s="29"/>
    </row>
    <row r="10" spans="1:86" ht="14">
      <c r="A10" s="24">
        <f>'05_LiNGAM_集計'!A159</f>
        <v>9</v>
      </c>
      <c r="B10" s="24" t="str">
        <f>'05_LiNGAM_集計'!B159</f>
        <v>A</v>
      </c>
      <c r="C10" s="24" t="str">
        <f>'05_LiNGAM_集計'!C159</f>
        <v>男</v>
      </c>
      <c r="D10" s="24">
        <f>'05_LiNGAM_集計'!D159</f>
        <v>1.8993279558196801</v>
      </c>
      <c r="E10" s="24">
        <f>'05_LiNGAM_集計'!E159</f>
        <v>2.4352806827664741</v>
      </c>
      <c r="F10" s="24">
        <f>'05_LiNGAM_集計'!F159</f>
        <v>3</v>
      </c>
      <c r="G10" s="24">
        <f>'05_LiNGAM_集計'!G159</f>
        <v>526.79877138821951</v>
      </c>
      <c r="H10" s="24">
        <f>'05_LiNGAM_集計'!H159</f>
        <v>35</v>
      </c>
      <c r="I10" s="24">
        <f>'05_LiNGAM_集計'!I159</f>
        <v>163.92293381806601</v>
      </c>
      <c r="J10" s="24">
        <f>'05_LiNGAM_集計'!J159</f>
        <v>3</v>
      </c>
      <c r="K10" s="24">
        <f>'05_LiNGAM_集計'!K159</f>
        <v>64.238556587848507</v>
      </c>
      <c r="L10" s="24">
        <f>'05_LiNGAM_集計'!L159</f>
        <v>6.7389707118013504</v>
      </c>
      <c r="M10" s="24">
        <f>'05_LiNGAM_集計'!M159</f>
        <v>0.64381124259538236</v>
      </c>
      <c r="N10" s="3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H10" s="29"/>
      <c r="AI10" s="29"/>
      <c r="AJ10" s="30"/>
      <c r="AK10" s="30"/>
      <c r="AL10" s="30"/>
      <c r="AM10" s="29"/>
      <c r="AN10" s="29"/>
      <c r="AO10" s="29"/>
      <c r="AP10" s="29"/>
      <c r="AQ10" s="29"/>
    </row>
    <row r="11" spans="1:86" ht="14">
      <c r="A11" s="24">
        <f>'05_LiNGAM_集計'!A160</f>
        <v>10</v>
      </c>
      <c r="B11" s="24" t="str">
        <f>'05_LiNGAM_集計'!B160</f>
        <v>A</v>
      </c>
      <c r="C11" s="24" t="str">
        <f>'05_LiNGAM_集計'!C160</f>
        <v>男</v>
      </c>
      <c r="D11" s="24">
        <f>'05_LiNGAM_集計'!D160</f>
        <v>1.607642550584196</v>
      </c>
      <c r="E11" s="24">
        <f>'05_LiNGAM_集計'!E160</f>
        <v>3.2059213446098989</v>
      </c>
      <c r="F11" s="24">
        <f>'05_LiNGAM_集計'!F160</f>
        <v>12</v>
      </c>
      <c r="G11" s="24">
        <f>'05_LiNGAM_集計'!G160</f>
        <v>454.23892287571641</v>
      </c>
      <c r="H11" s="24">
        <f>'05_LiNGAM_集計'!H160</f>
        <v>28</v>
      </c>
      <c r="I11" s="24">
        <f>'05_LiNGAM_集計'!I160</f>
        <v>263.22931826469198</v>
      </c>
      <c r="J11" s="24">
        <f>'05_LiNGAM_集計'!J160</f>
        <v>13</v>
      </c>
      <c r="K11" s="24">
        <f>'05_LiNGAM_集計'!K160</f>
        <v>46.617299605996202</v>
      </c>
      <c r="L11" s="24">
        <f>'05_LiNGAM_集計'!L160</f>
        <v>3.122268713618384</v>
      </c>
      <c r="M11" s="24">
        <f>'05_LiNGAM_集計'!M160</f>
        <v>0.57738941284827761</v>
      </c>
      <c r="N11" s="3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  <c r="AH11" s="29"/>
      <c r="AI11" s="29"/>
      <c r="AJ11" s="30"/>
      <c r="AK11" s="30"/>
      <c r="AL11" s="30"/>
      <c r="AM11" s="29"/>
      <c r="AN11" s="29"/>
      <c r="AO11" s="29"/>
      <c r="AP11" s="29"/>
      <c r="AQ11" s="29"/>
    </row>
    <row r="12" spans="1:86" ht="14">
      <c r="A12" s="24">
        <f>'05_LiNGAM_集計'!A161</f>
        <v>11</v>
      </c>
      <c r="B12" s="24" t="str">
        <f>'05_LiNGAM_集計'!B161</f>
        <v>B</v>
      </c>
      <c r="C12" s="24" t="str">
        <f>'05_LiNGAM_集計'!C161</f>
        <v>男</v>
      </c>
      <c r="D12" s="24">
        <f>'05_LiNGAM_集計'!D161</f>
        <v>7.38190520810317</v>
      </c>
      <c r="E12" s="24">
        <f>'05_LiNGAM_集計'!E161</f>
        <v>3.2612529697736359</v>
      </c>
      <c r="F12" s="24">
        <f>'05_LiNGAM_集計'!F161</f>
        <v>3</v>
      </c>
      <c r="G12" s="24">
        <f>'05_LiNGAM_集計'!G161</f>
        <v>600.10103948339406</v>
      </c>
      <c r="H12" s="24">
        <f>'05_LiNGAM_集計'!H161</f>
        <v>42</v>
      </c>
      <c r="I12" s="24">
        <f>'05_LiNGAM_集計'!I161</f>
        <v>600.53983175538997</v>
      </c>
      <c r="J12" s="24">
        <f>'05_LiNGAM_集計'!J161</f>
        <v>4</v>
      </c>
      <c r="K12" s="24">
        <f>'05_LiNGAM_集計'!K161</f>
        <v>220.481545453438</v>
      </c>
      <c r="L12" s="24">
        <f>'05_LiNGAM_集計'!L161</f>
        <v>3.5448895326593561</v>
      </c>
      <c r="M12" s="24">
        <f>'05_LiNGAM_集計'!M161</f>
        <v>0.80252744452398739</v>
      </c>
      <c r="N12" s="36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  <c r="AH12" s="29"/>
      <c r="AI12" s="29"/>
      <c r="AJ12" s="30"/>
      <c r="AK12" s="30"/>
      <c r="AL12" s="30"/>
      <c r="AM12" s="29"/>
      <c r="AN12" s="29"/>
      <c r="AO12" s="29"/>
      <c r="AP12" s="29"/>
      <c r="AQ12" s="29"/>
    </row>
    <row r="13" spans="1:86" ht="14">
      <c r="A13" s="24">
        <f>'05_LiNGAM_集計'!A162</f>
        <v>12</v>
      </c>
      <c r="B13" s="24" t="str">
        <f>'05_LiNGAM_集計'!B162</f>
        <v>B</v>
      </c>
      <c r="C13" s="24" t="str">
        <f>'05_LiNGAM_集計'!C162</f>
        <v>女</v>
      </c>
      <c r="D13" s="24">
        <f>'05_LiNGAM_集計'!D162</f>
        <v>0.90031847219094008</v>
      </c>
      <c r="E13" s="24">
        <f>'05_LiNGAM_集計'!E162</f>
        <v>1.3342241192900961</v>
      </c>
      <c r="F13" s="24">
        <f>'05_LiNGAM_集計'!F162</f>
        <v>2</v>
      </c>
      <c r="G13" s="24">
        <f>'05_LiNGAM_集計'!G162</f>
        <v>707.0678496446526</v>
      </c>
      <c r="H13" s="24">
        <f>'05_LiNGAM_集計'!H162</f>
        <v>45</v>
      </c>
      <c r="I13" s="24">
        <f>'05_LiNGAM_集計'!I162</f>
        <v>902.43208512135902</v>
      </c>
      <c r="J13" s="24">
        <f>'05_LiNGAM_集計'!J162</f>
        <v>4</v>
      </c>
      <c r="K13" s="24">
        <f>'05_LiNGAM_集計'!K162</f>
        <v>557.84072911558997</v>
      </c>
      <c r="L13" s="24">
        <f>'05_LiNGAM_集計'!L162</f>
        <v>1.600859022045404</v>
      </c>
      <c r="M13" s="24">
        <f>'05_LiNGAM_集計'!M162</f>
        <v>0.46285041816946648</v>
      </c>
      <c r="N13" s="3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  <c r="AH13" s="29"/>
      <c r="AI13" s="29"/>
      <c r="AJ13" s="30"/>
      <c r="AK13" s="30"/>
      <c r="AL13" s="30"/>
      <c r="AM13" s="29"/>
      <c r="AN13" s="29"/>
      <c r="AO13" s="29"/>
      <c r="AP13" s="29"/>
      <c r="AQ13" s="29"/>
    </row>
    <row r="14" spans="1:86" ht="14">
      <c r="A14" s="24">
        <f>'05_LiNGAM_集計'!A163</f>
        <v>13</v>
      </c>
      <c r="B14" s="24" t="str">
        <f>'05_LiNGAM_集計'!B163</f>
        <v>A</v>
      </c>
      <c r="C14" s="24" t="str">
        <f>'05_LiNGAM_集計'!C163</f>
        <v>男</v>
      </c>
      <c r="D14" s="24">
        <f>'05_LiNGAM_集計'!D163</f>
        <v>3.06511174385935</v>
      </c>
      <c r="E14" s="24">
        <f>'05_LiNGAM_集計'!E163</f>
        <v>8.9083066910422737</v>
      </c>
      <c r="F14" s="24">
        <f>'05_LiNGAM_集計'!F163</f>
        <v>5</v>
      </c>
      <c r="G14" s="24">
        <f>'05_LiNGAM_集計'!G163</f>
        <v>7880.2492041899804</v>
      </c>
      <c r="H14" s="24">
        <f>'05_LiNGAM_集計'!H163</f>
        <v>38</v>
      </c>
      <c r="I14" s="24">
        <f>'05_LiNGAM_集計'!I163</f>
        <v>569.24194677202399</v>
      </c>
      <c r="J14" s="24">
        <f>'05_LiNGAM_集計'!J163</f>
        <v>31</v>
      </c>
      <c r="K14" s="24">
        <f>'05_LiNGAM_集計'!K163</f>
        <v>720.95997156542001</v>
      </c>
      <c r="L14" s="24">
        <f>'05_LiNGAM_集計'!L163</f>
        <v>1.3387576772491641</v>
      </c>
      <c r="M14" s="24">
        <f>'05_LiNGAM_集計'!M163</f>
        <v>0.73833227812840574</v>
      </c>
      <c r="N14" s="3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  <c r="AH14" s="29"/>
      <c r="AI14" s="29"/>
      <c r="AJ14" s="30"/>
      <c r="AK14" s="30"/>
      <c r="AL14" s="30"/>
      <c r="AM14" s="29"/>
      <c r="AN14" s="29"/>
      <c r="AO14" s="29"/>
      <c r="AP14" s="29"/>
      <c r="AQ14" s="29"/>
    </row>
    <row r="15" spans="1:86" ht="14">
      <c r="A15" s="24">
        <f>'05_LiNGAM_集計'!A164</f>
        <v>14</v>
      </c>
      <c r="B15" s="24" t="str">
        <f>'05_LiNGAM_集計'!B164</f>
        <v>A</v>
      </c>
      <c r="C15" s="24" t="str">
        <f>'05_LiNGAM_集計'!C164</f>
        <v>女</v>
      </c>
      <c r="D15" s="24">
        <f>'05_LiNGAM_集計'!D164</f>
        <v>1.8791869919706301</v>
      </c>
      <c r="E15" s="24">
        <f>'05_LiNGAM_集計'!E164</f>
        <v>1.7137005164103509</v>
      </c>
      <c r="F15" s="24">
        <f>'05_LiNGAM_集計'!F164</f>
        <v>3</v>
      </c>
      <c r="G15" s="24">
        <f>'05_LiNGAM_集計'!G164</f>
        <v>1093.6812875799999</v>
      </c>
      <c r="H15" s="24">
        <f>'05_LiNGAM_集計'!H164</f>
        <v>42</v>
      </c>
      <c r="I15" s="24">
        <f>'05_LiNGAM_集計'!I164</f>
        <v>386.27233104423402</v>
      </c>
      <c r="J15" s="24">
        <f>'05_LiNGAM_集計'!J164</f>
        <v>8</v>
      </c>
      <c r="K15" s="24">
        <f>'05_LiNGAM_集計'!K164</f>
        <v>166.86672941963701</v>
      </c>
      <c r="L15" s="24">
        <f>'05_LiNGAM_集計'!L164</f>
        <v>2.479938245765676</v>
      </c>
      <c r="M15" s="24">
        <f>'05_LiNGAM_集計'!M164</f>
        <v>0.63527432193072064</v>
      </c>
      <c r="N15" s="3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AH15" s="29"/>
      <c r="AI15" s="29"/>
      <c r="AJ15" s="30"/>
      <c r="AK15" s="30"/>
      <c r="AL15" s="30"/>
      <c r="AM15" s="29"/>
      <c r="AN15" s="29"/>
      <c r="AO15" s="29"/>
      <c r="AP15" s="29"/>
      <c r="AQ15" s="29"/>
    </row>
    <row r="16" spans="1:86" ht="14">
      <c r="A16" s="24">
        <f>'05_LiNGAM_集計'!A165</f>
        <v>15</v>
      </c>
      <c r="B16" s="24" t="str">
        <f>'05_LiNGAM_集計'!B165</f>
        <v>B</v>
      </c>
      <c r="C16" s="24" t="str">
        <f>'05_LiNGAM_集計'!C165</f>
        <v>男</v>
      </c>
      <c r="D16" s="24">
        <f>'05_LiNGAM_集計'!D165</f>
        <v>2.7351880693539741</v>
      </c>
      <c r="E16" s="24">
        <f>'05_LiNGAM_集計'!E165</f>
        <v>1.051544891718265</v>
      </c>
      <c r="F16" s="24">
        <f>'05_LiNGAM_集計'!F165</f>
        <v>47</v>
      </c>
      <c r="G16" s="24">
        <f>'05_LiNGAM_集計'!G165</f>
        <v>743.48713762027148</v>
      </c>
      <c r="H16" s="24">
        <f>'05_LiNGAM_集計'!H165</f>
        <v>31</v>
      </c>
      <c r="I16" s="24">
        <f>'05_LiNGAM_集計'!I165</f>
        <v>538.15541488770498</v>
      </c>
      <c r="J16" s="24">
        <f>'05_LiNGAM_集計'!J165</f>
        <v>11</v>
      </c>
      <c r="K16" s="24">
        <f>'05_LiNGAM_集計'!K165</f>
        <v>575.16288968675894</v>
      </c>
      <c r="L16" s="24">
        <f>'05_LiNGAM_集計'!L165</f>
        <v>1.997185908123366</v>
      </c>
      <c r="M16" s="24">
        <f>'05_LiNGAM_集計'!M165</f>
        <v>0.60644985381489902</v>
      </c>
      <c r="N16" s="36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  <c r="AH16" s="29"/>
      <c r="AI16" s="29"/>
      <c r="AJ16" s="30"/>
      <c r="AK16" s="30"/>
      <c r="AL16" s="30"/>
      <c r="AM16" s="29"/>
      <c r="AN16" s="29"/>
      <c r="AO16" s="29"/>
      <c r="AP16" s="29"/>
      <c r="AQ16" s="29"/>
    </row>
    <row r="17" spans="1:43" ht="14">
      <c r="A17" s="24">
        <f>'05_LiNGAM_集計'!A166</f>
        <v>16</v>
      </c>
      <c r="B17" s="24" t="str">
        <f>'05_LiNGAM_集計'!B166</f>
        <v>A</v>
      </c>
      <c r="C17" s="24" t="str">
        <f>'05_LiNGAM_集計'!C166</f>
        <v>男</v>
      </c>
      <c r="D17" s="24">
        <f>'05_LiNGAM_集計'!D166</f>
        <v>1.445629342429583</v>
      </c>
      <c r="E17" s="24">
        <f>'05_LiNGAM_集計'!E166</f>
        <v>5.0282315394302577</v>
      </c>
      <c r="F17" s="24">
        <f>'05_LiNGAM_集計'!F166</f>
        <v>4</v>
      </c>
      <c r="G17" s="24">
        <f>'05_LiNGAM_集計'!G166</f>
        <v>540.89608551968604</v>
      </c>
      <c r="H17" s="24">
        <f>'05_LiNGAM_集計'!H166</f>
        <v>44</v>
      </c>
      <c r="I17" s="24">
        <f>'05_LiNGAM_集計'!I166</f>
        <v>272.68175253183</v>
      </c>
      <c r="J17" s="24">
        <f>'05_LiNGAM_集計'!J166</f>
        <v>71</v>
      </c>
      <c r="K17" s="24">
        <f>'05_LiNGAM_集計'!K166</f>
        <v>79.0752532138562</v>
      </c>
      <c r="L17" s="24">
        <f>'05_LiNGAM_集計'!L166</f>
        <v>0.7984410313007908</v>
      </c>
      <c r="M17" s="24">
        <f>'05_LiNGAM_集計'!M166</f>
        <v>0.5742219044985557</v>
      </c>
      <c r="N17" s="36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  <c r="AH17" s="29"/>
      <c r="AI17" s="29"/>
      <c r="AJ17" s="30"/>
      <c r="AK17" s="30"/>
      <c r="AL17" s="30"/>
      <c r="AM17" s="29"/>
      <c r="AN17" s="29"/>
      <c r="AO17" s="29"/>
      <c r="AP17" s="29"/>
      <c r="AQ17" s="29"/>
    </row>
    <row r="18" spans="1:43" ht="14">
      <c r="A18" s="24">
        <f>'05_LiNGAM_集計'!A167</f>
        <v>17</v>
      </c>
      <c r="B18" s="24" t="str">
        <f>'05_LiNGAM_集計'!B167</f>
        <v>B</v>
      </c>
      <c r="C18" s="24" t="str">
        <f>'05_LiNGAM_集計'!C167</f>
        <v>男</v>
      </c>
      <c r="D18" s="24">
        <f>'05_LiNGAM_集計'!D167</f>
        <v>8.434388239046454</v>
      </c>
      <c r="E18" s="24">
        <f>'05_LiNGAM_集計'!E167</f>
        <v>0.97698028531056635</v>
      </c>
      <c r="F18" s="24">
        <f>'05_LiNGAM_集計'!F167</f>
        <v>29</v>
      </c>
      <c r="G18" s="24">
        <f>'05_LiNGAM_集計'!G167</f>
        <v>1423.2516522890051</v>
      </c>
      <c r="H18" s="24">
        <f>'05_LiNGAM_集計'!H167</f>
        <v>48</v>
      </c>
      <c r="I18" s="24">
        <f>'05_LiNGAM_集計'!I167</f>
        <v>933.80917857159795</v>
      </c>
      <c r="J18" s="24">
        <f>'05_LiNGAM_集計'!J167</f>
        <v>23</v>
      </c>
      <c r="K18" s="24">
        <f>'05_LiNGAM_集計'!K167</f>
        <v>133.99828498480599</v>
      </c>
      <c r="L18" s="24">
        <f>'05_LiNGAM_集計'!L167</f>
        <v>0.6921428360894647</v>
      </c>
      <c r="M18" s="24">
        <f>'05_LiNGAM_集計'!M167</f>
        <v>0.85499689457645867</v>
      </c>
      <c r="N18" s="36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  <c r="AH18" s="29"/>
      <c r="AI18" s="29"/>
      <c r="AJ18" s="30"/>
      <c r="AK18" s="30"/>
      <c r="AL18" s="30"/>
      <c r="AM18" s="29"/>
      <c r="AN18" s="29"/>
      <c r="AO18" s="29"/>
      <c r="AP18" s="29"/>
      <c r="AQ18" s="29"/>
    </row>
    <row r="19" spans="1:43" ht="14">
      <c r="A19" s="24">
        <f>'05_LiNGAM_集計'!A168</f>
        <v>18</v>
      </c>
      <c r="B19" s="24" t="str">
        <f>'05_LiNGAM_集計'!B168</f>
        <v>B</v>
      </c>
      <c r="C19" s="24" t="str">
        <f>'05_LiNGAM_集計'!C168</f>
        <v>女</v>
      </c>
      <c r="D19" s="24">
        <f>'05_LiNGAM_集計'!D168</f>
        <v>2.9163010140436652</v>
      </c>
      <c r="E19" s="24">
        <f>'05_LiNGAM_集計'!E168</f>
        <v>2.914410685329317</v>
      </c>
      <c r="F19" s="24">
        <f>'05_LiNGAM_集計'!F168</f>
        <v>3</v>
      </c>
      <c r="G19" s="24">
        <f>'05_LiNGAM_集計'!G168</f>
        <v>842.22894597449169</v>
      </c>
      <c r="H19" s="24">
        <f>'05_LiNGAM_集計'!H168</f>
        <v>34</v>
      </c>
      <c r="I19" s="24">
        <f>'05_LiNGAM_集計'!I168</f>
        <v>64.966633043686997</v>
      </c>
      <c r="J19" s="24">
        <f>'05_LiNGAM_集計'!J168</f>
        <v>28</v>
      </c>
      <c r="K19" s="24">
        <f>'05_LiNGAM_集計'!K168</f>
        <v>123.741718759786</v>
      </c>
      <c r="L19" s="24">
        <f>'05_LiNGAM_集計'!L168</f>
        <v>1.076516994679076</v>
      </c>
      <c r="M19" s="24">
        <f>'05_LiNGAM_集計'!M168</f>
        <v>0.65659462274437497</v>
      </c>
      <c r="N19" s="36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  <c r="AH19" s="29"/>
      <c r="AI19" s="29"/>
      <c r="AJ19" s="30"/>
      <c r="AK19" s="30"/>
      <c r="AL19" s="30"/>
      <c r="AM19" s="29"/>
      <c r="AN19" s="29"/>
      <c r="AO19" s="29"/>
      <c r="AP19" s="29"/>
      <c r="AQ19" s="29"/>
    </row>
    <row r="20" spans="1:43" ht="14">
      <c r="A20" s="24">
        <f>'05_LiNGAM_集計'!A169</f>
        <v>19</v>
      </c>
      <c r="B20" s="24" t="str">
        <f>'05_LiNGAM_集計'!B169</f>
        <v>A</v>
      </c>
      <c r="C20" s="24" t="str">
        <f>'05_LiNGAM_集計'!C169</f>
        <v>女</v>
      </c>
      <c r="D20" s="24">
        <f>'05_LiNGAM_集計'!D169</f>
        <v>2.16405436883174</v>
      </c>
      <c r="E20" s="24">
        <f>'05_LiNGAM_集計'!E169</f>
        <v>1.7629809073479981</v>
      </c>
      <c r="F20" s="24">
        <f>'05_LiNGAM_集計'!F169</f>
        <v>3</v>
      </c>
      <c r="G20" s="24">
        <f>'05_LiNGAM_集計'!G169</f>
        <v>1092.925819198917</v>
      </c>
      <c r="H20" s="24">
        <f>'05_LiNGAM_集計'!H169</f>
        <v>23</v>
      </c>
      <c r="I20" s="24">
        <f>'05_LiNGAM_集計'!I169</f>
        <v>388.54644347399</v>
      </c>
      <c r="J20" s="24">
        <f>'05_LiNGAM_集計'!J169</f>
        <v>8</v>
      </c>
      <c r="K20" s="24">
        <f>'05_LiNGAM_集計'!K169</f>
        <v>109.601906845694</v>
      </c>
      <c r="L20" s="24">
        <f>'05_LiNGAM_集計'!L169</f>
        <v>4.0797945817985353</v>
      </c>
      <c r="M20" s="24">
        <f>'05_LiNGAM_集計'!M169</f>
        <v>0.68051230706738008</v>
      </c>
      <c r="N20" s="36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H20" s="29"/>
      <c r="AI20" s="29"/>
      <c r="AJ20" s="30"/>
      <c r="AK20" s="30"/>
      <c r="AL20" s="30"/>
      <c r="AM20" s="29"/>
      <c r="AN20" s="29"/>
      <c r="AO20" s="29"/>
      <c r="AP20" s="29"/>
      <c r="AQ20" s="29"/>
    </row>
    <row r="21" spans="1:43" ht="14">
      <c r="A21" s="24">
        <f>'05_LiNGAM_集計'!A170</f>
        <v>20</v>
      </c>
      <c r="B21" s="24" t="str">
        <f>'05_LiNGAM_集計'!B170</f>
        <v>A</v>
      </c>
      <c r="C21" s="24" t="str">
        <f>'05_LiNGAM_集計'!C170</f>
        <v>女</v>
      </c>
      <c r="D21" s="24">
        <f>'05_LiNGAM_集計'!D170</f>
        <v>3.6164914847202949</v>
      </c>
      <c r="E21" s="24">
        <f>'05_LiNGAM_集計'!E170</f>
        <v>2.5819514221062039</v>
      </c>
      <c r="F21" s="24">
        <f>'05_LiNGAM_集計'!F170</f>
        <v>15</v>
      </c>
      <c r="G21" s="24">
        <f>'05_LiNGAM_集計'!G170</f>
        <v>1109.7449296933751</v>
      </c>
      <c r="H21" s="24">
        <f>'05_LiNGAM_集計'!H170</f>
        <v>35</v>
      </c>
      <c r="I21" s="24">
        <f>'05_LiNGAM_集計'!I170</f>
        <v>591.52587954296303</v>
      </c>
      <c r="J21" s="24">
        <f>'05_LiNGAM_集計'!J170</f>
        <v>3</v>
      </c>
      <c r="K21" s="24">
        <f>'05_LiNGAM_集計'!K170</f>
        <v>210.44337718276699</v>
      </c>
      <c r="L21" s="24">
        <f>'05_LiNGAM_集計'!L170</f>
        <v>2.0982510372815328</v>
      </c>
      <c r="M21" s="24">
        <f>'05_LiNGAM_集計'!M170</f>
        <v>0.73300187826213947</v>
      </c>
      <c r="N21" s="36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H21" s="29"/>
      <c r="AI21" s="29"/>
      <c r="AJ21" s="30"/>
      <c r="AK21" s="30"/>
      <c r="AL21" s="30"/>
      <c r="AM21" s="29"/>
      <c r="AN21" s="29"/>
      <c r="AO21" s="29"/>
      <c r="AP21" s="29"/>
      <c r="AQ21" s="29"/>
    </row>
    <row r="22" spans="1:43" ht="14">
      <c r="A22" s="24">
        <f>'05_LiNGAM_集計'!A171</f>
        <v>21</v>
      </c>
      <c r="B22" s="24" t="str">
        <f>'05_LiNGAM_集計'!B171</f>
        <v>B</v>
      </c>
      <c r="C22" s="24" t="str">
        <f>'05_LiNGAM_集計'!C171</f>
        <v>女</v>
      </c>
      <c r="D22" s="24">
        <f>'05_LiNGAM_集計'!D171</f>
        <v>0.79515740791590506</v>
      </c>
      <c r="E22" s="24">
        <f>'05_LiNGAM_集計'!E171</f>
        <v>0.39243362709993701</v>
      </c>
      <c r="F22" s="24">
        <f>'05_LiNGAM_集計'!F171</f>
        <v>3</v>
      </c>
      <c r="G22" s="24">
        <f>'05_LiNGAM_集計'!G171</f>
        <v>421.63628704979737</v>
      </c>
      <c r="H22" s="24">
        <f>'05_LiNGAM_集計'!H171</f>
        <v>45</v>
      </c>
      <c r="I22" s="24">
        <f>'05_LiNGAM_集計'!I171</f>
        <v>254.092008544301</v>
      </c>
      <c r="J22" s="24">
        <f>'05_LiNGAM_集計'!J171</f>
        <v>3</v>
      </c>
      <c r="K22" s="24">
        <f>'05_LiNGAM_集計'!K171</f>
        <v>578.89240719870702</v>
      </c>
      <c r="L22" s="24">
        <f>'05_LiNGAM_集計'!L171</f>
        <v>0.51732439608577974</v>
      </c>
      <c r="M22" s="24">
        <f>'05_LiNGAM_集計'!M171</f>
        <v>0.378661626548774</v>
      </c>
      <c r="N22" s="36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AH22" s="29"/>
      <c r="AI22" s="29"/>
      <c r="AJ22" s="30"/>
      <c r="AK22" s="30"/>
      <c r="AL22" s="30"/>
      <c r="AM22" s="29"/>
      <c r="AN22" s="29"/>
      <c r="AO22" s="29"/>
      <c r="AP22" s="29"/>
      <c r="AQ22" s="29"/>
    </row>
    <row r="23" spans="1:43" ht="14">
      <c r="A23" s="24">
        <f>'05_LiNGAM_集計'!A172</f>
        <v>22</v>
      </c>
      <c r="B23" s="24" t="str">
        <f>'05_LiNGAM_集計'!B172</f>
        <v>A</v>
      </c>
      <c r="C23" s="24" t="str">
        <f>'05_LiNGAM_集計'!C172</f>
        <v>男</v>
      </c>
      <c r="D23" s="24">
        <f>'05_LiNGAM_集計'!D172</f>
        <v>4.1781542005778602</v>
      </c>
      <c r="E23" s="24">
        <f>'05_LiNGAM_集計'!E172</f>
        <v>2.1532120880840688</v>
      </c>
      <c r="F23" s="24">
        <f>'05_LiNGAM_集計'!F172</f>
        <v>3</v>
      </c>
      <c r="G23" s="24">
        <f>'05_LiNGAM_集計'!G172</f>
        <v>1770.203361227826</v>
      </c>
      <c r="H23" s="24">
        <f>'05_LiNGAM_集計'!H172</f>
        <v>28</v>
      </c>
      <c r="I23" s="24">
        <f>'05_LiNGAM_集計'!I172</f>
        <v>1352.37012025273</v>
      </c>
      <c r="J23" s="24">
        <f>'05_LiNGAM_集計'!J172</f>
        <v>3</v>
      </c>
      <c r="K23" s="24">
        <f>'05_LiNGAM_集計'!K172</f>
        <v>228.306200093824</v>
      </c>
      <c r="L23" s="24">
        <f>'05_LiNGAM_集計'!L172</f>
        <v>5.4668630993822811</v>
      </c>
      <c r="M23" s="24">
        <f>'05_LiNGAM_集計'!M172</f>
        <v>0.79411667530290364</v>
      </c>
      <c r="N23" s="3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  <c r="AH23" s="29"/>
      <c r="AI23" s="29"/>
      <c r="AJ23" s="30"/>
      <c r="AK23" s="30"/>
      <c r="AL23" s="30"/>
      <c r="AM23" s="29"/>
      <c r="AN23" s="29"/>
      <c r="AO23" s="29"/>
      <c r="AP23" s="29"/>
      <c r="AQ23" s="29"/>
    </row>
    <row r="24" spans="1:43" ht="14">
      <c r="A24" s="24">
        <f>'05_LiNGAM_集計'!A173</f>
        <v>23</v>
      </c>
      <c r="B24" s="24" t="str">
        <f>'05_LiNGAM_集計'!B173</f>
        <v>B</v>
      </c>
      <c r="C24" s="24" t="str">
        <f>'05_LiNGAM_集計'!C173</f>
        <v>男</v>
      </c>
      <c r="D24" s="24">
        <f>'05_LiNGAM_集計'!D173</f>
        <v>2.22503763647441</v>
      </c>
      <c r="E24" s="24">
        <f>'05_LiNGAM_集計'!E173</f>
        <v>4.7381390091120021</v>
      </c>
      <c r="F24" s="24">
        <f>'05_LiNGAM_集計'!F173</f>
        <v>3</v>
      </c>
      <c r="G24" s="24">
        <f>'05_LiNGAM_集計'!G173</f>
        <v>589.32483384952809</v>
      </c>
      <c r="H24" s="24">
        <f>'05_LiNGAM_集計'!H173</f>
        <v>37</v>
      </c>
      <c r="I24" s="24">
        <f>'05_LiNGAM_集計'!I173</f>
        <v>399.495874631015</v>
      </c>
      <c r="J24" s="24">
        <f>'05_LiNGAM_集計'!J173</f>
        <v>3</v>
      </c>
      <c r="K24" s="24">
        <f>'05_LiNGAM_集計'!K173</f>
        <v>30.276818009981501</v>
      </c>
      <c r="L24" s="24">
        <f>'05_LiNGAM_集計'!L173</f>
        <v>3.1491485764393672</v>
      </c>
      <c r="M24" s="24">
        <f>'05_LiNGAM_集計'!M173</f>
        <v>0.68827293237672749</v>
      </c>
      <c r="N24" s="3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  <c r="AH24" s="29"/>
      <c r="AI24" s="29"/>
      <c r="AJ24" s="30"/>
      <c r="AK24" s="30"/>
      <c r="AL24" s="30"/>
      <c r="AM24" s="29"/>
      <c r="AN24" s="29"/>
      <c r="AO24" s="29"/>
      <c r="AP24" s="29"/>
      <c r="AQ24" s="29"/>
    </row>
    <row r="25" spans="1:43" ht="14">
      <c r="A25" s="24">
        <f>'05_LiNGAM_集計'!A174</f>
        <v>24</v>
      </c>
      <c r="B25" s="24" t="str">
        <f>'05_LiNGAM_集計'!B174</f>
        <v>A</v>
      </c>
      <c r="C25" s="24" t="str">
        <f>'05_LiNGAM_集計'!C174</f>
        <v>男</v>
      </c>
      <c r="D25" s="24">
        <f>'05_LiNGAM_集計'!D174</f>
        <v>3.0767513491175</v>
      </c>
      <c r="E25" s="24">
        <f>'05_LiNGAM_集計'!E174</f>
        <v>2.2576043273340098</v>
      </c>
      <c r="F25" s="24">
        <f>'05_LiNGAM_集計'!F174</f>
        <v>15</v>
      </c>
      <c r="G25" s="24">
        <f>'05_LiNGAM_集計'!G174</f>
        <v>1024.962965549794</v>
      </c>
      <c r="H25" s="24">
        <f>'05_LiNGAM_集計'!H174</f>
        <v>44</v>
      </c>
      <c r="I25" s="24">
        <f>'05_LiNGAM_集計'!I174</f>
        <v>654.65105706448901</v>
      </c>
      <c r="J25" s="24">
        <f>'05_LiNGAM_集計'!J174</f>
        <v>13</v>
      </c>
      <c r="K25" s="24">
        <f>'05_LiNGAM_集計'!K174</f>
        <v>795.84838837381164</v>
      </c>
      <c r="L25" s="24">
        <f>'05_LiNGAM_集計'!L174</f>
        <v>2.6213420307384392</v>
      </c>
      <c r="M25" s="24">
        <f>'05_LiNGAM_集計'!M174</f>
        <v>0.72362386343642005</v>
      </c>
      <c r="N25" s="36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9"/>
      <c r="AI25" s="29"/>
      <c r="AJ25" s="30"/>
      <c r="AK25" s="30"/>
      <c r="AL25" s="30"/>
      <c r="AM25" s="29"/>
      <c r="AN25" s="29"/>
      <c r="AO25" s="29"/>
      <c r="AP25" s="29"/>
      <c r="AQ25" s="29"/>
    </row>
    <row r="26" spans="1:43" ht="14">
      <c r="A26" s="24">
        <f>'05_LiNGAM_集計'!A175</f>
        <v>25</v>
      </c>
      <c r="B26" s="24" t="str">
        <f>'05_LiNGAM_集計'!B175</f>
        <v>A</v>
      </c>
      <c r="C26" s="24" t="str">
        <f>'05_LiNGAM_集計'!C175</f>
        <v>男</v>
      </c>
      <c r="D26" s="24">
        <f>'05_LiNGAM_集計'!D175</f>
        <v>2.31223445289065</v>
      </c>
      <c r="E26" s="24">
        <f>'05_LiNGAM_集計'!E175</f>
        <v>4.9372311905680917</v>
      </c>
      <c r="F26" s="24">
        <f>'05_LiNGAM_集計'!F175</f>
        <v>4</v>
      </c>
      <c r="G26" s="24">
        <f>'05_LiNGAM_集計'!G175</f>
        <v>592.9793620610842</v>
      </c>
      <c r="H26" s="24">
        <f>'05_LiNGAM_集計'!H175</f>
        <v>34</v>
      </c>
      <c r="I26" s="24">
        <f>'05_LiNGAM_集計'!I175</f>
        <v>553.45380853685401</v>
      </c>
      <c r="J26" s="24">
        <f>'05_LiNGAM_集計'!J175</f>
        <v>36</v>
      </c>
      <c r="K26" s="24">
        <f>'05_LiNGAM_集計'!K175</f>
        <v>340.17614438719301</v>
      </c>
      <c r="L26" s="24">
        <f>'05_LiNGAM_集計'!L175</f>
        <v>2.8220360010218721</v>
      </c>
      <c r="M26" s="24">
        <f>'05_LiNGAM_集計'!M175</f>
        <v>0.69274289794104638</v>
      </c>
      <c r="N26" s="36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  <c r="AH26" s="29"/>
      <c r="AI26" s="29"/>
      <c r="AJ26" s="30"/>
      <c r="AK26" s="30"/>
      <c r="AL26" s="30"/>
      <c r="AM26" s="29"/>
      <c r="AN26" s="29"/>
      <c r="AO26" s="29"/>
      <c r="AP26" s="29"/>
      <c r="AQ26" s="29"/>
    </row>
    <row r="27" spans="1:43" ht="14">
      <c r="A27" s="24">
        <f>'05_LiNGAM_集計'!A176</f>
        <v>26</v>
      </c>
      <c r="B27" s="24" t="str">
        <f>'05_LiNGAM_集計'!B176</f>
        <v>A</v>
      </c>
      <c r="C27" s="24" t="str">
        <f>'05_LiNGAM_集計'!C176</f>
        <v>男</v>
      </c>
      <c r="D27" s="24">
        <f>'05_LiNGAM_集計'!D176</f>
        <v>3.2062831514394232</v>
      </c>
      <c r="E27" s="24">
        <f>'05_LiNGAM_集計'!E176</f>
        <v>1.1527749150489399</v>
      </c>
      <c r="F27" s="24">
        <f>'05_LiNGAM_集計'!F176</f>
        <v>4</v>
      </c>
      <c r="G27" s="24">
        <f>'05_LiNGAM_集計'!G176</f>
        <v>448.42526074403492</v>
      </c>
      <c r="H27" s="24">
        <f>'05_LiNGAM_集計'!H176</f>
        <v>20</v>
      </c>
      <c r="I27" s="24">
        <f>'05_LiNGAM_集計'!I176</f>
        <v>328.405192791503</v>
      </c>
      <c r="J27" s="24">
        <f>'05_LiNGAM_集計'!J176</f>
        <v>3</v>
      </c>
      <c r="K27" s="24">
        <f>'05_LiNGAM_集計'!K176</f>
        <v>361.36419039166401</v>
      </c>
      <c r="L27" s="24">
        <f>'05_LiNGAM_集計'!L176</f>
        <v>1.9741512389826179</v>
      </c>
      <c r="M27" s="24">
        <f>'05_LiNGAM_集計'!M176</f>
        <v>0.75482611166996072</v>
      </c>
      <c r="N27" s="36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  <c r="AH27" s="29"/>
      <c r="AI27" s="29"/>
      <c r="AJ27" s="30"/>
      <c r="AK27" s="30"/>
      <c r="AL27" s="30"/>
      <c r="AM27" s="29"/>
      <c r="AN27" s="29"/>
      <c r="AO27" s="29"/>
      <c r="AP27" s="29"/>
      <c r="AQ27" s="29"/>
    </row>
    <row r="28" spans="1:43" ht="14">
      <c r="A28" s="24">
        <f>'05_LiNGAM_集計'!A177</f>
        <v>27</v>
      </c>
      <c r="B28" s="24" t="str">
        <f>'05_LiNGAM_集計'!B177</f>
        <v>A</v>
      </c>
      <c r="C28" s="24" t="str">
        <f>'05_LiNGAM_集計'!C177</f>
        <v>女</v>
      </c>
      <c r="D28" s="24">
        <f>'05_LiNGAM_集計'!D177</f>
        <v>1.2134262075243381</v>
      </c>
      <c r="E28" s="24">
        <f>'05_LiNGAM_集計'!E177</f>
        <v>0.98673647344409054</v>
      </c>
      <c r="F28" s="24">
        <f>'05_LiNGAM_集計'!F177</f>
        <v>16</v>
      </c>
      <c r="G28" s="24">
        <f>'05_LiNGAM_集計'!G177</f>
        <v>8798.8133667080656</v>
      </c>
      <c r="H28" s="24">
        <f>'05_LiNGAM_集計'!H177</f>
        <v>38</v>
      </c>
      <c r="I28" s="24">
        <f>'05_LiNGAM_集計'!I177</f>
        <v>2073.8863734605702</v>
      </c>
      <c r="J28" s="24">
        <f>'05_LiNGAM_集計'!J177</f>
        <v>12</v>
      </c>
      <c r="K28" s="24">
        <f>'05_LiNGAM_集計'!K177</f>
        <v>1320.7562413831199</v>
      </c>
      <c r="L28" s="24">
        <f>'05_LiNGAM_集計'!L177</f>
        <v>1.4578466083213659</v>
      </c>
      <c r="M28" s="24">
        <f>'05_LiNGAM_集計'!M177</f>
        <v>0.50628075261408023</v>
      </c>
      <c r="N28" s="36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  <c r="AH28" s="29"/>
      <c r="AI28" s="29"/>
      <c r="AJ28" s="30"/>
      <c r="AK28" s="30"/>
      <c r="AL28" s="30"/>
      <c r="AM28" s="29"/>
      <c r="AN28" s="29"/>
      <c r="AO28" s="29"/>
      <c r="AP28" s="29"/>
      <c r="AQ28" s="29"/>
    </row>
    <row r="29" spans="1:43" ht="14">
      <c r="A29" s="24">
        <f>'05_LiNGAM_集計'!A178</f>
        <v>28</v>
      </c>
      <c r="B29" s="24" t="str">
        <f>'05_LiNGAM_集計'!B178</f>
        <v>B</v>
      </c>
      <c r="C29" s="24" t="str">
        <f>'05_LiNGAM_集計'!C178</f>
        <v>女</v>
      </c>
      <c r="D29" s="24">
        <f>'05_LiNGAM_集計'!D178</f>
        <v>0</v>
      </c>
      <c r="E29" s="24">
        <f>'05_LiNGAM_集計'!E178</f>
        <v>0</v>
      </c>
      <c r="F29" s="24">
        <f>'05_LiNGAM_集計'!F178</f>
        <v>31</v>
      </c>
      <c r="G29" s="24">
        <f>'05_LiNGAM_集計'!G178</f>
        <v>0</v>
      </c>
      <c r="H29" s="24">
        <f>'05_LiNGAM_集計'!H178</f>
        <v>54</v>
      </c>
      <c r="I29" s="24">
        <f>'05_LiNGAM_集計'!I178</f>
        <v>0</v>
      </c>
      <c r="J29" s="24">
        <f>'05_LiNGAM_集計'!J178</f>
        <v>24</v>
      </c>
      <c r="K29" s="24">
        <f>'05_LiNGAM_集計'!K178</f>
        <v>0</v>
      </c>
      <c r="L29" s="24">
        <f>'05_LiNGAM_集計'!L178</f>
        <v>0</v>
      </c>
      <c r="M29" s="24">
        <f>'05_LiNGAM_集計'!M178</f>
        <v>0</v>
      </c>
      <c r="N29" s="36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  <c r="AH29" s="29"/>
      <c r="AI29" s="29"/>
      <c r="AJ29" s="30"/>
      <c r="AK29" s="30"/>
      <c r="AL29" s="30"/>
      <c r="AM29" s="29"/>
      <c r="AN29" s="29"/>
      <c r="AO29" s="29"/>
      <c r="AP29" s="29"/>
      <c r="AQ29" s="29"/>
    </row>
    <row r="30" spans="1:43" ht="14">
      <c r="A30" s="24">
        <f>'05_LiNGAM_集計'!A179</f>
        <v>29</v>
      </c>
      <c r="B30" s="24" t="str">
        <f>'05_LiNGAM_集計'!B179</f>
        <v>B</v>
      </c>
      <c r="C30" s="24" t="str">
        <f>'05_LiNGAM_集計'!C179</f>
        <v>男</v>
      </c>
      <c r="D30" s="24">
        <f>'05_LiNGAM_集計'!D179</f>
        <v>5.718988272376806</v>
      </c>
      <c r="E30" s="24">
        <f>'05_LiNGAM_集計'!E179</f>
        <v>2.636668910730005</v>
      </c>
      <c r="F30" s="24">
        <f>'05_LiNGAM_集計'!F179</f>
        <v>3</v>
      </c>
      <c r="G30" s="24">
        <f>'05_LiNGAM_集計'!G179</f>
        <v>910.3918555495535</v>
      </c>
      <c r="H30" s="24">
        <f>'05_LiNGAM_集計'!H179</f>
        <v>43</v>
      </c>
      <c r="I30" s="24">
        <f>'05_LiNGAM_集計'!I179</f>
        <v>688.79148847772501</v>
      </c>
      <c r="J30" s="24">
        <f>'05_LiNGAM_集計'!J179</f>
        <v>3</v>
      </c>
      <c r="K30" s="24">
        <f>'05_LiNGAM_集計'!K179</f>
        <v>303.14613628057702</v>
      </c>
      <c r="L30" s="24">
        <f>'05_LiNGAM_集計'!L179</f>
        <v>4.2937570806439016</v>
      </c>
      <c r="M30" s="24">
        <f>'05_LiNGAM_集計'!M179</f>
        <v>0.7585010665018127</v>
      </c>
      <c r="N30" s="3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  <c r="AH30" s="29"/>
      <c r="AI30" s="29"/>
      <c r="AJ30" s="30"/>
      <c r="AK30" s="30"/>
      <c r="AL30" s="30"/>
      <c r="AM30" s="29"/>
      <c r="AN30" s="29"/>
      <c r="AO30" s="29"/>
      <c r="AP30" s="29"/>
      <c r="AQ30" s="29"/>
    </row>
    <row r="31" spans="1:43" ht="14">
      <c r="A31" s="24">
        <f>'05_LiNGAM_集計'!A180</f>
        <v>30</v>
      </c>
      <c r="B31" s="24" t="str">
        <f>'05_LiNGAM_集計'!B180</f>
        <v>B</v>
      </c>
      <c r="C31" s="24" t="str">
        <f>'05_LiNGAM_集計'!C180</f>
        <v>男</v>
      </c>
      <c r="D31" s="24">
        <f>'05_LiNGAM_集計'!D180</f>
        <v>1.25615610543316</v>
      </c>
      <c r="E31" s="24">
        <f>'05_LiNGAM_集計'!E180</f>
        <v>1.541999949110632</v>
      </c>
      <c r="F31" s="24">
        <f>'05_LiNGAM_集計'!F180</f>
        <v>3</v>
      </c>
      <c r="G31" s="24">
        <f>'05_LiNGAM_集計'!G180</f>
        <v>828.12955369927988</v>
      </c>
      <c r="H31" s="24">
        <f>'05_LiNGAM_集計'!H180</f>
        <v>37</v>
      </c>
      <c r="I31" s="24">
        <f>'05_LiNGAM_集計'!I180</f>
        <v>292.587065858502</v>
      </c>
      <c r="J31" s="24">
        <f>'05_LiNGAM_集計'!J180</f>
        <v>3</v>
      </c>
      <c r="K31" s="24">
        <f>'05_LiNGAM_集計'!K180</f>
        <v>138.585766326532</v>
      </c>
      <c r="L31" s="24">
        <f>'05_LiNGAM_集計'!L180</f>
        <v>1.085352921917053</v>
      </c>
      <c r="M31" s="24">
        <f>'05_LiNGAM_集計'!M180</f>
        <v>0.51963969912580998</v>
      </c>
      <c r="N31" s="3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H31" s="29"/>
      <c r="AI31" s="29"/>
      <c r="AJ31" s="30"/>
      <c r="AK31" s="30"/>
      <c r="AL31" s="30"/>
      <c r="AM31" s="29"/>
      <c r="AN31" s="29"/>
      <c r="AO31" s="29"/>
      <c r="AP31" s="29"/>
      <c r="AQ31" s="29"/>
    </row>
    <row r="32" spans="1:43" ht="14">
      <c r="A32" s="24">
        <f>'05_LiNGAM_集計'!A181</f>
        <v>31</v>
      </c>
      <c r="B32" s="24" t="str">
        <f>'05_LiNGAM_集計'!B181</f>
        <v>A</v>
      </c>
      <c r="C32" s="24" t="str">
        <f>'05_LiNGAM_集計'!C181</f>
        <v>女</v>
      </c>
      <c r="D32" s="24">
        <f>'05_LiNGAM_集計'!D181</f>
        <v>2.0081917786866952</v>
      </c>
      <c r="E32" s="24">
        <f>'05_LiNGAM_集計'!E181</f>
        <v>2.91493681552218</v>
      </c>
      <c r="F32" s="24">
        <f>'05_LiNGAM_集計'!F181</f>
        <v>12</v>
      </c>
      <c r="G32" s="24">
        <f>'05_LiNGAM_集計'!G181</f>
        <v>1189.41792568599</v>
      </c>
      <c r="H32" s="24">
        <f>'05_LiNGAM_集計'!H181</f>
        <v>43</v>
      </c>
      <c r="I32" s="24">
        <f>'05_LiNGAM_集計'!I181</f>
        <v>1015.96045763513</v>
      </c>
      <c r="J32" s="24">
        <f>'05_LiNGAM_集計'!J181</f>
        <v>21</v>
      </c>
      <c r="K32" s="24">
        <f>'05_LiNGAM_集計'!K181</f>
        <v>128.302852508135</v>
      </c>
      <c r="L32" s="24">
        <f>'05_LiNGAM_集計'!L181</f>
        <v>2.3217747696834139</v>
      </c>
      <c r="M32" s="24">
        <f>'05_LiNGAM_集計'!M181</f>
        <v>0.65575411049239796</v>
      </c>
      <c r="N32" s="3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  <c r="AH32" s="29"/>
      <c r="AI32" s="29"/>
      <c r="AJ32" s="30"/>
      <c r="AK32" s="30"/>
      <c r="AL32" s="30"/>
      <c r="AM32" s="29"/>
      <c r="AN32" s="29"/>
      <c r="AO32" s="29"/>
      <c r="AP32" s="29"/>
      <c r="AQ32" s="29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D40" s="34"/>
      <c r="E40" s="34"/>
      <c r="F40" s="34"/>
      <c r="G40" s="34"/>
      <c r="H40" s="34"/>
      <c r="I40" s="34"/>
      <c r="J40" s="34"/>
      <c r="K40" s="34"/>
      <c r="L40" s="34"/>
      <c r="M40" s="34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95"/>
      <c r="G44" s="9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40:M40">
    <cfRule type="expression" dxfId="5" priority="1">
      <formula>$F40&lt;0</formula>
    </cfRule>
    <cfRule type="expression" dxfId="4" priority="2">
      <formula>$F40&gt;0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56DA-E630-8C49-B343-D0C18683D1AF}">
  <dimension ref="A1:CH64"/>
  <sheetViews>
    <sheetView workbookViewId="0">
      <selection sqref="A1:M1"/>
    </sheetView>
  </sheetViews>
  <sheetFormatPr baseColWidth="10" defaultRowHeight="15"/>
  <cols>
    <col min="1" max="1" width="8.5" style="57" customWidth="1"/>
    <col min="2" max="2" width="8.5" style="26" customWidth="1"/>
    <col min="3" max="3" width="4.5" style="57" customWidth="1"/>
    <col min="4" max="43" width="20.83203125" style="57" customWidth="1"/>
    <col min="44" max="16384" width="10.83203125" style="57"/>
  </cols>
  <sheetData>
    <row r="1" spans="1:86" ht="42">
      <c r="A1" s="88" t="str">
        <f>'05_LiNGAM_集計'!A187</f>
        <v>ID</v>
      </c>
      <c r="B1" s="88" t="str">
        <f>'05_LiNGAM_集計'!B187</f>
        <v>群</v>
      </c>
      <c r="C1" s="88" t="str">
        <f>'05_LiNGAM_集計'!C187</f>
        <v>性別</v>
      </c>
      <c r="D1" s="88" t="str">
        <f>'05_LiNGAM_集計'!D187</f>
        <v>kU/l_VRf0
(3. テスト歩行後_唾液kU/l)</v>
      </c>
      <c r="E1" s="88" t="str">
        <f>'05_LiNGAM_集計'!E187</f>
        <v>Anx_VRf0
(3. テスト歩行後_状態不安)</v>
      </c>
      <c r="F1" s="88" t="str">
        <f>'05_LiNGAM_集計'!F187</f>
        <v>LF/(LF+HF)_hVR
(LF/(LF+HF)_津波避難VR)</v>
      </c>
      <c r="G1" s="88" t="str">
        <f>'05_LiNGAM_集計'!G187</f>
        <v>kU/l_VR
(4. 津波後_唾液kU/l)</v>
      </c>
      <c r="H1" s="88" t="str">
        <f>'05_LiNGAM_集計'!H187</f>
        <v>LF/(LF+HF)_h2D
(LF/(LF+HF)_実験教示)</v>
      </c>
      <c r="I1" s="88" t="str">
        <f>'05_LiNGAM_集計'!I187</f>
        <v>LF/HF_hBreak
(LF/HF_5分休憩)</v>
      </c>
      <c r="J1" s="88" t="str">
        <f>'05_LiNGAM_集計'!J187</f>
        <v>LF_hBreak
(LF_5分休憩)</v>
      </c>
      <c r="K1" s="88" t="str">
        <f>'05_LiNGAM_集計'!K187</f>
        <v>RMSSD_hVRf2
(RMSSD_心理的安定化)</v>
      </c>
      <c r="L1" s="88" t="str">
        <f>'05_LiNGAM_集計'!L187</f>
        <v>SDNN_h2D
(SDNN_実験教示)</v>
      </c>
      <c r="M1" s="88" t="str">
        <f>'05_LiNGAM_集計'!M187</f>
        <v>CVRR_h2D
(CVRR_実験教示)</v>
      </c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</row>
    <row r="2" spans="1:86" ht="14">
      <c r="A2" s="24">
        <f>'05_LiNGAM_集計'!A188</f>
        <v>6</v>
      </c>
      <c r="B2" s="24" t="str">
        <f>'05_LiNGAM_集計'!B188</f>
        <v>A</v>
      </c>
      <c r="C2" s="24" t="str">
        <f>'05_LiNGAM_集計'!C188</f>
        <v>女</v>
      </c>
      <c r="D2" s="24">
        <f>'05_LiNGAM_集計'!D188</f>
        <v>3</v>
      </c>
      <c r="E2" s="24">
        <f>'05_LiNGAM_集計'!E188</f>
        <v>43</v>
      </c>
      <c r="F2" s="24">
        <f>'05_LiNGAM_集計'!F188</f>
        <v>0.55792428671074301</v>
      </c>
      <c r="G2" s="24">
        <f>'05_LiNGAM_集計'!G188</f>
        <v>11</v>
      </c>
      <c r="H2" s="24">
        <f>'05_LiNGAM_集計'!H188</f>
        <v>0.60322126263627929</v>
      </c>
      <c r="I2" s="24">
        <f>'05_LiNGAM_集計'!I188</f>
        <v>1.804723988943213</v>
      </c>
      <c r="J2" s="24">
        <f>'05_LiNGAM_集計'!J188</f>
        <v>830.16677213218998</v>
      </c>
      <c r="K2" s="24">
        <f>'05_LiNGAM_集計'!K188</f>
        <v>26.225765003168359</v>
      </c>
      <c r="L2" s="24">
        <f>'05_LiNGAM_集計'!L188</f>
        <v>59.343888211871239</v>
      </c>
      <c r="M2" s="24">
        <f>'05_LiNGAM_集計'!M188</f>
        <v>8.7825393319648395</v>
      </c>
      <c r="N2" s="36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29"/>
      <c r="AI2" s="29"/>
      <c r="AJ2" s="30"/>
      <c r="AK2" s="30"/>
      <c r="AL2" s="30"/>
      <c r="AM2" s="29"/>
      <c r="AN2" s="29"/>
      <c r="AO2" s="29"/>
      <c r="AP2" s="29"/>
      <c r="AQ2" s="29"/>
    </row>
    <row r="3" spans="1:86" ht="14">
      <c r="A3" s="24">
        <f>'05_LiNGAM_集計'!A189</f>
        <v>1</v>
      </c>
      <c r="B3" s="24" t="str">
        <f>'05_LiNGAM_集計'!B189</f>
        <v>B</v>
      </c>
      <c r="C3" s="24" t="str">
        <f>'05_LiNGAM_集計'!C189</f>
        <v>男</v>
      </c>
      <c r="D3" s="24">
        <f>'05_LiNGAM_集計'!D189</f>
        <v>4</v>
      </c>
      <c r="E3" s="24">
        <f>'05_LiNGAM_集計'!E189</f>
        <v>41</v>
      </c>
      <c r="F3" s="24">
        <f>'05_LiNGAM_集計'!F189</f>
        <v>0.702034644615529</v>
      </c>
      <c r="G3" s="24">
        <f>'05_LiNGAM_集計'!G189</f>
        <v>3</v>
      </c>
      <c r="H3" s="24">
        <f>'05_LiNGAM_集計'!H189</f>
        <v>0.65011848189960408</v>
      </c>
      <c r="I3" s="24">
        <f>'05_LiNGAM_集計'!I189</f>
        <v>2.5483807569986761</v>
      </c>
      <c r="J3" s="24">
        <f>'05_LiNGAM_集計'!J189</f>
        <v>1811.6619623411771</v>
      </c>
      <c r="K3" s="24">
        <f>'05_LiNGAM_集計'!K189</f>
        <v>51.552080811205748</v>
      </c>
      <c r="L3" s="24">
        <f>'05_LiNGAM_集計'!L189</f>
        <v>93.407638836830571</v>
      </c>
      <c r="M3" s="24">
        <f>'05_LiNGAM_集計'!M189</f>
        <v>10.12930185134293</v>
      </c>
      <c r="N3" s="36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  <c r="AH3" s="29"/>
      <c r="AI3" s="29"/>
      <c r="AJ3" s="30"/>
      <c r="AK3" s="30"/>
      <c r="AL3" s="30"/>
      <c r="AM3" s="29"/>
      <c r="AN3" s="29"/>
      <c r="AO3" s="29"/>
      <c r="AP3" s="29"/>
      <c r="AQ3" s="29"/>
    </row>
    <row r="4" spans="1:86" ht="14">
      <c r="A4" s="24">
        <f>'05_LiNGAM_集計'!A190</f>
        <v>2</v>
      </c>
      <c r="B4" s="24" t="str">
        <f>'05_LiNGAM_集計'!B190</f>
        <v>B</v>
      </c>
      <c r="C4" s="24" t="str">
        <f>'05_LiNGAM_集計'!C190</f>
        <v>女</v>
      </c>
      <c r="D4" s="24">
        <f>'05_LiNGAM_集計'!D190</f>
        <v>7</v>
      </c>
      <c r="E4" s="24">
        <f>'05_LiNGAM_集計'!E190</f>
        <v>36</v>
      </c>
      <c r="F4" s="24">
        <f>'05_LiNGAM_集計'!F190</f>
        <v>0.44202085434864402</v>
      </c>
      <c r="G4" s="24">
        <f>'05_LiNGAM_集計'!G190</f>
        <v>29</v>
      </c>
      <c r="H4" s="24">
        <f>'05_LiNGAM_集計'!H190</f>
        <v>0.65273460112700488</v>
      </c>
      <c r="I4" s="24">
        <f>'05_LiNGAM_集計'!I190</f>
        <v>2.6734521921633601</v>
      </c>
      <c r="J4" s="24">
        <f>'05_LiNGAM_集計'!J190</f>
        <v>1141.119240798226</v>
      </c>
      <c r="K4" s="24">
        <f>'05_LiNGAM_集計'!K190</f>
        <v>30.513928835206819</v>
      </c>
      <c r="L4" s="24">
        <f>'05_LiNGAM_集計'!L190</f>
        <v>52.650469140759732</v>
      </c>
      <c r="M4" s="24">
        <f>'05_LiNGAM_集計'!M190</f>
        <v>8.0787540547799352</v>
      </c>
      <c r="N4" s="36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29"/>
      <c r="AI4" s="29"/>
      <c r="AJ4" s="30"/>
      <c r="AK4" s="30"/>
      <c r="AL4" s="30"/>
      <c r="AM4" s="29"/>
      <c r="AN4" s="29"/>
      <c r="AO4" s="29"/>
      <c r="AP4" s="29"/>
      <c r="AQ4" s="29"/>
    </row>
    <row r="5" spans="1:86" ht="14">
      <c r="A5" s="24">
        <f>'05_LiNGAM_集計'!A191</f>
        <v>3</v>
      </c>
      <c r="B5" s="24" t="str">
        <f>'05_LiNGAM_集計'!B191</f>
        <v>B</v>
      </c>
      <c r="C5" s="24" t="str">
        <f>'05_LiNGAM_集計'!C191</f>
        <v>男</v>
      </c>
      <c r="D5" s="24">
        <f>'05_LiNGAM_集計'!D191</f>
        <v>3</v>
      </c>
      <c r="E5" s="24">
        <f>'05_LiNGAM_集計'!E191</f>
        <v>37</v>
      </c>
      <c r="F5" s="24">
        <f>'05_LiNGAM_集計'!F191</f>
        <v>0.38574592612913849</v>
      </c>
      <c r="G5" s="24">
        <f>'05_LiNGAM_集計'!G191</f>
        <v>10</v>
      </c>
      <c r="H5" s="24">
        <f>'05_LiNGAM_集計'!H191</f>
        <v>0.37470107373820111</v>
      </c>
      <c r="I5" s="24">
        <f>'05_LiNGAM_集計'!I191</f>
        <v>1.3627092363960309</v>
      </c>
      <c r="J5" s="24">
        <f>'05_LiNGAM_集計'!J191</f>
        <v>1766.3467318734929</v>
      </c>
      <c r="K5" s="24">
        <f>'05_LiNGAM_集計'!K191</f>
        <v>71.197222723082561</v>
      </c>
      <c r="L5" s="24">
        <f>'05_LiNGAM_集計'!L191</f>
        <v>71.46325473339347</v>
      </c>
      <c r="M5" s="24">
        <f>'05_LiNGAM_集計'!M191</f>
        <v>7.0114700882415768</v>
      </c>
      <c r="N5" s="36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  <c r="AH5" s="29"/>
      <c r="AI5" s="29"/>
      <c r="AJ5" s="30"/>
      <c r="AK5" s="30"/>
      <c r="AL5" s="30"/>
      <c r="AM5" s="29"/>
      <c r="AN5" s="29"/>
      <c r="AO5" s="29"/>
      <c r="AP5" s="29"/>
      <c r="AQ5" s="29"/>
    </row>
    <row r="6" spans="1:86" ht="14">
      <c r="A6" s="24">
        <f>'05_LiNGAM_集計'!A192</f>
        <v>4</v>
      </c>
      <c r="B6" s="24" t="str">
        <f>'05_LiNGAM_集計'!B192</f>
        <v>B</v>
      </c>
      <c r="C6" s="24" t="str">
        <f>'05_LiNGAM_集計'!C192</f>
        <v>男</v>
      </c>
      <c r="D6" s="24">
        <f>'05_LiNGAM_集計'!D192</f>
        <v>3</v>
      </c>
      <c r="E6" s="24">
        <f>'05_LiNGAM_集計'!E192</f>
        <v>28</v>
      </c>
      <c r="F6" s="24">
        <f>'05_LiNGAM_集計'!F192</f>
        <v>0.84308861487438702</v>
      </c>
      <c r="G6" s="24">
        <f>'05_LiNGAM_集計'!G192</f>
        <v>42</v>
      </c>
      <c r="H6" s="24">
        <f>'05_LiNGAM_集計'!H192</f>
        <v>0.57812537948860554</v>
      </c>
      <c r="I6" s="24">
        <f>'05_LiNGAM_集計'!I192</f>
        <v>2.6184677670644358</v>
      </c>
      <c r="J6" s="24">
        <f>'05_LiNGAM_集計'!J192</f>
        <v>797.71324162379699</v>
      </c>
      <c r="K6" s="24">
        <f>'05_LiNGAM_集計'!K192</f>
        <v>35.357870566427778</v>
      </c>
      <c r="L6" s="24">
        <f>'05_LiNGAM_集計'!L192</f>
        <v>59.682780132329903</v>
      </c>
      <c r="M6" s="24">
        <f>'05_LiNGAM_集計'!M192</f>
        <v>6.9229500542618352</v>
      </c>
      <c r="N6" s="36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29"/>
      <c r="AI6" s="29"/>
      <c r="AJ6" s="30"/>
      <c r="AK6" s="30"/>
      <c r="AL6" s="30"/>
      <c r="AM6" s="29"/>
      <c r="AN6" s="29"/>
      <c r="AO6" s="29"/>
      <c r="AP6" s="29"/>
      <c r="AQ6" s="29"/>
    </row>
    <row r="7" spans="1:86">
      <c r="A7" s="24">
        <f>'05_LiNGAM_集計'!A193</f>
        <v>5</v>
      </c>
      <c r="B7" s="24" t="str">
        <f>'05_LiNGAM_集計'!B193</f>
        <v>B</v>
      </c>
      <c r="C7" s="24" t="str">
        <f>'05_LiNGAM_集計'!C193</f>
        <v>女</v>
      </c>
      <c r="D7" s="24">
        <f>'05_LiNGAM_集計'!D193</f>
        <v>17</v>
      </c>
      <c r="E7" s="24">
        <f>'05_LiNGAM_集計'!E193</f>
        <v>33</v>
      </c>
      <c r="F7" s="24">
        <f>'05_LiNGAM_集計'!F193</f>
        <v>0.63876458809066305</v>
      </c>
      <c r="G7" s="24">
        <f>'05_LiNGAM_集計'!G193</f>
        <v>49</v>
      </c>
      <c r="H7" s="24">
        <f>'05_LiNGAM_集計'!H193</f>
        <v>0.48029113582716998</v>
      </c>
      <c r="I7" s="24">
        <f>'05_LiNGAM_集計'!I193</f>
        <v>2.9459753233488608</v>
      </c>
      <c r="J7" s="24">
        <f>'05_LiNGAM_集計'!J193</f>
        <v>34.964780580402611</v>
      </c>
      <c r="K7" s="24">
        <f>'05_LiNGAM_集計'!K193</f>
        <v>27.286847441881061</v>
      </c>
      <c r="L7" s="24">
        <f>'05_LiNGAM_集計'!L193</f>
        <v>13.2666944455253</v>
      </c>
      <c r="M7" s="24">
        <f>'05_LiNGAM_集計'!M193</f>
        <v>1.7532956024244</v>
      </c>
      <c r="N7" s="36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H7" s="29"/>
      <c r="AI7" s="29"/>
      <c r="AJ7" s="30"/>
      <c r="AK7" s="30"/>
      <c r="AL7" s="30"/>
      <c r="AM7" s="29"/>
      <c r="AN7" s="29"/>
      <c r="AO7" s="29"/>
      <c r="AP7" s="29"/>
      <c r="AQ7" s="29"/>
      <c r="AR7" s="32"/>
      <c r="AS7" s="12"/>
      <c r="AT7" s="26"/>
      <c r="AU7" s="29"/>
      <c r="AV7" s="29"/>
      <c r="AW7" s="29"/>
      <c r="AX7" s="29"/>
      <c r="AY7" s="29"/>
      <c r="AZ7" s="29"/>
      <c r="BA7" s="29"/>
      <c r="BB7" s="30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30"/>
      <c r="BR7" s="29"/>
      <c r="BS7" s="29"/>
      <c r="BT7" s="29"/>
      <c r="BU7" s="29"/>
      <c r="BV7" s="29"/>
      <c r="BW7" s="29"/>
      <c r="BX7" s="30"/>
      <c r="BY7" s="29"/>
      <c r="BZ7" s="29"/>
      <c r="CA7" s="30"/>
      <c r="CB7" s="30"/>
      <c r="CC7" s="30"/>
      <c r="CD7" s="29"/>
      <c r="CE7" s="29"/>
      <c r="CF7" s="29"/>
      <c r="CG7" s="29"/>
      <c r="CH7" s="29"/>
    </row>
    <row r="8" spans="1:86" ht="14">
      <c r="A8" s="24">
        <f>'05_LiNGAM_集計'!A194</f>
        <v>7</v>
      </c>
      <c r="B8" s="24" t="str">
        <f>'05_LiNGAM_集計'!B194</f>
        <v>A</v>
      </c>
      <c r="C8" s="24" t="str">
        <f>'05_LiNGAM_集計'!C194</f>
        <v>男</v>
      </c>
      <c r="D8" s="24">
        <f>'05_LiNGAM_集計'!D194</f>
        <v>3</v>
      </c>
      <c r="E8" s="24">
        <f>'05_LiNGAM_集計'!E194</f>
        <v>37</v>
      </c>
      <c r="F8" s="24">
        <f>'05_LiNGAM_集計'!F194</f>
        <v>0.65891371423820799</v>
      </c>
      <c r="G8" s="24">
        <f>'05_LiNGAM_集計'!G194</f>
        <v>3</v>
      </c>
      <c r="H8" s="24">
        <f>'05_LiNGAM_集計'!H194</f>
        <v>0.76093747028501901</v>
      </c>
      <c r="I8" s="24">
        <f>'05_LiNGAM_集計'!I194</f>
        <v>1.8773713038929241</v>
      </c>
      <c r="J8" s="24">
        <f>'05_LiNGAM_集計'!J194</f>
        <v>906.78734952780201</v>
      </c>
      <c r="K8" s="24">
        <f>'05_LiNGAM_集計'!K194</f>
        <v>27.880783659813002</v>
      </c>
      <c r="L8" s="24">
        <f>'05_LiNGAM_集計'!L194</f>
        <v>77.905596663545637</v>
      </c>
      <c r="M8" s="24">
        <f>'05_LiNGAM_集計'!M194</f>
        <v>10.03282188030327</v>
      </c>
      <c r="N8" s="36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30"/>
      <c r="AK8" s="30"/>
      <c r="AL8" s="30"/>
      <c r="AM8" s="29"/>
      <c r="AN8" s="29"/>
      <c r="AO8" s="29"/>
      <c r="AP8" s="29"/>
      <c r="AQ8" s="29"/>
    </row>
    <row r="9" spans="1:86" ht="14">
      <c r="A9" s="24">
        <f>'05_LiNGAM_集計'!A195</f>
        <v>8</v>
      </c>
      <c r="B9" s="24" t="str">
        <f>'05_LiNGAM_集計'!B195</f>
        <v>A</v>
      </c>
      <c r="C9" s="24" t="str">
        <f>'05_LiNGAM_集計'!C195</f>
        <v>女</v>
      </c>
      <c r="D9" s="24">
        <f>'05_LiNGAM_集計'!D195</f>
        <v>49</v>
      </c>
      <c r="E9" s="24">
        <f>'05_LiNGAM_集計'!E195</f>
        <v>55</v>
      </c>
      <c r="F9" s="24">
        <f>'05_LiNGAM_集計'!F195</f>
        <v>0.75878348569619503</v>
      </c>
      <c r="G9" s="24">
        <f>'05_LiNGAM_集計'!G195</f>
        <v>30</v>
      </c>
      <c r="H9" s="24">
        <f>'05_LiNGAM_集計'!H195</f>
        <v>0.49891281760291872</v>
      </c>
      <c r="I9" s="24">
        <f>'05_LiNGAM_集計'!I195</f>
        <v>1.8688080566648171</v>
      </c>
      <c r="J9" s="24">
        <f>'05_LiNGAM_集計'!J195</f>
        <v>488.51318410486817</v>
      </c>
      <c r="K9" s="24">
        <f>'05_LiNGAM_集計'!K195</f>
        <v>13.877645754586981</v>
      </c>
      <c r="L9" s="24">
        <f>'05_LiNGAM_集計'!L195</f>
        <v>47.147926792771642</v>
      </c>
      <c r="M9" s="24">
        <f>'05_LiNGAM_集計'!M195</f>
        <v>7.1131067739282798</v>
      </c>
      <c r="N9" s="36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H9" s="29"/>
      <c r="AI9" s="29"/>
      <c r="AJ9" s="30"/>
      <c r="AK9" s="30"/>
      <c r="AL9" s="30"/>
      <c r="AM9" s="29"/>
      <c r="AN9" s="29"/>
      <c r="AO9" s="29"/>
      <c r="AP9" s="29"/>
      <c r="AQ9" s="29"/>
    </row>
    <row r="10" spans="1:86" ht="14">
      <c r="A10" s="24">
        <f>'05_LiNGAM_集計'!A196</f>
        <v>9</v>
      </c>
      <c r="B10" s="24" t="str">
        <f>'05_LiNGAM_集計'!B196</f>
        <v>A</v>
      </c>
      <c r="C10" s="24" t="str">
        <f>'05_LiNGAM_集計'!C196</f>
        <v>男</v>
      </c>
      <c r="D10" s="24">
        <f>'05_LiNGAM_集計'!D196</f>
        <v>3</v>
      </c>
      <c r="E10" s="24">
        <f>'05_LiNGAM_集計'!E196</f>
        <v>35</v>
      </c>
      <c r="F10" s="24">
        <f>'05_LiNGAM_集計'!F196</f>
        <v>0.71845136322714398</v>
      </c>
      <c r="G10" s="24">
        <f>'05_LiNGAM_集計'!G196</f>
        <v>3</v>
      </c>
      <c r="H10" s="24">
        <f>'05_LiNGAM_集計'!H196</f>
        <v>0.64381124259538236</v>
      </c>
      <c r="I10" s="24">
        <f>'05_LiNGAM_集計'!I196</f>
        <v>6.7389707118013504</v>
      </c>
      <c r="J10" s="24">
        <f>'05_LiNGAM_集計'!J196</f>
        <v>617.14377944579644</v>
      </c>
      <c r="K10" s="24">
        <f>'05_LiNGAM_集計'!K196</f>
        <v>22.020302975892101</v>
      </c>
      <c r="L10" s="24">
        <f>'05_LiNGAM_集計'!L196</f>
        <v>58.714929796484228</v>
      </c>
      <c r="M10" s="24">
        <f>'05_LiNGAM_集計'!M196</f>
        <v>6.2274081713179088</v>
      </c>
      <c r="N10" s="3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H10" s="29"/>
      <c r="AI10" s="29"/>
      <c r="AJ10" s="30"/>
      <c r="AK10" s="30"/>
      <c r="AL10" s="30"/>
      <c r="AM10" s="29"/>
      <c r="AN10" s="29"/>
      <c r="AO10" s="29"/>
      <c r="AP10" s="29"/>
      <c r="AQ10" s="29"/>
    </row>
    <row r="11" spans="1:86" ht="14">
      <c r="A11" s="24">
        <f>'05_LiNGAM_集計'!A197</f>
        <v>10</v>
      </c>
      <c r="B11" s="24" t="str">
        <f>'05_LiNGAM_集計'!B197</f>
        <v>A</v>
      </c>
      <c r="C11" s="24" t="str">
        <f>'05_LiNGAM_集計'!C197</f>
        <v>男</v>
      </c>
      <c r="D11" s="24">
        <f>'05_LiNGAM_集計'!D197</f>
        <v>7</v>
      </c>
      <c r="E11" s="24">
        <f>'05_LiNGAM_集計'!E197</f>
        <v>28</v>
      </c>
      <c r="F11" s="24">
        <f>'05_LiNGAM_集計'!F197</f>
        <v>0.84954717296462001</v>
      </c>
      <c r="G11" s="24">
        <f>'05_LiNGAM_集計'!G197</f>
        <v>14</v>
      </c>
      <c r="H11" s="24">
        <f>'05_LiNGAM_集計'!H197</f>
        <v>0.57738941284827761</v>
      </c>
      <c r="I11" s="24">
        <f>'05_LiNGAM_集計'!I197</f>
        <v>3.122268713618384</v>
      </c>
      <c r="J11" s="24">
        <f>'05_LiNGAM_集計'!J197</f>
        <v>829.43866316741389</v>
      </c>
      <c r="K11" s="24">
        <f>'05_LiNGAM_集計'!K197</f>
        <v>28.743614522728489</v>
      </c>
      <c r="L11" s="24">
        <f>'05_LiNGAM_集計'!L197</f>
        <v>60.949431314370727</v>
      </c>
      <c r="M11" s="24">
        <f>'05_LiNGAM_集計'!M197</f>
        <v>7.8820257478221301</v>
      </c>
      <c r="N11" s="3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  <c r="AH11" s="29"/>
      <c r="AI11" s="29"/>
      <c r="AJ11" s="30"/>
      <c r="AK11" s="30"/>
      <c r="AL11" s="30"/>
      <c r="AM11" s="29"/>
      <c r="AN11" s="29"/>
      <c r="AO11" s="29"/>
      <c r="AP11" s="29"/>
      <c r="AQ11" s="29"/>
    </row>
    <row r="12" spans="1:86" ht="14">
      <c r="A12" s="24">
        <f>'05_LiNGAM_集計'!A198</f>
        <v>11</v>
      </c>
      <c r="B12" s="24" t="str">
        <f>'05_LiNGAM_集計'!B198</f>
        <v>B</v>
      </c>
      <c r="C12" s="24" t="str">
        <f>'05_LiNGAM_集計'!C198</f>
        <v>男</v>
      </c>
      <c r="D12" s="24">
        <f>'05_LiNGAM_集計'!D198</f>
        <v>16</v>
      </c>
      <c r="E12" s="24">
        <f>'05_LiNGAM_集計'!E198</f>
        <v>42</v>
      </c>
      <c r="F12" s="24">
        <f>'05_LiNGAM_集計'!F198</f>
        <v>0.73145456187390101</v>
      </c>
      <c r="G12" s="24">
        <f>'05_LiNGAM_集計'!G198</f>
        <v>3</v>
      </c>
      <c r="H12" s="24">
        <f>'05_LiNGAM_集計'!H198</f>
        <v>0.80252744452398739</v>
      </c>
      <c r="I12" s="24">
        <f>'05_LiNGAM_集計'!I198</f>
        <v>3.5448895326593561</v>
      </c>
      <c r="J12" s="24">
        <f>'05_LiNGAM_集計'!J198</f>
        <v>788.36753926196445</v>
      </c>
      <c r="K12" s="24">
        <f>'05_LiNGAM_集計'!K198</f>
        <v>21.63735637470139</v>
      </c>
      <c r="L12" s="24">
        <f>'05_LiNGAM_集計'!L198</f>
        <v>40.826679647578203</v>
      </c>
      <c r="M12" s="24">
        <f>'05_LiNGAM_集計'!M198</f>
        <v>5.2157866467636333</v>
      </c>
      <c r="N12" s="36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  <c r="AH12" s="29"/>
      <c r="AI12" s="29"/>
      <c r="AJ12" s="30"/>
      <c r="AK12" s="30"/>
      <c r="AL12" s="30"/>
      <c r="AM12" s="29"/>
      <c r="AN12" s="29"/>
      <c r="AO12" s="29"/>
      <c r="AP12" s="29"/>
      <c r="AQ12" s="29"/>
    </row>
    <row r="13" spans="1:86" ht="14">
      <c r="A13" s="24">
        <f>'05_LiNGAM_集計'!A199</f>
        <v>12</v>
      </c>
      <c r="B13" s="24" t="str">
        <f>'05_LiNGAM_集計'!B199</f>
        <v>B</v>
      </c>
      <c r="C13" s="24" t="str">
        <f>'05_LiNGAM_集計'!C199</f>
        <v>女</v>
      </c>
      <c r="D13" s="24">
        <f>'05_LiNGAM_集計'!D199</f>
        <v>12</v>
      </c>
      <c r="E13" s="24">
        <f>'05_LiNGAM_集計'!E199</f>
        <v>45</v>
      </c>
      <c r="F13" s="24">
        <f>'05_LiNGAM_集計'!F199</f>
        <v>0.61798869110147503</v>
      </c>
      <c r="G13" s="24">
        <f>'05_LiNGAM_集計'!G199</f>
        <v>3</v>
      </c>
      <c r="H13" s="24">
        <f>'05_LiNGAM_集計'!H199</f>
        <v>0.46285041816946648</v>
      </c>
      <c r="I13" s="24">
        <f>'05_LiNGAM_集計'!I199</f>
        <v>1.600859022045404</v>
      </c>
      <c r="J13" s="24">
        <f>'05_LiNGAM_集計'!J199</f>
        <v>1848.972583900578</v>
      </c>
      <c r="K13" s="24">
        <f>'05_LiNGAM_集計'!K199</f>
        <v>47.0637483941684</v>
      </c>
      <c r="L13" s="24">
        <f>'05_LiNGAM_集計'!L199</f>
        <v>71.713239712879556</v>
      </c>
      <c r="M13" s="24">
        <f>'05_LiNGAM_集計'!M199</f>
        <v>8.5542487468309645</v>
      </c>
      <c r="N13" s="3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  <c r="AH13" s="29"/>
      <c r="AI13" s="29"/>
      <c r="AJ13" s="30"/>
      <c r="AK13" s="30"/>
      <c r="AL13" s="30"/>
      <c r="AM13" s="29"/>
      <c r="AN13" s="29"/>
      <c r="AO13" s="29"/>
      <c r="AP13" s="29"/>
      <c r="AQ13" s="29"/>
    </row>
    <row r="14" spans="1:86" ht="14">
      <c r="A14" s="24">
        <f>'05_LiNGAM_集計'!A200</f>
        <v>13</v>
      </c>
      <c r="B14" s="24" t="str">
        <f>'05_LiNGAM_集計'!B200</f>
        <v>A</v>
      </c>
      <c r="C14" s="24" t="str">
        <f>'05_LiNGAM_集計'!C200</f>
        <v>男</v>
      </c>
      <c r="D14" s="24">
        <f>'05_LiNGAM_集計'!D200</f>
        <v>22</v>
      </c>
      <c r="E14" s="24">
        <f>'05_LiNGAM_集計'!E200</f>
        <v>38</v>
      </c>
      <c r="F14" s="24">
        <f>'05_LiNGAM_集計'!F200</f>
        <v>0.44120376716347598</v>
      </c>
      <c r="G14" s="24">
        <f>'05_LiNGAM_集計'!G200</f>
        <v>23</v>
      </c>
      <c r="H14" s="24">
        <f>'05_LiNGAM_集計'!H200</f>
        <v>0.73833227812840574</v>
      </c>
      <c r="I14" s="24">
        <f>'05_LiNGAM_集計'!I200</f>
        <v>1.3387576772491641</v>
      </c>
      <c r="J14" s="24">
        <f>'05_LiNGAM_集計'!J200</f>
        <v>1382.320106723271</v>
      </c>
      <c r="K14" s="24">
        <f>'05_LiNGAM_集計'!K200</f>
        <v>74.866055760411854</v>
      </c>
      <c r="L14" s="24">
        <f>'05_LiNGAM_集計'!L200</f>
        <v>122.61676653696929</v>
      </c>
      <c r="M14" s="24">
        <f>'05_LiNGAM_集計'!M200</f>
        <v>12.08457372648753</v>
      </c>
      <c r="N14" s="3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  <c r="AH14" s="29"/>
      <c r="AI14" s="29"/>
      <c r="AJ14" s="30"/>
      <c r="AK14" s="30"/>
      <c r="AL14" s="30"/>
      <c r="AM14" s="29"/>
      <c r="AN14" s="29"/>
      <c r="AO14" s="29"/>
      <c r="AP14" s="29"/>
      <c r="AQ14" s="29"/>
    </row>
    <row r="15" spans="1:86" ht="14">
      <c r="A15" s="24">
        <f>'05_LiNGAM_集計'!A201</f>
        <v>14</v>
      </c>
      <c r="B15" s="24" t="str">
        <f>'05_LiNGAM_集計'!B201</f>
        <v>A</v>
      </c>
      <c r="C15" s="24" t="str">
        <f>'05_LiNGAM_集計'!C201</f>
        <v>女</v>
      </c>
      <c r="D15" s="24">
        <f>'05_LiNGAM_集計'!D201</f>
        <v>3</v>
      </c>
      <c r="E15" s="24">
        <f>'05_LiNGAM_集計'!E201</f>
        <v>42</v>
      </c>
      <c r="F15" s="24">
        <f>'05_LiNGAM_集計'!F201</f>
        <v>0.69832770573153802</v>
      </c>
      <c r="G15" s="24">
        <f>'05_LiNGAM_集計'!G201</f>
        <v>2</v>
      </c>
      <c r="H15" s="24">
        <f>'05_LiNGAM_集計'!H201</f>
        <v>0.63527432193072064</v>
      </c>
      <c r="I15" s="24">
        <f>'05_LiNGAM_集計'!I201</f>
        <v>2.479938245765676</v>
      </c>
      <c r="J15" s="24">
        <f>'05_LiNGAM_集計'!J201</f>
        <v>1424.800038770916</v>
      </c>
      <c r="K15" s="24">
        <f>'05_LiNGAM_集計'!K201</f>
        <v>30.10700307359787</v>
      </c>
      <c r="L15" s="24">
        <f>'05_LiNGAM_集計'!L201</f>
        <v>71.098622111905271</v>
      </c>
      <c r="M15" s="24">
        <f>'05_LiNGAM_集計'!M201</f>
        <v>8.3283576118740132</v>
      </c>
      <c r="N15" s="3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AH15" s="29"/>
      <c r="AI15" s="29"/>
      <c r="AJ15" s="30"/>
      <c r="AK15" s="30"/>
      <c r="AL15" s="30"/>
      <c r="AM15" s="29"/>
      <c r="AN15" s="29"/>
      <c r="AO15" s="29"/>
      <c r="AP15" s="29"/>
      <c r="AQ15" s="29"/>
    </row>
    <row r="16" spans="1:86" ht="14">
      <c r="A16" s="24">
        <f>'05_LiNGAM_集計'!A202</f>
        <v>15</v>
      </c>
      <c r="B16" s="24" t="str">
        <f>'05_LiNGAM_集計'!B202</f>
        <v>B</v>
      </c>
      <c r="C16" s="24" t="str">
        <f>'05_LiNGAM_集計'!C202</f>
        <v>男</v>
      </c>
      <c r="D16" s="24">
        <f>'05_LiNGAM_集計'!D202</f>
        <v>11</v>
      </c>
      <c r="E16" s="24">
        <f>'05_LiNGAM_集計'!E202</f>
        <v>31</v>
      </c>
      <c r="F16" s="24">
        <f>'05_LiNGAM_集計'!F202</f>
        <v>0.48337965223108398</v>
      </c>
      <c r="G16" s="24">
        <f>'05_LiNGAM_集計'!G202</f>
        <v>24</v>
      </c>
      <c r="H16" s="24">
        <f>'05_LiNGAM_集計'!H202</f>
        <v>0.60644985381489902</v>
      </c>
      <c r="I16" s="24">
        <f>'05_LiNGAM_集計'!I202</f>
        <v>1.997185908123366</v>
      </c>
      <c r="J16" s="24">
        <f>'05_LiNGAM_集計'!J202</f>
        <v>1895.929336574344</v>
      </c>
      <c r="K16" s="24">
        <f>'05_LiNGAM_集計'!K202</f>
        <v>37.771035976419057</v>
      </c>
      <c r="L16" s="24">
        <f>'05_LiNGAM_集計'!L202</f>
        <v>103.092033408044</v>
      </c>
      <c r="M16" s="24">
        <f>'05_LiNGAM_集計'!M202</f>
        <v>8.8639630621434709</v>
      </c>
      <c r="N16" s="36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  <c r="AH16" s="29"/>
      <c r="AI16" s="29"/>
      <c r="AJ16" s="30"/>
      <c r="AK16" s="30"/>
      <c r="AL16" s="30"/>
      <c r="AM16" s="29"/>
      <c r="AN16" s="29"/>
      <c r="AO16" s="29"/>
      <c r="AP16" s="29"/>
      <c r="AQ16" s="29"/>
    </row>
    <row r="17" spans="1:43" ht="14">
      <c r="A17" s="24">
        <f>'05_LiNGAM_集計'!A203</f>
        <v>16</v>
      </c>
      <c r="B17" s="24" t="str">
        <f>'05_LiNGAM_集計'!B203</f>
        <v>A</v>
      </c>
      <c r="C17" s="24" t="str">
        <f>'05_LiNGAM_集計'!C203</f>
        <v>男</v>
      </c>
      <c r="D17" s="24">
        <f>'05_LiNGAM_集計'!D203</f>
        <v>6</v>
      </c>
      <c r="E17" s="24">
        <f>'05_LiNGAM_集計'!E203</f>
        <v>44</v>
      </c>
      <c r="F17" s="24">
        <f>'05_LiNGAM_集計'!F203</f>
        <v>0.77519920876564896</v>
      </c>
      <c r="G17" s="24">
        <f>'05_LiNGAM_集計'!G203</f>
        <v>36</v>
      </c>
      <c r="H17" s="24">
        <f>'05_LiNGAM_集計'!H203</f>
        <v>0.5742219044985557</v>
      </c>
      <c r="I17" s="24">
        <f>'05_LiNGAM_集計'!I203</f>
        <v>0.7984410313007908</v>
      </c>
      <c r="J17" s="24">
        <f>'05_LiNGAM_集計'!J203</f>
        <v>278.41638440555539</v>
      </c>
      <c r="K17" s="24">
        <f>'05_LiNGAM_集計'!K203</f>
        <v>28.478082782308331</v>
      </c>
      <c r="L17" s="24">
        <f>'05_LiNGAM_集計'!L203</f>
        <v>48.642438414611767</v>
      </c>
      <c r="M17" s="24">
        <f>'05_LiNGAM_集計'!M203</f>
        <v>6.5970496387804429</v>
      </c>
      <c r="N17" s="36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  <c r="AH17" s="29"/>
      <c r="AI17" s="29"/>
      <c r="AJ17" s="30"/>
      <c r="AK17" s="30"/>
      <c r="AL17" s="30"/>
      <c r="AM17" s="29"/>
      <c r="AN17" s="29"/>
      <c r="AO17" s="29"/>
      <c r="AP17" s="29"/>
      <c r="AQ17" s="29"/>
    </row>
    <row r="18" spans="1:43" ht="14">
      <c r="A18" s="24">
        <f>'05_LiNGAM_集計'!A204</f>
        <v>17</v>
      </c>
      <c r="B18" s="24" t="str">
        <f>'05_LiNGAM_集計'!B204</f>
        <v>B</v>
      </c>
      <c r="C18" s="24" t="str">
        <f>'05_LiNGAM_集計'!C204</f>
        <v>男</v>
      </c>
      <c r="D18" s="24">
        <f>'05_LiNGAM_集計'!D204</f>
        <v>31</v>
      </c>
      <c r="E18" s="24">
        <f>'05_LiNGAM_集計'!E204</f>
        <v>48</v>
      </c>
      <c r="F18" s="24">
        <f>'05_LiNGAM_集計'!F204</f>
        <v>0.87451081814083298</v>
      </c>
      <c r="G18" s="24">
        <f>'05_LiNGAM_集計'!G204</f>
        <v>4</v>
      </c>
      <c r="H18" s="24">
        <f>'05_LiNGAM_集計'!H204</f>
        <v>0.85499689457645867</v>
      </c>
      <c r="I18" s="24">
        <f>'05_LiNGAM_集計'!I204</f>
        <v>0.6921428360894647</v>
      </c>
      <c r="J18" s="24">
        <f>'05_LiNGAM_集計'!J204</f>
        <v>343.70727568252761</v>
      </c>
      <c r="K18" s="24">
        <f>'05_LiNGAM_集計'!K204</f>
        <v>61.494731547249891</v>
      </c>
      <c r="L18" s="24">
        <f>'05_LiNGAM_集計'!L204</f>
        <v>71.669279095796284</v>
      </c>
      <c r="M18" s="24">
        <f>'05_LiNGAM_集計'!M204</f>
        <v>7.8484322724408244</v>
      </c>
      <c r="N18" s="36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  <c r="AH18" s="29"/>
      <c r="AI18" s="29"/>
      <c r="AJ18" s="30"/>
      <c r="AK18" s="30"/>
      <c r="AL18" s="30"/>
      <c r="AM18" s="29"/>
      <c r="AN18" s="29"/>
      <c r="AO18" s="29"/>
      <c r="AP18" s="29"/>
      <c r="AQ18" s="29"/>
    </row>
    <row r="19" spans="1:43" ht="14">
      <c r="A19" s="24">
        <f>'05_LiNGAM_集計'!A205</f>
        <v>18</v>
      </c>
      <c r="B19" s="24" t="str">
        <f>'05_LiNGAM_集計'!B205</f>
        <v>B</v>
      </c>
      <c r="C19" s="24" t="str">
        <f>'05_LiNGAM_集計'!C205</f>
        <v>女</v>
      </c>
      <c r="D19" s="24">
        <f>'05_LiNGAM_集計'!D205</f>
        <v>129</v>
      </c>
      <c r="E19" s="24">
        <f>'05_LiNGAM_集計'!E205</f>
        <v>34</v>
      </c>
      <c r="F19" s="24">
        <f>'05_LiNGAM_集計'!F205</f>
        <v>0.34427004646485099</v>
      </c>
      <c r="G19" s="24">
        <f>'05_LiNGAM_集計'!G205</f>
        <v>25</v>
      </c>
      <c r="H19" s="24">
        <f>'05_LiNGAM_集計'!H205</f>
        <v>0.65659462274437497</v>
      </c>
      <c r="I19" s="24">
        <f>'05_LiNGAM_集計'!I205</f>
        <v>1.076516994679076</v>
      </c>
      <c r="J19" s="24">
        <f>'05_LiNGAM_集計'!J205</f>
        <v>445.39043476618008</v>
      </c>
      <c r="K19" s="24">
        <f>'05_LiNGAM_集計'!K205</f>
        <v>44.473147548267967</v>
      </c>
      <c r="L19" s="24">
        <f>'05_LiNGAM_集計'!L205</f>
        <v>41.823385840426774</v>
      </c>
      <c r="M19" s="24">
        <f>'05_LiNGAM_集計'!M205</f>
        <v>6.082911026040283</v>
      </c>
      <c r="N19" s="36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  <c r="AH19" s="29"/>
      <c r="AI19" s="29"/>
      <c r="AJ19" s="30"/>
      <c r="AK19" s="30"/>
      <c r="AL19" s="30"/>
      <c r="AM19" s="29"/>
      <c r="AN19" s="29"/>
      <c r="AO19" s="29"/>
      <c r="AP19" s="29"/>
      <c r="AQ19" s="29"/>
    </row>
    <row r="20" spans="1:43" ht="14">
      <c r="A20" s="24">
        <f>'05_LiNGAM_集計'!A206</f>
        <v>19</v>
      </c>
      <c r="B20" s="24" t="str">
        <f>'05_LiNGAM_集計'!B206</f>
        <v>A</v>
      </c>
      <c r="C20" s="24" t="str">
        <f>'05_LiNGAM_集計'!C206</f>
        <v>女</v>
      </c>
      <c r="D20" s="24">
        <f>'05_LiNGAM_集計'!D206</f>
        <v>3</v>
      </c>
      <c r="E20" s="24">
        <f>'05_LiNGAM_集計'!E206</f>
        <v>23</v>
      </c>
      <c r="F20" s="24">
        <f>'05_LiNGAM_集計'!F206</f>
        <v>0.77998139153656298</v>
      </c>
      <c r="G20" s="24">
        <f>'05_LiNGAM_集計'!G206</f>
        <v>10</v>
      </c>
      <c r="H20" s="24">
        <f>'05_LiNGAM_集計'!H206</f>
        <v>0.68051230706738008</v>
      </c>
      <c r="I20" s="24">
        <f>'05_LiNGAM_集計'!I206</f>
        <v>4.0797945817985353</v>
      </c>
      <c r="J20" s="24">
        <f>'05_LiNGAM_集計'!J206</f>
        <v>2171.8896417011911</v>
      </c>
      <c r="K20" s="24">
        <f>'05_LiNGAM_集計'!K206</f>
        <v>34.424286425762197</v>
      </c>
      <c r="L20" s="24">
        <f>'05_LiNGAM_集計'!L206</f>
        <v>75.754201031896244</v>
      </c>
      <c r="M20" s="24">
        <f>'05_LiNGAM_集計'!M206</f>
        <v>13.04031188498889</v>
      </c>
      <c r="N20" s="36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H20" s="29"/>
      <c r="AI20" s="29"/>
      <c r="AJ20" s="30"/>
      <c r="AK20" s="30"/>
      <c r="AL20" s="30"/>
      <c r="AM20" s="29"/>
      <c r="AN20" s="29"/>
      <c r="AO20" s="29"/>
      <c r="AP20" s="29"/>
      <c r="AQ20" s="29"/>
    </row>
    <row r="21" spans="1:43" ht="14">
      <c r="A21" s="24">
        <f>'05_LiNGAM_集計'!A207</f>
        <v>20</v>
      </c>
      <c r="B21" s="24" t="str">
        <f>'05_LiNGAM_集計'!B207</f>
        <v>A</v>
      </c>
      <c r="C21" s="24" t="str">
        <f>'05_LiNGAM_集計'!C207</f>
        <v>女</v>
      </c>
      <c r="D21" s="24">
        <f>'05_LiNGAM_集計'!D207</f>
        <v>11</v>
      </c>
      <c r="E21" s="24">
        <f>'05_LiNGAM_集計'!E207</f>
        <v>35</v>
      </c>
      <c r="F21" s="24">
        <f>'05_LiNGAM_集計'!F207</f>
        <v>0.73759171512139698</v>
      </c>
      <c r="G21" s="24">
        <f>'05_LiNGAM_集計'!G207</f>
        <v>10</v>
      </c>
      <c r="H21" s="24">
        <f>'05_LiNGAM_集計'!H207</f>
        <v>0.73300187826213947</v>
      </c>
      <c r="I21" s="24">
        <f>'05_LiNGAM_集計'!I207</f>
        <v>2.0982510372815328</v>
      </c>
      <c r="J21" s="24">
        <f>'05_LiNGAM_集計'!J207</f>
        <v>525.26142262425935</v>
      </c>
      <c r="K21" s="24">
        <f>'05_LiNGAM_集計'!K207</f>
        <v>40.332398955760837</v>
      </c>
      <c r="L21" s="24">
        <f>'05_LiNGAM_集計'!L207</f>
        <v>52.767596354820853</v>
      </c>
      <c r="M21" s="24">
        <f>'05_LiNGAM_集計'!M207</f>
        <v>5.7065024786698446</v>
      </c>
      <c r="N21" s="36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H21" s="29"/>
      <c r="AI21" s="29"/>
      <c r="AJ21" s="30"/>
      <c r="AK21" s="30"/>
      <c r="AL21" s="30"/>
      <c r="AM21" s="29"/>
      <c r="AN21" s="29"/>
      <c r="AO21" s="29"/>
      <c r="AP21" s="29"/>
      <c r="AQ21" s="29"/>
    </row>
    <row r="22" spans="1:43" ht="14">
      <c r="A22" s="24">
        <f>'05_LiNGAM_集計'!A208</f>
        <v>21</v>
      </c>
      <c r="B22" s="24" t="str">
        <f>'05_LiNGAM_集計'!B208</f>
        <v>B</v>
      </c>
      <c r="C22" s="24" t="str">
        <f>'05_LiNGAM_集計'!C208</f>
        <v>女</v>
      </c>
      <c r="D22" s="24">
        <f>'05_LiNGAM_集計'!D208</f>
        <v>3</v>
      </c>
      <c r="E22" s="24">
        <f>'05_LiNGAM_集計'!E208</f>
        <v>45</v>
      </c>
      <c r="F22" s="24">
        <f>'05_LiNGAM_集計'!F208</f>
        <v>0.33513595412337233</v>
      </c>
      <c r="G22" s="24">
        <f>'05_LiNGAM_集計'!G208</f>
        <v>3</v>
      </c>
      <c r="H22" s="24">
        <f>'05_LiNGAM_集計'!H208</f>
        <v>0.378661626548774</v>
      </c>
      <c r="I22" s="24">
        <f>'05_LiNGAM_集計'!I208</f>
        <v>0.51732439608577974</v>
      </c>
      <c r="J22" s="24">
        <f>'05_LiNGAM_集計'!J208</f>
        <v>323.21856548302401</v>
      </c>
      <c r="K22" s="24">
        <f>'05_LiNGAM_集計'!K208</f>
        <v>39.276091079803919</v>
      </c>
      <c r="L22" s="24">
        <f>'05_LiNGAM_集計'!L208</f>
        <v>55.9621249983159</v>
      </c>
      <c r="M22" s="24">
        <f>'05_LiNGAM_集計'!M208</f>
        <v>7.0009843561042899</v>
      </c>
      <c r="N22" s="36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AH22" s="29"/>
      <c r="AI22" s="29"/>
      <c r="AJ22" s="30"/>
      <c r="AK22" s="30"/>
      <c r="AL22" s="30"/>
      <c r="AM22" s="29"/>
      <c r="AN22" s="29"/>
      <c r="AO22" s="29"/>
      <c r="AP22" s="29"/>
      <c r="AQ22" s="29"/>
    </row>
    <row r="23" spans="1:43" ht="14">
      <c r="A23" s="24">
        <f>'05_LiNGAM_集計'!A209</f>
        <v>22</v>
      </c>
      <c r="B23" s="24" t="str">
        <f>'05_LiNGAM_集計'!B209</f>
        <v>A</v>
      </c>
      <c r="C23" s="24" t="str">
        <f>'05_LiNGAM_集計'!C209</f>
        <v>男</v>
      </c>
      <c r="D23" s="24">
        <f>'05_LiNGAM_集計'!D209</f>
        <v>3</v>
      </c>
      <c r="E23" s="24">
        <f>'05_LiNGAM_集計'!E209</f>
        <v>28</v>
      </c>
      <c r="F23" s="24">
        <f>'05_LiNGAM_集計'!F209</f>
        <v>0.85556423085798605</v>
      </c>
      <c r="G23" s="24">
        <f>'05_LiNGAM_集計'!G209</f>
        <v>3</v>
      </c>
      <c r="H23" s="24">
        <f>'05_LiNGAM_集計'!H209</f>
        <v>0.79411667530290364</v>
      </c>
      <c r="I23" s="24">
        <f>'05_LiNGAM_集計'!I209</f>
        <v>5.4668630993822811</v>
      </c>
      <c r="J23" s="24">
        <f>'05_LiNGAM_集計'!J209</f>
        <v>5492.661373123643</v>
      </c>
      <c r="K23" s="24">
        <f>'05_LiNGAM_集計'!K209</f>
        <v>40.481852411739823</v>
      </c>
      <c r="L23" s="24">
        <f>'05_LiNGAM_集計'!L209</f>
        <v>114.17227171518481</v>
      </c>
      <c r="M23" s="24">
        <f>'05_LiNGAM_集計'!M209</f>
        <v>13.85251717602217</v>
      </c>
      <c r="N23" s="3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  <c r="AH23" s="29"/>
      <c r="AI23" s="29"/>
      <c r="AJ23" s="30"/>
      <c r="AK23" s="30"/>
      <c r="AL23" s="30"/>
      <c r="AM23" s="29"/>
      <c r="AN23" s="29"/>
      <c r="AO23" s="29"/>
      <c r="AP23" s="29"/>
      <c r="AQ23" s="29"/>
    </row>
    <row r="24" spans="1:43" ht="14">
      <c r="A24" s="24">
        <f>'05_LiNGAM_集計'!A210</f>
        <v>23</v>
      </c>
      <c r="B24" s="24" t="str">
        <f>'05_LiNGAM_集計'!B210</f>
        <v>B</v>
      </c>
      <c r="C24" s="24" t="str">
        <f>'05_LiNGAM_集計'!C210</f>
        <v>男</v>
      </c>
      <c r="D24" s="24">
        <f>'05_LiNGAM_集計'!D210</f>
        <v>11</v>
      </c>
      <c r="E24" s="24">
        <f>'05_LiNGAM_集計'!E210</f>
        <v>37</v>
      </c>
      <c r="F24" s="24">
        <f>'05_LiNGAM_集計'!F210</f>
        <v>0.92955155474414297</v>
      </c>
      <c r="G24" s="24">
        <f>'05_LiNGAM_集計'!G210</f>
        <v>4</v>
      </c>
      <c r="H24" s="24">
        <f>'05_LiNGAM_集計'!H210</f>
        <v>0.68827293237672749</v>
      </c>
      <c r="I24" s="24">
        <f>'05_LiNGAM_集計'!I210</f>
        <v>3.1491485764393672</v>
      </c>
      <c r="J24" s="24">
        <f>'05_LiNGAM_集計'!J210</f>
        <v>276.98249465204032</v>
      </c>
      <c r="K24" s="24">
        <f>'05_LiNGAM_集計'!K210</f>
        <v>20.91229557179367</v>
      </c>
      <c r="L24" s="24">
        <f>'05_LiNGAM_集計'!L210</f>
        <v>24.50461419608995</v>
      </c>
      <c r="M24" s="24">
        <f>'05_LiNGAM_集計'!M210</f>
        <v>3.9712449115810551</v>
      </c>
      <c r="N24" s="3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  <c r="AH24" s="29"/>
      <c r="AI24" s="29"/>
      <c r="AJ24" s="30"/>
      <c r="AK24" s="30"/>
      <c r="AL24" s="30"/>
      <c r="AM24" s="29"/>
      <c r="AN24" s="29"/>
      <c r="AO24" s="29"/>
      <c r="AP24" s="29"/>
      <c r="AQ24" s="29"/>
    </row>
    <row r="25" spans="1:43" ht="14">
      <c r="A25" s="24">
        <f>'05_LiNGAM_集計'!A211</f>
        <v>24</v>
      </c>
      <c r="B25" s="24" t="str">
        <f>'05_LiNGAM_集計'!B211</f>
        <v>A</v>
      </c>
      <c r="C25" s="24" t="str">
        <f>'05_LiNGAM_集計'!C211</f>
        <v>男</v>
      </c>
      <c r="D25" s="24">
        <f>'05_LiNGAM_集計'!D211</f>
        <v>10</v>
      </c>
      <c r="E25" s="24">
        <f>'05_LiNGAM_集計'!E211</f>
        <v>44</v>
      </c>
      <c r="F25" s="24">
        <f>'05_LiNGAM_集計'!F211</f>
        <v>0.43532630286126828</v>
      </c>
      <c r="G25" s="24">
        <f>'05_LiNGAM_集計'!G211</f>
        <v>15</v>
      </c>
      <c r="H25" s="24">
        <f>'05_LiNGAM_集計'!H211</f>
        <v>0.72362386343642005</v>
      </c>
      <c r="I25" s="24">
        <f>'05_LiNGAM_集計'!I211</f>
        <v>2.6213420307384392</v>
      </c>
      <c r="J25" s="24">
        <f>'05_LiNGAM_集計'!J211</f>
        <v>931.32156861769727</v>
      </c>
      <c r="K25" s="24">
        <f>'05_LiNGAM_集計'!K211</f>
        <v>33.72490140362536</v>
      </c>
      <c r="L25" s="24">
        <f>'05_LiNGAM_集計'!L211</f>
        <v>67.490835031654498</v>
      </c>
      <c r="M25" s="24">
        <f>'05_LiNGAM_集計'!M211</f>
        <v>10.37652834667583</v>
      </c>
      <c r="N25" s="36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9"/>
      <c r="AI25" s="29"/>
      <c r="AJ25" s="30"/>
      <c r="AK25" s="30"/>
      <c r="AL25" s="30"/>
      <c r="AM25" s="29"/>
      <c r="AN25" s="29"/>
      <c r="AO25" s="29"/>
      <c r="AP25" s="29"/>
      <c r="AQ25" s="29"/>
    </row>
    <row r="26" spans="1:43" ht="14">
      <c r="A26" s="24">
        <f>'05_LiNGAM_集計'!A212</f>
        <v>25</v>
      </c>
      <c r="B26" s="24" t="str">
        <f>'05_LiNGAM_集計'!B212</f>
        <v>A</v>
      </c>
      <c r="C26" s="24" t="str">
        <f>'05_LiNGAM_集計'!C212</f>
        <v>男</v>
      </c>
      <c r="D26" s="24">
        <f>'05_LiNGAM_集計'!D212</f>
        <v>11</v>
      </c>
      <c r="E26" s="24">
        <f>'05_LiNGAM_集計'!E212</f>
        <v>34</v>
      </c>
      <c r="F26" s="24">
        <f>'05_LiNGAM_集計'!F212</f>
        <v>0.619332204259601</v>
      </c>
      <c r="G26" s="24">
        <f>'05_LiNGAM_集計'!G212</f>
        <v>14</v>
      </c>
      <c r="H26" s="24">
        <f>'05_LiNGAM_集計'!H212</f>
        <v>0.69274289794104638</v>
      </c>
      <c r="I26" s="24">
        <f>'05_LiNGAM_集計'!I212</f>
        <v>2.8220360010218721</v>
      </c>
      <c r="J26" s="24">
        <f>'05_LiNGAM_集計'!J212</f>
        <v>780.34856438192958</v>
      </c>
      <c r="K26" s="24">
        <f>'05_LiNGAM_集計'!K212</f>
        <v>30.63432643487749</v>
      </c>
      <c r="L26" s="24">
        <f>'05_LiNGAM_集計'!L212</f>
        <v>54.481250725438429</v>
      </c>
      <c r="M26" s="24">
        <f>'05_LiNGAM_集計'!M212</f>
        <v>6.3708814964955032</v>
      </c>
      <c r="N26" s="36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  <c r="AH26" s="29"/>
      <c r="AI26" s="29"/>
      <c r="AJ26" s="30"/>
      <c r="AK26" s="30"/>
      <c r="AL26" s="30"/>
      <c r="AM26" s="29"/>
      <c r="AN26" s="29"/>
      <c r="AO26" s="29"/>
      <c r="AP26" s="29"/>
      <c r="AQ26" s="29"/>
    </row>
    <row r="27" spans="1:43" ht="14">
      <c r="A27" s="24">
        <f>'05_LiNGAM_集計'!A213</f>
        <v>26</v>
      </c>
      <c r="B27" s="24" t="str">
        <f>'05_LiNGAM_集計'!B213</f>
        <v>A</v>
      </c>
      <c r="C27" s="24" t="str">
        <f>'05_LiNGAM_集計'!C213</f>
        <v>男</v>
      </c>
      <c r="D27" s="24">
        <f>'05_LiNGAM_集計'!D213</f>
        <v>3</v>
      </c>
      <c r="E27" s="24">
        <f>'05_LiNGAM_集計'!E213</f>
        <v>20</v>
      </c>
      <c r="F27" s="24">
        <f>'05_LiNGAM_集計'!F213</f>
        <v>0.47610868327609701</v>
      </c>
      <c r="G27" s="24">
        <f>'05_LiNGAM_集計'!G213</f>
        <v>3</v>
      </c>
      <c r="H27" s="24">
        <f>'05_LiNGAM_集計'!H213</f>
        <v>0.75482611166996072</v>
      </c>
      <c r="I27" s="24">
        <f>'05_LiNGAM_集計'!I213</f>
        <v>1.9741512389826179</v>
      </c>
      <c r="J27" s="24">
        <f>'05_LiNGAM_集計'!J213</f>
        <v>788.6260784920953</v>
      </c>
      <c r="K27" s="24">
        <f>'05_LiNGAM_集計'!K213</f>
        <v>32.447345745666091</v>
      </c>
      <c r="L27" s="24">
        <f>'05_LiNGAM_集計'!L213</f>
        <v>39.0792640014254</v>
      </c>
      <c r="M27" s="24">
        <f>'05_LiNGAM_集計'!M213</f>
        <v>4.97883976312517</v>
      </c>
      <c r="N27" s="36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  <c r="AH27" s="29"/>
      <c r="AI27" s="29"/>
      <c r="AJ27" s="30"/>
      <c r="AK27" s="30"/>
      <c r="AL27" s="30"/>
      <c r="AM27" s="29"/>
      <c r="AN27" s="29"/>
      <c r="AO27" s="29"/>
      <c r="AP27" s="29"/>
      <c r="AQ27" s="29"/>
    </row>
    <row r="28" spans="1:43" ht="14">
      <c r="A28" s="24">
        <f>'05_LiNGAM_集計'!A214</f>
        <v>27</v>
      </c>
      <c r="B28" s="24" t="str">
        <f>'05_LiNGAM_集計'!B214</f>
        <v>A</v>
      </c>
      <c r="C28" s="24" t="str">
        <f>'05_LiNGAM_集計'!C214</f>
        <v>女</v>
      </c>
      <c r="D28" s="24">
        <f>'05_LiNGAM_集計'!D214</f>
        <v>16</v>
      </c>
      <c r="E28" s="24">
        <f>'05_LiNGAM_集計'!E214</f>
        <v>38</v>
      </c>
      <c r="F28" s="24">
        <f>'05_LiNGAM_集計'!F214</f>
        <v>0.61092922253203497</v>
      </c>
      <c r="G28" s="24">
        <f>'05_LiNGAM_集計'!G214</f>
        <v>14</v>
      </c>
      <c r="H28" s="24">
        <f>'05_LiNGAM_集計'!H214</f>
        <v>0.50628075261408023</v>
      </c>
      <c r="I28" s="24">
        <f>'05_LiNGAM_集計'!I214</f>
        <v>1.4578466083213659</v>
      </c>
      <c r="J28" s="24">
        <f>'05_LiNGAM_集計'!J214</f>
        <v>1194.429287213824</v>
      </c>
      <c r="K28" s="24">
        <f>'05_LiNGAM_集計'!K214</f>
        <v>59.8436520560888</v>
      </c>
      <c r="L28" s="24">
        <f>'05_LiNGAM_集計'!L214</f>
        <v>70.4059153871397</v>
      </c>
      <c r="M28" s="24">
        <f>'05_LiNGAM_集計'!M214</f>
        <v>8.6899398862555604</v>
      </c>
      <c r="N28" s="36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  <c r="AH28" s="29"/>
      <c r="AI28" s="29"/>
      <c r="AJ28" s="30"/>
      <c r="AK28" s="30"/>
      <c r="AL28" s="30"/>
      <c r="AM28" s="29"/>
      <c r="AN28" s="29"/>
      <c r="AO28" s="29"/>
      <c r="AP28" s="29"/>
      <c r="AQ28" s="29"/>
    </row>
    <row r="29" spans="1:43" ht="14">
      <c r="A29" s="24">
        <f>'05_LiNGAM_集計'!A215</f>
        <v>28</v>
      </c>
      <c r="B29" s="24" t="str">
        <f>'05_LiNGAM_集計'!B215</f>
        <v>B</v>
      </c>
      <c r="C29" s="24" t="str">
        <f>'05_LiNGAM_集計'!C215</f>
        <v>女</v>
      </c>
      <c r="D29" s="24">
        <f>'05_LiNGAM_集計'!D215</f>
        <v>21</v>
      </c>
      <c r="E29" s="24">
        <f>'05_LiNGAM_集計'!E215</f>
        <v>54</v>
      </c>
      <c r="F29" s="24">
        <f>'05_LiNGAM_集計'!F215</f>
        <v>0</v>
      </c>
      <c r="G29" s="24">
        <f>'05_LiNGAM_集計'!G215</f>
        <v>22</v>
      </c>
      <c r="H29" s="24">
        <f>'05_LiNGAM_集計'!H215</f>
        <v>0</v>
      </c>
      <c r="I29" s="24">
        <f>'05_LiNGAM_集計'!I215</f>
        <v>0</v>
      </c>
      <c r="J29" s="24">
        <f>'05_LiNGAM_集計'!J215</f>
        <v>0</v>
      </c>
      <c r="K29" s="24">
        <f>'05_LiNGAM_集計'!K215</f>
        <v>0</v>
      </c>
      <c r="L29" s="24">
        <f>'05_LiNGAM_集計'!L215</f>
        <v>0</v>
      </c>
      <c r="M29" s="24">
        <f>'05_LiNGAM_集計'!M215</f>
        <v>0</v>
      </c>
      <c r="N29" s="36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  <c r="AH29" s="29"/>
      <c r="AI29" s="29"/>
      <c r="AJ29" s="30"/>
      <c r="AK29" s="30"/>
      <c r="AL29" s="30"/>
      <c r="AM29" s="29"/>
      <c r="AN29" s="29"/>
      <c r="AO29" s="29"/>
      <c r="AP29" s="29"/>
      <c r="AQ29" s="29"/>
    </row>
    <row r="30" spans="1:43" ht="14">
      <c r="A30" s="24">
        <f>'05_LiNGAM_集計'!A216</f>
        <v>29</v>
      </c>
      <c r="B30" s="24" t="str">
        <f>'05_LiNGAM_集計'!B216</f>
        <v>B</v>
      </c>
      <c r="C30" s="24" t="str">
        <f>'05_LiNGAM_集計'!C216</f>
        <v>男</v>
      </c>
      <c r="D30" s="24">
        <f>'05_LiNGAM_集計'!D216</f>
        <v>3</v>
      </c>
      <c r="E30" s="24">
        <f>'05_LiNGAM_集計'!E216</f>
        <v>43</v>
      </c>
      <c r="F30" s="24">
        <f>'05_LiNGAM_集計'!F216</f>
        <v>0.69438992058150595</v>
      </c>
      <c r="G30" s="24">
        <f>'05_LiNGAM_集計'!G216</f>
        <v>3</v>
      </c>
      <c r="H30" s="24">
        <f>'05_LiNGAM_集計'!H216</f>
        <v>0.7585010665018127</v>
      </c>
      <c r="I30" s="24">
        <f>'05_LiNGAM_集計'!I216</f>
        <v>4.2937570806439016</v>
      </c>
      <c r="J30" s="24">
        <f>'05_LiNGAM_集計'!J216</f>
        <v>1032.6698764699231</v>
      </c>
      <c r="K30" s="24">
        <f>'05_LiNGAM_集計'!K216</f>
        <v>23.865629713510138</v>
      </c>
      <c r="L30" s="24">
        <f>'05_LiNGAM_集計'!L216</f>
        <v>83.506379847511269</v>
      </c>
      <c r="M30" s="24">
        <f>'05_LiNGAM_集計'!M216</f>
        <v>13.084399566557231</v>
      </c>
      <c r="N30" s="3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  <c r="AH30" s="29"/>
      <c r="AI30" s="29"/>
      <c r="AJ30" s="30"/>
      <c r="AK30" s="30"/>
      <c r="AL30" s="30"/>
      <c r="AM30" s="29"/>
      <c r="AN30" s="29"/>
      <c r="AO30" s="29"/>
      <c r="AP30" s="29"/>
      <c r="AQ30" s="29"/>
    </row>
    <row r="31" spans="1:43" ht="14">
      <c r="A31" s="24">
        <f>'05_LiNGAM_集計'!A217</f>
        <v>30</v>
      </c>
      <c r="B31" s="24" t="str">
        <f>'05_LiNGAM_集計'!B217</f>
        <v>B</v>
      </c>
      <c r="C31" s="24" t="str">
        <f>'05_LiNGAM_集計'!C217</f>
        <v>男</v>
      </c>
      <c r="D31" s="24">
        <f>'05_LiNGAM_集計'!D217</f>
        <v>3</v>
      </c>
      <c r="E31" s="24">
        <f>'05_LiNGAM_集計'!E217</f>
        <v>37</v>
      </c>
      <c r="F31" s="24">
        <f>'05_LiNGAM_集計'!F217</f>
        <v>0.67858418717100699</v>
      </c>
      <c r="G31" s="24">
        <f>'05_LiNGAM_集計'!G217</f>
        <v>9</v>
      </c>
      <c r="H31" s="24">
        <f>'05_LiNGAM_集計'!H217</f>
        <v>0.51963969912580998</v>
      </c>
      <c r="I31" s="24">
        <f>'05_LiNGAM_集計'!I217</f>
        <v>1.085352921917053</v>
      </c>
      <c r="J31" s="24">
        <f>'05_LiNGAM_集計'!J217</f>
        <v>583.16591609742511</v>
      </c>
      <c r="K31" s="24">
        <f>'05_LiNGAM_集計'!K217</f>
        <v>41.818109936887907</v>
      </c>
      <c r="L31" s="24">
        <f>'05_LiNGAM_集計'!L217</f>
        <v>52.461407468697651</v>
      </c>
      <c r="M31" s="24">
        <f>'05_LiNGAM_集計'!M217</f>
        <v>7.0507963822856086</v>
      </c>
      <c r="N31" s="3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H31" s="29"/>
      <c r="AI31" s="29"/>
      <c r="AJ31" s="30"/>
      <c r="AK31" s="30"/>
      <c r="AL31" s="30"/>
      <c r="AM31" s="29"/>
      <c r="AN31" s="29"/>
      <c r="AO31" s="29"/>
      <c r="AP31" s="29"/>
      <c r="AQ31" s="29"/>
    </row>
    <row r="32" spans="1:43" ht="14">
      <c r="A32" s="24">
        <f>'05_LiNGAM_集計'!A218</f>
        <v>31</v>
      </c>
      <c r="B32" s="24" t="str">
        <f>'05_LiNGAM_集計'!B218</f>
        <v>A</v>
      </c>
      <c r="C32" s="24" t="str">
        <f>'05_LiNGAM_集計'!C218</f>
        <v>女</v>
      </c>
      <c r="D32" s="24">
        <f>'05_LiNGAM_集計'!D218</f>
        <v>15</v>
      </c>
      <c r="E32" s="24">
        <f>'05_LiNGAM_集計'!E218</f>
        <v>43</v>
      </c>
      <c r="F32" s="24">
        <f>'05_LiNGAM_集計'!F218</f>
        <v>0.88787296475312905</v>
      </c>
      <c r="G32" s="24">
        <f>'05_LiNGAM_集計'!G218</f>
        <v>28</v>
      </c>
      <c r="H32" s="24">
        <f>'05_LiNGAM_集計'!H218</f>
        <v>0.65575411049239796</v>
      </c>
      <c r="I32" s="24">
        <f>'05_LiNGAM_集計'!I218</f>
        <v>2.3217747696834139</v>
      </c>
      <c r="J32" s="24">
        <f>'05_LiNGAM_集計'!J218</f>
        <v>2177.6221492413388</v>
      </c>
      <c r="K32" s="24">
        <f>'05_LiNGAM_集計'!K218</f>
        <v>43.9624028376995</v>
      </c>
      <c r="L32" s="24">
        <f>'05_LiNGAM_集計'!L218</f>
        <v>83.171445978719561</v>
      </c>
      <c r="M32" s="24">
        <f>'05_LiNGAM_集計'!M218</f>
        <v>8.1427895251964504</v>
      </c>
      <c r="N32" s="3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  <c r="AH32" s="29"/>
      <c r="AI32" s="29"/>
      <c r="AJ32" s="30"/>
      <c r="AK32" s="30"/>
      <c r="AL32" s="30"/>
      <c r="AM32" s="29"/>
      <c r="AN32" s="29"/>
      <c r="AO32" s="29"/>
      <c r="AP32" s="29"/>
      <c r="AQ32" s="29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D40" s="34"/>
      <c r="E40" s="34"/>
      <c r="F40" s="34"/>
      <c r="G40" s="34"/>
      <c r="H40" s="34"/>
      <c r="I40" s="34"/>
      <c r="J40" s="34"/>
      <c r="K40" s="34"/>
      <c r="L40" s="34"/>
      <c r="M40" s="34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95"/>
      <c r="G44" s="9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40:M40">
    <cfRule type="expression" dxfId="3" priority="1">
      <formula>$F40&lt;0</formula>
    </cfRule>
    <cfRule type="expression" dxfId="2" priority="2">
      <formula>$F40&gt;0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E363-034D-DA45-87E9-F3BDE3D7DBB2}">
  <dimension ref="A1:CH64"/>
  <sheetViews>
    <sheetView workbookViewId="0">
      <selection activeCell="E11" sqref="E11"/>
    </sheetView>
  </sheetViews>
  <sheetFormatPr baseColWidth="10" defaultRowHeight="15"/>
  <cols>
    <col min="1" max="1" width="8.5" style="57" customWidth="1"/>
    <col min="2" max="2" width="8.5" style="26" customWidth="1"/>
    <col min="3" max="3" width="4.5" style="57" customWidth="1"/>
    <col min="4" max="43" width="20.83203125" style="57" customWidth="1"/>
    <col min="44" max="16384" width="10.83203125" style="57"/>
  </cols>
  <sheetData>
    <row r="1" spans="1:86" ht="42">
      <c r="A1" s="88" t="str">
        <f>'05_LiNGAM_集計'!A224</f>
        <v>ID</v>
      </c>
      <c r="B1" s="88" t="str">
        <f>'05_LiNGAM_集計'!B224</f>
        <v>群</v>
      </c>
      <c r="C1" s="88" t="str">
        <f>'05_LiNGAM_集計'!C224</f>
        <v>性別</v>
      </c>
      <c r="D1" s="88" t="str">
        <f>'05_LiNGAM_集計'!D224</f>
        <v>LF_h2D
(LF_実験教示)</v>
      </c>
      <c r="E1" s="88" t="str">
        <f>'05_LiNGAM_集計'!E224</f>
        <v>LF_hBreak
(LF_5分休憩)</v>
      </c>
      <c r="F1" s="88" t="str">
        <f>'05_LiNGAM_集計'!F224</f>
        <v>LF/HF_hBreak
(LF/HF_5分休憩)</v>
      </c>
      <c r="G1" s="88" t="str">
        <f>'05_LiNGAM_集計'!G224</f>
        <v>Anx_VRf0
(3. テスト歩行後_状態不安)</v>
      </c>
      <c r="H1" s="88" t="str">
        <f>'05_LiNGAM_集計'!H224</f>
        <v>CVRR_hVRf1
(CVRR_津波避難VR準備)</v>
      </c>
      <c r="I1" s="88" t="str">
        <f>'05_LiNGAM_集計'!I224</f>
        <v>LF/HF_hVRf1
(LF/HF_津波避難VR準備)</v>
      </c>
      <c r="J1" s="88" t="str">
        <f>'05_LiNGAM_集計'!J224</f>
        <v>kU/l_VR
(4. 津波後_唾液kU/l)</v>
      </c>
      <c r="K1" s="88" t="str">
        <f>'05_LiNGAM_集計'!K224</f>
        <v>LF_hVRf0
(LF_テスト歩行)</v>
      </c>
      <c r="L1" s="88" t="str">
        <f>'05_LiNGAM_集計'!L224</f>
        <v>SDNN_hVRf1
(SDNN_津波避難VR準備)</v>
      </c>
      <c r="M1" s="88" t="str">
        <f>'05_LiNGAM_集計'!M224</f>
        <v>pNN50_hVRf2
(pNN50_心理的安定化)</v>
      </c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</row>
    <row r="2" spans="1:86" ht="14">
      <c r="A2" s="24">
        <f>'05_LiNGAM_集計'!A225</f>
        <v>6</v>
      </c>
      <c r="B2" s="24" t="str">
        <f>'05_LiNGAM_集計'!B225</f>
        <v>A</v>
      </c>
      <c r="C2" s="24" t="str">
        <f>'05_LiNGAM_集計'!C225</f>
        <v>女</v>
      </c>
      <c r="D2" s="24">
        <f>'05_LiNGAM_集計'!D225</f>
        <v>1374.3692861376221</v>
      </c>
      <c r="E2" s="24">
        <f>'05_LiNGAM_集計'!E225</f>
        <v>830.16677213218998</v>
      </c>
      <c r="F2" s="24">
        <f>'05_LiNGAM_集計'!F225</f>
        <v>1.804723988943213</v>
      </c>
      <c r="G2" s="24">
        <f>'05_LiNGAM_集計'!G225</f>
        <v>43</v>
      </c>
      <c r="H2" s="24">
        <f>'05_LiNGAM_集計'!H225</f>
        <v>10.321871907016719</v>
      </c>
      <c r="I2" s="24">
        <f>'05_LiNGAM_集計'!I225</f>
        <v>7.9404002986059403</v>
      </c>
      <c r="J2" s="24">
        <f>'05_LiNGAM_集計'!J225</f>
        <v>11</v>
      </c>
      <c r="K2" s="24">
        <f>'05_LiNGAM_集計'!K225</f>
        <v>1189.846374918357</v>
      </c>
      <c r="L2" s="24">
        <f>'05_LiNGAM_集計'!L225</f>
        <v>77.808941016487807</v>
      </c>
      <c r="M2" s="24">
        <f>'05_LiNGAM_集計'!M225</f>
        <v>7.1642426934973873</v>
      </c>
      <c r="N2" s="36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29"/>
      <c r="AI2" s="29"/>
      <c r="AJ2" s="30"/>
      <c r="AK2" s="30"/>
      <c r="AL2" s="30"/>
      <c r="AM2" s="29"/>
      <c r="AN2" s="29"/>
      <c r="AO2" s="29"/>
      <c r="AP2" s="29"/>
      <c r="AQ2" s="29"/>
    </row>
    <row r="3" spans="1:86" ht="14">
      <c r="A3" s="24">
        <f>'05_LiNGAM_集計'!A226</f>
        <v>1</v>
      </c>
      <c r="B3" s="24" t="str">
        <f>'05_LiNGAM_集計'!B226</f>
        <v>B</v>
      </c>
      <c r="C3" s="24" t="str">
        <f>'05_LiNGAM_集計'!C226</f>
        <v>男</v>
      </c>
      <c r="D3" s="24">
        <f>'05_LiNGAM_集計'!D226</f>
        <v>1834.762718228978</v>
      </c>
      <c r="E3" s="24">
        <f>'05_LiNGAM_集計'!E226</f>
        <v>1811.6619623411771</v>
      </c>
      <c r="F3" s="24">
        <f>'05_LiNGAM_集計'!F226</f>
        <v>2.5483807569986761</v>
      </c>
      <c r="G3" s="24">
        <f>'05_LiNGAM_集計'!G226</f>
        <v>41</v>
      </c>
      <c r="H3" s="24">
        <f>'05_LiNGAM_集計'!H226</f>
        <v>6.7662750452260196</v>
      </c>
      <c r="I3" s="24">
        <f>'05_LiNGAM_集計'!I226</f>
        <v>2.1259529119213401</v>
      </c>
      <c r="J3" s="24">
        <f>'05_LiNGAM_集計'!J226</f>
        <v>3</v>
      </c>
      <c r="K3" s="24">
        <f>'05_LiNGAM_集計'!K226</f>
        <v>3920.439135972892</v>
      </c>
      <c r="L3" s="24">
        <f>'05_LiNGAM_集計'!L226</f>
        <v>65.168697882292093</v>
      </c>
      <c r="M3" s="24">
        <f>'05_LiNGAM_集計'!M226</f>
        <v>35.020251778872463</v>
      </c>
      <c r="N3" s="36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  <c r="AH3" s="29"/>
      <c r="AI3" s="29"/>
      <c r="AJ3" s="30"/>
      <c r="AK3" s="30"/>
      <c r="AL3" s="30"/>
      <c r="AM3" s="29"/>
      <c r="AN3" s="29"/>
      <c r="AO3" s="29"/>
      <c r="AP3" s="29"/>
      <c r="AQ3" s="29"/>
    </row>
    <row r="4" spans="1:86" ht="14">
      <c r="A4" s="24">
        <f>'05_LiNGAM_集計'!A227</f>
        <v>2</v>
      </c>
      <c r="B4" s="24" t="str">
        <f>'05_LiNGAM_集計'!B227</f>
        <v>B</v>
      </c>
      <c r="C4" s="24" t="str">
        <f>'05_LiNGAM_集計'!C227</f>
        <v>女</v>
      </c>
      <c r="D4" s="24">
        <f>'05_LiNGAM_集計'!D227</f>
        <v>674.31636602591141</v>
      </c>
      <c r="E4" s="24">
        <f>'05_LiNGAM_集計'!E227</f>
        <v>1141.119240798226</v>
      </c>
      <c r="F4" s="24">
        <f>'05_LiNGAM_集計'!F227</f>
        <v>2.6734521921633601</v>
      </c>
      <c r="G4" s="24">
        <f>'05_LiNGAM_集計'!G227</f>
        <v>36</v>
      </c>
      <c r="H4" s="24">
        <f>'05_LiNGAM_集計'!H227</f>
        <v>7.202301726693662</v>
      </c>
      <c r="I4" s="24">
        <f>'05_LiNGAM_集計'!I227</f>
        <v>1.0445736811506441</v>
      </c>
      <c r="J4" s="24">
        <f>'05_LiNGAM_集計'!J227</f>
        <v>29</v>
      </c>
      <c r="K4" s="24">
        <f>'05_LiNGAM_集計'!K227</f>
        <v>908.75058487882859</v>
      </c>
      <c r="L4" s="24">
        <f>'05_LiNGAM_集計'!L227</f>
        <v>45.016785567776999</v>
      </c>
      <c r="M4" s="24">
        <f>'05_LiNGAM_集計'!M227</f>
        <v>9.7903286635447646</v>
      </c>
      <c r="N4" s="36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29"/>
      <c r="AI4" s="29"/>
      <c r="AJ4" s="30"/>
      <c r="AK4" s="30"/>
      <c r="AL4" s="30"/>
      <c r="AM4" s="29"/>
      <c r="AN4" s="29"/>
      <c r="AO4" s="29"/>
      <c r="AP4" s="29"/>
      <c r="AQ4" s="29"/>
    </row>
    <row r="5" spans="1:86" ht="14">
      <c r="A5" s="24">
        <f>'05_LiNGAM_集計'!A228</f>
        <v>3</v>
      </c>
      <c r="B5" s="24" t="str">
        <f>'05_LiNGAM_集計'!B228</f>
        <v>B</v>
      </c>
      <c r="C5" s="24" t="str">
        <f>'05_LiNGAM_集計'!C228</f>
        <v>男</v>
      </c>
      <c r="D5" s="24">
        <f>'05_LiNGAM_集計'!D228</f>
        <v>1086.2300189151169</v>
      </c>
      <c r="E5" s="24">
        <f>'05_LiNGAM_集計'!E228</f>
        <v>1766.3467318734929</v>
      </c>
      <c r="F5" s="24">
        <f>'05_LiNGAM_集計'!F228</f>
        <v>1.3627092363960309</v>
      </c>
      <c r="G5" s="24">
        <f>'05_LiNGAM_集計'!G228</f>
        <v>37</v>
      </c>
      <c r="H5" s="24">
        <f>'05_LiNGAM_集計'!H228</f>
        <v>0</v>
      </c>
      <c r="I5" s="24">
        <f>'05_LiNGAM_集計'!I228</f>
        <v>0</v>
      </c>
      <c r="J5" s="24">
        <f>'05_LiNGAM_集計'!J228</f>
        <v>10</v>
      </c>
      <c r="K5" s="24">
        <f>'05_LiNGAM_集計'!K228</f>
        <v>893.45618057687375</v>
      </c>
      <c r="L5" s="24">
        <f>'05_LiNGAM_集計'!L228</f>
        <v>0</v>
      </c>
      <c r="M5" s="24">
        <f>'05_LiNGAM_集計'!M228</f>
        <v>54.971452749875802</v>
      </c>
      <c r="N5" s="36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  <c r="AH5" s="29"/>
      <c r="AI5" s="29"/>
      <c r="AJ5" s="30"/>
      <c r="AK5" s="30"/>
      <c r="AL5" s="30"/>
      <c r="AM5" s="29"/>
      <c r="AN5" s="29"/>
      <c r="AO5" s="29"/>
      <c r="AP5" s="29"/>
      <c r="AQ5" s="29"/>
    </row>
    <row r="6" spans="1:86" ht="14">
      <c r="A6" s="24">
        <f>'05_LiNGAM_集計'!A229</f>
        <v>4</v>
      </c>
      <c r="B6" s="24" t="str">
        <f>'05_LiNGAM_集計'!B229</f>
        <v>B</v>
      </c>
      <c r="C6" s="24" t="str">
        <f>'05_LiNGAM_集計'!C229</f>
        <v>男</v>
      </c>
      <c r="D6" s="24">
        <f>'05_LiNGAM_集計'!D229</f>
        <v>741.06675360663155</v>
      </c>
      <c r="E6" s="24">
        <f>'05_LiNGAM_集計'!E229</f>
        <v>797.71324162379699</v>
      </c>
      <c r="F6" s="24">
        <f>'05_LiNGAM_集計'!F229</f>
        <v>2.6184677670644358</v>
      </c>
      <c r="G6" s="24">
        <f>'05_LiNGAM_集計'!G229</f>
        <v>28</v>
      </c>
      <c r="H6" s="24">
        <f>'05_LiNGAM_集計'!H229</f>
        <v>7.5397189168948602</v>
      </c>
      <c r="I6" s="24">
        <f>'05_LiNGAM_集計'!I229</f>
        <v>1.72304132235092</v>
      </c>
      <c r="J6" s="24">
        <f>'05_LiNGAM_集計'!J229</f>
        <v>42</v>
      </c>
      <c r="K6" s="24">
        <f>'05_LiNGAM_集計'!K229</f>
        <v>1528.5153177102161</v>
      </c>
      <c r="L6" s="24">
        <f>'05_LiNGAM_集計'!L229</f>
        <v>47.180201892502403</v>
      </c>
      <c r="M6" s="24">
        <f>'05_LiNGAM_集計'!M229</f>
        <v>13.893800757810361</v>
      </c>
      <c r="N6" s="36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29"/>
      <c r="AI6" s="29"/>
      <c r="AJ6" s="30"/>
      <c r="AK6" s="30"/>
      <c r="AL6" s="30"/>
      <c r="AM6" s="29"/>
      <c r="AN6" s="29"/>
      <c r="AO6" s="29"/>
      <c r="AP6" s="29"/>
      <c r="AQ6" s="29"/>
    </row>
    <row r="7" spans="1:86">
      <c r="A7" s="24">
        <f>'05_LiNGAM_集計'!A230</f>
        <v>5</v>
      </c>
      <c r="B7" s="24" t="str">
        <f>'05_LiNGAM_集計'!B230</f>
        <v>B</v>
      </c>
      <c r="C7" s="24" t="str">
        <f>'05_LiNGAM_集計'!C230</f>
        <v>女</v>
      </c>
      <c r="D7" s="24">
        <f>'05_LiNGAM_集計'!D230</f>
        <v>20.651117272596661</v>
      </c>
      <c r="E7" s="24">
        <f>'05_LiNGAM_集計'!E230</f>
        <v>34.964780580402611</v>
      </c>
      <c r="F7" s="24">
        <f>'05_LiNGAM_集計'!F230</f>
        <v>2.9459753233488608</v>
      </c>
      <c r="G7" s="24">
        <f>'05_LiNGAM_集計'!G230</f>
        <v>33</v>
      </c>
      <c r="H7" s="24">
        <f>'05_LiNGAM_集計'!H230</f>
        <v>2.19620513368488</v>
      </c>
      <c r="I7" s="24">
        <f>'05_LiNGAM_集計'!I230</f>
        <v>0.53483062241483303</v>
      </c>
      <c r="J7" s="24">
        <f>'05_LiNGAM_集計'!J230</f>
        <v>49</v>
      </c>
      <c r="K7" s="24">
        <f>'05_LiNGAM_集計'!K230</f>
        <v>159.59181075791659</v>
      </c>
      <c r="L7" s="24">
        <f>'05_LiNGAM_集計'!L230</f>
        <v>13.0272790712412</v>
      </c>
      <c r="M7" s="24">
        <f>'05_LiNGAM_集計'!M230</f>
        <v>2.1500118226437328</v>
      </c>
      <c r="N7" s="36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H7" s="29"/>
      <c r="AI7" s="29"/>
      <c r="AJ7" s="30"/>
      <c r="AK7" s="30"/>
      <c r="AL7" s="30"/>
      <c r="AM7" s="29"/>
      <c r="AN7" s="29"/>
      <c r="AO7" s="29"/>
      <c r="AP7" s="29"/>
      <c r="AQ7" s="29"/>
      <c r="AR7" s="32"/>
      <c r="AS7" s="12"/>
      <c r="AT7" s="26"/>
      <c r="AU7" s="29"/>
      <c r="AV7" s="29"/>
      <c r="AW7" s="29"/>
      <c r="AX7" s="29"/>
      <c r="AY7" s="29"/>
      <c r="AZ7" s="29"/>
      <c r="BA7" s="29"/>
      <c r="BB7" s="30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30"/>
      <c r="BR7" s="29"/>
      <c r="BS7" s="29"/>
      <c r="BT7" s="29"/>
      <c r="BU7" s="29"/>
      <c r="BV7" s="29"/>
      <c r="BW7" s="29"/>
      <c r="BX7" s="30"/>
      <c r="BY7" s="29"/>
      <c r="BZ7" s="29"/>
      <c r="CA7" s="30"/>
      <c r="CB7" s="30"/>
      <c r="CC7" s="30"/>
      <c r="CD7" s="29"/>
      <c r="CE7" s="29"/>
      <c r="CF7" s="29"/>
      <c r="CG7" s="29"/>
      <c r="CH7" s="29"/>
    </row>
    <row r="8" spans="1:86" ht="14">
      <c r="A8" s="24">
        <f>'05_LiNGAM_集計'!A231</f>
        <v>7</v>
      </c>
      <c r="B8" s="24" t="str">
        <f>'05_LiNGAM_集計'!B231</f>
        <v>A</v>
      </c>
      <c r="C8" s="24" t="str">
        <f>'05_LiNGAM_集計'!C231</f>
        <v>男</v>
      </c>
      <c r="D8" s="24">
        <f>'05_LiNGAM_集計'!D231</f>
        <v>1348.5256361445729</v>
      </c>
      <c r="E8" s="24">
        <f>'05_LiNGAM_集計'!E231</f>
        <v>906.78734952780201</v>
      </c>
      <c r="F8" s="24">
        <f>'05_LiNGAM_集計'!F231</f>
        <v>1.8773713038929241</v>
      </c>
      <c r="G8" s="24">
        <f>'05_LiNGAM_集計'!G231</f>
        <v>37</v>
      </c>
      <c r="H8" s="24">
        <f>'05_LiNGAM_集計'!H231</f>
        <v>8.2433528148296507</v>
      </c>
      <c r="I8" s="24">
        <f>'05_LiNGAM_集計'!I231</f>
        <v>3.5804978385719148</v>
      </c>
      <c r="J8" s="24">
        <f>'05_LiNGAM_集計'!J231</f>
        <v>3</v>
      </c>
      <c r="K8" s="24">
        <f>'05_LiNGAM_集計'!K231</f>
        <v>907.22686379452296</v>
      </c>
      <c r="L8" s="24">
        <f>'05_LiNGAM_集計'!L231</f>
        <v>76.791627233103355</v>
      </c>
      <c r="M8" s="24">
        <f>'05_LiNGAM_集計'!M231</f>
        <v>7.5653936470602128</v>
      </c>
      <c r="N8" s="36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30"/>
      <c r="AK8" s="30"/>
      <c r="AL8" s="30"/>
      <c r="AM8" s="29"/>
      <c r="AN8" s="29"/>
      <c r="AO8" s="29"/>
      <c r="AP8" s="29"/>
      <c r="AQ8" s="29"/>
    </row>
    <row r="9" spans="1:86" ht="14">
      <c r="A9" s="24">
        <f>'05_LiNGAM_集計'!A232</f>
        <v>8</v>
      </c>
      <c r="B9" s="24" t="str">
        <f>'05_LiNGAM_集計'!B232</f>
        <v>A</v>
      </c>
      <c r="C9" s="24" t="str">
        <f>'05_LiNGAM_集計'!C232</f>
        <v>女</v>
      </c>
      <c r="D9" s="24">
        <f>'05_LiNGAM_集計'!D232</f>
        <v>300.44109607687471</v>
      </c>
      <c r="E9" s="24">
        <f>'05_LiNGAM_集計'!E232</f>
        <v>488.51318410486817</v>
      </c>
      <c r="F9" s="24">
        <f>'05_LiNGAM_集計'!F232</f>
        <v>1.8688080566648171</v>
      </c>
      <c r="G9" s="24">
        <f>'05_LiNGAM_集計'!G232</f>
        <v>55</v>
      </c>
      <c r="H9" s="24">
        <f>'05_LiNGAM_集計'!H232</f>
        <v>3.702274936973275</v>
      </c>
      <c r="I9" s="24">
        <f>'05_LiNGAM_集計'!I232</f>
        <v>1.682477351486215</v>
      </c>
      <c r="J9" s="24">
        <f>'05_LiNGAM_集計'!J232</f>
        <v>30</v>
      </c>
      <c r="K9" s="24">
        <f>'05_LiNGAM_集計'!K232</f>
        <v>331.24589021905922</v>
      </c>
      <c r="L9" s="24">
        <f>'05_LiNGAM_集計'!L232</f>
        <v>25.885465190130748</v>
      </c>
      <c r="M9" s="24">
        <f>'05_LiNGAM_集計'!M232</f>
        <v>0.15432098765432131</v>
      </c>
      <c r="N9" s="36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H9" s="29"/>
      <c r="AI9" s="29"/>
      <c r="AJ9" s="30"/>
      <c r="AK9" s="30"/>
      <c r="AL9" s="30"/>
      <c r="AM9" s="29"/>
      <c r="AN9" s="29"/>
      <c r="AO9" s="29"/>
      <c r="AP9" s="29"/>
      <c r="AQ9" s="29"/>
    </row>
    <row r="10" spans="1:86" ht="14">
      <c r="A10" s="24">
        <f>'05_LiNGAM_集計'!A233</f>
        <v>9</v>
      </c>
      <c r="B10" s="24" t="str">
        <f>'05_LiNGAM_集計'!B233</f>
        <v>A</v>
      </c>
      <c r="C10" s="24" t="str">
        <f>'05_LiNGAM_集計'!C233</f>
        <v>男</v>
      </c>
      <c r="D10" s="24">
        <f>'05_LiNGAM_集計'!D233</f>
        <v>319.72531351906872</v>
      </c>
      <c r="E10" s="24">
        <f>'05_LiNGAM_集計'!E233</f>
        <v>617.14377944579644</v>
      </c>
      <c r="F10" s="24">
        <f>'05_LiNGAM_集計'!F233</f>
        <v>6.7389707118013504</v>
      </c>
      <c r="G10" s="24">
        <f>'05_LiNGAM_集計'!G233</f>
        <v>35</v>
      </c>
      <c r="H10" s="24">
        <f>'05_LiNGAM_集計'!H233</f>
        <v>5.4701057519465</v>
      </c>
      <c r="I10" s="24">
        <f>'05_LiNGAM_集計'!I233</f>
        <v>4.3309509725480551</v>
      </c>
      <c r="J10" s="24">
        <f>'05_LiNGAM_集計'!J233</f>
        <v>3</v>
      </c>
      <c r="K10" s="24">
        <f>'05_LiNGAM_集計'!K233</f>
        <v>526.79877138821951</v>
      </c>
      <c r="L10" s="24">
        <f>'05_LiNGAM_集計'!L233</f>
        <v>39.794464414405603</v>
      </c>
      <c r="M10" s="24">
        <f>'05_LiNGAM_集計'!M233</f>
        <v>2.214308472453836</v>
      </c>
      <c r="N10" s="3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H10" s="29"/>
      <c r="AI10" s="29"/>
      <c r="AJ10" s="30"/>
      <c r="AK10" s="30"/>
      <c r="AL10" s="30"/>
      <c r="AM10" s="29"/>
      <c r="AN10" s="29"/>
      <c r="AO10" s="29"/>
      <c r="AP10" s="29"/>
      <c r="AQ10" s="29"/>
    </row>
    <row r="11" spans="1:86" ht="14">
      <c r="A11" s="24">
        <f>'05_LiNGAM_集計'!A234</f>
        <v>10</v>
      </c>
      <c r="B11" s="24" t="str">
        <f>'05_LiNGAM_集計'!B234</f>
        <v>A</v>
      </c>
      <c r="C11" s="24" t="str">
        <f>'05_LiNGAM_集計'!C234</f>
        <v>男</v>
      </c>
      <c r="D11" s="24">
        <f>'05_LiNGAM_集計'!D234</f>
        <v>435.17368461048198</v>
      </c>
      <c r="E11" s="24">
        <f>'05_LiNGAM_集計'!E234</f>
        <v>829.43866316741389</v>
      </c>
      <c r="F11" s="24">
        <f>'05_LiNGAM_集計'!F234</f>
        <v>3.122268713618384</v>
      </c>
      <c r="G11" s="24">
        <f>'05_LiNGAM_集計'!G234</f>
        <v>28</v>
      </c>
      <c r="H11" s="24">
        <f>'05_LiNGAM_集計'!H234</f>
        <v>6.1752092444175899</v>
      </c>
      <c r="I11" s="24">
        <f>'05_LiNGAM_集計'!I234</f>
        <v>5.1562477985004351</v>
      </c>
      <c r="J11" s="24">
        <f>'05_LiNGAM_集計'!J234</f>
        <v>14</v>
      </c>
      <c r="K11" s="24">
        <f>'05_LiNGAM_集計'!K234</f>
        <v>454.23892287571641</v>
      </c>
      <c r="L11" s="24">
        <f>'05_LiNGAM_集計'!L234</f>
        <v>53.003891032633852</v>
      </c>
      <c r="M11" s="24">
        <f>'05_LiNGAM_集計'!M234</f>
        <v>8.2233062129258023</v>
      </c>
      <c r="N11" s="3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  <c r="AH11" s="29"/>
      <c r="AI11" s="29"/>
      <c r="AJ11" s="30"/>
      <c r="AK11" s="30"/>
      <c r="AL11" s="30"/>
      <c r="AM11" s="29"/>
      <c r="AN11" s="29"/>
      <c r="AO11" s="29"/>
      <c r="AP11" s="29"/>
      <c r="AQ11" s="29"/>
    </row>
    <row r="12" spans="1:86" ht="14">
      <c r="A12" s="24">
        <f>'05_LiNGAM_集計'!A235</f>
        <v>11</v>
      </c>
      <c r="B12" s="24" t="str">
        <f>'05_LiNGAM_集計'!B235</f>
        <v>B</v>
      </c>
      <c r="C12" s="24" t="str">
        <f>'05_LiNGAM_集計'!C235</f>
        <v>男</v>
      </c>
      <c r="D12" s="24">
        <f>'05_LiNGAM_集計'!D235</f>
        <v>1076.227771609111</v>
      </c>
      <c r="E12" s="24">
        <f>'05_LiNGAM_集計'!E235</f>
        <v>788.36753926196445</v>
      </c>
      <c r="F12" s="24">
        <f>'05_LiNGAM_集計'!F235</f>
        <v>3.5448895326593561</v>
      </c>
      <c r="G12" s="24">
        <f>'05_LiNGAM_集計'!G235</f>
        <v>42</v>
      </c>
      <c r="H12" s="24">
        <f>'05_LiNGAM_集計'!H235</f>
        <v>7.3023876576269</v>
      </c>
      <c r="I12" s="24">
        <f>'05_LiNGAM_集計'!I235</f>
        <v>2.2763678064617401</v>
      </c>
      <c r="J12" s="24">
        <f>'05_LiNGAM_集計'!J235</f>
        <v>3</v>
      </c>
      <c r="K12" s="24">
        <f>'05_LiNGAM_集計'!K235</f>
        <v>600.10103948339406</v>
      </c>
      <c r="L12" s="24">
        <f>'05_LiNGAM_集計'!L235</f>
        <v>40.825860498930801</v>
      </c>
      <c r="M12" s="24">
        <f>'05_LiNGAM_集計'!M235</f>
        <v>2.6151219739303881</v>
      </c>
      <c r="N12" s="36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  <c r="AH12" s="29"/>
      <c r="AI12" s="29"/>
      <c r="AJ12" s="30"/>
      <c r="AK12" s="30"/>
      <c r="AL12" s="30"/>
      <c r="AM12" s="29"/>
      <c r="AN12" s="29"/>
      <c r="AO12" s="29"/>
      <c r="AP12" s="29"/>
      <c r="AQ12" s="29"/>
    </row>
    <row r="13" spans="1:86" ht="14">
      <c r="A13" s="24">
        <f>'05_LiNGAM_集計'!A236</f>
        <v>12</v>
      </c>
      <c r="B13" s="24" t="str">
        <f>'05_LiNGAM_集計'!B236</f>
        <v>B</v>
      </c>
      <c r="C13" s="24" t="str">
        <f>'05_LiNGAM_集計'!C236</f>
        <v>女</v>
      </c>
      <c r="D13" s="24">
        <f>'05_LiNGAM_集計'!D236</f>
        <v>656.25692228643356</v>
      </c>
      <c r="E13" s="24">
        <f>'05_LiNGAM_集計'!E236</f>
        <v>1848.972583900578</v>
      </c>
      <c r="F13" s="24">
        <f>'05_LiNGAM_集計'!F236</f>
        <v>1.600859022045404</v>
      </c>
      <c r="G13" s="24">
        <f>'05_LiNGAM_集計'!G236</f>
        <v>45</v>
      </c>
      <c r="H13" s="24">
        <f>'05_LiNGAM_集計'!H236</f>
        <v>8.9594243530795108</v>
      </c>
      <c r="I13" s="24">
        <f>'05_LiNGAM_集計'!I236</f>
        <v>1.4321342956838401</v>
      </c>
      <c r="J13" s="24">
        <f>'05_LiNGAM_集計'!J236</f>
        <v>3</v>
      </c>
      <c r="K13" s="24">
        <f>'05_LiNGAM_集計'!K236</f>
        <v>707.0678496446526</v>
      </c>
      <c r="L13" s="24">
        <f>'05_LiNGAM_集計'!L236</f>
        <v>71.8656830909988</v>
      </c>
      <c r="M13" s="24">
        <f>'05_LiNGAM_集計'!M236</f>
        <v>31.56733627618005</v>
      </c>
      <c r="N13" s="3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  <c r="AH13" s="29"/>
      <c r="AI13" s="29"/>
      <c r="AJ13" s="30"/>
      <c r="AK13" s="30"/>
      <c r="AL13" s="30"/>
      <c r="AM13" s="29"/>
      <c r="AN13" s="29"/>
      <c r="AO13" s="29"/>
      <c r="AP13" s="29"/>
      <c r="AQ13" s="29"/>
    </row>
    <row r="14" spans="1:86" ht="14">
      <c r="A14" s="24">
        <f>'05_LiNGAM_集計'!A237</f>
        <v>13</v>
      </c>
      <c r="B14" s="24" t="str">
        <f>'05_LiNGAM_集計'!B237</f>
        <v>A</v>
      </c>
      <c r="C14" s="24" t="str">
        <f>'05_LiNGAM_集計'!C237</f>
        <v>男</v>
      </c>
      <c r="D14" s="24">
        <f>'05_LiNGAM_集計'!D237</f>
        <v>4595.7992084259959</v>
      </c>
      <c r="E14" s="24">
        <f>'05_LiNGAM_集計'!E237</f>
        <v>1382.320106723271</v>
      </c>
      <c r="F14" s="24">
        <f>'05_LiNGAM_集計'!F237</f>
        <v>1.3387576772491641</v>
      </c>
      <c r="G14" s="24">
        <f>'05_LiNGAM_集計'!G237</f>
        <v>38</v>
      </c>
      <c r="H14" s="24">
        <f>'05_LiNGAM_集計'!H237</f>
        <v>9.012287018003315</v>
      </c>
      <c r="I14" s="24">
        <f>'05_LiNGAM_集計'!I237</f>
        <v>2.3300960994022502</v>
      </c>
      <c r="J14" s="24">
        <f>'05_LiNGAM_集計'!J237</f>
        <v>23</v>
      </c>
      <c r="K14" s="24">
        <f>'05_LiNGAM_集計'!K237</f>
        <v>7880.2492041899804</v>
      </c>
      <c r="L14" s="24">
        <f>'05_LiNGAM_集計'!L237</f>
        <v>79.816672560791261</v>
      </c>
      <c r="M14" s="24">
        <f>'05_LiNGAM_集計'!M237</f>
        <v>38.520701034036797</v>
      </c>
      <c r="N14" s="3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  <c r="AH14" s="29"/>
      <c r="AI14" s="29"/>
      <c r="AJ14" s="30"/>
      <c r="AK14" s="30"/>
      <c r="AL14" s="30"/>
      <c r="AM14" s="29"/>
      <c r="AN14" s="29"/>
      <c r="AO14" s="29"/>
      <c r="AP14" s="29"/>
      <c r="AQ14" s="29"/>
    </row>
    <row r="15" spans="1:86" ht="14">
      <c r="A15" s="24">
        <f>'05_LiNGAM_集計'!A238</f>
        <v>14</v>
      </c>
      <c r="B15" s="24" t="str">
        <f>'05_LiNGAM_集計'!B238</f>
        <v>A</v>
      </c>
      <c r="C15" s="24" t="str">
        <f>'05_LiNGAM_集計'!C238</f>
        <v>女</v>
      </c>
      <c r="D15" s="24">
        <f>'05_LiNGAM_集計'!D238</f>
        <v>2077.4709960115219</v>
      </c>
      <c r="E15" s="24">
        <f>'05_LiNGAM_集計'!E238</f>
        <v>1424.800038770916</v>
      </c>
      <c r="F15" s="24">
        <f>'05_LiNGAM_集計'!F238</f>
        <v>2.479938245765676</v>
      </c>
      <c r="G15" s="24">
        <f>'05_LiNGAM_集計'!G238</f>
        <v>42</v>
      </c>
      <c r="H15" s="24">
        <f>'05_LiNGAM_集計'!H238</f>
        <v>7.4504507453439901</v>
      </c>
      <c r="I15" s="24">
        <f>'05_LiNGAM_集計'!I238</f>
        <v>1.2229857014057699</v>
      </c>
      <c r="J15" s="24">
        <f>'05_LiNGAM_集計'!J238</f>
        <v>2</v>
      </c>
      <c r="K15" s="24">
        <f>'05_LiNGAM_集計'!K238</f>
        <v>1093.6812875799999</v>
      </c>
      <c r="L15" s="24">
        <f>'05_LiNGAM_集計'!L238</f>
        <v>84.859156577608246</v>
      </c>
      <c r="M15" s="24">
        <f>'05_LiNGAM_集計'!M238</f>
        <v>7.8456876585373578</v>
      </c>
      <c r="N15" s="3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AH15" s="29"/>
      <c r="AI15" s="29"/>
      <c r="AJ15" s="30"/>
      <c r="AK15" s="30"/>
      <c r="AL15" s="30"/>
      <c r="AM15" s="29"/>
      <c r="AN15" s="29"/>
      <c r="AO15" s="29"/>
      <c r="AP15" s="29"/>
      <c r="AQ15" s="29"/>
    </row>
    <row r="16" spans="1:86" ht="14">
      <c r="A16" s="24">
        <f>'05_LiNGAM_集計'!A239</f>
        <v>15</v>
      </c>
      <c r="B16" s="24" t="str">
        <f>'05_LiNGAM_集計'!B239</f>
        <v>B</v>
      </c>
      <c r="C16" s="24" t="str">
        <f>'05_LiNGAM_集計'!C239</f>
        <v>男</v>
      </c>
      <c r="D16" s="24">
        <f>'05_LiNGAM_集計'!D239</f>
        <v>2835.8143049253299</v>
      </c>
      <c r="E16" s="24">
        <f>'05_LiNGAM_集計'!E239</f>
        <v>1895.929336574344</v>
      </c>
      <c r="F16" s="24">
        <f>'05_LiNGAM_集計'!F239</f>
        <v>1.997185908123366</v>
      </c>
      <c r="G16" s="24">
        <f>'05_LiNGAM_集計'!G239</f>
        <v>31</v>
      </c>
      <c r="H16" s="24">
        <f>'05_LiNGAM_集計'!H239</f>
        <v>9.1515153051268694</v>
      </c>
      <c r="I16" s="24">
        <f>'05_LiNGAM_集計'!I239</f>
        <v>0.57781298383867896</v>
      </c>
      <c r="J16" s="24">
        <f>'05_LiNGAM_集計'!J239</f>
        <v>24</v>
      </c>
      <c r="K16" s="24">
        <f>'05_LiNGAM_集計'!K239</f>
        <v>743.48713762027148</v>
      </c>
      <c r="L16" s="24">
        <f>'05_LiNGAM_集計'!L239</f>
        <v>77.608963557631597</v>
      </c>
      <c r="M16" s="24">
        <f>'05_LiNGAM_集計'!M239</f>
        <v>17.157697450088399</v>
      </c>
      <c r="N16" s="36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  <c r="AH16" s="29"/>
      <c r="AI16" s="29"/>
      <c r="AJ16" s="30"/>
      <c r="AK16" s="30"/>
      <c r="AL16" s="30"/>
      <c r="AM16" s="29"/>
      <c r="AN16" s="29"/>
      <c r="AO16" s="29"/>
      <c r="AP16" s="29"/>
      <c r="AQ16" s="29"/>
    </row>
    <row r="17" spans="1:43" ht="14">
      <c r="A17" s="24">
        <f>'05_LiNGAM_集計'!A240</f>
        <v>16</v>
      </c>
      <c r="B17" s="24" t="str">
        <f>'05_LiNGAM_集計'!B240</f>
        <v>A</v>
      </c>
      <c r="C17" s="24" t="str">
        <f>'05_LiNGAM_集計'!C240</f>
        <v>男</v>
      </c>
      <c r="D17" s="24">
        <f>'05_LiNGAM_集計'!D240</f>
        <v>857.26031786343526</v>
      </c>
      <c r="E17" s="24">
        <f>'05_LiNGAM_集計'!E240</f>
        <v>278.41638440555539</v>
      </c>
      <c r="F17" s="24">
        <f>'05_LiNGAM_集計'!F240</f>
        <v>0.7984410313007908</v>
      </c>
      <c r="G17" s="24">
        <f>'05_LiNGAM_集計'!G240</f>
        <v>44</v>
      </c>
      <c r="H17" s="24">
        <f>'05_LiNGAM_集計'!H240</f>
        <v>5.3918420257702353</v>
      </c>
      <c r="I17" s="24">
        <f>'05_LiNGAM_集計'!I240</f>
        <v>2.0565936365976252</v>
      </c>
      <c r="J17" s="24">
        <f>'05_LiNGAM_集計'!J240</f>
        <v>36</v>
      </c>
      <c r="K17" s="24">
        <f>'05_LiNGAM_集計'!K240</f>
        <v>540.89608551968604</v>
      </c>
      <c r="L17" s="24">
        <f>'05_LiNGAM_集計'!L240</f>
        <v>40.630866325403247</v>
      </c>
      <c r="M17" s="24">
        <f>'05_LiNGAM_集計'!M240</f>
        <v>9.1082181040304224</v>
      </c>
      <c r="N17" s="36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  <c r="AH17" s="29"/>
      <c r="AI17" s="29"/>
      <c r="AJ17" s="30"/>
      <c r="AK17" s="30"/>
      <c r="AL17" s="30"/>
      <c r="AM17" s="29"/>
      <c r="AN17" s="29"/>
      <c r="AO17" s="29"/>
      <c r="AP17" s="29"/>
      <c r="AQ17" s="29"/>
    </row>
    <row r="18" spans="1:43" ht="14">
      <c r="A18" s="24">
        <f>'05_LiNGAM_集計'!A241</f>
        <v>17</v>
      </c>
      <c r="B18" s="24" t="str">
        <f>'05_LiNGAM_集計'!B241</f>
        <v>B</v>
      </c>
      <c r="C18" s="24" t="str">
        <f>'05_LiNGAM_集計'!C241</f>
        <v>男</v>
      </c>
      <c r="D18" s="24">
        <f>'05_LiNGAM_集計'!D241</f>
        <v>3092.8487851827922</v>
      </c>
      <c r="E18" s="24">
        <f>'05_LiNGAM_集計'!E241</f>
        <v>343.70727568252761</v>
      </c>
      <c r="F18" s="24">
        <f>'05_LiNGAM_集計'!F241</f>
        <v>0.6921428360894647</v>
      </c>
      <c r="G18" s="24">
        <f>'05_LiNGAM_集計'!G241</f>
        <v>48</v>
      </c>
      <c r="H18" s="24">
        <f>'05_LiNGAM_集計'!H241</f>
        <v>7.2042873978651443</v>
      </c>
      <c r="I18" s="24">
        <f>'05_LiNGAM_集計'!I241</f>
        <v>2.77121357954988</v>
      </c>
      <c r="J18" s="24">
        <f>'05_LiNGAM_集計'!J241</f>
        <v>4</v>
      </c>
      <c r="K18" s="24">
        <f>'05_LiNGAM_集計'!K241</f>
        <v>1423.2516522890051</v>
      </c>
      <c r="L18" s="24">
        <f>'05_LiNGAM_集計'!L241</f>
        <v>59.155476888058097</v>
      </c>
      <c r="M18" s="24">
        <f>'05_LiNGAM_集計'!M241</f>
        <v>39.624784368636817</v>
      </c>
      <c r="N18" s="36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  <c r="AH18" s="29"/>
      <c r="AI18" s="29"/>
      <c r="AJ18" s="30"/>
      <c r="AK18" s="30"/>
      <c r="AL18" s="30"/>
      <c r="AM18" s="29"/>
      <c r="AN18" s="29"/>
      <c r="AO18" s="29"/>
      <c r="AP18" s="29"/>
      <c r="AQ18" s="29"/>
    </row>
    <row r="19" spans="1:43" ht="14">
      <c r="A19" s="24">
        <f>'05_LiNGAM_集計'!A242</f>
        <v>18</v>
      </c>
      <c r="B19" s="24" t="str">
        <f>'05_LiNGAM_集計'!B242</f>
        <v>B</v>
      </c>
      <c r="C19" s="24" t="str">
        <f>'05_LiNGAM_集計'!C242</f>
        <v>女</v>
      </c>
      <c r="D19" s="24">
        <f>'05_LiNGAM_集計'!D242</f>
        <v>495.26310115674193</v>
      </c>
      <c r="E19" s="24">
        <f>'05_LiNGAM_集計'!E242</f>
        <v>445.39043476618008</v>
      </c>
      <c r="F19" s="24">
        <f>'05_LiNGAM_集計'!F242</f>
        <v>1.076516994679076</v>
      </c>
      <c r="G19" s="24">
        <f>'05_LiNGAM_集計'!G242</f>
        <v>34</v>
      </c>
      <c r="H19" s="24">
        <f>'05_LiNGAM_集計'!H242</f>
        <v>4.9127958655686452</v>
      </c>
      <c r="I19" s="24">
        <f>'05_LiNGAM_集計'!I242</f>
        <v>1.8511008781447</v>
      </c>
      <c r="J19" s="24">
        <f>'05_LiNGAM_集計'!J242</f>
        <v>25</v>
      </c>
      <c r="K19" s="24">
        <f>'05_LiNGAM_集計'!K242</f>
        <v>842.22894597449169</v>
      </c>
      <c r="L19" s="24">
        <f>'05_LiNGAM_集計'!L242</f>
        <v>34.372492083803053</v>
      </c>
      <c r="M19" s="24">
        <f>'05_LiNGAM_集計'!M242</f>
        <v>7.2711816516959056</v>
      </c>
      <c r="N19" s="36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  <c r="AH19" s="29"/>
      <c r="AI19" s="29"/>
      <c r="AJ19" s="30"/>
      <c r="AK19" s="30"/>
      <c r="AL19" s="30"/>
      <c r="AM19" s="29"/>
      <c r="AN19" s="29"/>
      <c r="AO19" s="29"/>
      <c r="AP19" s="29"/>
      <c r="AQ19" s="29"/>
    </row>
    <row r="20" spans="1:43" ht="14">
      <c r="A20" s="24">
        <f>'05_LiNGAM_集計'!A243</f>
        <v>19</v>
      </c>
      <c r="B20" s="24" t="str">
        <f>'05_LiNGAM_集計'!B243</f>
        <v>A</v>
      </c>
      <c r="C20" s="24" t="str">
        <f>'05_LiNGAM_集計'!C243</f>
        <v>女</v>
      </c>
      <c r="D20" s="24">
        <f>'05_LiNGAM_集計'!D243</f>
        <v>1038.0248044664229</v>
      </c>
      <c r="E20" s="24">
        <f>'05_LiNGAM_集計'!E243</f>
        <v>2171.8896417011911</v>
      </c>
      <c r="F20" s="24">
        <f>'05_LiNGAM_集計'!F243</f>
        <v>4.0797945817985353</v>
      </c>
      <c r="G20" s="24">
        <f>'05_LiNGAM_集計'!G243</f>
        <v>23</v>
      </c>
      <c r="H20" s="24">
        <f>'05_LiNGAM_集計'!H243</f>
        <v>8.7589758591854796</v>
      </c>
      <c r="I20" s="24">
        <f>'05_LiNGAM_集計'!I243</f>
        <v>7.9086791885628198</v>
      </c>
      <c r="J20" s="24">
        <f>'05_LiNGAM_集計'!J243</f>
        <v>10</v>
      </c>
      <c r="K20" s="24">
        <f>'05_LiNGAM_集計'!K243</f>
        <v>1092.925819198917</v>
      </c>
      <c r="L20" s="24">
        <f>'05_LiNGAM_集計'!L243</f>
        <v>65.039769202217897</v>
      </c>
      <c r="M20" s="24">
        <f>'05_LiNGAM_集計'!M243</f>
        <v>14.756086529357701</v>
      </c>
      <c r="N20" s="36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H20" s="29"/>
      <c r="AI20" s="29"/>
      <c r="AJ20" s="30"/>
      <c r="AK20" s="30"/>
      <c r="AL20" s="30"/>
      <c r="AM20" s="29"/>
      <c r="AN20" s="29"/>
      <c r="AO20" s="29"/>
      <c r="AP20" s="29"/>
      <c r="AQ20" s="29"/>
    </row>
    <row r="21" spans="1:43" ht="14">
      <c r="A21" s="24">
        <f>'05_LiNGAM_集計'!A244</f>
        <v>20</v>
      </c>
      <c r="B21" s="24" t="str">
        <f>'05_LiNGAM_集計'!B244</f>
        <v>A</v>
      </c>
      <c r="C21" s="24" t="str">
        <f>'05_LiNGAM_集計'!C244</f>
        <v>女</v>
      </c>
      <c r="D21" s="24">
        <f>'05_LiNGAM_集計'!D244</f>
        <v>946.07938542208444</v>
      </c>
      <c r="E21" s="24">
        <f>'05_LiNGAM_集計'!E244</f>
        <v>525.26142262425935</v>
      </c>
      <c r="F21" s="24">
        <f>'05_LiNGAM_集計'!F244</f>
        <v>2.0982510372815328</v>
      </c>
      <c r="G21" s="24">
        <f>'05_LiNGAM_集計'!G244</f>
        <v>35</v>
      </c>
      <c r="H21" s="24">
        <f>'05_LiNGAM_集計'!H244</f>
        <v>5.9642623097552097</v>
      </c>
      <c r="I21" s="24">
        <f>'05_LiNGAM_集計'!I244</f>
        <v>4.3720637772217001</v>
      </c>
      <c r="J21" s="24">
        <f>'05_LiNGAM_集計'!J244</f>
        <v>10</v>
      </c>
      <c r="K21" s="24">
        <f>'05_LiNGAM_集計'!K244</f>
        <v>1109.7449296933751</v>
      </c>
      <c r="L21" s="24">
        <f>'05_LiNGAM_集計'!L244</f>
        <v>53.003221404351997</v>
      </c>
      <c r="M21" s="24">
        <f>'05_LiNGAM_集計'!M244</f>
        <v>10.026070220617029</v>
      </c>
      <c r="N21" s="36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H21" s="29"/>
      <c r="AI21" s="29"/>
      <c r="AJ21" s="30"/>
      <c r="AK21" s="30"/>
      <c r="AL21" s="30"/>
      <c r="AM21" s="29"/>
      <c r="AN21" s="29"/>
      <c r="AO21" s="29"/>
      <c r="AP21" s="29"/>
      <c r="AQ21" s="29"/>
    </row>
    <row r="22" spans="1:43" ht="14">
      <c r="A22" s="24">
        <f>'05_LiNGAM_集計'!A245</f>
        <v>21</v>
      </c>
      <c r="B22" s="24" t="str">
        <f>'05_LiNGAM_集計'!B245</f>
        <v>B</v>
      </c>
      <c r="C22" s="24" t="str">
        <f>'05_LiNGAM_集計'!C245</f>
        <v>女</v>
      </c>
      <c r="D22" s="24">
        <f>'05_LiNGAM_集計'!D245</f>
        <v>292.25556976952748</v>
      </c>
      <c r="E22" s="24">
        <f>'05_LiNGAM_集計'!E245</f>
        <v>323.21856548302401</v>
      </c>
      <c r="F22" s="24">
        <f>'05_LiNGAM_集計'!F245</f>
        <v>0.51732439608577974</v>
      </c>
      <c r="G22" s="24">
        <f>'05_LiNGAM_集計'!G245</f>
        <v>45</v>
      </c>
      <c r="H22" s="24">
        <f>'05_LiNGAM_集計'!H245</f>
        <v>5.7943826047941904</v>
      </c>
      <c r="I22" s="24">
        <f>'05_LiNGAM_集計'!I245</f>
        <v>1.6025030747709099</v>
      </c>
      <c r="J22" s="24">
        <f>'05_LiNGAM_集計'!J245</f>
        <v>3</v>
      </c>
      <c r="K22" s="24">
        <f>'05_LiNGAM_集計'!K245</f>
        <v>421.63628704979737</v>
      </c>
      <c r="L22" s="24">
        <f>'05_LiNGAM_集計'!L245</f>
        <v>40.448548326588899</v>
      </c>
      <c r="M22" s="24">
        <f>'05_LiNGAM_集計'!M245</f>
        <v>24.528226196590179</v>
      </c>
      <c r="N22" s="36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AH22" s="29"/>
      <c r="AI22" s="29"/>
      <c r="AJ22" s="30"/>
      <c r="AK22" s="30"/>
      <c r="AL22" s="30"/>
      <c r="AM22" s="29"/>
      <c r="AN22" s="29"/>
      <c r="AO22" s="29"/>
      <c r="AP22" s="29"/>
      <c r="AQ22" s="29"/>
    </row>
    <row r="23" spans="1:43" ht="14">
      <c r="A23" s="24">
        <f>'05_LiNGAM_集計'!A246</f>
        <v>22</v>
      </c>
      <c r="B23" s="24" t="str">
        <f>'05_LiNGAM_集計'!B246</f>
        <v>A</v>
      </c>
      <c r="C23" s="24" t="str">
        <f>'05_LiNGAM_集計'!C246</f>
        <v>男</v>
      </c>
      <c r="D23" s="24">
        <f>'05_LiNGAM_集計'!D246</f>
        <v>7215.57558528557</v>
      </c>
      <c r="E23" s="24">
        <f>'05_LiNGAM_集計'!E246</f>
        <v>5492.661373123643</v>
      </c>
      <c r="F23" s="24">
        <f>'05_LiNGAM_集計'!F246</f>
        <v>5.4668630993822811</v>
      </c>
      <c r="G23" s="24">
        <f>'05_LiNGAM_集計'!G246</f>
        <v>28</v>
      </c>
      <c r="H23" s="24">
        <f>'05_LiNGAM_集計'!H246</f>
        <v>14.2759853661866</v>
      </c>
      <c r="I23" s="24">
        <f>'05_LiNGAM_集計'!I246</f>
        <v>4.9677833028925003</v>
      </c>
      <c r="J23" s="24">
        <f>'05_LiNGAM_集計'!J246</f>
        <v>3</v>
      </c>
      <c r="K23" s="24">
        <f>'05_LiNGAM_集計'!K246</f>
        <v>1770.203361227826</v>
      </c>
      <c r="L23" s="24">
        <f>'05_LiNGAM_集計'!L246</f>
        <v>95.945552687887002</v>
      </c>
      <c r="M23" s="24">
        <f>'05_LiNGAM_集計'!M246</f>
        <v>20.21420293099607</v>
      </c>
      <c r="N23" s="3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  <c r="AH23" s="29"/>
      <c r="AI23" s="29"/>
      <c r="AJ23" s="30"/>
      <c r="AK23" s="30"/>
      <c r="AL23" s="30"/>
      <c r="AM23" s="29"/>
      <c r="AN23" s="29"/>
      <c r="AO23" s="29"/>
      <c r="AP23" s="29"/>
      <c r="AQ23" s="29"/>
    </row>
    <row r="24" spans="1:43" ht="14">
      <c r="A24" s="24">
        <f>'05_LiNGAM_集計'!A247</f>
        <v>23</v>
      </c>
      <c r="B24" s="24" t="str">
        <f>'05_LiNGAM_集計'!B247</f>
        <v>B</v>
      </c>
      <c r="C24" s="24" t="str">
        <f>'05_LiNGAM_集計'!C247</f>
        <v>男</v>
      </c>
      <c r="D24" s="24">
        <f>'05_LiNGAM_集計'!D247</f>
        <v>252.58931643295949</v>
      </c>
      <c r="E24" s="24">
        <f>'05_LiNGAM_集計'!E247</f>
        <v>276.98249465204032</v>
      </c>
      <c r="F24" s="24">
        <f>'05_LiNGAM_集計'!F247</f>
        <v>3.1491485764393672</v>
      </c>
      <c r="G24" s="24">
        <f>'05_LiNGAM_集計'!G247</f>
        <v>37</v>
      </c>
      <c r="H24" s="24">
        <f>'05_LiNGAM_集計'!H247</f>
        <v>0</v>
      </c>
      <c r="I24" s="24">
        <f>'05_LiNGAM_集計'!I247</f>
        <v>0</v>
      </c>
      <c r="J24" s="24">
        <f>'05_LiNGAM_集計'!J247</f>
        <v>4</v>
      </c>
      <c r="K24" s="24">
        <f>'05_LiNGAM_集計'!K247</f>
        <v>589.32483384952809</v>
      </c>
      <c r="L24" s="24">
        <f>'05_LiNGAM_集計'!L247</f>
        <v>0</v>
      </c>
      <c r="M24" s="24">
        <f>'05_LiNGAM_集計'!M247</f>
        <v>1.76743868279019</v>
      </c>
      <c r="N24" s="3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  <c r="AH24" s="29"/>
      <c r="AI24" s="29"/>
      <c r="AJ24" s="30"/>
      <c r="AK24" s="30"/>
      <c r="AL24" s="30"/>
      <c r="AM24" s="29"/>
      <c r="AN24" s="29"/>
      <c r="AO24" s="29"/>
      <c r="AP24" s="29"/>
      <c r="AQ24" s="29"/>
    </row>
    <row r="25" spans="1:43" ht="14">
      <c r="A25" s="24">
        <f>'05_LiNGAM_集計'!A248</f>
        <v>24</v>
      </c>
      <c r="B25" s="24" t="str">
        <f>'05_LiNGAM_集計'!B248</f>
        <v>A</v>
      </c>
      <c r="C25" s="24" t="str">
        <f>'05_LiNGAM_集計'!C248</f>
        <v>男</v>
      </c>
      <c r="D25" s="24">
        <f>'05_LiNGAM_集計'!D248</f>
        <v>833.81109534753091</v>
      </c>
      <c r="E25" s="24">
        <f>'05_LiNGAM_集計'!E248</f>
        <v>931.32156861769727</v>
      </c>
      <c r="F25" s="24">
        <f>'05_LiNGAM_集計'!F248</f>
        <v>2.6213420307384392</v>
      </c>
      <c r="G25" s="24">
        <f>'05_LiNGAM_集計'!G248</f>
        <v>44</v>
      </c>
      <c r="H25" s="24">
        <f>'05_LiNGAM_集計'!H248</f>
        <v>9.7830433201853264</v>
      </c>
      <c r="I25" s="24">
        <f>'05_LiNGAM_集計'!I248</f>
        <v>1.731819554593877</v>
      </c>
      <c r="J25" s="24">
        <f>'05_LiNGAM_集計'!J248</f>
        <v>15</v>
      </c>
      <c r="K25" s="24">
        <f>'05_LiNGAM_集計'!K248</f>
        <v>1024.962965549794</v>
      </c>
      <c r="L25" s="24">
        <f>'05_LiNGAM_集計'!L248</f>
        <v>58.679394630402577</v>
      </c>
      <c r="M25" s="24">
        <f>'05_LiNGAM_集計'!M248</f>
        <v>14.995872609504181</v>
      </c>
      <c r="N25" s="36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9"/>
      <c r="AI25" s="29"/>
      <c r="AJ25" s="30"/>
      <c r="AK25" s="30"/>
      <c r="AL25" s="30"/>
      <c r="AM25" s="29"/>
      <c r="AN25" s="29"/>
      <c r="AO25" s="29"/>
      <c r="AP25" s="29"/>
      <c r="AQ25" s="29"/>
    </row>
    <row r="26" spans="1:43" ht="14">
      <c r="A26" s="24">
        <f>'05_LiNGAM_集計'!A249</f>
        <v>25</v>
      </c>
      <c r="B26" s="24" t="str">
        <f>'05_LiNGAM_集計'!B249</f>
        <v>A</v>
      </c>
      <c r="C26" s="24" t="str">
        <f>'05_LiNGAM_集計'!C249</f>
        <v>男</v>
      </c>
      <c r="D26" s="24">
        <f>'05_LiNGAM_集計'!D249</f>
        <v>873.69068690720576</v>
      </c>
      <c r="E26" s="24">
        <f>'05_LiNGAM_集計'!E249</f>
        <v>780.34856438192958</v>
      </c>
      <c r="F26" s="24">
        <f>'05_LiNGAM_集計'!F249</f>
        <v>2.8220360010218721</v>
      </c>
      <c r="G26" s="24">
        <f>'05_LiNGAM_集計'!G249</f>
        <v>34</v>
      </c>
      <c r="H26" s="24">
        <f>'05_LiNGAM_集計'!H249</f>
        <v>4.1680835831776601</v>
      </c>
      <c r="I26" s="24">
        <f>'05_LiNGAM_集計'!I249</f>
        <v>3.2091039826038301</v>
      </c>
      <c r="J26" s="24">
        <f>'05_LiNGAM_集計'!J249</f>
        <v>14</v>
      </c>
      <c r="K26" s="24">
        <f>'05_LiNGAM_集計'!K249</f>
        <v>592.9793620610842</v>
      </c>
      <c r="L26" s="24">
        <f>'05_LiNGAM_集計'!L249</f>
        <v>33.518836446007697</v>
      </c>
      <c r="M26" s="24">
        <f>'05_LiNGAM_集計'!M249</f>
        <v>9.9158922216360654</v>
      </c>
      <c r="N26" s="36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  <c r="AH26" s="29"/>
      <c r="AI26" s="29"/>
      <c r="AJ26" s="30"/>
      <c r="AK26" s="30"/>
      <c r="AL26" s="30"/>
      <c r="AM26" s="29"/>
      <c r="AN26" s="29"/>
      <c r="AO26" s="29"/>
      <c r="AP26" s="29"/>
      <c r="AQ26" s="29"/>
    </row>
    <row r="27" spans="1:43" ht="14">
      <c r="A27" s="24">
        <f>'05_LiNGAM_集計'!A250</f>
        <v>26</v>
      </c>
      <c r="B27" s="24" t="str">
        <f>'05_LiNGAM_集計'!B250</f>
        <v>A</v>
      </c>
      <c r="C27" s="24" t="str">
        <f>'05_LiNGAM_集計'!C250</f>
        <v>男</v>
      </c>
      <c r="D27" s="24">
        <f>'05_LiNGAM_集計'!D250</f>
        <v>657.07581565725798</v>
      </c>
      <c r="E27" s="24">
        <f>'05_LiNGAM_集計'!E250</f>
        <v>788.6260784920953</v>
      </c>
      <c r="F27" s="24">
        <f>'05_LiNGAM_集計'!F250</f>
        <v>1.9741512389826179</v>
      </c>
      <c r="G27" s="24">
        <f>'05_LiNGAM_集計'!G250</f>
        <v>20</v>
      </c>
      <c r="H27" s="24">
        <f>'05_LiNGAM_集計'!H250</f>
        <v>4.1529111841450996</v>
      </c>
      <c r="I27" s="24">
        <f>'05_LiNGAM_集計'!I250</f>
        <v>0.96826451586254503</v>
      </c>
      <c r="J27" s="24">
        <f>'05_LiNGAM_集計'!J250</f>
        <v>3</v>
      </c>
      <c r="K27" s="24">
        <f>'05_LiNGAM_集計'!K250</f>
        <v>448.42526074403492</v>
      </c>
      <c r="L27" s="24">
        <f>'05_LiNGAM_集計'!L250</f>
        <v>37.246509345826702</v>
      </c>
      <c r="M27" s="24">
        <f>'05_LiNGAM_集計'!M250</f>
        <v>12.50841876085709</v>
      </c>
      <c r="N27" s="36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  <c r="AH27" s="29"/>
      <c r="AI27" s="29"/>
      <c r="AJ27" s="30"/>
      <c r="AK27" s="30"/>
      <c r="AL27" s="30"/>
      <c r="AM27" s="29"/>
      <c r="AN27" s="29"/>
      <c r="AO27" s="29"/>
      <c r="AP27" s="29"/>
      <c r="AQ27" s="29"/>
    </row>
    <row r="28" spans="1:43" ht="14">
      <c r="A28" s="24">
        <f>'05_LiNGAM_集計'!A251</f>
        <v>27</v>
      </c>
      <c r="B28" s="24" t="str">
        <f>'05_LiNGAM_集計'!B251</f>
        <v>A</v>
      </c>
      <c r="C28" s="24" t="str">
        <f>'05_LiNGAM_集計'!C251</f>
        <v>女</v>
      </c>
      <c r="D28" s="24">
        <f>'05_LiNGAM_集計'!D251</f>
        <v>3596.5257395527678</v>
      </c>
      <c r="E28" s="24">
        <f>'05_LiNGAM_集計'!E251</f>
        <v>1194.429287213824</v>
      </c>
      <c r="F28" s="24">
        <f>'05_LiNGAM_集計'!F251</f>
        <v>1.4578466083213659</v>
      </c>
      <c r="G28" s="24">
        <f>'05_LiNGAM_集計'!G251</f>
        <v>38</v>
      </c>
      <c r="H28" s="24">
        <f>'05_LiNGAM_集計'!H251</f>
        <v>6.1160627301605697</v>
      </c>
      <c r="I28" s="24">
        <f>'05_LiNGAM_集計'!I251</f>
        <v>1.9649159024042899</v>
      </c>
      <c r="J28" s="24">
        <f>'05_LiNGAM_集計'!J251</f>
        <v>14</v>
      </c>
      <c r="K28" s="24">
        <f>'05_LiNGAM_集計'!K251</f>
        <v>8798.8133667080656</v>
      </c>
      <c r="L28" s="24">
        <f>'05_LiNGAM_集計'!L251</f>
        <v>41.2992319719473</v>
      </c>
      <c r="M28" s="24">
        <f>'05_LiNGAM_集計'!M251</f>
        <v>43.411561636695637</v>
      </c>
      <c r="N28" s="36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  <c r="AH28" s="29"/>
      <c r="AI28" s="29"/>
      <c r="AJ28" s="30"/>
      <c r="AK28" s="30"/>
      <c r="AL28" s="30"/>
      <c r="AM28" s="29"/>
      <c r="AN28" s="29"/>
      <c r="AO28" s="29"/>
      <c r="AP28" s="29"/>
      <c r="AQ28" s="29"/>
    </row>
    <row r="29" spans="1:43" ht="14">
      <c r="A29" s="24">
        <f>'05_LiNGAM_集計'!A252</f>
        <v>28</v>
      </c>
      <c r="B29" s="24" t="str">
        <f>'05_LiNGAM_集計'!B252</f>
        <v>B</v>
      </c>
      <c r="C29" s="24" t="str">
        <f>'05_LiNGAM_集計'!C252</f>
        <v>女</v>
      </c>
      <c r="D29" s="24">
        <f>'05_LiNGAM_集計'!D252</f>
        <v>0</v>
      </c>
      <c r="E29" s="24">
        <f>'05_LiNGAM_集計'!E252</f>
        <v>0</v>
      </c>
      <c r="F29" s="24">
        <f>'05_LiNGAM_集計'!F252</f>
        <v>0</v>
      </c>
      <c r="G29" s="24">
        <f>'05_LiNGAM_集計'!G252</f>
        <v>54</v>
      </c>
      <c r="H29" s="24">
        <f>'05_LiNGAM_集計'!H252</f>
        <v>0</v>
      </c>
      <c r="I29" s="24">
        <f>'05_LiNGAM_集計'!I252</f>
        <v>0</v>
      </c>
      <c r="J29" s="24">
        <f>'05_LiNGAM_集計'!J252</f>
        <v>22</v>
      </c>
      <c r="K29" s="24">
        <f>'05_LiNGAM_集計'!K252</f>
        <v>0</v>
      </c>
      <c r="L29" s="24">
        <f>'05_LiNGAM_集計'!L252</f>
        <v>0</v>
      </c>
      <c r="M29" s="24">
        <f>'05_LiNGAM_集計'!M252</f>
        <v>0</v>
      </c>
      <c r="N29" s="36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  <c r="AH29" s="29"/>
      <c r="AI29" s="29"/>
      <c r="AJ29" s="30"/>
      <c r="AK29" s="30"/>
      <c r="AL29" s="30"/>
      <c r="AM29" s="29"/>
      <c r="AN29" s="29"/>
      <c r="AO29" s="29"/>
      <c r="AP29" s="29"/>
      <c r="AQ29" s="29"/>
    </row>
    <row r="30" spans="1:43" ht="14">
      <c r="A30" s="24">
        <f>'05_LiNGAM_集計'!A253</f>
        <v>29</v>
      </c>
      <c r="B30" s="24" t="str">
        <f>'05_LiNGAM_集計'!B253</f>
        <v>B</v>
      </c>
      <c r="C30" s="24" t="str">
        <f>'05_LiNGAM_集計'!C253</f>
        <v>男</v>
      </c>
      <c r="D30" s="24">
        <f>'05_LiNGAM_集計'!D253</f>
        <v>1555.8462387437489</v>
      </c>
      <c r="E30" s="24">
        <f>'05_LiNGAM_集計'!E253</f>
        <v>1032.6698764699231</v>
      </c>
      <c r="F30" s="24">
        <f>'05_LiNGAM_集計'!F253</f>
        <v>4.2937570806439016</v>
      </c>
      <c r="G30" s="24">
        <f>'05_LiNGAM_集計'!G253</f>
        <v>43</v>
      </c>
      <c r="H30" s="24">
        <f>'05_LiNGAM_集計'!H253</f>
        <v>7.40707045134514</v>
      </c>
      <c r="I30" s="24">
        <f>'05_LiNGAM_集計'!I253</f>
        <v>2.41489698022913</v>
      </c>
      <c r="J30" s="24">
        <f>'05_LiNGAM_集計'!J253</f>
        <v>3</v>
      </c>
      <c r="K30" s="24">
        <f>'05_LiNGAM_集計'!K253</f>
        <v>910.3918555495535</v>
      </c>
      <c r="L30" s="24">
        <f>'05_LiNGAM_集計'!L253</f>
        <v>54.356816668196103</v>
      </c>
      <c r="M30" s="24">
        <f>'05_LiNGAM_集計'!M253</f>
        <v>4.0268499051845339</v>
      </c>
      <c r="N30" s="3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  <c r="AH30" s="29"/>
      <c r="AI30" s="29"/>
      <c r="AJ30" s="30"/>
      <c r="AK30" s="30"/>
      <c r="AL30" s="30"/>
      <c r="AM30" s="29"/>
      <c r="AN30" s="29"/>
      <c r="AO30" s="29"/>
      <c r="AP30" s="29"/>
      <c r="AQ30" s="29"/>
    </row>
    <row r="31" spans="1:43" ht="14">
      <c r="A31" s="24">
        <f>'05_LiNGAM_集計'!A254</f>
        <v>30</v>
      </c>
      <c r="B31" s="24" t="str">
        <f>'05_LiNGAM_集計'!B254</f>
        <v>B</v>
      </c>
      <c r="C31" s="24" t="str">
        <f>'05_LiNGAM_集計'!C254</f>
        <v>男</v>
      </c>
      <c r="D31" s="24">
        <f>'05_LiNGAM_集計'!D254</f>
        <v>648.35874488902346</v>
      </c>
      <c r="E31" s="24">
        <f>'05_LiNGAM_集計'!E254</f>
        <v>583.16591609742511</v>
      </c>
      <c r="F31" s="24">
        <f>'05_LiNGAM_集計'!F254</f>
        <v>1.085352921917053</v>
      </c>
      <c r="G31" s="24">
        <f>'05_LiNGAM_集計'!G254</f>
        <v>37</v>
      </c>
      <c r="H31" s="24">
        <f>'05_LiNGAM_集計'!H254</f>
        <v>5.5499372937750104</v>
      </c>
      <c r="I31" s="24">
        <f>'05_LiNGAM_集計'!I254</f>
        <v>1.4480525158159001</v>
      </c>
      <c r="J31" s="24">
        <f>'05_LiNGAM_集計'!J254</f>
        <v>9</v>
      </c>
      <c r="K31" s="24">
        <f>'05_LiNGAM_集計'!K254</f>
        <v>828.12955369927988</v>
      </c>
      <c r="L31" s="24">
        <f>'05_LiNGAM_集計'!L254</f>
        <v>38.751971532934</v>
      </c>
      <c r="M31" s="24">
        <f>'05_LiNGAM_集計'!M254</f>
        <v>24.885252028109189</v>
      </c>
      <c r="N31" s="3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H31" s="29"/>
      <c r="AI31" s="29"/>
      <c r="AJ31" s="30"/>
      <c r="AK31" s="30"/>
      <c r="AL31" s="30"/>
      <c r="AM31" s="29"/>
      <c r="AN31" s="29"/>
      <c r="AO31" s="29"/>
      <c r="AP31" s="29"/>
      <c r="AQ31" s="29"/>
    </row>
    <row r="32" spans="1:43" ht="14">
      <c r="A32" s="24">
        <f>'05_LiNGAM_集計'!A255</f>
        <v>31</v>
      </c>
      <c r="B32" s="24" t="str">
        <f>'05_LiNGAM_集計'!B255</f>
        <v>A</v>
      </c>
      <c r="C32" s="24" t="str">
        <f>'05_LiNGAM_集計'!C255</f>
        <v>女</v>
      </c>
      <c r="D32" s="24">
        <f>'05_LiNGAM_集計'!D255</f>
        <v>1297.46860824903</v>
      </c>
      <c r="E32" s="24">
        <f>'05_LiNGAM_集計'!E255</f>
        <v>2177.6221492413388</v>
      </c>
      <c r="F32" s="24">
        <f>'05_LiNGAM_集計'!F255</f>
        <v>2.3217747696834139</v>
      </c>
      <c r="G32" s="24">
        <f>'05_LiNGAM_集計'!G255</f>
        <v>43</v>
      </c>
      <c r="H32" s="24">
        <f>'05_LiNGAM_集計'!H255</f>
        <v>11.755741622641199</v>
      </c>
      <c r="I32" s="24">
        <f>'05_LiNGAM_集計'!I255</f>
        <v>2.1131172632940101</v>
      </c>
      <c r="J32" s="24">
        <f>'05_LiNGAM_集計'!J255</f>
        <v>28</v>
      </c>
      <c r="K32" s="24">
        <f>'05_LiNGAM_集計'!K255</f>
        <v>1189.41792568599</v>
      </c>
      <c r="L32" s="24">
        <f>'05_LiNGAM_集計'!L255</f>
        <v>63.881999205450697</v>
      </c>
      <c r="M32" s="24">
        <f>'05_LiNGAM_集計'!M255</f>
        <v>22.406849331401769</v>
      </c>
      <c r="N32" s="3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  <c r="AH32" s="29"/>
      <c r="AI32" s="29"/>
      <c r="AJ32" s="30"/>
      <c r="AK32" s="30"/>
      <c r="AL32" s="30"/>
      <c r="AM32" s="29"/>
      <c r="AN32" s="29"/>
      <c r="AO32" s="29"/>
      <c r="AP32" s="29"/>
      <c r="AQ32" s="29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95"/>
      <c r="G44" s="9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61BA-029D-D543-8752-EB266BA720FB}">
  <dimension ref="A1:CH64"/>
  <sheetViews>
    <sheetView workbookViewId="0">
      <selection activeCell="F8" sqref="F8"/>
    </sheetView>
  </sheetViews>
  <sheetFormatPr baseColWidth="10" defaultRowHeight="15"/>
  <cols>
    <col min="1" max="1" width="8.5" style="57" customWidth="1"/>
    <col min="2" max="2" width="8.5" style="26" customWidth="1"/>
    <col min="3" max="3" width="4.5" style="57" customWidth="1"/>
    <col min="4" max="43" width="20.83203125" style="57" customWidth="1"/>
    <col min="44" max="16384" width="10.83203125" style="57"/>
  </cols>
  <sheetData>
    <row r="1" spans="1:86" ht="42">
      <c r="A1" s="88" t="str">
        <f>'05_LiNGAM_集計'!A261</f>
        <v>ID</v>
      </c>
      <c r="B1" s="88" t="str">
        <f>'05_LiNGAM_集計'!B261</f>
        <v>群</v>
      </c>
      <c r="C1" s="88" t="str">
        <f>'05_LiNGAM_集計'!C261</f>
        <v>性別</v>
      </c>
      <c r="D1" s="88" t="str">
        <f>'05_LiNGAM_集計'!D261</f>
        <v>LF/HF_h2D
(LF/HF_実験教示)</v>
      </c>
      <c r="E1" s="88" t="str">
        <f>'05_LiNGAM_集計'!E261</f>
        <v>kU/l_Break
(5. 休憩後_唾液kU/l)</v>
      </c>
      <c r="F1" s="88" t="str">
        <f>'05_LiNGAM_集計'!F261</f>
        <v>LF/(LF+HF)_h2D
(LF/(LF+HF)_実験教示)</v>
      </c>
      <c r="G1" s="88" t="str">
        <f>'05_LiNGAM_集計'!G261</f>
        <v>Anx_VRf0
(3. テスト歩行後_状態不安)</v>
      </c>
      <c r="H1" s="88" t="str">
        <f>'05_LiNGAM_集計'!H261</f>
        <v>HF_hVRf2
(HF_心理的安定化)</v>
      </c>
      <c r="I1" s="88" t="str">
        <f>'05_LiNGAM_集計'!I261</f>
        <v>DC_h2D
(DC_実験教示)</v>
      </c>
      <c r="J1" s="88" t="str">
        <f>'05_LiNGAM_集計'!J261</f>
        <v>LF/(LF+HF)_hVR
(LF/(LF+HF)_津波避難VR)</v>
      </c>
      <c r="K1" s="88" t="str">
        <f>'05_LiNGAM_集計'!K261</f>
        <v>LF/HF_hVRf2
(LF/HF_心理的安定化)</v>
      </c>
      <c r="L1" s="88" t="str">
        <f>'05_LiNGAM_集計'!L261</f>
        <v>LF/HF_hBreak
(LF/HF_5分休憩)</v>
      </c>
      <c r="M1" s="88" t="str">
        <f>'05_LiNGAM_集計'!M261</f>
        <v>AC_h2D
(AC_実験教示)</v>
      </c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</row>
    <row r="2" spans="1:86" ht="14">
      <c r="A2" s="24">
        <f>'05_LiNGAM_集計'!A262</f>
        <v>6</v>
      </c>
      <c r="B2" s="24" t="str">
        <f>'05_LiNGAM_集計'!B262</f>
        <v>A</v>
      </c>
      <c r="C2" s="24" t="str">
        <f>'05_LiNGAM_集計'!C262</f>
        <v>女</v>
      </c>
      <c r="D2" s="24">
        <f>'05_LiNGAM_集計'!D262</f>
        <v>2.3273407288794918</v>
      </c>
      <c r="E2" s="24">
        <f>'05_LiNGAM_集計'!E262</f>
        <v>5</v>
      </c>
      <c r="F2" s="24">
        <f>'05_LiNGAM_集計'!F262</f>
        <v>0.60322126263627929</v>
      </c>
      <c r="G2" s="24">
        <f>'05_LiNGAM_集計'!G262</f>
        <v>43</v>
      </c>
      <c r="H2" s="24">
        <f>'05_LiNGAM_集計'!H262</f>
        <v>349.96006380491218</v>
      </c>
      <c r="I2" s="24">
        <f>'05_LiNGAM_集計'!I262</f>
        <v>8.708665240606754</v>
      </c>
      <c r="J2" s="24">
        <f>'05_LiNGAM_集計'!J262</f>
        <v>0.55792428671074301</v>
      </c>
      <c r="K2" s="24">
        <f>'05_LiNGAM_集計'!K262</f>
        <v>1.3673876946331369</v>
      </c>
      <c r="L2" s="24">
        <f>'05_LiNGAM_集計'!L262</f>
        <v>1.804723988943213</v>
      </c>
      <c r="M2" s="24">
        <f>'05_LiNGAM_集計'!M262</f>
        <v>-10.9371586255415</v>
      </c>
      <c r="N2" s="36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29"/>
      <c r="AI2" s="29"/>
      <c r="AJ2" s="30"/>
      <c r="AK2" s="30"/>
      <c r="AL2" s="30"/>
      <c r="AM2" s="29"/>
      <c r="AN2" s="29"/>
      <c r="AO2" s="29"/>
      <c r="AP2" s="29"/>
      <c r="AQ2" s="29"/>
    </row>
    <row r="3" spans="1:86" ht="14">
      <c r="A3" s="24">
        <f>'05_LiNGAM_集計'!A263</f>
        <v>1</v>
      </c>
      <c r="B3" s="24" t="str">
        <f>'05_LiNGAM_集計'!B263</f>
        <v>B</v>
      </c>
      <c r="C3" s="24" t="str">
        <f>'05_LiNGAM_集計'!C263</f>
        <v>男</v>
      </c>
      <c r="D3" s="24">
        <f>'05_LiNGAM_集計'!D263</f>
        <v>2.2667454800683808</v>
      </c>
      <c r="E3" s="24">
        <f>'05_LiNGAM_集計'!E263</f>
        <v>8</v>
      </c>
      <c r="F3" s="24">
        <f>'05_LiNGAM_集計'!F263</f>
        <v>0.65011848189960408</v>
      </c>
      <c r="G3" s="24">
        <f>'05_LiNGAM_集計'!G263</f>
        <v>41</v>
      </c>
      <c r="H3" s="24">
        <f>'05_LiNGAM_集計'!H263</f>
        <v>1147.4999491519379</v>
      </c>
      <c r="I3" s="24">
        <f>'05_LiNGAM_集計'!I263</f>
        <v>7.2957861146250602</v>
      </c>
      <c r="J3" s="24">
        <f>'05_LiNGAM_集計'!J263</f>
        <v>0.702034644615529</v>
      </c>
      <c r="K3" s="24">
        <f>'05_LiNGAM_集計'!K263</f>
        <v>1.5465836303978351</v>
      </c>
      <c r="L3" s="24">
        <f>'05_LiNGAM_集計'!L263</f>
        <v>2.5483807569986761</v>
      </c>
      <c r="M3" s="24">
        <f>'05_LiNGAM_集計'!M263</f>
        <v>-9.3446272511866262</v>
      </c>
      <c r="N3" s="36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  <c r="AH3" s="29"/>
      <c r="AI3" s="29"/>
      <c r="AJ3" s="30"/>
      <c r="AK3" s="30"/>
      <c r="AL3" s="30"/>
      <c r="AM3" s="29"/>
      <c r="AN3" s="29"/>
      <c r="AO3" s="29"/>
      <c r="AP3" s="29"/>
      <c r="AQ3" s="29"/>
    </row>
    <row r="4" spans="1:86" ht="14">
      <c r="A4" s="24">
        <f>'05_LiNGAM_集計'!A264</f>
        <v>2</v>
      </c>
      <c r="B4" s="24" t="str">
        <f>'05_LiNGAM_集計'!B264</f>
        <v>B</v>
      </c>
      <c r="C4" s="24" t="str">
        <f>'05_LiNGAM_集計'!C264</f>
        <v>女</v>
      </c>
      <c r="D4" s="24">
        <f>'05_LiNGAM_集計'!D264</f>
        <v>2.391668115621866</v>
      </c>
      <c r="E4" s="24">
        <f>'05_LiNGAM_集計'!E264</f>
        <v>2</v>
      </c>
      <c r="F4" s="24">
        <f>'05_LiNGAM_集計'!F264</f>
        <v>0.65273460112700488</v>
      </c>
      <c r="G4" s="24">
        <f>'05_LiNGAM_集計'!G264</f>
        <v>36</v>
      </c>
      <c r="H4" s="24">
        <f>'05_LiNGAM_集計'!H264</f>
        <v>380.40230537404818</v>
      </c>
      <c r="I4" s="24">
        <f>'05_LiNGAM_集計'!I264</f>
        <v>7.0358070995355133</v>
      </c>
      <c r="J4" s="24">
        <f>'05_LiNGAM_集計'!J264</f>
        <v>0.44202085434864402</v>
      </c>
      <c r="K4" s="24">
        <f>'05_LiNGAM_集計'!K264</f>
        <v>0.76158152352325637</v>
      </c>
      <c r="L4" s="24">
        <f>'05_LiNGAM_集計'!L264</f>
        <v>2.6734521921633601</v>
      </c>
      <c r="M4" s="24">
        <f>'05_LiNGAM_集計'!M264</f>
        <v>-10.636350914020809</v>
      </c>
      <c r="N4" s="36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29"/>
      <c r="AI4" s="29"/>
      <c r="AJ4" s="30"/>
      <c r="AK4" s="30"/>
      <c r="AL4" s="30"/>
      <c r="AM4" s="29"/>
      <c r="AN4" s="29"/>
      <c r="AO4" s="29"/>
      <c r="AP4" s="29"/>
      <c r="AQ4" s="29"/>
    </row>
    <row r="5" spans="1:86" ht="14">
      <c r="A5" s="24">
        <f>'05_LiNGAM_集計'!A265</f>
        <v>3</v>
      </c>
      <c r="B5" s="24" t="str">
        <f>'05_LiNGAM_集計'!B265</f>
        <v>B</v>
      </c>
      <c r="C5" s="24" t="str">
        <f>'05_LiNGAM_集計'!C265</f>
        <v>男</v>
      </c>
      <c r="D5" s="24">
        <f>'05_LiNGAM_集計'!D265</f>
        <v>0.61581112390854564</v>
      </c>
      <c r="E5" s="24">
        <f>'05_LiNGAM_集計'!E265</f>
        <v>16</v>
      </c>
      <c r="F5" s="24">
        <f>'05_LiNGAM_集計'!F265</f>
        <v>0.37470107373820111</v>
      </c>
      <c r="G5" s="24">
        <f>'05_LiNGAM_集計'!G265</f>
        <v>37</v>
      </c>
      <c r="H5" s="24">
        <f>'05_LiNGAM_集計'!H265</f>
        <v>2154.4769469506591</v>
      </c>
      <c r="I5" s="24">
        <f>'05_LiNGAM_集計'!I265</f>
        <v>7.2390612139404231</v>
      </c>
      <c r="J5" s="24">
        <f>'05_LiNGAM_集計'!J265</f>
        <v>0.38574592612913849</v>
      </c>
      <c r="K5" s="24">
        <f>'05_LiNGAM_集計'!K265</f>
        <v>0.77376322927796781</v>
      </c>
      <c r="L5" s="24">
        <f>'05_LiNGAM_集計'!L265</f>
        <v>1.3627092363960309</v>
      </c>
      <c r="M5" s="24">
        <f>'05_LiNGAM_集計'!M265</f>
        <v>-10.175673827056279</v>
      </c>
      <c r="N5" s="36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  <c r="AH5" s="29"/>
      <c r="AI5" s="29"/>
      <c r="AJ5" s="30"/>
      <c r="AK5" s="30"/>
      <c r="AL5" s="30"/>
      <c r="AM5" s="29"/>
      <c r="AN5" s="29"/>
      <c r="AO5" s="29"/>
      <c r="AP5" s="29"/>
      <c r="AQ5" s="29"/>
    </row>
    <row r="6" spans="1:86" ht="14">
      <c r="A6" s="24">
        <f>'05_LiNGAM_集計'!A266</f>
        <v>4</v>
      </c>
      <c r="B6" s="24" t="str">
        <f>'05_LiNGAM_集計'!B266</f>
        <v>B</v>
      </c>
      <c r="C6" s="24" t="str">
        <f>'05_LiNGAM_集計'!C266</f>
        <v>男</v>
      </c>
      <c r="D6" s="24">
        <f>'05_LiNGAM_集計'!D266</f>
        <v>2.056056798410915</v>
      </c>
      <c r="E6" s="24">
        <f>'05_LiNGAM_集計'!E266</f>
        <v>18</v>
      </c>
      <c r="F6" s="24">
        <f>'05_LiNGAM_集計'!F266</f>
        <v>0.57812537948860554</v>
      </c>
      <c r="G6" s="24">
        <f>'05_LiNGAM_集計'!G266</f>
        <v>28</v>
      </c>
      <c r="H6" s="24">
        <f>'05_LiNGAM_集計'!H266</f>
        <v>240.1192170463799</v>
      </c>
      <c r="I6" s="24">
        <f>'05_LiNGAM_集計'!I266</f>
        <v>8.8671114817903902</v>
      </c>
      <c r="J6" s="24">
        <f>'05_LiNGAM_集計'!J266</f>
        <v>0.84308861487438702</v>
      </c>
      <c r="K6" s="24">
        <f>'05_LiNGAM_集計'!K266</f>
        <v>2.983343854797301</v>
      </c>
      <c r="L6" s="24">
        <f>'05_LiNGAM_集計'!L266</f>
        <v>2.6184677670644358</v>
      </c>
      <c r="M6" s="24">
        <f>'05_LiNGAM_集計'!M266</f>
        <v>-10.58307416267945</v>
      </c>
      <c r="N6" s="36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29"/>
      <c r="AI6" s="29"/>
      <c r="AJ6" s="30"/>
      <c r="AK6" s="30"/>
      <c r="AL6" s="30"/>
      <c r="AM6" s="29"/>
      <c r="AN6" s="29"/>
      <c r="AO6" s="29"/>
      <c r="AP6" s="29"/>
      <c r="AQ6" s="29"/>
    </row>
    <row r="7" spans="1:86">
      <c r="A7" s="24">
        <f>'05_LiNGAM_集計'!A267</f>
        <v>5</v>
      </c>
      <c r="B7" s="24" t="str">
        <f>'05_LiNGAM_集計'!B267</f>
        <v>B</v>
      </c>
      <c r="C7" s="24" t="str">
        <f>'05_LiNGAM_集計'!C267</f>
        <v>女</v>
      </c>
      <c r="D7" s="24">
        <f>'05_LiNGAM_集計'!D267</f>
        <v>2.1582405419345889</v>
      </c>
      <c r="E7" s="24">
        <f>'05_LiNGAM_集計'!E267</f>
        <v>31</v>
      </c>
      <c r="F7" s="24">
        <f>'05_LiNGAM_集計'!F267</f>
        <v>0.48029113582716998</v>
      </c>
      <c r="G7" s="24">
        <f>'05_LiNGAM_集計'!G267</f>
        <v>33</v>
      </c>
      <c r="H7" s="24">
        <f>'05_LiNGAM_集計'!H267</f>
        <v>157.4303291468336</v>
      </c>
      <c r="I7" s="24">
        <f>'05_LiNGAM_集計'!I267</f>
        <v>2.8766597263753599</v>
      </c>
      <c r="J7" s="24">
        <f>'05_LiNGAM_集計'!J267</f>
        <v>0.63876458809066305</v>
      </c>
      <c r="K7" s="24">
        <f>'05_LiNGAM_集計'!K267</f>
        <v>1.6234261332093669</v>
      </c>
      <c r="L7" s="24">
        <f>'05_LiNGAM_集計'!L267</f>
        <v>2.9459753233488608</v>
      </c>
      <c r="M7" s="24">
        <f>'05_LiNGAM_集計'!M267</f>
        <v>-2.325941660713756</v>
      </c>
      <c r="N7" s="36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H7" s="29"/>
      <c r="AI7" s="29"/>
      <c r="AJ7" s="30"/>
      <c r="AK7" s="30"/>
      <c r="AL7" s="30"/>
      <c r="AM7" s="29"/>
      <c r="AN7" s="29"/>
      <c r="AO7" s="29"/>
      <c r="AP7" s="29"/>
      <c r="AQ7" s="29"/>
      <c r="AR7" s="32"/>
      <c r="AS7" s="12"/>
      <c r="AT7" s="26"/>
      <c r="AU7" s="29"/>
      <c r="AV7" s="29"/>
      <c r="AW7" s="29"/>
      <c r="AX7" s="29"/>
      <c r="AY7" s="29"/>
      <c r="AZ7" s="29"/>
      <c r="BA7" s="29"/>
      <c r="BB7" s="30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30"/>
      <c r="BR7" s="29"/>
      <c r="BS7" s="29"/>
      <c r="BT7" s="29"/>
      <c r="BU7" s="29"/>
      <c r="BV7" s="29"/>
      <c r="BW7" s="29"/>
      <c r="BX7" s="30"/>
      <c r="BY7" s="29"/>
      <c r="BZ7" s="29"/>
      <c r="CA7" s="30"/>
      <c r="CB7" s="30"/>
      <c r="CC7" s="30"/>
      <c r="CD7" s="29"/>
      <c r="CE7" s="29"/>
      <c r="CF7" s="29"/>
      <c r="CG7" s="29"/>
      <c r="CH7" s="29"/>
    </row>
    <row r="8" spans="1:86" ht="14">
      <c r="A8" s="24">
        <f>'05_LiNGAM_集計'!A268</f>
        <v>7</v>
      </c>
      <c r="B8" s="24" t="str">
        <f>'05_LiNGAM_集計'!B268</f>
        <v>A</v>
      </c>
      <c r="C8" s="24" t="str">
        <f>'05_LiNGAM_集計'!C268</f>
        <v>男</v>
      </c>
      <c r="D8" s="24">
        <f>'05_LiNGAM_集計'!D268</f>
        <v>3.4045514255242071</v>
      </c>
      <c r="E8" s="24">
        <f>'05_LiNGAM_集計'!E268</f>
        <v>3</v>
      </c>
      <c r="F8" s="24">
        <f>'05_LiNGAM_集計'!F268</f>
        <v>0.76093747028501901</v>
      </c>
      <c r="G8" s="24">
        <f>'05_LiNGAM_集計'!G268</f>
        <v>37</v>
      </c>
      <c r="H8" s="24">
        <f>'05_LiNGAM_集計'!H268</f>
        <v>253.0277732059574</v>
      </c>
      <c r="I8" s="24">
        <f>'05_LiNGAM_集計'!I268</f>
        <v>8.359980804848874</v>
      </c>
      <c r="J8" s="24">
        <f>'05_LiNGAM_集計'!J268</f>
        <v>0.65891371423820799</v>
      </c>
      <c r="K8" s="24">
        <f>'05_LiNGAM_集計'!K268</f>
        <v>3.2967498180018762</v>
      </c>
      <c r="L8" s="24">
        <f>'05_LiNGAM_集計'!L268</f>
        <v>1.8773713038929241</v>
      </c>
      <c r="M8" s="24">
        <f>'05_LiNGAM_集計'!M268</f>
        <v>-10.75845014574757</v>
      </c>
      <c r="N8" s="36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30"/>
      <c r="AK8" s="30"/>
      <c r="AL8" s="30"/>
      <c r="AM8" s="29"/>
      <c r="AN8" s="29"/>
      <c r="AO8" s="29"/>
      <c r="AP8" s="29"/>
      <c r="AQ8" s="29"/>
    </row>
    <row r="9" spans="1:86" ht="14">
      <c r="A9" s="24">
        <f>'05_LiNGAM_集計'!A269</f>
        <v>8</v>
      </c>
      <c r="B9" s="24" t="str">
        <f>'05_LiNGAM_集計'!B269</f>
        <v>A</v>
      </c>
      <c r="C9" s="24" t="str">
        <f>'05_LiNGAM_集計'!C269</f>
        <v>女</v>
      </c>
      <c r="D9" s="24">
        <f>'05_LiNGAM_集計'!D269</f>
        <v>1.4966136707705739</v>
      </c>
      <c r="E9" s="24">
        <f>'05_LiNGAM_集計'!E269</f>
        <v>43</v>
      </c>
      <c r="F9" s="24">
        <f>'05_LiNGAM_集計'!F269</f>
        <v>0.49891281760291872</v>
      </c>
      <c r="G9" s="24">
        <f>'05_LiNGAM_集計'!G269</f>
        <v>55</v>
      </c>
      <c r="H9" s="24">
        <f>'05_LiNGAM_集計'!H269</f>
        <v>102.5304738331087</v>
      </c>
      <c r="I9" s="24">
        <f>'05_LiNGAM_集計'!I269</f>
        <v>7.985496379694041</v>
      </c>
      <c r="J9" s="24">
        <f>'05_LiNGAM_集計'!J269</f>
        <v>0.75878348569619503</v>
      </c>
      <c r="K9" s="24">
        <f>'05_LiNGAM_集計'!K269</f>
        <v>6.4228784804458083</v>
      </c>
      <c r="L9" s="24">
        <f>'05_LiNGAM_集計'!L269</f>
        <v>1.8688080566648171</v>
      </c>
      <c r="M9" s="24">
        <f>'05_LiNGAM_集計'!M269</f>
        <v>-8.446516611309411</v>
      </c>
      <c r="N9" s="36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H9" s="29"/>
      <c r="AI9" s="29"/>
      <c r="AJ9" s="30"/>
      <c r="AK9" s="30"/>
      <c r="AL9" s="30"/>
      <c r="AM9" s="29"/>
      <c r="AN9" s="29"/>
      <c r="AO9" s="29"/>
      <c r="AP9" s="29"/>
      <c r="AQ9" s="29"/>
    </row>
    <row r="10" spans="1:86" ht="14">
      <c r="A10" s="24">
        <f>'05_LiNGAM_集計'!A270</f>
        <v>9</v>
      </c>
      <c r="B10" s="24" t="str">
        <f>'05_LiNGAM_集計'!B270</f>
        <v>A</v>
      </c>
      <c r="C10" s="24" t="str">
        <f>'05_LiNGAM_集計'!C270</f>
        <v>男</v>
      </c>
      <c r="D10" s="24">
        <f>'05_LiNGAM_集計'!D270</f>
        <v>1.8993279558196801</v>
      </c>
      <c r="E10" s="24">
        <f>'05_LiNGAM_集計'!E270</f>
        <v>3</v>
      </c>
      <c r="F10" s="24">
        <f>'05_LiNGAM_集計'!F270</f>
        <v>0.64381124259538236</v>
      </c>
      <c r="G10" s="24">
        <f>'05_LiNGAM_集計'!G270</f>
        <v>35</v>
      </c>
      <c r="H10" s="24">
        <f>'05_LiNGAM_集計'!H270</f>
        <v>213.08409311855399</v>
      </c>
      <c r="I10" s="24">
        <f>'05_LiNGAM_集計'!I270</f>
        <v>7.306832323814084</v>
      </c>
      <c r="J10" s="24">
        <f>'05_LiNGAM_集計'!J270</f>
        <v>0.71845136322714398</v>
      </c>
      <c r="K10" s="24">
        <f>'05_LiNGAM_集計'!K270</f>
        <v>2.4352806827664741</v>
      </c>
      <c r="L10" s="24">
        <f>'05_LiNGAM_集計'!L270</f>
        <v>6.7389707118013504</v>
      </c>
      <c r="M10" s="24">
        <f>'05_LiNGAM_集計'!M270</f>
        <v>-7.5641045981203598</v>
      </c>
      <c r="N10" s="3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H10" s="29"/>
      <c r="AI10" s="29"/>
      <c r="AJ10" s="30"/>
      <c r="AK10" s="30"/>
      <c r="AL10" s="30"/>
      <c r="AM10" s="29"/>
      <c r="AN10" s="29"/>
      <c r="AO10" s="29"/>
      <c r="AP10" s="29"/>
      <c r="AQ10" s="29"/>
    </row>
    <row r="11" spans="1:86" ht="14">
      <c r="A11" s="24">
        <f>'05_LiNGAM_集計'!A271</f>
        <v>10</v>
      </c>
      <c r="B11" s="24" t="str">
        <f>'05_LiNGAM_集計'!B271</f>
        <v>A</v>
      </c>
      <c r="C11" s="24" t="str">
        <f>'05_LiNGAM_集計'!C271</f>
        <v>男</v>
      </c>
      <c r="D11" s="24">
        <f>'05_LiNGAM_集計'!D271</f>
        <v>1.607642550584196</v>
      </c>
      <c r="E11" s="24">
        <f>'05_LiNGAM_集計'!E271</f>
        <v>12</v>
      </c>
      <c r="F11" s="24">
        <f>'05_LiNGAM_集計'!F271</f>
        <v>0.57738941284827761</v>
      </c>
      <c r="G11" s="24">
        <f>'05_LiNGAM_集計'!G271</f>
        <v>28</v>
      </c>
      <c r="H11" s="24">
        <f>'05_LiNGAM_集計'!H271</f>
        <v>186.27953806612589</v>
      </c>
      <c r="I11" s="24">
        <f>'05_LiNGAM_集計'!I271</f>
        <v>6.4604745612809999</v>
      </c>
      <c r="J11" s="24">
        <f>'05_LiNGAM_集計'!J271</f>
        <v>0.84954717296462001</v>
      </c>
      <c r="K11" s="24">
        <f>'05_LiNGAM_集計'!K271</f>
        <v>3.2059213446098989</v>
      </c>
      <c r="L11" s="24">
        <f>'05_LiNGAM_集計'!L271</f>
        <v>3.122268713618384</v>
      </c>
      <c r="M11" s="24">
        <f>'05_LiNGAM_集計'!M271</f>
        <v>-7.5978518790104372</v>
      </c>
      <c r="N11" s="3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  <c r="AH11" s="29"/>
      <c r="AI11" s="29"/>
      <c r="AJ11" s="30"/>
      <c r="AK11" s="30"/>
      <c r="AL11" s="30"/>
      <c r="AM11" s="29"/>
      <c r="AN11" s="29"/>
      <c r="AO11" s="29"/>
      <c r="AP11" s="29"/>
      <c r="AQ11" s="29"/>
    </row>
    <row r="12" spans="1:86" ht="14">
      <c r="A12" s="24">
        <f>'05_LiNGAM_集計'!A272</f>
        <v>11</v>
      </c>
      <c r="B12" s="24" t="str">
        <f>'05_LiNGAM_集計'!B272</f>
        <v>B</v>
      </c>
      <c r="C12" s="24" t="str">
        <f>'05_LiNGAM_集計'!C272</f>
        <v>男</v>
      </c>
      <c r="D12" s="24">
        <f>'05_LiNGAM_集計'!D272</f>
        <v>7.38190520810317</v>
      </c>
      <c r="E12" s="24">
        <f>'05_LiNGAM_集計'!E272</f>
        <v>3</v>
      </c>
      <c r="F12" s="24">
        <f>'05_LiNGAM_集計'!F272</f>
        <v>0.80252744452398739</v>
      </c>
      <c r="G12" s="24">
        <f>'05_LiNGAM_集計'!G272</f>
        <v>42</v>
      </c>
      <c r="H12" s="24">
        <f>'05_LiNGAM_集計'!H272</f>
        <v>174.5962667043658</v>
      </c>
      <c r="I12" s="24">
        <f>'05_LiNGAM_集計'!I272</f>
        <v>8.6617932784770062</v>
      </c>
      <c r="J12" s="24">
        <f>'05_LiNGAM_集計'!J272</f>
        <v>0.73145456187390101</v>
      </c>
      <c r="K12" s="24">
        <f>'05_LiNGAM_集計'!K272</f>
        <v>3.2612529697736359</v>
      </c>
      <c r="L12" s="24">
        <f>'05_LiNGAM_集計'!L272</f>
        <v>3.5448895326593561</v>
      </c>
      <c r="M12" s="24">
        <f>'05_LiNGAM_集計'!M272</f>
        <v>-10.4348182976789</v>
      </c>
      <c r="N12" s="36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  <c r="AH12" s="29"/>
      <c r="AI12" s="29"/>
      <c r="AJ12" s="30"/>
      <c r="AK12" s="30"/>
      <c r="AL12" s="30"/>
      <c r="AM12" s="29"/>
      <c r="AN12" s="29"/>
      <c r="AO12" s="29"/>
      <c r="AP12" s="29"/>
      <c r="AQ12" s="29"/>
    </row>
    <row r="13" spans="1:86" ht="14">
      <c r="A13" s="24">
        <f>'05_LiNGAM_集計'!A273</f>
        <v>12</v>
      </c>
      <c r="B13" s="24" t="str">
        <f>'05_LiNGAM_集計'!B273</f>
        <v>B</v>
      </c>
      <c r="C13" s="24" t="str">
        <f>'05_LiNGAM_集計'!C273</f>
        <v>女</v>
      </c>
      <c r="D13" s="24">
        <f>'05_LiNGAM_集計'!D273</f>
        <v>0.90031847219094008</v>
      </c>
      <c r="E13" s="24">
        <f>'05_LiNGAM_集計'!E273</f>
        <v>2</v>
      </c>
      <c r="F13" s="24">
        <f>'05_LiNGAM_集計'!F273</f>
        <v>0.46285041816946648</v>
      </c>
      <c r="G13" s="24">
        <f>'05_LiNGAM_集計'!G273</f>
        <v>45</v>
      </c>
      <c r="H13" s="24">
        <f>'05_LiNGAM_集計'!H273</f>
        <v>653.36663952554807</v>
      </c>
      <c r="I13" s="24">
        <f>'05_LiNGAM_集計'!I273</f>
        <v>7.47543206566574</v>
      </c>
      <c r="J13" s="24">
        <f>'05_LiNGAM_集計'!J273</f>
        <v>0.61798869110147503</v>
      </c>
      <c r="K13" s="24">
        <f>'05_LiNGAM_集計'!K273</f>
        <v>1.3342241192900961</v>
      </c>
      <c r="L13" s="24">
        <f>'05_LiNGAM_集計'!L273</f>
        <v>1.600859022045404</v>
      </c>
      <c r="M13" s="24">
        <f>'05_LiNGAM_集計'!M273</f>
        <v>-9.4070910121398441</v>
      </c>
      <c r="N13" s="3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  <c r="AH13" s="29"/>
      <c r="AI13" s="29"/>
      <c r="AJ13" s="30"/>
      <c r="AK13" s="30"/>
      <c r="AL13" s="30"/>
      <c r="AM13" s="29"/>
      <c r="AN13" s="29"/>
      <c r="AO13" s="29"/>
      <c r="AP13" s="29"/>
      <c r="AQ13" s="29"/>
    </row>
    <row r="14" spans="1:86" ht="14">
      <c r="A14" s="24">
        <f>'05_LiNGAM_集計'!A274</f>
        <v>13</v>
      </c>
      <c r="B14" s="24" t="str">
        <f>'05_LiNGAM_集計'!B274</f>
        <v>A</v>
      </c>
      <c r="C14" s="24" t="str">
        <f>'05_LiNGAM_集計'!C274</f>
        <v>男</v>
      </c>
      <c r="D14" s="24">
        <f>'05_LiNGAM_集計'!D274</f>
        <v>3.06511174385935</v>
      </c>
      <c r="E14" s="24">
        <f>'05_LiNGAM_集計'!E274</f>
        <v>5</v>
      </c>
      <c r="F14" s="24">
        <f>'05_LiNGAM_集計'!F274</f>
        <v>0.73833227812840574</v>
      </c>
      <c r="G14" s="24">
        <f>'05_LiNGAM_集計'!G274</f>
        <v>38</v>
      </c>
      <c r="H14" s="24">
        <f>'05_LiNGAM_集計'!H274</f>
        <v>2083.862970657081</v>
      </c>
      <c r="I14" s="24">
        <f>'05_LiNGAM_集計'!I274</f>
        <v>7.571633585845273</v>
      </c>
      <c r="J14" s="24">
        <f>'05_LiNGAM_集計'!J274</f>
        <v>0.44120376716347598</v>
      </c>
      <c r="K14" s="24">
        <f>'05_LiNGAM_集計'!K274</f>
        <v>8.9083066910422737</v>
      </c>
      <c r="L14" s="24">
        <f>'05_LiNGAM_集計'!L274</f>
        <v>1.3387576772491641</v>
      </c>
      <c r="M14" s="24">
        <f>'05_LiNGAM_集計'!M274</f>
        <v>-12.22339062996857</v>
      </c>
      <c r="N14" s="3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  <c r="AH14" s="29"/>
      <c r="AI14" s="29"/>
      <c r="AJ14" s="30"/>
      <c r="AK14" s="30"/>
      <c r="AL14" s="30"/>
      <c r="AM14" s="29"/>
      <c r="AN14" s="29"/>
      <c r="AO14" s="29"/>
      <c r="AP14" s="29"/>
      <c r="AQ14" s="29"/>
    </row>
    <row r="15" spans="1:86" ht="14">
      <c r="A15" s="24">
        <f>'05_LiNGAM_集計'!A275</f>
        <v>14</v>
      </c>
      <c r="B15" s="24" t="str">
        <f>'05_LiNGAM_集計'!B275</f>
        <v>A</v>
      </c>
      <c r="C15" s="24" t="str">
        <f>'05_LiNGAM_集計'!C275</f>
        <v>女</v>
      </c>
      <c r="D15" s="24">
        <f>'05_LiNGAM_集計'!D275</f>
        <v>1.8791869919706301</v>
      </c>
      <c r="E15" s="24">
        <f>'05_LiNGAM_集計'!E275</f>
        <v>3</v>
      </c>
      <c r="F15" s="24">
        <f>'05_LiNGAM_集計'!F275</f>
        <v>0.63527432193072064</v>
      </c>
      <c r="G15" s="24">
        <f>'05_LiNGAM_集計'!G275</f>
        <v>42</v>
      </c>
      <c r="H15" s="24">
        <f>'05_LiNGAM_集計'!H275</f>
        <v>254.23571834482411</v>
      </c>
      <c r="I15" s="24">
        <f>'05_LiNGAM_集計'!I275</f>
        <v>9.2596703322509377</v>
      </c>
      <c r="J15" s="24">
        <f>'05_LiNGAM_集計'!J275</f>
        <v>0.69832770573153802</v>
      </c>
      <c r="K15" s="24">
        <f>'05_LiNGAM_集計'!K275</f>
        <v>1.7137005164103509</v>
      </c>
      <c r="L15" s="24">
        <f>'05_LiNGAM_集計'!L275</f>
        <v>2.479938245765676</v>
      </c>
      <c r="M15" s="24">
        <f>'05_LiNGAM_集計'!M275</f>
        <v>-13.489575581726131</v>
      </c>
      <c r="N15" s="3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AH15" s="29"/>
      <c r="AI15" s="29"/>
      <c r="AJ15" s="30"/>
      <c r="AK15" s="30"/>
      <c r="AL15" s="30"/>
      <c r="AM15" s="29"/>
      <c r="AN15" s="29"/>
      <c r="AO15" s="29"/>
      <c r="AP15" s="29"/>
      <c r="AQ15" s="29"/>
    </row>
    <row r="16" spans="1:86" ht="14">
      <c r="A16" s="24">
        <f>'05_LiNGAM_集計'!A276</f>
        <v>15</v>
      </c>
      <c r="B16" s="24" t="str">
        <f>'05_LiNGAM_集計'!B276</f>
        <v>B</v>
      </c>
      <c r="C16" s="24" t="str">
        <f>'05_LiNGAM_集計'!C276</f>
        <v>男</v>
      </c>
      <c r="D16" s="24">
        <f>'05_LiNGAM_集計'!D276</f>
        <v>2.7351880693539741</v>
      </c>
      <c r="E16" s="24">
        <f>'05_LiNGAM_集計'!E276</f>
        <v>47</v>
      </c>
      <c r="F16" s="24">
        <f>'05_LiNGAM_集計'!F276</f>
        <v>0.60644985381489902</v>
      </c>
      <c r="G16" s="24">
        <f>'05_LiNGAM_集計'!G276</f>
        <v>31</v>
      </c>
      <c r="H16" s="24">
        <f>'05_LiNGAM_集計'!H276</f>
        <v>626.11980516848575</v>
      </c>
      <c r="I16" s="24">
        <f>'05_LiNGAM_集計'!I276</f>
        <v>9.0540674603174089</v>
      </c>
      <c r="J16" s="24">
        <f>'05_LiNGAM_集計'!J276</f>
        <v>0.48337965223108398</v>
      </c>
      <c r="K16" s="24">
        <f>'05_LiNGAM_集計'!K276</f>
        <v>1.051544891718265</v>
      </c>
      <c r="L16" s="24">
        <f>'05_LiNGAM_集計'!L276</f>
        <v>1.997185908123366</v>
      </c>
      <c r="M16" s="24">
        <f>'05_LiNGAM_集計'!M276</f>
        <v>-15.770013701311401</v>
      </c>
      <c r="N16" s="36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  <c r="AH16" s="29"/>
      <c r="AI16" s="29"/>
      <c r="AJ16" s="30"/>
      <c r="AK16" s="30"/>
      <c r="AL16" s="30"/>
      <c r="AM16" s="29"/>
      <c r="AN16" s="29"/>
      <c r="AO16" s="29"/>
      <c r="AP16" s="29"/>
      <c r="AQ16" s="29"/>
    </row>
    <row r="17" spans="1:43" ht="14">
      <c r="A17" s="24">
        <f>'05_LiNGAM_集計'!A277</f>
        <v>16</v>
      </c>
      <c r="B17" s="24" t="str">
        <f>'05_LiNGAM_集計'!B277</f>
        <v>A</v>
      </c>
      <c r="C17" s="24" t="str">
        <f>'05_LiNGAM_集計'!C277</f>
        <v>男</v>
      </c>
      <c r="D17" s="24">
        <f>'05_LiNGAM_集計'!D277</f>
        <v>1.445629342429583</v>
      </c>
      <c r="E17" s="24">
        <f>'05_LiNGAM_集計'!E277</f>
        <v>4</v>
      </c>
      <c r="F17" s="24">
        <f>'05_LiNGAM_集計'!F277</f>
        <v>0.5742219044985557</v>
      </c>
      <c r="G17" s="24">
        <f>'05_LiNGAM_集計'!G277</f>
        <v>44</v>
      </c>
      <c r="H17" s="24">
        <f>'05_LiNGAM_集計'!H277</f>
        <v>177.0182604777344</v>
      </c>
      <c r="I17" s="24">
        <f>'05_LiNGAM_集計'!I277</f>
        <v>9.1975387515710079</v>
      </c>
      <c r="J17" s="24">
        <f>'05_LiNGAM_集計'!J277</f>
        <v>0.77519920876564896</v>
      </c>
      <c r="K17" s="24">
        <f>'05_LiNGAM_集計'!K277</f>
        <v>5.0282315394302577</v>
      </c>
      <c r="L17" s="24">
        <f>'05_LiNGAM_集計'!L277</f>
        <v>0.7984410313007908</v>
      </c>
      <c r="M17" s="24">
        <f>'05_LiNGAM_集計'!M277</f>
        <v>-11.522728264815999</v>
      </c>
      <c r="N17" s="36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  <c r="AH17" s="29"/>
      <c r="AI17" s="29"/>
      <c r="AJ17" s="30"/>
      <c r="AK17" s="30"/>
      <c r="AL17" s="30"/>
      <c r="AM17" s="29"/>
      <c r="AN17" s="29"/>
      <c r="AO17" s="29"/>
      <c r="AP17" s="29"/>
      <c r="AQ17" s="29"/>
    </row>
    <row r="18" spans="1:43" ht="14">
      <c r="A18" s="24">
        <f>'05_LiNGAM_集計'!A278</f>
        <v>17</v>
      </c>
      <c r="B18" s="24" t="str">
        <f>'05_LiNGAM_集計'!B278</f>
        <v>B</v>
      </c>
      <c r="C18" s="24" t="str">
        <f>'05_LiNGAM_集計'!C278</f>
        <v>男</v>
      </c>
      <c r="D18" s="24">
        <f>'05_LiNGAM_集計'!D278</f>
        <v>8.434388239046454</v>
      </c>
      <c r="E18" s="24">
        <f>'05_LiNGAM_集計'!E278</f>
        <v>29</v>
      </c>
      <c r="F18" s="24">
        <f>'05_LiNGAM_集計'!F278</f>
        <v>0.85499689457645867</v>
      </c>
      <c r="G18" s="24">
        <f>'05_LiNGAM_集計'!G278</f>
        <v>48</v>
      </c>
      <c r="H18" s="24">
        <f>'05_LiNGAM_集計'!H278</f>
        <v>1706.8158884217801</v>
      </c>
      <c r="I18" s="24">
        <f>'05_LiNGAM_集計'!I278</f>
        <v>3.3732979910714569</v>
      </c>
      <c r="J18" s="24">
        <f>'05_LiNGAM_集計'!J278</f>
        <v>0.87451081814083298</v>
      </c>
      <c r="K18" s="24">
        <f>'05_LiNGAM_集計'!K278</f>
        <v>0.97698028531056635</v>
      </c>
      <c r="L18" s="24">
        <f>'05_LiNGAM_集計'!L278</f>
        <v>0.6921428360894647</v>
      </c>
      <c r="M18" s="24">
        <f>'05_LiNGAM_集計'!M278</f>
        <v>-5.685279351664783</v>
      </c>
      <c r="N18" s="36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  <c r="AH18" s="29"/>
      <c r="AI18" s="29"/>
      <c r="AJ18" s="30"/>
      <c r="AK18" s="30"/>
      <c r="AL18" s="30"/>
      <c r="AM18" s="29"/>
      <c r="AN18" s="29"/>
      <c r="AO18" s="29"/>
      <c r="AP18" s="29"/>
      <c r="AQ18" s="29"/>
    </row>
    <row r="19" spans="1:43" ht="14">
      <c r="A19" s="24">
        <f>'05_LiNGAM_集計'!A279</f>
        <v>18</v>
      </c>
      <c r="B19" s="24" t="str">
        <f>'05_LiNGAM_集計'!B279</f>
        <v>B</v>
      </c>
      <c r="C19" s="24" t="str">
        <f>'05_LiNGAM_集計'!C279</f>
        <v>女</v>
      </c>
      <c r="D19" s="24">
        <f>'05_LiNGAM_集計'!D279</f>
        <v>2.9163010140436652</v>
      </c>
      <c r="E19" s="24">
        <f>'05_LiNGAM_集計'!E279</f>
        <v>3</v>
      </c>
      <c r="F19" s="24">
        <f>'05_LiNGAM_集計'!F279</f>
        <v>0.65659462274437497</v>
      </c>
      <c r="G19" s="24">
        <f>'05_LiNGAM_集計'!G279</f>
        <v>34</v>
      </c>
      <c r="H19" s="24">
        <f>'05_LiNGAM_集計'!H279</f>
        <v>464.87228185485429</v>
      </c>
      <c r="I19" s="24">
        <f>'05_LiNGAM_集計'!I279</f>
        <v>7.5099712467701734</v>
      </c>
      <c r="J19" s="24">
        <f>'05_LiNGAM_集計'!J279</f>
        <v>0.34427004646485099</v>
      </c>
      <c r="K19" s="24">
        <f>'05_LiNGAM_集計'!K279</f>
        <v>2.914410685329317</v>
      </c>
      <c r="L19" s="24">
        <f>'05_LiNGAM_集計'!L279</f>
        <v>1.076516994679076</v>
      </c>
      <c r="M19" s="24">
        <f>'05_LiNGAM_集計'!M279</f>
        <v>-9.4760495541082701</v>
      </c>
      <c r="N19" s="36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  <c r="AH19" s="29"/>
      <c r="AI19" s="29"/>
      <c r="AJ19" s="30"/>
      <c r="AK19" s="30"/>
      <c r="AL19" s="30"/>
      <c r="AM19" s="29"/>
      <c r="AN19" s="29"/>
      <c r="AO19" s="29"/>
      <c r="AP19" s="29"/>
      <c r="AQ19" s="29"/>
    </row>
    <row r="20" spans="1:43" ht="14">
      <c r="A20" s="24">
        <f>'05_LiNGAM_集計'!A280</f>
        <v>19</v>
      </c>
      <c r="B20" s="24" t="str">
        <f>'05_LiNGAM_集計'!B280</f>
        <v>A</v>
      </c>
      <c r="C20" s="24" t="str">
        <f>'05_LiNGAM_集計'!C280</f>
        <v>女</v>
      </c>
      <c r="D20" s="24">
        <f>'05_LiNGAM_集計'!D280</f>
        <v>2.16405436883174</v>
      </c>
      <c r="E20" s="24">
        <f>'05_LiNGAM_集計'!E280</f>
        <v>3</v>
      </c>
      <c r="F20" s="24">
        <f>'05_LiNGAM_集計'!F280</f>
        <v>0.68051230706738008</v>
      </c>
      <c r="G20" s="24">
        <f>'05_LiNGAM_集計'!G280</f>
        <v>23</v>
      </c>
      <c r="H20" s="24">
        <f>'05_LiNGAM_集計'!H280</f>
        <v>530.70581110175146</v>
      </c>
      <c r="I20" s="24">
        <f>'05_LiNGAM_集計'!I280</f>
        <v>6.7805840934445669</v>
      </c>
      <c r="J20" s="24">
        <f>'05_LiNGAM_集計'!J280</f>
        <v>0.77998139153656298</v>
      </c>
      <c r="K20" s="24">
        <f>'05_LiNGAM_集計'!K280</f>
        <v>1.7629809073479981</v>
      </c>
      <c r="L20" s="24">
        <f>'05_LiNGAM_集計'!L280</f>
        <v>4.0797945817985353</v>
      </c>
      <c r="M20" s="24">
        <f>'05_LiNGAM_集計'!M280</f>
        <v>-10.1608775442109</v>
      </c>
      <c r="N20" s="36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H20" s="29"/>
      <c r="AI20" s="29"/>
      <c r="AJ20" s="30"/>
      <c r="AK20" s="30"/>
      <c r="AL20" s="30"/>
      <c r="AM20" s="29"/>
      <c r="AN20" s="29"/>
      <c r="AO20" s="29"/>
      <c r="AP20" s="29"/>
      <c r="AQ20" s="29"/>
    </row>
    <row r="21" spans="1:43" ht="14">
      <c r="A21" s="24">
        <f>'05_LiNGAM_集計'!A281</f>
        <v>20</v>
      </c>
      <c r="B21" s="24" t="str">
        <f>'05_LiNGAM_集計'!B281</f>
        <v>A</v>
      </c>
      <c r="C21" s="24" t="str">
        <f>'05_LiNGAM_集計'!C281</f>
        <v>女</v>
      </c>
      <c r="D21" s="24">
        <f>'05_LiNGAM_集計'!D281</f>
        <v>3.6164914847202949</v>
      </c>
      <c r="E21" s="24">
        <f>'05_LiNGAM_集計'!E281</f>
        <v>15</v>
      </c>
      <c r="F21" s="24">
        <f>'05_LiNGAM_集計'!F281</f>
        <v>0.73300187826213947</v>
      </c>
      <c r="G21" s="24">
        <f>'05_LiNGAM_集計'!G281</f>
        <v>35</v>
      </c>
      <c r="H21" s="24">
        <f>'05_LiNGAM_集計'!H281</f>
        <v>409.84262734925318</v>
      </c>
      <c r="I21" s="24">
        <f>'05_LiNGAM_集計'!I281</f>
        <v>9.0728013057900796</v>
      </c>
      <c r="J21" s="24">
        <f>'05_LiNGAM_集計'!J281</f>
        <v>0.73759171512139698</v>
      </c>
      <c r="K21" s="24">
        <f>'05_LiNGAM_集計'!K281</f>
        <v>2.5819514221062039</v>
      </c>
      <c r="L21" s="24">
        <f>'05_LiNGAM_集計'!L281</f>
        <v>2.0982510372815328</v>
      </c>
      <c r="M21" s="24">
        <f>'05_LiNGAM_集計'!M281</f>
        <v>-11.487763554216849</v>
      </c>
      <c r="N21" s="36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H21" s="29"/>
      <c r="AI21" s="29"/>
      <c r="AJ21" s="30"/>
      <c r="AK21" s="30"/>
      <c r="AL21" s="30"/>
      <c r="AM21" s="29"/>
      <c r="AN21" s="29"/>
      <c r="AO21" s="29"/>
      <c r="AP21" s="29"/>
      <c r="AQ21" s="29"/>
    </row>
    <row r="22" spans="1:43" ht="14">
      <c r="A22" s="24">
        <f>'05_LiNGAM_集計'!A282</f>
        <v>21</v>
      </c>
      <c r="B22" s="24" t="str">
        <f>'05_LiNGAM_集計'!B282</f>
        <v>B</v>
      </c>
      <c r="C22" s="24" t="str">
        <f>'05_LiNGAM_集計'!C282</f>
        <v>女</v>
      </c>
      <c r="D22" s="24">
        <f>'05_LiNGAM_集計'!D282</f>
        <v>0.79515740791590506</v>
      </c>
      <c r="E22" s="24">
        <f>'05_LiNGAM_集計'!E282</f>
        <v>3</v>
      </c>
      <c r="F22" s="24">
        <f>'05_LiNGAM_集計'!F282</f>
        <v>0.378661626548774</v>
      </c>
      <c r="G22" s="24">
        <f>'05_LiNGAM_集計'!G282</f>
        <v>45</v>
      </c>
      <c r="H22" s="24">
        <f>'05_LiNGAM_集計'!H282</f>
        <v>681.22080363027419</v>
      </c>
      <c r="I22" s="24">
        <f>'05_LiNGAM_集計'!I282</f>
        <v>8.9464328056031643</v>
      </c>
      <c r="J22" s="24">
        <f>'05_LiNGAM_集計'!J282</f>
        <v>0.33513595412337233</v>
      </c>
      <c r="K22" s="24">
        <f>'05_LiNGAM_集計'!K282</f>
        <v>0.39243362709993701</v>
      </c>
      <c r="L22" s="24">
        <f>'05_LiNGAM_集計'!L282</f>
        <v>0.51732439608577974</v>
      </c>
      <c r="M22" s="24">
        <f>'05_LiNGAM_集計'!M282</f>
        <v>-12.4412902383153</v>
      </c>
      <c r="N22" s="36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AH22" s="29"/>
      <c r="AI22" s="29"/>
      <c r="AJ22" s="30"/>
      <c r="AK22" s="30"/>
      <c r="AL22" s="30"/>
      <c r="AM22" s="29"/>
      <c r="AN22" s="29"/>
      <c r="AO22" s="29"/>
      <c r="AP22" s="29"/>
      <c r="AQ22" s="29"/>
    </row>
    <row r="23" spans="1:43" ht="14">
      <c r="A23" s="24">
        <f>'05_LiNGAM_集計'!A283</f>
        <v>22</v>
      </c>
      <c r="B23" s="24" t="str">
        <f>'05_LiNGAM_集計'!B283</f>
        <v>A</v>
      </c>
      <c r="C23" s="24" t="str">
        <f>'05_LiNGAM_集計'!C283</f>
        <v>男</v>
      </c>
      <c r="D23" s="24">
        <f>'05_LiNGAM_集計'!D283</f>
        <v>4.1781542005778602</v>
      </c>
      <c r="E23" s="24">
        <f>'05_LiNGAM_集計'!E283</f>
        <v>3</v>
      </c>
      <c r="F23" s="24">
        <f>'05_LiNGAM_集計'!F283</f>
        <v>0.79411667530290364</v>
      </c>
      <c r="G23" s="24">
        <f>'05_LiNGAM_集計'!G283</f>
        <v>28</v>
      </c>
      <c r="H23" s="24">
        <f>'05_LiNGAM_集計'!H283</f>
        <v>472.62461921621951</v>
      </c>
      <c r="I23" s="24">
        <f>'05_LiNGAM_集計'!I283</f>
        <v>11.30694444444447</v>
      </c>
      <c r="J23" s="24">
        <f>'05_LiNGAM_集計'!J283</f>
        <v>0.85556423085798605</v>
      </c>
      <c r="K23" s="24">
        <f>'05_LiNGAM_集計'!K283</f>
        <v>2.1532120880840688</v>
      </c>
      <c r="L23" s="24">
        <f>'05_LiNGAM_集計'!L283</f>
        <v>5.4668630993822811</v>
      </c>
      <c r="M23" s="24">
        <f>'05_LiNGAM_集計'!M283</f>
        <v>-14.356305993767631</v>
      </c>
      <c r="N23" s="3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  <c r="AH23" s="29"/>
      <c r="AI23" s="29"/>
      <c r="AJ23" s="30"/>
      <c r="AK23" s="30"/>
      <c r="AL23" s="30"/>
      <c r="AM23" s="29"/>
      <c r="AN23" s="29"/>
      <c r="AO23" s="29"/>
      <c r="AP23" s="29"/>
      <c r="AQ23" s="29"/>
    </row>
    <row r="24" spans="1:43" ht="14">
      <c r="A24" s="24">
        <f>'05_LiNGAM_集計'!A284</f>
        <v>23</v>
      </c>
      <c r="B24" s="24" t="str">
        <f>'05_LiNGAM_集計'!B284</f>
        <v>B</v>
      </c>
      <c r="C24" s="24" t="str">
        <f>'05_LiNGAM_集計'!C284</f>
        <v>男</v>
      </c>
      <c r="D24" s="24">
        <f>'05_LiNGAM_集計'!D284</f>
        <v>2.22503763647441</v>
      </c>
      <c r="E24" s="24">
        <f>'05_LiNGAM_集計'!E284</f>
        <v>3</v>
      </c>
      <c r="F24" s="24">
        <f>'05_LiNGAM_集計'!F284</f>
        <v>0.68827293237672749</v>
      </c>
      <c r="G24" s="24">
        <f>'05_LiNGAM_集計'!G284</f>
        <v>37</v>
      </c>
      <c r="H24" s="24">
        <f>'05_LiNGAM_集計'!H284</f>
        <v>459.59854680061022</v>
      </c>
      <c r="I24" s="24">
        <f>'05_LiNGAM_集計'!I284</f>
        <v>3.90768520896194</v>
      </c>
      <c r="J24" s="24">
        <f>'05_LiNGAM_集計'!J284</f>
        <v>0.92955155474414297</v>
      </c>
      <c r="K24" s="24">
        <f>'05_LiNGAM_集計'!K284</f>
        <v>4.7381390091120021</v>
      </c>
      <c r="L24" s="24">
        <f>'05_LiNGAM_集計'!L284</f>
        <v>3.1491485764393672</v>
      </c>
      <c r="M24" s="24">
        <f>'05_LiNGAM_集計'!M284</f>
        <v>-4.6647388705853103</v>
      </c>
      <c r="N24" s="3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  <c r="AH24" s="29"/>
      <c r="AI24" s="29"/>
      <c r="AJ24" s="30"/>
      <c r="AK24" s="30"/>
      <c r="AL24" s="30"/>
      <c r="AM24" s="29"/>
      <c r="AN24" s="29"/>
      <c r="AO24" s="29"/>
      <c r="AP24" s="29"/>
      <c r="AQ24" s="29"/>
    </row>
    <row r="25" spans="1:43" ht="14">
      <c r="A25" s="24">
        <f>'05_LiNGAM_集計'!A285</f>
        <v>24</v>
      </c>
      <c r="B25" s="24" t="str">
        <f>'05_LiNGAM_集計'!B285</f>
        <v>A</v>
      </c>
      <c r="C25" s="24" t="str">
        <f>'05_LiNGAM_集計'!C285</f>
        <v>男</v>
      </c>
      <c r="D25" s="24">
        <f>'05_LiNGAM_集計'!D285</f>
        <v>3.0767513491175</v>
      </c>
      <c r="E25" s="24">
        <f>'05_LiNGAM_集計'!E285</f>
        <v>15</v>
      </c>
      <c r="F25" s="24">
        <f>'05_LiNGAM_集計'!F285</f>
        <v>0.72362386343642005</v>
      </c>
      <c r="G25" s="24">
        <f>'05_LiNGAM_集計'!G285</f>
        <v>44</v>
      </c>
      <c r="H25" s="24">
        <f>'05_LiNGAM_集計'!H285</f>
        <v>572.84939957970903</v>
      </c>
      <c r="I25" s="24">
        <f>'05_LiNGAM_集計'!I285</f>
        <v>6.8598854355716998</v>
      </c>
      <c r="J25" s="24">
        <f>'05_LiNGAM_集計'!J285</f>
        <v>0.43532630286126828</v>
      </c>
      <c r="K25" s="24">
        <f>'05_LiNGAM_集計'!K285</f>
        <v>2.2576043273340098</v>
      </c>
      <c r="L25" s="24">
        <f>'05_LiNGAM_集計'!L285</f>
        <v>2.6213420307384392</v>
      </c>
      <c r="M25" s="24">
        <f>'05_LiNGAM_集計'!M285</f>
        <v>-8.0997983870967687</v>
      </c>
      <c r="N25" s="36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9"/>
      <c r="AI25" s="29"/>
      <c r="AJ25" s="30"/>
      <c r="AK25" s="30"/>
      <c r="AL25" s="30"/>
      <c r="AM25" s="29"/>
      <c r="AN25" s="29"/>
      <c r="AO25" s="29"/>
      <c r="AP25" s="29"/>
      <c r="AQ25" s="29"/>
    </row>
    <row r="26" spans="1:43" ht="14">
      <c r="A26" s="24">
        <f>'05_LiNGAM_集計'!A286</f>
        <v>25</v>
      </c>
      <c r="B26" s="24" t="str">
        <f>'05_LiNGAM_集計'!B286</f>
        <v>A</v>
      </c>
      <c r="C26" s="24" t="str">
        <f>'05_LiNGAM_集計'!C286</f>
        <v>男</v>
      </c>
      <c r="D26" s="24">
        <f>'05_LiNGAM_集計'!D286</f>
        <v>2.31223445289065</v>
      </c>
      <c r="E26" s="24">
        <f>'05_LiNGAM_集計'!E286</f>
        <v>4</v>
      </c>
      <c r="F26" s="24">
        <f>'05_LiNGAM_集計'!F286</f>
        <v>0.69274289794104638</v>
      </c>
      <c r="G26" s="24">
        <f>'05_LiNGAM_集計'!G286</f>
        <v>34</v>
      </c>
      <c r="H26" s="24">
        <f>'05_LiNGAM_集計'!H286</f>
        <v>226.2116305832931</v>
      </c>
      <c r="I26" s="24">
        <f>'05_LiNGAM_集計'!I286</f>
        <v>7.0001166493047622</v>
      </c>
      <c r="J26" s="24">
        <f>'05_LiNGAM_集計'!J286</f>
        <v>0.619332204259601</v>
      </c>
      <c r="K26" s="24">
        <f>'05_LiNGAM_集計'!K286</f>
        <v>4.9372311905680917</v>
      </c>
      <c r="L26" s="24">
        <f>'05_LiNGAM_集計'!L286</f>
        <v>2.8220360010218721</v>
      </c>
      <c r="M26" s="24">
        <f>'05_LiNGAM_集計'!M286</f>
        <v>-7.1057065924168228</v>
      </c>
      <c r="N26" s="36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  <c r="AH26" s="29"/>
      <c r="AI26" s="29"/>
      <c r="AJ26" s="30"/>
      <c r="AK26" s="30"/>
      <c r="AL26" s="30"/>
      <c r="AM26" s="29"/>
      <c r="AN26" s="29"/>
      <c r="AO26" s="29"/>
      <c r="AP26" s="29"/>
      <c r="AQ26" s="29"/>
    </row>
    <row r="27" spans="1:43" ht="14">
      <c r="A27" s="24">
        <f>'05_LiNGAM_集計'!A287</f>
        <v>26</v>
      </c>
      <c r="B27" s="24" t="str">
        <f>'05_LiNGAM_集計'!B287</f>
        <v>A</v>
      </c>
      <c r="C27" s="24" t="str">
        <f>'05_LiNGAM_集計'!C287</f>
        <v>男</v>
      </c>
      <c r="D27" s="24">
        <f>'05_LiNGAM_集計'!D287</f>
        <v>3.2062831514394232</v>
      </c>
      <c r="E27" s="24">
        <f>'05_LiNGAM_集計'!E287</f>
        <v>4</v>
      </c>
      <c r="F27" s="24">
        <f>'05_LiNGAM_集計'!F287</f>
        <v>0.75482611166996072</v>
      </c>
      <c r="G27" s="24">
        <f>'05_LiNGAM_集計'!G287</f>
        <v>20</v>
      </c>
      <c r="H27" s="24">
        <f>'05_LiNGAM_集計'!H287</f>
        <v>322.35929884002519</v>
      </c>
      <c r="I27" s="24">
        <f>'05_LiNGAM_集計'!I287</f>
        <v>6.3314286751304101</v>
      </c>
      <c r="J27" s="24">
        <f>'05_LiNGAM_集計'!J287</f>
        <v>0.47610868327609701</v>
      </c>
      <c r="K27" s="24">
        <f>'05_LiNGAM_集計'!K287</f>
        <v>1.1527749150489399</v>
      </c>
      <c r="L27" s="24">
        <f>'05_LiNGAM_集計'!L287</f>
        <v>1.9741512389826179</v>
      </c>
      <c r="M27" s="24">
        <f>'05_LiNGAM_集計'!M287</f>
        <v>-7.5432904433116699</v>
      </c>
      <c r="N27" s="36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  <c r="AH27" s="29"/>
      <c r="AI27" s="29"/>
      <c r="AJ27" s="30"/>
      <c r="AK27" s="30"/>
      <c r="AL27" s="30"/>
      <c r="AM27" s="29"/>
      <c r="AN27" s="29"/>
      <c r="AO27" s="29"/>
      <c r="AP27" s="29"/>
      <c r="AQ27" s="29"/>
    </row>
    <row r="28" spans="1:43" ht="14">
      <c r="A28" s="24">
        <f>'05_LiNGAM_集計'!A288</f>
        <v>27</v>
      </c>
      <c r="B28" s="24" t="str">
        <f>'05_LiNGAM_集計'!B288</f>
        <v>A</v>
      </c>
      <c r="C28" s="24" t="str">
        <f>'05_LiNGAM_集計'!C288</f>
        <v>女</v>
      </c>
      <c r="D28" s="24">
        <f>'05_LiNGAM_集計'!D288</f>
        <v>1.2134262075243381</v>
      </c>
      <c r="E28" s="24">
        <f>'05_LiNGAM_集計'!E288</f>
        <v>16</v>
      </c>
      <c r="F28" s="24">
        <f>'05_LiNGAM_集計'!F288</f>
        <v>0.50628075261408023</v>
      </c>
      <c r="G28" s="24">
        <f>'05_LiNGAM_集計'!G288</f>
        <v>38</v>
      </c>
      <c r="H28" s="24">
        <f>'05_LiNGAM_集計'!H288</f>
        <v>1037.038302253801</v>
      </c>
      <c r="I28" s="24">
        <f>'05_LiNGAM_集計'!I288</f>
        <v>7.8250638943584931</v>
      </c>
      <c r="J28" s="24">
        <f>'05_LiNGAM_集計'!J288</f>
        <v>0.61092922253203497</v>
      </c>
      <c r="K28" s="24">
        <f>'05_LiNGAM_集計'!K288</f>
        <v>0.98673647344409054</v>
      </c>
      <c r="L28" s="24">
        <f>'05_LiNGAM_集計'!L288</f>
        <v>1.4578466083213659</v>
      </c>
      <c r="M28" s="24">
        <f>'05_LiNGAM_集計'!M288</f>
        <v>-11.292844433521701</v>
      </c>
      <c r="N28" s="36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  <c r="AH28" s="29"/>
      <c r="AI28" s="29"/>
      <c r="AJ28" s="30"/>
      <c r="AK28" s="30"/>
      <c r="AL28" s="30"/>
      <c r="AM28" s="29"/>
      <c r="AN28" s="29"/>
      <c r="AO28" s="29"/>
      <c r="AP28" s="29"/>
      <c r="AQ28" s="29"/>
    </row>
    <row r="29" spans="1:43" ht="14">
      <c r="A29" s="24">
        <f>'05_LiNGAM_集計'!A289</f>
        <v>28</v>
      </c>
      <c r="B29" s="24" t="str">
        <f>'05_LiNGAM_集計'!B289</f>
        <v>B</v>
      </c>
      <c r="C29" s="24" t="str">
        <f>'05_LiNGAM_集計'!C289</f>
        <v>女</v>
      </c>
      <c r="D29" s="24">
        <f>'05_LiNGAM_集計'!D289</f>
        <v>0</v>
      </c>
      <c r="E29" s="24">
        <f>'05_LiNGAM_集計'!E289</f>
        <v>31</v>
      </c>
      <c r="F29" s="24">
        <f>'05_LiNGAM_集計'!F289</f>
        <v>0</v>
      </c>
      <c r="G29" s="24">
        <f>'05_LiNGAM_集計'!G289</f>
        <v>54</v>
      </c>
      <c r="H29" s="24">
        <f>'05_LiNGAM_集計'!H289</f>
        <v>0</v>
      </c>
      <c r="I29" s="24">
        <f>'05_LiNGAM_集計'!I289</f>
        <v>0</v>
      </c>
      <c r="J29" s="24">
        <f>'05_LiNGAM_集計'!J289</f>
        <v>0</v>
      </c>
      <c r="K29" s="24">
        <f>'05_LiNGAM_集計'!K289</f>
        <v>0</v>
      </c>
      <c r="L29" s="24">
        <f>'05_LiNGAM_集計'!L289</f>
        <v>0</v>
      </c>
      <c r="M29" s="24">
        <f>'05_LiNGAM_集計'!M289</f>
        <v>0</v>
      </c>
      <c r="N29" s="36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  <c r="AH29" s="29"/>
      <c r="AI29" s="29"/>
      <c r="AJ29" s="30"/>
      <c r="AK29" s="30"/>
      <c r="AL29" s="30"/>
      <c r="AM29" s="29"/>
      <c r="AN29" s="29"/>
      <c r="AO29" s="29"/>
      <c r="AP29" s="29"/>
      <c r="AQ29" s="29"/>
    </row>
    <row r="30" spans="1:43" ht="14">
      <c r="A30" s="24">
        <f>'05_LiNGAM_集計'!A290</f>
        <v>29</v>
      </c>
      <c r="B30" s="24" t="str">
        <f>'05_LiNGAM_集計'!B290</f>
        <v>B</v>
      </c>
      <c r="C30" s="24" t="str">
        <f>'05_LiNGAM_集計'!C290</f>
        <v>男</v>
      </c>
      <c r="D30" s="24">
        <f>'05_LiNGAM_集計'!D290</f>
        <v>5.718988272376806</v>
      </c>
      <c r="E30" s="24">
        <f>'05_LiNGAM_集計'!E290</f>
        <v>3</v>
      </c>
      <c r="F30" s="24">
        <f>'05_LiNGAM_集計'!F290</f>
        <v>0.7585010665018127</v>
      </c>
      <c r="G30" s="24">
        <f>'05_LiNGAM_集計'!G290</f>
        <v>43</v>
      </c>
      <c r="H30" s="24">
        <f>'05_LiNGAM_集計'!H290</f>
        <v>185.60572251914309</v>
      </c>
      <c r="I30" s="24">
        <f>'05_LiNGAM_集計'!I290</f>
        <v>8.9135372862501878</v>
      </c>
      <c r="J30" s="24">
        <f>'05_LiNGAM_集計'!J290</f>
        <v>0.69438992058150595</v>
      </c>
      <c r="K30" s="24">
        <f>'05_LiNGAM_集計'!K290</f>
        <v>2.636668910730005</v>
      </c>
      <c r="L30" s="24">
        <f>'05_LiNGAM_集計'!L290</f>
        <v>4.2937570806439016</v>
      </c>
      <c r="M30" s="24">
        <f>'05_LiNGAM_集計'!M290</f>
        <v>-9.1586375336375259</v>
      </c>
      <c r="N30" s="3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  <c r="AH30" s="29"/>
      <c r="AI30" s="29"/>
      <c r="AJ30" s="30"/>
      <c r="AK30" s="30"/>
      <c r="AL30" s="30"/>
      <c r="AM30" s="29"/>
      <c r="AN30" s="29"/>
      <c r="AO30" s="29"/>
      <c r="AP30" s="29"/>
      <c r="AQ30" s="29"/>
    </row>
    <row r="31" spans="1:43" ht="14">
      <c r="A31" s="24">
        <f>'05_LiNGAM_集計'!A291</f>
        <v>30</v>
      </c>
      <c r="B31" s="24" t="str">
        <f>'05_LiNGAM_集計'!B291</f>
        <v>B</v>
      </c>
      <c r="C31" s="24" t="str">
        <f>'05_LiNGAM_集計'!C291</f>
        <v>男</v>
      </c>
      <c r="D31" s="24">
        <f>'05_LiNGAM_集計'!D291</f>
        <v>1.25615610543316</v>
      </c>
      <c r="E31" s="24">
        <f>'05_LiNGAM_集計'!E291</f>
        <v>3</v>
      </c>
      <c r="F31" s="24">
        <f>'05_LiNGAM_集計'!F291</f>
        <v>0.51963969912580998</v>
      </c>
      <c r="G31" s="24">
        <f>'05_LiNGAM_集計'!G291</f>
        <v>37</v>
      </c>
      <c r="H31" s="24">
        <f>'05_LiNGAM_集計'!H291</f>
        <v>526.81282473010037</v>
      </c>
      <c r="I31" s="24">
        <f>'05_LiNGAM_集計'!I291</f>
        <v>8.3160166162569755</v>
      </c>
      <c r="J31" s="24">
        <f>'05_LiNGAM_集計'!J291</f>
        <v>0.67858418717100699</v>
      </c>
      <c r="K31" s="24">
        <f>'05_LiNGAM_集計'!K291</f>
        <v>1.541999949110632</v>
      </c>
      <c r="L31" s="24">
        <f>'05_LiNGAM_集計'!L291</f>
        <v>1.085352921917053</v>
      </c>
      <c r="M31" s="24">
        <f>'05_LiNGAM_集計'!M291</f>
        <v>-9.6975760183591255</v>
      </c>
      <c r="N31" s="3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H31" s="29"/>
      <c r="AI31" s="29"/>
      <c r="AJ31" s="30"/>
      <c r="AK31" s="30"/>
      <c r="AL31" s="30"/>
      <c r="AM31" s="29"/>
      <c r="AN31" s="29"/>
      <c r="AO31" s="29"/>
      <c r="AP31" s="29"/>
      <c r="AQ31" s="29"/>
    </row>
    <row r="32" spans="1:43" ht="14">
      <c r="A32" s="24">
        <f>'05_LiNGAM_集計'!A292</f>
        <v>31</v>
      </c>
      <c r="B32" s="24" t="str">
        <f>'05_LiNGAM_集計'!B292</f>
        <v>A</v>
      </c>
      <c r="C32" s="24" t="str">
        <f>'05_LiNGAM_集計'!C292</f>
        <v>女</v>
      </c>
      <c r="D32" s="24">
        <f>'05_LiNGAM_集計'!D292</f>
        <v>2.0081917786866952</v>
      </c>
      <c r="E32" s="24">
        <f>'05_LiNGAM_集計'!E292</f>
        <v>12</v>
      </c>
      <c r="F32" s="24">
        <f>'05_LiNGAM_集計'!F292</f>
        <v>0.65575411049239796</v>
      </c>
      <c r="G32" s="24">
        <f>'05_LiNGAM_集計'!G292</f>
        <v>43</v>
      </c>
      <c r="H32" s="24">
        <f>'05_LiNGAM_集計'!H292</f>
        <v>769.25421214335995</v>
      </c>
      <c r="I32" s="24">
        <f>'05_LiNGAM_集計'!I292</f>
        <v>6.2560113758422036</v>
      </c>
      <c r="J32" s="24">
        <f>'05_LiNGAM_集計'!J292</f>
        <v>0.88787296475312905</v>
      </c>
      <c r="K32" s="24">
        <f>'05_LiNGAM_集計'!K292</f>
        <v>2.91493681552218</v>
      </c>
      <c r="L32" s="24">
        <f>'05_LiNGAM_集計'!L292</f>
        <v>2.3217747696834139</v>
      </c>
      <c r="M32" s="24">
        <f>'05_LiNGAM_集計'!M292</f>
        <v>-9.6612702366126797</v>
      </c>
      <c r="N32" s="3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  <c r="AH32" s="29"/>
      <c r="AI32" s="29"/>
      <c r="AJ32" s="30"/>
      <c r="AK32" s="30"/>
      <c r="AL32" s="30"/>
      <c r="AM32" s="29"/>
      <c r="AN32" s="29"/>
      <c r="AO32" s="29"/>
      <c r="AP32" s="29"/>
      <c r="AQ32" s="29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D40" s="34"/>
      <c r="E40" s="34"/>
      <c r="F40" s="34"/>
      <c r="G40" s="34"/>
      <c r="H40" s="34"/>
      <c r="I40" s="34"/>
      <c r="J40" s="34"/>
      <c r="K40" s="34"/>
      <c r="L40" s="34"/>
      <c r="M40" s="34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95"/>
      <c r="G44" s="9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40:M40">
    <cfRule type="expression" dxfId="1" priority="1">
      <formula>$F40&lt;0</formula>
    </cfRule>
    <cfRule type="expression" dxfId="0" priority="2">
      <formula>$F40&gt;0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78"/>
  <sheetViews>
    <sheetView topLeftCell="A22" workbookViewId="0">
      <selection activeCell="F47" sqref="F47"/>
    </sheetView>
  </sheetViews>
  <sheetFormatPr baseColWidth="10" defaultRowHeight="13"/>
  <cols>
    <col min="1" max="42" width="20.83203125" customWidth="1"/>
  </cols>
  <sheetData>
    <row r="1" spans="1:42" ht="14">
      <c r="A1" s="24" t="s">
        <v>208</v>
      </c>
      <c r="B1" s="24" t="s">
        <v>209</v>
      </c>
      <c r="C1" s="19" t="s">
        <v>170</v>
      </c>
      <c r="D1" s="19" t="s">
        <v>171</v>
      </c>
      <c r="E1" s="19" t="s">
        <v>172</v>
      </c>
      <c r="F1" s="19" t="s">
        <v>173</v>
      </c>
      <c r="G1" s="19" t="s">
        <v>174</v>
      </c>
      <c r="H1" s="19" t="s">
        <v>167</v>
      </c>
      <c r="I1" s="19" t="s">
        <v>175</v>
      </c>
      <c r="J1" s="19" t="s">
        <v>176</v>
      </c>
      <c r="K1" s="19" t="s">
        <v>177</v>
      </c>
      <c r="L1" s="19" t="s">
        <v>178</v>
      </c>
      <c r="M1" s="19" t="s">
        <v>179</v>
      </c>
      <c r="N1" s="19" t="s">
        <v>180</v>
      </c>
      <c r="O1" s="19" t="s">
        <v>181</v>
      </c>
      <c r="P1" s="19" t="s">
        <v>182</v>
      </c>
      <c r="Q1" s="19" t="s">
        <v>183</v>
      </c>
      <c r="R1" s="19" t="s">
        <v>184</v>
      </c>
      <c r="S1" s="19" t="s">
        <v>185</v>
      </c>
      <c r="T1" s="19" t="s">
        <v>186</v>
      </c>
      <c r="U1" s="19" t="s">
        <v>187</v>
      </c>
      <c r="V1" s="19" t="s">
        <v>188</v>
      </c>
      <c r="W1" s="39" t="s">
        <v>189</v>
      </c>
      <c r="X1" s="40" t="s">
        <v>190</v>
      </c>
      <c r="Y1" s="40" t="s">
        <v>191</v>
      </c>
      <c r="Z1" s="40" t="s">
        <v>192</v>
      </c>
      <c r="AA1" s="40" t="s">
        <v>193</v>
      </c>
      <c r="AB1" s="39" t="s">
        <v>194</v>
      </c>
      <c r="AC1" s="40" t="s">
        <v>195</v>
      </c>
      <c r="AD1" s="40" t="s">
        <v>196</v>
      </c>
      <c r="AE1" s="40" t="s">
        <v>9</v>
      </c>
      <c r="AF1" s="40" t="s">
        <v>197</v>
      </c>
      <c r="AG1" s="40" t="s">
        <v>198</v>
      </c>
      <c r="AH1" s="40" t="s">
        <v>199</v>
      </c>
      <c r="AI1" s="40" t="s">
        <v>200</v>
      </c>
      <c r="AJ1" s="40" t="s">
        <v>201</v>
      </c>
      <c r="AK1" s="40" t="s">
        <v>202</v>
      </c>
      <c r="AL1" s="40" t="s">
        <v>203</v>
      </c>
      <c r="AM1" s="40" t="s">
        <v>204</v>
      </c>
      <c r="AN1" s="40" t="s">
        <v>205</v>
      </c>
      <c r="AO1" s="40" t="s">
        <v>206</v>
      </c>
      <c r="AP1" s="40" t="s">
        <v>207</v>
      </c>
    </row>
    <row r="2" spans="1:42" ht="15">
      <c r="A2" s="20">
        <v>1</v>
      </c>
      <c r="B2" s="21" t="s">
        <v>1</v>
      </c>
      <c r="C2" s="22">
        <f>HLOOKUP(C$1,'00_元データ'!$E$1:$FI$32,ROW(),)</f>
        <v>2.1259529119213401</v>
      </c>
      <c r="D2" s="22">
        <f>HLOOKUP(D$1,'00_元データ'!$E$1:$FI$32,ROW(),)</f>
        <v>1.5465836303978351</v>
      </c>
      <c r="E2" s="22">
        <f>HLOOKUP(E$1,'00_元データ'!$E$1:$FI$32,ROW(),)</f>
        <v>10.12930185134293</v>
      </c>
      <c r="F2" s="22">
        <f>HLOOKUP(F$1,'00_元データ'!$E$1:$FI$32,ROW(),)</f>
        <v>6.8848926083433373</v>
      </c>
      <c r="G2" s="22">
        <f>HLOOKUP(G$1,'00_元データ'!$E$1:$FI$32,ROW(),)</f>
        <v>0.65011848189960408</v>
      </c>
      <c r="H2" s="22">
        <f>HLOOKUP(H$1,'00_元データ'!$E$1:$FI$32,ROW(),)</f>
        <v>998.24255534444603</v>
      </c>
      <c r="I2" s="22">
        <f>HLOOKUP(I$1,'00_元データ'!$E$1:$FI$32,ROW(),)</f>
        <v>65.168697882292093</v>
      </c>
      <c r="J2" s="22">
        <f>HLOOKUP(J$1,'00_元データ'!$E$1:$FI$32,ROW(),)</f>
        <v>5</v>
      </c>
      <c r="K2" s="22">
        <f>HLOOKUP(K$1,'00_元データ'!$E$1:$FI$32,ROW(),)</f>
        <v>7.0928110316236133</v>
      </c>
      <c r="L2" s="22">
        <f>HLOOKUP(L$1,'00_元データ'!$E$1:$FI$32,ROW(),)</f>
        <v>7.2957861146250602</v>
      </c>
      <c r="M2" s="22">
        <f>HLOOKUP(M$1,'00_元データ'!$E$1:$FI$32,ROW(),)</f>
        <v>1834.762718228978</v>
      </c>
      <c r="N2" s="22">
        <f>HLOOKUP(N$1,'00_元データ'!$E$1:$FI$32,ROW(),)</f>
        <v>3920.439135972892</v>
      </c>
      <c r="O2" s="22">
        <f>HLOOKUP(O$1,'00_元データ'!$E$1:$FI$32,ROW(),)</f>
        <v>2.0064686125897029</v>
      </c>
      <c r="P2" s="22">
        <f>HLOOKUP(P$1,'00_元データ'!$E$1:$FI$32,ROW(),)</f>
        <v>7.116694850391748</v>
      </c>
      <c r="Q2" s="22">
        <f>HLOOKUP(Q$1,'00_元データ'!$E$1:$FI$32,ROW(),)</f>
        <v>93.407638836830571</v>
      </c>
      <c r="R2" s="22">
        <f>HLOOKUP(R$1,'00_元データ'!$E$1:$FI$32,ROW(),)</f>
        <v>2.5483807569986761</v>
      </c>
      <c r="S2" s="22">
        <f>HLOOKUP(S$1,'00_元データ'!$E$1:$FI$32,ROW(),)</f>
        <v>6.9200191570881504</v>
      </c>
      <c r="T2" s="22">
        <f>HLOOKUP(T$1,'00_元データ'!$E$1:$FI$32,ROW(),)</f>
        <v>1811.6619623411771</v>
      </c>
      <c r="U2" s="22">
        <f>HLOOKUP(U$1,'00_元データ'!$E$1:$FI$32,ROW(),)</f>
        <v>6.7662750452260196</v>
      </c>
      <c r="V2" s="22">
        <f>HLOOKUP(V$1,'00_元データ'!$E$1:$FI$32,ROW(),)</f>
        <v>0.702034644615529</v>
      </c>
      <c r="W2" s="22">
        <f>HLOOKUP(W$1,'00_元データ'!$E$1:$FI$32,ROW(),)</f>
        <v>877</v>
      </c>
      <c r="X2" s="22">
        <f>HLOOKUP(X$1,'00_元データ'!$E$1:$FI$32,ROW(),)</f>
        <v>820.16775891272948</v>
      </c>
      <c r="Y2" s="22">
        <f>HLOOKUP(Y$1,'00_元データ'!$E$1:$FI$32,ROW(),)</f>
        <v>38</v>
      </c>
      <c r="Z2" s="22">
        <f>HLOOKUP(Z$1,'00_元データ'!$E$1:$FI$32,ROW(),)</f>
        <v>-9.6025974025974392</v>
      </c>
      <c r="AA2" s="22">
        <f>HLOOKUP(AA$1,'00_元データ'!$E$1:$FI$32,ROW(),)</f>
        <v>51.552080811205748</v>
      </c>
      <c r="AB2" s="22">
        <f>HLOOKUP(AB$1,'00_元データ'!$E$1:$FI$32,ROW(),)</f>
        <v>459.55916910900498</v>
      </c>
      <c r="AC2" s="22">
        <f>HLOOKUP(AC$1,'00_元データ'!$E$1:$FI$32,ROW(),)</f>
        <v>-9.3446272511866262</v>
      </c>
      <c r="AD2" s="22">
        <f>HLOOKUP(AD$1,'00_元データ'!$E$1:$FI$32,ROW(),)</f>
        <v>2.2667454800683808</v>
      </c>
      <c r="AE2" s="22">
        <f>HLOOKUP(AE$1,'00_元データ'!$E$1:$FI$32,ROW(),)</f>
        <v>3</v>
      </c>
      <c r="AF2" s="22">
        <f>HLOOKUP(AF$1,'00_元データ'!$E$1:$FI$32,ROW(),)</f>
        <v>50</v>
      </c>
      <c r="AG2" s="22">
        <f>HLOOKUP(AG$1,'00_元データ'!$E$1:$FI$32,ROW(),)</f>
        <v>-9.5972298542917844</v>
      </c>
      <c r="AH2" s="22">
        <f>HLOOKUP(AH$1,'00_元データ'!$E$1:$FI$32,ROW(),)</f>
        <v>195.051216053231</v>
      </c>
      <c r="AI2" s="22">
        <f>HLOOKUP(AI$1,'00_元データ'!$E$1:$FI$32,ROW(),)</f>
        <v>8</v>
      </c>
      <c r="AJ2" s="22">
        <f>HLOOKUP(AJ$1,'00_元データ'!$E$1:$FI$32,ROW(),)</f>
        <v>4</v>
      </c>
      <c r="AK2" s="22">
        <f>HLOOKUP(AK$1,'00_元データ'!$E$1:$FI$32,ROW(),)</f>
        <v>41</v>
      </c>
      <c r="AL2" s="22">
        <f>HLOOKUP(AL$1,'00_元データ'!$E$1:$FI$32,ROW(),)</f>
        <v>-9.5199275362318492</v>
      </c>
      <c r="AM2" s="22">
        <f>HLOOKUP(AM$1,'00_元データ'!$E$1:$FI$32,ROW(),)</f>
        <v>1147.4999491519379</v>
      </c>
      <c r="AN2" s="22">
        <f>HLOOKUP(AN$1,'00_元データ'!$E$1:$FI$32,ROW(),)</f>
        <v>35.020251778872463</v>
      </c>
      <c r="AO2" s="22">
        <f>HLOOKUP(AO$1,'00_元データ'!$E$1:$FI$32,ROW(),)</f>
        <v>-9.6174578494536007</v>
      </c>
      <c r="AP2" s="22">
        <f>HLOOKUP(AP$1,'00_元データ'!$E$1:$FI$32,ROW(),)</f>
        <v>-9.6116285305338263</v>
      </c>
    </row>
    <row r="3" spans="1:42" ht="15">
      <c r="A3" s="20">
        <v>2</v>
      </c>
      <c r="B3" s="21" t="s">
        <v>1</v>
      </c>
      <c r="C3" s="22">
        <f>HLOOKUP(C$1,'00_元データ'!$E$1:$FI$32,ROW(),)</f>
        <v>1.0445736811506441</v>
      </c>
      <c r="D3" s="22">
        <f>HLOOKUP(D$1,'00_元データ'!$E$1:$FI$32,ROW(),)</f>
        <v>0.76158152352325637</v>
      </c>
      <c r="E3" s="22">
        <f>HLOOKUP(E$1,'00_元データ'!$E$1:$FI$32,ROW(),)</f>
        <v>8.0787540547799352</v>
      </c>
      <c r="F3" s="22">
        <f>HLOOKUP(F$1,'00_元データ'!$E$1:$FI$32,ROW(),)</f>
        <v>7.7461020488443966</v>
      </c>
      <c r="G3" s="22">
        <f>HLOOKUP(G$1,'00_元データ'!$E$1:$FI$32,ROW(),)</f>
        <v>0.65273460112700488</v>
      </c>
      <c r="H3" s="22">
        <f>HLOOKUP(H$1,'00_元データ'!$E$1:$FI$32,ROW(),)</f>
        <v>456.40724016350418</v>
      </c>
      <c r="I3" s="22">
        <f>HLOOKUP(I$1,'00_元データ'!$E$1:$FI$32,ROW(),)</f>
        <v>45.016785567776999</v>
      </c>
      <c r="J3" s="22">
        <f>HLOOKUP(J$1,'00_元データ'!$E$1:$FI$32,ROW(),)</f>
        <v>2</v>
      </c>
      <c r="K3" s="22">
        <f>HLOOKUP(K$1,'00_元データ'!$E$1:$FI$32,ROW(),)</f>
        <v>7.9046993773727614</v>
      </c>
      <c r="L3" s="22">
        <f>HLOOKUP(L$1,'00_元データ'!$E$1:$FI$32,ROW(),)</f>
        <v>7.0358070995355133</v>
      </c>
      <c r="M3" s="22">
        <f>HLOOKUP(M$1,'00_元データ'!$E$1:$FI$32,ROW(),)</f>
        <v>674.31636602591141</v>
      </c>
      <c r="N3" s="22">
        <f>HLOOKUP(N$1,'00_元データ'!$E$1:$FI$32,ROW(),)</f>
        <v>908.75058487882859</v>
      </c>
      <c r="O3" s="22">
        <f>HLOOKUP(O$1,'00_元データ'!$E$1:$FI$32,ROW(),)</f>
        <v>1.9144167203361071</v>
      </c>
      <c r="P3" s="22">
        <f>HLOOKUP(P$1,'00_元データ'!$E$1:$FI$32,ROW(),)</f>
        <v>7.1321549717534518</v>
      </c>
      <c r="Q3" s="22">
        <f>HLOOKUP(Q$1,'00_元データ'!$E$1:$FI$32,ROW(),)</f>
        <v>52.650469140759732</v>
      </c>
      <c r="R3" s="22">
        <f>HLOOKUP(R$1,'00_元データ'!$E$1:$FI$32,ROW(),)</f>
        <v>2.6734521921633601</v>
      </c>
      <c r="S3" s="22">
        <f>HLOOKUP(S$1,'00_元データ'!$E$1:$FI$32,ROW(),)</f>
        <v>7.3275862068965099</v>
      </c>
      <c r="T3" s="22">
        <f>HLOOKUP(T$1,'00_元データ'!$E$1:$FI$32,ROW(),)</f>
        <v>1141.119240798226</v>
      </c>
      <c r="U3" s="22">
        <f>HLOOKUP(U$1,'00_元データ'!$E$1:$FI$32,ROW(),)</f>
        <v>7.202301726693662</v>
      </c>
      <c r="V3" s="22">
        <f>HLOOKUP(V$1,'00_元データ'!$E$1:$FI$32,ROW(),)</f>
        <v>0.44202085434864402</v>
      </c>
      <c r="W3" s="22">
        <f>HLOOKUP(W$1,'00_元データ'!$E$1:$FI$32,ROW(),)</f>
        <v>695</v>
      </c>
      <c r="X3" s="22">
        <f>HLOOKUP(X$1,'00_元データ'!$E$1:$FI$32,ROW(),)</f>
        <v>458.63827023015358</v>
      </c>
      <c r="Y3" s="22">
        <f>HLOOKUP(Y$1,'00_元データ'!$E$1:$FI$32,ROW(),)</f>
        <v>45</v>
      </c>
      <c r="Z3" s="22">
        <f>HLOOKUP(Z$1,'00_元データ'!$E$1:$FI$32,ROW(),)</f>
        <v>-9.5983178556070001</v>
      </c>
      <c r="AA3" s="22">
        <f>HLOOKUP(AA$1,'00_元データ'!$E$1:$FI$32,ROW(),)</f>
        <v>30.513928835206819</v>
      </c>
      <c r="AB3" s="22">
        <f>HLOOKUP(AB$1,'00_元データ'!$E$1:$FI$32,ROW(),)</f>
        <v>172.441778377014</v>
      </c>
      <c r="AC3" s="22">
        <f>HLOOKUP(AC$1,'00_元データ'!$E$1:$FI$32,ROW(),)</f>
        <v>-10.636350914020809</v>
      </c>
      <c r="AD3" s="22">
        <f>HLOOKUP(AD$1,'00_元データ'!$E$1:$FI$32,ROW(),)</f>
        <v>2.391668115621866</v>
      </c>
      <c r="AE3" s="22">
        <f>HLOOKUP(AE$1,'00_元データ'!$E$1:$FI$32,ROW(),)</f>
        <v>29</v>
      </c>
      <c r="AF3" s="22">
        <f>HLOOKUP(AF$1,'00_元データ'!$E$1:$FI$32,ROW(),)</f>
        <v>46</v>
      </c>
      <c r="AG3" s="22">
        <f>HLOOKUP(AG$1,'00_元データ'!$E$1:$FI$32,ROW(),)</f>
        <v>-9.8550074030234871</v>
      </c>
      <c r="AH3" s="22">
        <f>HLOOKUP(AH$1,'00_元データ'!$E$1:$FI$32,ROW(),)</f>
        <v>217.679585084721</v>
      </c>
      <c r="AI3" s="22">
        <f>HLOOKUP(AI$1,'00_元データ'!$E$1:$FI$32,ROW(),)</f>
        <v>2</v>
      </c>
      <c r="AJ3" s="22">
        <f>HLOOKUP(AJ$1,'00_元データ'!$E$1:$FI$32,ROW(),)</f>
        <v>7</v>
      </c>
      <c r="AK3" s="22">
        <f>HLOOKUP(AK$1,'00_元データ'!$E$1:$FI$32,ROW(),)</f>
        <v>36</v>
      </c>
      <c r="AL3" s="22">
        <f>HLOOKUP(AL$1,'00_元データ'!$E$1:$FI$32,ROW(),)</f>
        <v>-9.49307304785893</v>
      </c>
      <c r="AM3" s="22">
        <f>HLOOKUP(AM$1,'00_元データ'!$E$1:$FI$32,ROW(),)</f>
        <v>380.40230537404818</v>
      </c>
      <c r="AN3" s="22">
        <f>HLOOKUP(AN$1,'00_元データ'!$E$1:$FI$32,ROW(),)</f>
        <v>9.7903286635447646</v>
      </c>
      <c r="AO3" s="22">
        <f>HLOOKUP(AO$1,'00_元データ'!$E$1:$FI$32,ROW(),)</f>
        <v>-9.2251563464063473</v>
      </c>
      <c r="AP3" s="22">
        <f>HLOOKUP(AP$1,'00_元データ'!$E$1:$FI$32,ROW(),)</f>
        <v>-9.9053876050381824</v>
      </c>
    </row>
    <row r="4" spans="1:42" ht="15">
      <c r="A4" s="20">
        <v>3</v>
      </c>
      <c r="B4" s="21" t="s">
        <v>1</v>
      </c>
      <c r="C4" s="22">
        <f>HLOOKUP(C$1,'00_元データ'!$E$1:$FI$32,ROW(),)</f>
        <v>0</v>
      </c>
      <c r="D4" s="22">
        <f>HLOOKUP(D$1,'00_元データ'!$E$1:$FI$32,ROW(),)</f>
        <v>0.77376322927796781</v>
      </c>
      <c r="E4" s="22">
        <f>HLOOKUP(E$1,'00_元データ'!$E$1:$FI$32,ROW(),)</f>
        <v>7.0114700882415768</v>
      </c>
      <c r="F4" s="22">
        <f>HLOOKUP(F$1,'00_元データ'!$E$1:$FI$32,ROW(),)</f>
        <v>5.9532346709044486</v>
      </c>
      <c r="G4" s="22">
        <f>HLOOKUP(G$1,'00_元データ'!$E$1:$FI$32,ROW(),)</f>
        <v>0.37470107373820111</v>
      </c>
      <c r="H4" s="22">
        <f>HLOOKUP(H$1,'00_元データ'!$E$1:$FI$32,ROW(),)</f>
        <v>0</v>
      </c>
      <c r="I4" s="22">
        <f>HLOOKUP(I$1,'00_元データ'!$E$1:$FI$32,ROW(),)</f>
        <v>0</v>
      </c>
      <c r="J4" s="22">
        <f>HLOOKUP(J$1,'00_元データ'!$E$1:$FI$32,ROW(),)</f>
        <v>8</v>
      </c>
      <c r="K4" s="22">
        <f>HLOOKUP(K$1,'00_元データ'!$E$1:$FI$32,ROW(),)</f>
        <v>6.1203250343792082</v>
      </c>
      <c r="L4" s="22">
        <f>HLOOKUP(L$1,'00_元データ'!$E$1:$FI$32,ROW(),)</f>
        <v>7.2390612139404231</v>
      </c>
      <c r="M4" s="22">
        <f>HLOOKUP(M$1,'00_元データ'!$E$1:$FI$32,ROW(),)</f>
        <v>1086.2300189151169</v>
      </c>
      <c r="N4" s="22">
        <f>HLOOKUP(N$1,'00_元データ'!$E$1:$FI$32,ROW(),)</f>
        <v>893.45618057687375</v>
      </c>
      <c r="O4" s="22">
        <f>HLOOKUP(O$1,'00_元データ'!$E$1:$FI$32,ROW(),)</f>
        <v>0.84618662865665861</v>
      </c>
      <c r="P4" s="22">
        <f>HLOOKUP(P$1,'00_元データ'!$E$1:$FI$32,ROW(),)</f>
        <v>7.0126410279239604</v>
      </c>
      <c r="Q4" s="22">
        <f>HLOOKUP(Q$1,'00_元データ'!$E$1:$FI$32,ROW(),)</f>
        <v>71.46325473339347</v>
      </c>
      <c r="R4" s="22">
        <f>HLOOKUP(R$1,'00_元データ'!$E$1:$FI$32,ROW(),)</f>
        <v>1.3627092363960309</v>
      </c>
      <c r="S4" s="22">
        <f>HLOOKUP(S$1,'00_元データ'!$E$1:$FI$32,ROW(),)</f>
        <v>6.6105485232067549</v>
      </c>
      <c r="T4" s="22">
        <f>HLOOKUP(T$1,'00_元データ'!$E$1:$FI$32,ROW(),)</f>
        <v>1766.3467318734929</v>
      </c>
      <c r="U4" s="22">
        <f>HLOOKUP(U$1,'00_元データ'!$E$1:$FI$32,ROW(),)</f>
        <v>0</v>
      </c>
      <c r="V4" s="22">
        <f>HLOOKUP(V$1,'00_元データ'!$E$1:$FI$32,ROW(),)</f>
        <v>0.38574592612913849</v>
      </c>
      <c r="W4" s="22">
        <f>HLOOKUP(W$1,'00_元データ'!$E$1:$FI$32,ROW(),)</f>
        <v>970.85714285714289</v>
      </c>
      <c r="X4" s="22">
        <f>HLOOKUP(X$1,'00_元データ'!$E$1:$FI$32,ROW(),)</f>
        <v>1252.948566331178</v>
      </c>
      <c r="Y4" s="22">
        <f>HLOOKUP(Y$1,'00_元データ'!$E$1:$FI$32,ROW(),)</f>
        <v>39</v>
      </c>
      <c r="Z4" s="22">
        <f>HLOOKUP(Z$1,'00_元データ'!$E$1:$FI$32,ROW(),)</f>
        <v>0</v>
      </c>
      <c r="AA4" s="22">
        <f>HLOOKUP(AA$1,'00_元データ'!$E$1:$FI$32,ROW(),)</f>
        <v>71.197222723082561</v>
      </c>
      <c r="AB4" s="22">
        <f>HLOOKUP(AB$1,'00_元データ'!$E$1:$FI$32,ROW(),)</f>
        <v>1454.6773218999849</v>
      </c>
      <c r="AC4" s="22">
        <f>HLOOKUP(AC$1,'00_元データ'!$E$1:$FI$32,ROW(),)</f>
        <v>-10.175673827056279</v>
      </c>
      <c r="AD4" s="22">
        <f>HLOOKUP(AD$1,'00_元データ'!$E$1:$FI$32,ROW(),)</f>
        <v>0.61581112390854564</v>
      </c>
      <c r="AE4" s="22">
        <f>HLOOKUP(AE$1,'00_元データ'!$E$1:$FI$32,ROW(),)</f>
        <v>10</v>
      </c>
      <c r="AF4" s="22">
        <f>HLOOKUP(AF$1,'00_元データ'!$E$1:$FI$32,ROW(),)</f>
        <v>37</v>
      </c>
      <c r="AG4" s="22">
        <f>HLOOKUP(AG$1,'00_元データ'!$E$1:$FI$32,ROW(),)</f>
        <v>-9.6127444011267791</v>
      </c>
      <c r="AH4" s="22">
        <f>HLOOKUP(AH$1,'00_元データ'!$E$1:$FI$32,ROW(),)</f>
        <v>2300.6413255037301</v>
      </c>
      <c r="AI4" s="22">
        <f>HLOOKUP(AI$1,'00_元データ'!$E$1:$FI$32,ROW(),)</f>
        <v>16</v>
      </c>
      <c r="AJ4" s="22">
        <f>HLOOKUP(AJ$1,'00_元データ'!$E$1:$FI$32,ROW(),)</f>
        <v>3</v>
      </c>
      <c r="AK4" s="22">
        <f>HLOOKUP(AK$1,'00_元データ'!$E$1:$FI$32,ROW(),)</f>
        <v>37</v>
      </c>
      <c r="AL4" s="22">
        <f>HLOOKUP(AL$1,'00_元データ'!$E$1:$FI$32,ROW(),)</f>
        <v>-8.9286260824127197</v>
      </c>
      <c r="AM4" s="22">
        <f>HLOOKUP(AM$1,'00_元データ'!$E$1:$FI$32,ROW(),)</f>
        <v>2154.4769469506591</v>
      </c>
      <c r="AN4" s="22">
        <f>HLOOKUP(AN$1,'00_元データ'!$E$1:$FI$32,ROW(),)</f>
        <v>54.971452749875802</v>
      </c>
      <c r="AO4" s="22">
        <f>HLOOKUP(AO$1,'00_元データ'!$E$1:$FI$32,ROW(),)</f>
        <v>-9.5506238196610891</v>
      </c>
      <c r="AP4" s="22">
        <f>HLOOKUP(AP$1,'00_元データ'!$E$1:$FI$32,ROW(),)</f>
        <v>-8.9557240331479822</v>
      </c>
    </row>
    <row r="5" spans="1:42" ht="15">
      <c r="A5" s="20">
        <v>4</v>
      </c>
      <c r="B5" s="21" t="s">
        <v>1</v>
      </c>
      <c r="C5" s="22">
        <f>HLOOKUP(C$1,'00_元データ'!$E$1:$FI$32,ROW(),)</f>
        <v>1.72304132235092</v>
      </c>
      <c r="D5" s="22">
        <f>HLOOKUP(D$1,'00_元データ'!$E$1:$FI$32,ROW(),)</f>
        <v>2.983343854797301</v>
      </c>
      <c r="E5" s="22">
        <f>HLOOKUP(E$1,'00_元データ'!$E$1:$FI$32,ROW(),)</f>
        <v>6.9229500542618352</v>
      </c>
      <c r="F5" s="22">
        <f>HLOOKUP(F$1,'00_元データ'!$E$1:$FI$32,ROW(),)</f>
        <v>7.6406259954175217</v>
      </c>
      <c r="G5" s="22">
        <f>HLOOKUP(G$1,'00_元データ'!$E$1:$FI$32,ROW(),)</f>
        <v>0.57812537948860554</v>
      </c>
      <c r="H5" s="22">
        <f>HLOOKUP(H$1,'00_元データ'!$E$1:$FI$32,ROW(),)</f>
        <v>699.90254144929395</v>
      </c>
      <c r="I5" s="22">
        <f>HLOOKUP(I$1,'00_元データ'!$E$1:$FI$32,ROW(),)</f>
        <v>47.180201892502403</v>
      </c>
      <c r="J5" s="22">
        <f>HLOOKUP(J$1,'00_元データ'!$E$1:$FI$32,ROW(),)</f>
        <v>6</v>
      </c>
      <c r="K5" s="22">
        <f>HLOOKUP(K$1,'00_元データ'!$E$1:$FI$32,ROW(),)</f>
        <v>7.3801081985407944</v>
      </c>
      <c r="L5" s="22">
        <f>HLOOKUP(L$1,'00_元データ'!$E$1:$FI$32,ROW(),)</f>
        <v>8.8671114817903902</v>
      </c>
      <c r="M5" s="22">
        <f>HLOOKUP(M$1,'00_元データ'!$E$1:$FI$32,ROW(),)</f>
        <v>741.06675360663155</v>
      </c>
      <c r="N5" s="22">
        <f>HLOOKUP(N$1,'00_元データ'!$E$1:$FI$32,ROW(),)</f>
        <v>1528.5153177102161</v>
      </c>
      <c r="O5" s="22">
        <f>HLOOKUP(O$1,'00_元データ'!$E$1:$FI$32,ROW(),)</f>
        <v>4.1918003712911753</v>
      </c>
      <c r="P5" s="22">
        <f>HLOOKUP(P$1,'00_元データ'!$E$1:$FI$32,ROW(),)</f>
        <v>8.5232750555331123</v>
      </c>
      <c r="Q5" s="22">
        <f>HLOOKUP(Q$1,'00_元データ'!$E$1:$FI$32,ROW(),)</f>
        <v>59.682780132329903</v>
      </c>
      <c r="R5" s="22">
        <f>HLOOKUP(R$1,'00_元データ'!$E$1:$FI$32,ROW(),)</f>
        <v>2.6184677670644358</v>
      </c>
      <c r="S5" s="22">
        <f>HLOOKUP(S$1,'00_元データ'!$E$1:$FI$32,ROW(),)</f>
        <v>8.013640782040925</v>
      </c>
      <c r="T5" s="22">
        <f>HLOOKUP(T$1,'00_元データ'!$E$1:$FI$32,ROW(),)</f>
        <v>797.71324162379699</v>
      </c>
      <c r="U5" s="22">
        <f>HLOOKUP(U$1,'00_元データ'!$E$1:$FI$32,ROW(),)</f>
        <v>7.5397189168948602</v>
      </c>
      <c r="V5" s="22">
        <f>HLOOKUP(V$1,'00_元データ'!$E$1:$FI$32,ROW(),)</f>
        <v>0.84308861487438702</v>
      </c>
      <c r="W5" s="22">
        <f>HLOOKUP(W$1,'00_元データ'!$E$1:$FI$32,ROW(),)</f>
        <v>847.28571428571433</v>
      </c>
      <c r="X5" s="22">
        <f>HLOOKUP(X$1,'00_元データ'!$E$1:$FI$32,ROW(),)</f>
        <v>367.70863269003661</v>
      </c>
      <c r="Y5" s="22">
        <f>HLOOKUP(Y$1,'00_元データ'!$E$1:$FI$32,ROW(),)</f>
        <v>28</v>
      </c>
      <c r="Z5" s="22">
        <f>HLOOKUP(Z$1,'00_元データ'!$E$1:$FI$32,ROW(),)</f>
        <v>-9.2938271604938105</v>
      </c>
      <c r="AA5" s="22">
        <f>HLOOKUP(AA$1,'00_元データ'!$E$1:$FI$32,ROW(),)</f>
        <v>35.357870566427778</v>
      </c>
      <c r="AB5" s="22">
        <f>HLOOKUP(AB$1,'00_元データ'!$E$1:$FI$32,ROW(),)</f>
        <v>19711.836674064321</v>
      </c>
      <c r="AC5" s="22">
        <f>HLOOKUP(AC$1,'00_元データ'!$E$1:$FI$32,ROW(),)</f>
        <v>-10.58307416267945</v>
      </c>
      <c r="AD5" s="22">
        <f>HLOOKUP(AD$1,'00_元データ'!$E$1:$FI$32,ROW(),)</f>
        <v>2.056056798410915</v>
      </c>
      <c r="AE5" s="22">
        <f>HLOOKUP(AE$1,'00_元データ'!$E$1:$FI$32,ROW(),)</f>
        <v>42</v>
      </c>
      <c r="AF5" s="22">
        <f>HLOOKUP(AF$1,'00_元データ'!$E$1:$FI$32,ROW(),)</f>
        <v>31</v>
      </c>
      <c r="AG5" s="22">
        <f>HLOOKUP(AG$1,'00_元データ'!$E$1:$FI$32,ROW(),)</f>
        <v>-8.5928987261601169</v>
      </c>
      <c r="AH5" s="22">
        <f>HLOOKUP(AH$1,'00_元データ'!$E$1:$FI$32,ROW(),)</f>
        <v>4447.3213702551802</v>
      </c>
      <c r="AI5" s="22">
        <f>HLOOKUP(AI$1,'00_元データ'!$E$1:$FI$32,ROW(),)</f>
        <v>18</v>
      </c>
      <c r="AJ5" s="22">
        <f>HLOOKUP(AJ$1,'00_元データ'!$E$1:$FI$32,ROW(),)</f>
        <v>3</v>
      </c>
      <c r="AK5" s="22">
        <f>HLOOKUP(AK$1,'00_元データ'!$E$1:$FI$32,ROW(),)</f>
        <v>28</v>
      </c>
      <c r="AL5" s="22">
        <f>HLOOKUP(AL$1,'00_元データ'!$E$1:$FI$32,ROW(),)</f>
        <v>-8.9223517896844307</v>
      </c>
      <c r="AM5" s="22">
        <f>HLOOKUP(AM$1,'00_元データ'!$E$1:$FI$32,ROW(),)</f>
        <v>240.1192170463799</v>
      </c>
      <c r="AN5" s="22">
        <f>HLOOKUP(AN$1,'00_元データ'!$E$1:$FI$32,ROW(),)</f>
        <v>13.893800757810361</v>
      </c>
      <c r="AO5" s="22">
        <f>HLOOKUP(AO$1,'00_元データ'!$E$1:$FI$32,ROW(),)</f>
        <v>-9.9366671543435743</v>
      </c>
      <c r="AP5" s="22">
        <f>HLOOKUP(AP$1,'00_元データ'!$E$1:$FI$32,ROW(),)</f>
        <v>-8.580235185990869</v>
      </c>
    </row>
    <row r="6" spans="1:42" ht="15">
      <c r="A6" s="20">
        <v>5</v>
      </c>
      <c r="B6" s="21" t="s">
        <v>1</v>
      </c>
      <c r="C6" s="22">
        <f>HLOOKUP(C$1,'00_元データ'!$E$1:$FI$32,ROW(),)</f>
        <v>0.53483062241483303</v>
      </c>
      <c r="D6" s="22">
        <f>HLOOKUP(D$1,'00_元データ'!$E$1:$FI$32,ROW(),)</f>
        <v>1.6234261332093669</v>
      </c>
      <c r="E6" s="22">
        <f>HLOOKUP(E$1,'00_元データ'!$E$1:$FI$32,ROW(),)</f>
        <v>1.7532956024244</v>
      </c>
      <c r="F6" s="22">
        <f>HLOOKUP(F$1,'00_元データ'!$E$1:$FI$32,ROW(),)</f>
        <v>2.6836277546511469</v>
      </c>
      <c r="G6" s="22">
        <f>HLOOKUP(G$1,'00_元データ'!$E$1:$FI$32,ROW(),)</f>
        <v>0.48029113582716998</v>
      </c>
      <c r="H6" s="22">
        <f>HLOOKUP(H$1,'00_元データ'!$E$1:$FI$32,ROW(),)</f>
        <v>9.0952072161874398</v>
      </c>
      <c r="I6" s="22">
        <f>HLOOKUP(I$1,'00_元データ'!$E$1:$FI$32,ROW(),)</f>
        <v>13.0272790712412</v>
      </c>
      <c r="J6" s="22">
        <f>HLOOKUP(J$1,'00_元データ'!$E$1:$FI$32,ROW(),)</f>
        <v>45</v>
      </c>
      <c r="K6" s="22">
        <f>HLOOKUP(K$1,'00_元データ'!$E$1:$FI$32,ROW(),)</f>
        <v>2.6803149029108271</v>
      </c>
      <c r="L6" s="22">
        <f>HLOOKUP(L$1,'00_元データ'!$E$1:$FI$32,ROW(),)</f>
        <v>2.8766597263753599</v>
      </c>
      <c r="M6" s="22">
        <f>HLOOKUP(M$1,'00_元データ'!$E$1:$FI$32,ROW(),)</f>
        <v>20.651117272596661</v>
      </c>
      <c r="N6" s="22">
        <f>HLOOKUP(N$1,'00_元データ'!$E$1:$FI$32,ROW(),)</f>
        <v>159.59181075791659</v>
      </c>
      <c r="O6" s="22">
        <f>HLOOKUP(O$1,'00_元データ'!$E$1:$FI$32,ROW(),)</f>
        <v>1.9906573145470861</v>
      </c>
      <c r="P6" s="22">
        <f>HLOOKUP(P$1,'00_元データ'!$E$1:$FI$32,ROW(),)</f>
        <v>2.6789769062279092</v>
      </c>
      <c r="Q6" s="22">
        <f>HLOOKUP(Q$1,'00_元データ'!$E$1:$FI$32,ROW(),)</f>
        <v>13.2666944455253</v>
      </c>
      <c r="R6" s="22">
        <f>HLOOKUP(R$1,'00_元データ'!$E$1:$FI$32,ROW(),)</f>
        <v>2.9459753233488608</v>
      </c>
      <c r="S6" s="22">
        <f>HLOOKUP(S$1,'00_元データ'!$E$1:$FI$32,ROW(),)</f>
        <v>2.63233137829911</v>
      </c>
      <c r="T6" s="22">
        <f>HLOOKUP(T$1,'00_元データ'!$E$1:$FI$32,ROW(),)</f>
        <v>34.964780580402611</v>
      </c>
      <c r="U6" s="22">
        <f>HLOOKUP(U$1,'00_元データ'!$E$1:$FI$32,ROW(),)</f>
        <v>2.19620513368488</v>
      </c>
      <c r="V6" s="22">
        <f>HLOOKUP(V$1,'00_元データ'!$E$1:$FI$32,ROW(),)</f>
        <v>0.63876458809066305</v>
      </c>
      <c r="W6" s="22">
        <f>HLOOKUP(W$1,'00_元データ'!$E$1:$FI$32,ROW(),)</f>
        <v>709.71428571428567</v>
      </c>
      <c r="X6" s="22">
        <f>HLOOKUP(X$1,'00_元データ'!$E$1:$FI$32,ROW(),)</f>
        <v>17.10133394352609</v>
      </c>
      <c r="Y6" s="22">
        <f>HLOOKUP(Y$1,'00_元データ'!$E$1:$FI$32,ROW(),)</f>
        <v>31</v>
      </c>
      <c r="Z6" s="22">
        <f>HLOOKUP(Z$1,'00_元データ'!$E$1:$FI$32,ROW(),)</f>
        <v>-2.4848084544253499</v>
      </c>
      <c r="AA6" s="22">
        <f>HLOOKUP(AA$1,'00_元データ'!$E$1:$FI$32,ROW(),)</f>
        <v>27.286847441881061</v>
      </c>
      <c r="AB6" s="22">
        <f>HLOOKUP(AB$1,'00_元データ'!$E$1:$FI$32,ROW(),)</f>
        <v>19.419679832958298</v>
      </c>
      <c r="AC6" s="22">
        <f>HLOOKUP(AC$1,'00_元データ'!$E$1:$FI$32,ROW(),)</f>
        <v>-2.325941660713756</v>
      </c>
      <c r="AD6" s="22">
        <f>HLOOKUP(AD$1,'00_元データ'!$E$1:$FI$32,ROW(),)</f>
        <v>2.1582405419345889</v>
      </c>
      <c r="AE6" s="22">
        <f>HLOOKUP(AE$1,'00_元データ'!$E$1:$FI$32,ROW(),)</f>
        <v>49</v>
      </c>
      <c r="AF6" s="22">
        <f>HLOOKUP(AF$1,'00_元データ'!$E$1:$FI$32,ROW(),)</f>
        <v>44</v>
      </c>
      <c r="AG6" s="22">
        <f>HLOOKUP(AG$1,'00_元データ'!$E$1:$FI$32,ROW(),)</f>
        <v>-2.4141125343953989</v>
      </c>
      <c r="AH6" s="22">
        <f>HLOOKUP(AH$1,'00_元データ'!$E$1:$FI$32,ROW(),)</f>
        <v>10.982255707967401</v>
      </c>
      <c r="AI6" s="22">
        <f>HLOOKUP(AI$1,'00_元データ'!$E$1:$FI$32,ROW(),)</f>
        <v>31</v>
      </c>
      <c r="AJ6" s="22">
        <f>HLOOKUP(AJ$1,'00_元データ'!$E$1:$FI$32,ROW(),)</f>
        <v>17</v>
      </c>
      <c r="AK6" s="22">
        <f>HLOOKUP(AK$1,'00_元データ'!$E$1:$FI$32,ROW(),)</f>
        <v>33</v>
      </c>
      <c r="AL6" s="22">
        <f>HLOOKUP(AL$1,'00_元データ'!$E$1:$FI$32,ROW(),)</f>
        <v>-2.4645080946450801</v>
      </c>
      <c r="AM6" s="22">
        <f>HLOOKUP(AM$1,'00_元データ'!$E$1:$FI$32,ROW(),)</f>
        <v>157.4303291468336</v>
      </c>
      <c r="AN6" s="22">
        <f>HLOOKUP(AN$1,'00_元データ'!$E$1:$FI$32,ROW(),)</f>
        <v>2.1500118226437328</v>
      </c>
      <c r="AO6" s="22">
        <f>HLOOKUP(AO$1,'00_元データ'!$E$1:$FI$32,ROW(),)</f>
        <v>-2.393490076776557</v>
      </c>
      <c r="AP6" s="22">
        <f>HLOOKUP(AP$1,'00_元データ'!$E$1:$FI$32,ROW(),)</f>
        <v>-2.5032624580941398</v>
      </c>
    </row>
    <row r="7" spans="1:42" ht="15">
      <c r="A7" s="20">
        <v>6</v>
      </c>
      <c r="B7" s="21" t="s">
        <v>0</v>
      </c>
      <c r="C7" s="22">
        <f>HLOOKUP(C$1,'00_元データ'!$E$1:$FI$32,ROW(),)</f>
        <v>7.9404002986059403</v>
      </c>
      <c r="D7" s="22">
        <f>HLOOKUP(D$1,'00_元データ'!$E$1:$FI$32,ROW(),)</f>
        <v>1.3673876946331369</v>
      </c>
      <c r="E7" s="22">
        <f>HLOOKUP(E$1,'00_元データ'!$E$1:$FI$32,ROW(),)</f>
        <v>8.7825393319648395</v>
      </c>
      <c r="F7" s="22">
        <f>HLOOKUP(F$1,'00_元データ'!$E$1:$FI$32,ROW(),)</f>
        <v>8.8269517691026262</v>
      </c>
      <c r="G7" s="22">
        <f>HLOOKUP(G$1,'00_元データ'!$E$1:$FI$32,ROW(),)</f>
        <v>0.60322126263627929</v>
      </c>
      <c r="H7" s="22">
        <f>HLOOKUP(H$1,'00_元データ'!$E$1:$FI$32,ROW(),)</f>
        <v>28485.462124429381</v>
      </c>
      <c r="I7" s="22">
        <f>HLOOKUP(I$1,'00_元データ'!$E$1:$FI$32,ROW(),)</f>
        <v>77.808941016487807</v>
      </c>
      <c r="J7" s="22">
        <f>HLOOKUP(J$1,'00_元データ'!$E$1:$FI$32,ROW(),)</f>
        <v>10</v>
      </c>
      <c r="K7" s="22">
        <f>HLOOKUP(K$1,'00_元データ'!$E$1:$FI$32,ROW(),)</f>
        <v>8.6730225225074005</v>
      </c>
      <c r="L7" s="22">
        <f>HLOOKUP(L$1,'00_元データ'!$E$1:$FI$32,ROW(),)</f>
        <v>8.708665240606754</v>
      </c>
      <c r="M7" s="22">
        <f>HLOOKUP(M$1,'00_元データ'!$E$1:$FI$32,ROW(),)</f>
        <v>1374.3692861376221</v>
      </c>
      <c r="N7" s="22">
        <f>HLOOKUP(N$1,'00_元データ'!$E$1:$FI$32,ROW(),)</f>
        <v>1189.846374918357</v>
      </c>
      <c r="O7" s="22">
        <f>HLOOKUP(O$1,'00_元データ'!$E$1:$FI$32,ROW(),)</f>
        <v>1.7526935439904621</v>
      </c>
      <c r="P7" s="22">
        <f>HLOOKUP(P$1,'00_元データ'!$E$1:$FI$32,ROW(),)</f>
        <v>8.9444474685082742</v>
      </c>
      <c r="Q7" s="22">
        <f>HLOOKUP(Q$1,'00_元データ'!$E$1:$FI$32,ROW(),)</f>
        <v>59.343888211871239</v>
      </c>
      <c r="R7" s="22">
        <f>HLOOKUP(R$1,'00_元データ'!$E$1:$FI$32,ROW(),)</f>
        <v>1.804723988943213</v>
      </c>
      <c r="S7" s="22">
        <f>HLOOKUP(S$1,'00_元データ'!$E$1:$FI$32,ROW(),)</f>
        <v>8.5734720416124599</v>
      </c>
      <c r="T7" s="22">
        <f>HLOOKUP(T$1,'00_元データ'!$E$1:$FI$32,ROW(),)</f>
        <v>830.16677213218998</v>
      </c>
      <c r="U7" s="22">
        <f>HLOOKUP(U$1,'00_元データ'!$E$1:$FI$32,ROW(),)</f>
        <v>10.321871907016719</v>
      </c>
      <c r="V7" s="22">
        <f>HLOOKUP(V$1,'00_元データ'!$E$1:$FI$32,ROW(),)</f>
        <v>0.55792428671074301</v>
      </c>
      <c r="W7" s="22">
        <f>HLOOKUP(W$1,'00_元データ'!$E$1:$FI$32,ROW(),)</f>
        <v>668.85714285714289</v>
      </c>
      <c r="X7" s="22">
        <f>HLOOKUP(X$1,'00_元データ'!$E$1:$FI$32,ROW(),)</f>
        <v>575.7757721343271</v>
      </c>
      <c r="Y7" s="22">
        <f>HLOOKUP(Y$1,'00_元データ'!$E$1:$FI$32,ROW(),)</f>
        <v>33</v>
      </c>
      <c r="Z7" s="22">
        <f>HLOOKUP(Z$1,'00_元データ'!$E$1:$FI$32,ROW(),)</f>
        <v>-10.7197725729803</v>
      </c>
      <c r="AA7" s="22">
        <f>HLOOKUP(AA$1,'00_元データ'!$E$1:$FI$32,ROW(),)</f>
        <v>26.225765003168359</v>
      </c>
      <c r="AB7" s="22">
        <f>HLOOKUP(AB$1,'00_元データ'!$E$1:$FI$32,ROW(),)</f>
        <v>673.98551216092801</v>
      </c>
      <c r="AC7" s="22">
        <f>HLOOKUP(AC$1,'00_元データ'!$E$1:$FI$32,ROW(),)</f>
        <v>-10.9371586255415</v>
      </c>
      <c r="AD7" s="22">
        <f>HLOOKUP(AD$1,'00_元データ'!$E$1:$FI$32,ROW(),)</f>
        <v>2.3273407288794918</v>
      </c>
      <c r="AE7" s="22">
        <f>HLOOKUP(AE$1,'00_元データ'!$E$1:$FI$32,ROW(),)</f>
        <v>11</v>
      </c>
      <c r="AF7" s="22">
        <f>HLOOKUP(AF$1,'00_元データ'!$E$1:$FI$32,ROW(),)</f>
        <v>55</v>
      </c>
      <c r="AG7" s="22">
        <f>HLOOKUP(AG$1,'00_元データ'!$E$1:$FI$32,ROW(),)</f>
        <v>-10.581955669261569</v>
      </c>
      <c r="AH7" s="22">
        <f>HLOOKUP(AH$1,'00_元データ'!$E$1:$FI$32,ROW(),)</f>
        <v>534.03774155764904</v>
      </c>
      <c r="AI7" s="22">
        <f>HLOOKUP(AI$1,'00_元データ'!$E$1:$FI$32,ROW(),)</f>
        <v>5</v>
      </c>
      <c r="AJ7" s="22">
        <f>HLOOKUP(AJ$1,'00_元データ'!$E$1:$FI$32,ROW(),)</f>
        <v>3</v>
      </c>
      <c r="AK7" s="22">
        <f>HLOOKUP(AK$1,'00_元データ'!$E$1:$FI$32,ROW(),)</f>
        <v>43</v>
      </c>
      <c r="AL7" s="22">
        <f>HLOOKUP(AL$1,'00_元データ'!$E$1:$FI$32,ROW(),)</f>
        <v>-10.564090909090901</v>
      </c>
      <c r="AM7" s="22">
        <f>HLOOKUP(AM$1,'00_元データ'!$E$1:$FI$32,ROW(),)</f>
        <v>349.96006380491218</v>
      </c>
      <c r="AN7" s="22">
        <f>HLOOKUP(AN$1,'00_元データ'!$E$1:$FI$32,ROW(),)</f>
        <v>7.1642426934973873</v>
      </c>
      <c r="AO7" s="22">
        <f>HLOOKUP(AO$1,'00_元データ'!$E$1:$FI$32,ROW(),)</f>
        <v>-11.10867386791138</v>
      </c>
      <c r="AP7" s="22">
        <f>HLOOKUP(AP$1,'00_元データ'!$E$1:$FI$32,ROW(),)</f>
        <v>-10.695836280294611</v>
      </c>
    </row>
    <row r="8" spans="1:42" ht="15">
      <c r="A8" s="20">
        <v>7</v>
      </c>
      <c r="B8" s="21" t="s">
        <v>0</v>
      </c>
      <c r="C8" s="22">
        <f>HLOOKUP(C$1,'00_元データ'!$E$1:$FI$32,ROW(),)</f>
        <v>3.5804978385719148</v>
      </c>
      <c r="D8" s="22">
        <f>HLOOKUP(D$1,'00_元データ'!$E$1:$FI$32,ROW(),)</f>
        <v>3.2967498180018762</v>
      </c>
      <c r="E8" s="22">
        <f>HLOOKUP(E$1,'00_元データ'!$E$1:$FI$32,ROW(),)</f>
        <v>10.03282188030327</v>
      </c>
      <c r="F8" s="22">
        <f>HLOOKUP(F$1,'00_元データ'!$E$1:$FI$32,ROW(),)</f>
        <v>7.6188041262397999</v>
      </c>
      <c r="G8" s="22">
        <f>HLOOKUP(G$1,'00_元データ'!$E$1:$FI$32,ROW(),)</f>
        <v>0.76093747028501901</v>
      </c>
      <c r="H8" s="22">
        <f>HLOOKUP(H$1,'00_元データ'!$E$1:$FI$32,ROW(),)</f>
        <v>1489.9502302117401</v>
      </c>
      <c r="I8" s="22">
        <f>HLOOKUP(I$1,'00_元データ'!$E$1:$FI$32,ROW(),)</f>
        <v>76.791627233103355</v>
      </c>
      <c r="J8" s="22">
        <f>HLOOKUP(J$1,'00_元データ'!$E$1:$FI$32,ROW(),)</f>
        <v>11</v>
      </c>
      <c r="K8" s="22">
        <f>HLOOKUP(K$1,'00_元データ'!$E$1:$FI$32,ROW(),)</f>
        <v>7.6141794927613189</v>
      </c>
      <c r="L8" s="22">
        <f>HLOOKUP(L$1,'00_元データ'!$E$1:$FI$32,ROW(),)</f>
        <v>8.359980804848874</v>
      </c>
      <c r="M8" s="22">
        <f>HLOOKUP(M$1,'00_元データ'!$E$1:$FI$32,ROW(),)</f>
        <v>1348.5256361445729</v>
      </c>
      <c r="N8" s="22">
        <f>HLOOKUP(N$1,'00_元データ'!$E$1:$FI$32,ROW(),)</f>
        <v>907.22686379452296</v>
      </c>
      <c r="O8" s="22">
        <f>HLOOKUP(O$1,'00_元データ'!$E$1:$FI$32,ROW(),)</f>
        <v>4.615465083418254</v>
      </c>
      <c r="P8" s="22">
        <f>HLOOKUP(P$1,'00_元データ'!$E$1:$FI$32,ROW(),)</f>
        <v>7.9699893807656288</v>
      </c>
      <c r="Q8" s="22">
        <f>HLOOKUP(Q$1,'00_元データ'!$E$1:$FI$32,ROW(),)</f>
        <v>77.905596663545637</v>
      </c>
      <c r="R8" s="22">
        <f>HLOOKUP(R$1,'00_元データ'!$E$1:$FI$32,ROW(),)</f>
        <v>1.8773713038929241</v>
      </c>
      <c r="S8" s="22">
        <f>HLOOKUP(S$1,'00_元データ'!$E$1:$FI$32,ROW(),)</f>
        <v>7.42868589743588</v>
      </c>
      <c r="T8" s="22">
        <f>HLOOKUP(T$1,'00_元データ'!$E$1:$FI$32,ROW(),)</f>
        <v>906.78734952780201</v>
      </c>
      <c r="U8" s="22">
        <f>HLOOKUP(U$1,'00_元データ'!$E$1:$FI$32,ROW(),)</f>
        <v>8.2433528148296507</v>
      </c>
      <c r="V8" s="22">
        <f>HLOOKUP(V$1,'00_元データ'!$E$1:$FI$32,ROW(),)</f>
        <v>0.65891371423820799</v>
      </c>
      <c r="W8" s="22">
        <f>HLOOKUP(W$1,'00_元データ'!$E$1:$FI$32,ROW(),)</f>
        <v>706.71428571428567</v>
      </c>
      <c r="X8" s="22">
        <f>HLOOKUP(X$1,'00_元データ'!$E$1:$FI$32,ROW(),)</f>
        <v>506.32591578889378</v>
      </c>
      <c r="Y8" s="22">
        <f>HLOOKUP(Y$1,'00_元データ'!$E$1:$FI$32,ROW(),)</f>
        <v>37</v>
      </c>
      <c r="Z8" s="22">
        <f>HLOOKUP(Z$1,'00_元データ'!$E$1:$FI$32,ROW(),)</f>
        <v>-9.2372397704542646</v>
      </c>
      <c r="AA8" s="22">
        <f>HLOOKUP(AA$1,'00_元データ'!$E$1:$FI$32,ROW(),)</f>
        <v>27.880783659813002</v>
      </c>
      <c r="AB8" s="22">
        <f>HLOOKUP(AB$1,'00_元データ'!$E$1:$FI$32,ROW(),)</f>
        <v>609.68775690760106</v>
      </c>
      <c r="AC8" s="22">
        <f>HLOOKUP(AC$1,'00_元データ'!$E$1:$FI$32,ROW(),)</f>
        <v>-10.75845014574757</v>
      </c>
      <c r="AD8" s="22">
        <f>HLOOKUP(AD$1,'00_元データ'!$E$1:$FI$32,ROW(),)</f>
        <v>3.4045514255242071</v>
      </c>
      <c r="AE8" s="22">
        <f>HLOOKUP(AE$1,'00_元データ'!$E$1:$FI$32,ROW(),)</f>
        <v>3</v>
      </c>
      <c r="AF8" s="22">
        <f>HLOOKUP(AF$1,'00_元データ'!$E$1:$FI$32,ROW(),)</f>
        <v>39</v>
      </c>
      <c r="AG8" s="22">
        <f>HLOOKUP(AG$1,'00_元データ'!$E$1:$FI$32,ROW(),)</f>
        <v>-8.7130386798183252</v>
      </c>
      <c r="AH8" s="22">
        <f>HLOOKUP(AH$1,'00_元データ'!$E$1:$FI$32,ROW(),)</f>
        <v>315.60449871418598</v>
      </c>
      <c r="AI8" s="22">
        <f>HLOOKUP(AI$1,'00_元データ'!$E$1:$FI$32,ROW(),)</f>
        <v>3</v>
      </c>
      <c r="AJ8" s="22">
        <f>HLOOKUP(AJ$1,'00_元データ'!$E$1:$FI$32,ROW(),)</f>
        <v>3</v>
      </c>
      <c r="AK8" s="22">
        <f>HLOOKUP(AK$1,'00_元データ'!$E$1:$FI$32,ROW(),)</f>
        <v>37</v>
      </c>
      <c r="AL8" s="22">
        <f>HLOOKUP(AL$1,'00_元データ'!$E$1:$FI$32,ROW(),)</f>
        <v>-9.0097336065573792</v>
      </c>
      <c r="AM8" s="22">
        <f>HLOOKUP(AM$1,'00_元データ'!$E$1:$FI$32,ROW(),)</f>
        <v>253.0277732059574</v>
      </c>
      <c r="AN8" s="22">
        <f>HLOOKUP(AN$1,'00_元データ'!$E$1:$FI$32,ROW(),)</f>
        <v>7.5653936470602128</v>
      </c>
      <c r="AO8" s="22">
        <f>HLOOKUP(AO$1,'00_元データ'!$E$1:$FI$32,ROW(),)</f>
        <v>-9.6952619540352885</v>
      </c>
      <c r="AP8" s="22">
        <f>HLOOKUP(AP$1,'00_元データ'!$E$1:$FI$32,ROW(),)</f>
        <v>-8.9552555806421843</v>
      </c>
    </row>
    <row r="9" spans="1:42" ht="15">
      <c r="A9" s="20">
        <v>8</v>
      </c>
      <c r="B9" s="21" t="s">
        <v>0</v>
      </c>
      <c r="C9" s="22">
        <f>HLOOKUP(C$1,'00_元データ'!$E$1:$FI$32,ROW(),)</f>
        <v>1.682477351486215</v>
      </c>
      <c r="D9" s="22">
        <f>HLOOKUP(D$1,'00_元データ'!$E$1:$FI$32,ROW(),)</f>
        <v>6.4228784804458083</v>
      </c>
      <c r="E9" s="22">
        <f>HLOOKUP(E$1,'00_元データ'!$E$1:$FI$32,ROW(),)</f>
        <v>7.1131067739282798</v>
      </c>
      <c r="F9" s="22">
        <f>HLOOKUP(F$1,'00_元データ'!$E$1:$FI$32,ROW(),)</f>
        <v>7.0228504697544807</v>
      </c>
      <c r="G9" s="22">
        <f>HLOOKUP(G$1,'00_元データ'!$E$1:$FI$32,ROW(),)</f>
        <v>0.49891281760291872</v>
      </c>
      <c r="H9" s="22">
        <f>HLOOKUP(H$1,'00_元データ'!$E$1:$FI$32,ROW(),)</f>
        <v>275.18503861984749</v>
      </c>
      <c r="I9" s="22">
        <f>HLOOKUP(I$1,'00_元データ'!$E$1:$FI$32,ROW(),)</f>
        <v>25.885465190130748</v>
      </c>
      <c r="J9" s="22">
        <f>HLOOKUP(J$1,'00_元データ'!$E$1:$FI$32,ROW(),)</f>
        <v>71</v>
      </c>
      <c r="K9" s="22">
        <f>HLOOKUP(K$1,'00_元データ'!$E$1:$FI$32,ROW(),)</f>
        <v>7.0176362987319001</v>
      </c>
      <c r="L9" s="22">
        <f>HLOOKUP(L$1,'00_元データ'!$E$1:$FI$32,ROW(),)</f>
        <v>7.985496379694041</v>
      </c>
      <c r="M9" s="22">
        <f>HLOOKUP(M$1,'00_元データ'!$E$1:$FI$32,ROW(),)</f>
        <v>300.44109607687471</v>
      </c>
      <c r="N9" s="22">
        <f>HLOOKUP(N$1,'00_元データ'!$E$1:$FI$32,ROW(),)</f>
        <v>331.24589021905922</v>
      </c>
      <c r="O9" s="22">
        <f>HLOOKUP(O$1,'00_元データ'!$E$1:$FI$32,ROW(),)</f>
        <v>1.673969215193237</v>
      </c>
      <c r="P9" s="22">
        <f>HLOOKUP(P$1,'00_元データ'!$E$1:$FI$32,ROW(),)</f>
        <v>7.4622158968515766</v>
      </c>
      <c r="Q9" s="22">
        <f>HLOOKUP(Q$1,'00_元データ'!$E$1:$FI$32,ROW(),)</f>
        <v>47.147926792771642</v>
      </c>
      <c r="R9" s="22">
        <f>HLOOKUP(R$1,'00_元データ'!$E$1:$FI$32,ROW(),)</f>
        <v>1.8688080566648171</v>
      </c>
      <c r="S9" s="22">
        <f>HLOOKUP(S$1,'00_元データ'!$E$1:$FI$32,ROW(),)</f>
        <v>7.2025025536261502</v>
      </c>
      <c r="T9" s="22">
        <f>HLOOKUP(T$1,'00_元データ'!$E$1:$FI$32,ROW(),)</f>
        <v>488.51318410486817</v>
      </c>
      <c r="U9" s="22">
        <f>HLOOKUP(U$1,'00_元データ'!$E$1:$FI$32,ROW(),)</f>
        <v>3.702274936973275</v>
      </c>
      <c r="V9" s="22">
        <f>HLOOKUP(V$1,'00_元データ'!$E$1:$FI$32,ROW(),)</f>
        <v>0.75878348569619503</v>
      </c>
      <c r="W9" s="22">
        <f>HLOOKUP(W$1,'00_元データ'!$E$1:$FI$32,ROW(),)</f>
        <v>694.375</v>
      </c>
      <c r="X9" s="22">
        <f>HLOOKUP(X$1,'00_元データ'!$E$1:$FI$32,ROW(),)</f>
        <v>530.95256744762207</v>
      </c>
      <c r="Y9" s="22">
        <f>HLOOKUP(Y$1,'00_元データ'!$E$1:$FI$32,ROW(),)</f>
        <v>49</v>
      </c>
      <c r="Z9" s="22">
        <f>HLOOKUP(Z$1,'00_元データ'!$E$1:$FI$32,ROW(),)</f>
        <v>-8.1287534990482442</v>
      </c>
      <c r="AA9" s="22">
        <f>HLOOKUP(AA$1,'00_元データ'!$E$1:$FI$32,ROW(),)</f>
        <v>13.877645754586981</v>
      </c>
      <c r="AB9" s="22">
        <f>HLOOKUP(AB$1,'00_元データ'!$E$1:$FI$32,ROW(),)</f>
        <v>3820.4372422497299</v>
      </c>
      <c r="AC9" s="22">
        <f>HLOOKUP(AC$1,'00_元データ'!$E$1:$FI$32,ROW(),)</f>
        <v>-8.446516611309411</v>
      </c>
      <c r="AD9" s="22">
        <f>HLOOKUP(AD$1,'00_元データ'!$E$1:$FI$32,ROW(),)</f>
        <v>1.4966136707705739</v>
      </c>
      <c r="AE9" s="22">
        <f>HLOOKUP(AE$1,'00_元データ'!$E$1:$FI$32,ROW(),)</f>
        <v>30</v>
      </c>
      <c r="AF9" s="22">
        <f>HLOOKUP(AF$1,'00_元データ'!$E$1:$FI$32,ROW(),)</f>
        <v>58</v>
      </c>
      <c r="AG9" s="22">
        <f>HLOOKUP(AG$1,'00_元データ'!$E$1:$FI$32,ROW(),)</f>
        <v>-7.8991095938254468</v>
      </c>
      <c r="AH9" s="22">
        <f>HLOOKUP(AH$1,'00_元データ'!$E$1:$FI$32,ROW(),)</f>
        <v>1214.5131939006101</v>
      </c>
      <c r="AI9" s="22">
        <f>HLOOKUP(AI$1,'00_元データ'!$E$1:$FI$32,ROW(),)</f>
        <v>43</v>
      </c>
      <c r="AJ9" s="22">
        <f>HLOOKUP(AJ$1,'00_元データ'!$E$1:$FI$32,ROW(),)</f>
        <v>49</v>
      </c>
      <c r="AK9" s="22">
        <f>HLOOKUP(AK$1,'00_元データ'!$E$1:$FI$32,ROW(),)</f>
        <v>55</v>
      </c>
      <c r="AL9" s="22">
        <f>HLOOKUP(AL$1,'00_元データ'!$E$1:$FI$32,ROW(),)</f>
        <v>-7.9675066312997602</v>
      </c>
      <c r="AM9" s="22">
        <f>HLOOKUP(AM$1,'00_元データ'!$E$1:$FI$32,ROW(),)</f>
        <v>102.5304738331087</v>
      </c>
      <c r="AN9" s="22">
        <f>HLOOKUP(AN$1,'00_元データ'!$E$1:$FI$32,ROW(),)</f>
        <v>0.15432098765432131</v>
      </c>
      <c r="AO9" s="22">
        <f>HLOOKUP(AO$1,'00_元データ'!$E$1:$FI$32,ROW(),)</f>
        <v>-8.1203364658873518</v>
      </c>
      <c r="AP9" s="22">
        <f>HLOOKUP(AP$1,'00_元データ'!$E$1:$FI$32,ROW(),)</f>
        <v>-7.8076979302422478</v>
      </c>
    </row>
    <row r="10" spans="1:42" ht="15">
      <c r="A10" s="20">
        <v>9</v>
      </c>
      <c r="B10" s="21" t="s">
        <v>0</v>
      </c>
      <c r="C10" s="22">
        <f>HLOOKUP(C$1,'00_元データ'!$E$1:$FI$32,ROW(),)</f>
        <v>4.3309509725480551</v>
      </c>
      <c r="D10" s="22">
        <f>HLOOKUP(D$1,'00_元データ'!$E$1:$FI$32,ROW(),)</f>
        <v>2.4352806827664741</v>
      </c>
      <c r="E10" s="22">
        <f>HLOOKUP(E$1,'00_元データ'!$E$1:$FI$32,ROW(),)</f>
        <v>6.2274081713179088</v>
      </c>
      <c r="F10" s="22">
        <f>HLOOKUP(F$1,'00_元データ'!$E$1:$FI$32,ROW(),)</f>
        <v>6.7703973376516471</v>
      </c>
      <c r="G10" s="22">
        <f>HLOOKUP(G$1,'00_元データ'!$E$1:$FI$32,ROW(),)</f>
        <v>0.64381124259538236</v>
      </c>
      <c r="H10" s="22">
        <f>HLOOKUP(H$1,'00_元データ'!$E$1:$FI$32,ROW(),)</f>
        <v>1036.18552685498</v>
      </c>
      <c r="I10" s="22">
        <f>HLOOKUP(I$1,'00_元データ'!$E$1:$FI$32,ROW(),)</f>
        <v>39.794464414405603</v>
      </c>
      <c r="J10" s="22">
        <f>HLOOKUP(J$1,'00_元データ'!$E$1:$FI$32,ROW(),)</f>
        <v>3</v>
      </c>
      <c r="K10" s="22">
        <f>HLOOKUP(K$1,'00_元データ'!$E$1:$FI$32,ROW(),)</f>
        <v>6.9501190685681484</v>
      </c>
      <c r="L10" s="22">
        <f>HLOOKUP(L$1,'00_元データ'!$E$1:$FI$32,ROW(),)</f>
        <v>7.306832323814084</v>
      </c>
      <c r="M10" s="22">
        <f>HLOOKUP(M$1,'00_元データ'!$E$1:$FI$32,ROW(),)</f>
        <v>319.72531351906872</v>
      </c>
      <c r="N10" s="22">
        <f>HLOOKUP(N$1,'00_元データ'!$E$1:$FI$32,ROW(),)</f>
        <v>526.79877138821951</v>
      </c>
      <c r="O10" s="22">
        <f>HLOOKUP(O$1,'00_元データ'!$E$1:$FI$32,ROW(),)</f>
        <v>5.1543203065345198</v>
      </c>
      <c r="P10" s="22">
        <f>HLOOKUP(P$1,'00_元データ'!$E$1:$FI$32,ROW(),)</f>
        <v>6.7565659478813664</v>
      </c>
      <c r="Q10" s="22">
        <f>HLOOKUP(Q$1,'00_元データ'!$E$1:$FI$32,ROW(),)</f>
        <v>58.714929796484228</v>
      </c>
      <c r="R10" s="22">
        <f>HLOOKUP(R$1,'00_元データ'!$E$1:$FI$32,ROW(),)</f>
        <v>6.7389707118013504</v>
      </c>
      <c r="S10" s="22">
        <f>HLOOKUP(S$1,'00_元データ'!$E$1:$FI$32,ROW(),)</f>
        <v>6.5919354838709703</v>
      </c>
      <c r="T10" s="22">
        <f>HLOOKUP(T$1,'00_元データ'!$E$1:$FI$32,ROW(),)</f>
        <v>617.14377944579644</v>
      </c>
      <c r="U10" s="22">
        <f>HLOOKUP(U$1,'00_元データ'!$E$1:$FI$32,ROW(),)</f>
        <v>5.4701057519465</v>
      </c>
      <c r="V10" s="22">
        <f>HLOOKUP(V$1,'00_元データ'!$E$1:$FI$32,ROW(),)</f>
        <v>0.71845136322714398</v>
      </c>
      <c r="W10" s="22">
        <f>HLOOKUP(W$1,'00_元データ'!$E$1:$FI$32,ROW(),)</f>
        <v>748</v>
      </c>
      <c r="X10" s="22">
        <f>HLOOKUP(X$1,'00_元データ'!$E$1:$FI$32,ROW(),)</f>
        <v>185.63714170645181</v>
      </c>
      <c r="Y10" s="22">
        <f>HLOOKUP(Y$1,'00_元データ'!$E$1:$FI$32,ROW(),)</f>
        <v>28</v>
      </c>
      <c r="Z10" s="22">
        <f>HLOOKUP(Z$1,'00_元データ'!$E$1:$FI$32,ROW(),)</f>
        <v>-7.2443317989575906</v>
      </c>
      <c r="AA10" s="22">
        <f>HLOOKUP(AA$1,'00_元データ'!$E$1:$FI$32,ROW(),)</f>
        <v>22.020302975892101</v>
      </c>
      <c r="AB10" s="22">
        <f>HLOOKUP(AB$1,'00_元データ'!$E$1:$FI$32,ROW(),)</f>
        <v>163.92293381806601</v>
      </c>
      <c r="AC10" s="22">
        <f>HLOOKUP(AC$1,'00_元データ'!$E$1:$FI$32,ROW(),)</f>
        <v>-7.5641045981203598</v>
      </c>
      <c r="AD10" s="22">
        <f>HLOOKUP(AD$1,'00_元データ'!$E$1:$FI$32,ROW(),)</f>
        <v>1.8993279558196801</v>
      </c>
      <c r="AE10" s="22">
        <f>HLOOKUP(AE$1,'00_元データ'!$E$1:$FI$32,ROW(),)</f>
        <v>3</v>
      </c>
      <c r="AF10" s="22">
        <f>HLOOKUP(AF$1,'00_元データ'!$E$1:$FI$32,ROW(),)</f>
        <v>30</v>
      </c>
      <c r="AG10" s="22">
        <f>HLOOKUP(AG$1,'00_元データ'!$E$1:$FI$32,ROW(),)</f>
        <v>-7.4560879682311976</v>
      </c>
      <c r="AH10" s="22">
        <f>HLOOKUP(AH$1,'00_元データ'!$E$1:$FI$32,ROW(),)</f>
        <v>64.238556587848507</v>
      </c>
      <c r="AI10" s="22">
        <f>HLOOKUP(AI$1,'00_元データ'!$E$1:$FI$32,ROW(),)</f>
        <v>3</v>
      </c>
      <c r="AJ10" s="22">
        <f>HLOOKUP(AJ$1,'00_元データ'!$E$1:$FI$32,ROW(),)</f>
        <v>3</v>
      </c>
      <c r="AK10" s="22">
        <f>HLOOKUP(AK$1,'00_元データ'!$E$1:$FI$32,ROW(),)</f>
        <v>35</v>
      </c>
      <c r="AL10" s="22">
        <f>HLOOKUP(AL$1,'00_元データ'!$E$1:$FI$32,ROW(),)</f>
        <v>-7.1017287234042499</v>
      </c>
      <c r="AM10" s="22">
        <f>HLOOKUP(AM$1,'00_元データ'!$E$1:$FI$32,ROW(),)</f>
        <v>213.08409311855399</v>
      </c>
      <c r="AN10" s="22">
        <f>HLOOKUP(AN$1,'00_元データ'!$E$1:$FI$32,ROW(),)</f>
        <v>2.214308472453836</v>
      </c>
      <c r="AO10" s="22">
        <f>HLOOKUP(AO$1,'00_元データ'!$E$1:$FI$32,ROW(),)</f>
        <v>-7.2706467391442109</v>
      </c>
      <c r="AP10" s="22">
        <f>HLOOKUP(AP$1,'00_元データ'!$E$1:$FI$32,ROW(),)</f>
        <v>-7.2623104606990978</v>
      </c>
    </row>
    <row r="11" spans="1:42" ht="15">
      <c r="A11" s="20">
        <v>10</v>
      </c>
      <c r="B11" s="21" t="s">
        <v>0</v>
      </c>
      <c r="C11" s="22">
        <f>HLOOKUP(C$1,'00_元データ'!$E$1:$FI$32,ROW(),)</f>
        <v>5.1562477985004351</v>
      </c>
      <c r="D11" s="22">
        <f>HLOOKUP(D$1,'00_元データ'!$E$1:$FI$32,ROW(),)</f>
        <v>3.2059213446098989</v>
      </c>
      <c r="E11" s="22">
        <f>HLOOKUP(E$1,'00_元データ'!$E$1:$FI$32,ROW(),)</f>
        <v>7.8820257478221301</v>
      </c>
      <c r="F11" s="22">
        <f>HLOOKUP(F$1,'00_元データ'!$E$1:$FI$32,ROW(),)</f>
        <v>6.4490869521485914</v>
      </c>
      <c r="G11" s="22">
        <f>HLOOKUP(G$1,'00_元データ'!$E$1:$FI$32,ROW(),)</f>
        <v>0.57738941284827761</v>
      </c>
      <c r="H11" s="22">
        <f>HLOOKUP(H$1,'00_元データ'!$E$1:$FI$32,ROW(),)</f>
        <v>1484.039650934551</v>
      </c>
      <c r="I11" s="22">
        <f>HLOOKUP(I$1,'00_元データ'!$E$1:$FI$32,ROW(),)</f>
        <v>53.003891032633852</v>
      </c>
      <c r="J11" s="22">
        <f>HLOOKUP(J$1,'00_元データ'!$E$1:$FI$32,ROW(),)</f>
        <v>13</v>
      </c>
      <c r="K11" s="22">
        <f>HLOOKUP(K$1,'00_元データ'!$E$1:$FI$32,ROW(),)</f>
        <v>6.4464863542455033</v>
      </c>
      <c r="L11" s="22">
        <f>HLOOKUP(L$1,'00_元データ'!$E$1:$FI$32,ROW(),)</f>
        <v>6.4604745612809999</v>
      </c>
      <c r="M11" s="22">
        <f>HLOOKUP(M$1,'00_元データ'!$E$1:$FI$32,ROW(),)</f>
        <v>435.17368461048198</v>
      </c>
      <c r="N11" s="22">
        <f>HLOOKUP(N$1,'00_元データ'!$E$1:$FI$32,ROW(),)</f>
        <v>454.23892287571641</v>
      </c>
      <c r="O11" s="22">
        <f>HLOOKUP(O$1,'00_元データ'!$E$1:$FI$32,ROW(),)</f>
        <v>3.241251968483406</v>
      </c>
      <c r="P11" s="22">
        <f>HLOOKUP(P$1,'00_元データ'!$E$1:$FI$32,ROW(),)</f>
        <v>6.5537021735276797</v>
      </c>
      <c r="Q11" s="22">
        <f>HLOOKUP(Q$1,'00_元データ'!$E$1:$FI$32,ROW(),)</f>
        <v>60.949431314370727</v>
      </c>
      <c r="R11" s="22">
        <f>HLOOKUP(R$1,'00_元データ'!$E$1:$FI$32,ROW(),)</f>
        <v>3.122268713618384</v>
      </c>
      <c r="S11" s="22">
        <f>HLOOKUP(S$1,'00_元データ'!$E$1:$FI$32,ROW(),)</f>
        <v>6.4167758846657801</v>
      </c>
      <c r="T11" s="22">
        <f>HLOOKUP(T$1,'00_元データ'!$E$1:$FI$32,ROW(),)</f>
        <v>829.43866316741389</v>
      </c>
      <c r="U11" s="22">
        <f>HLOOKUP(U$1,'00_元データ'!$E$1:$FI$32,ROW(),)</f>
        <v>6.1752092444175899</v>
      </c>
      <c r="V11" s="22">
        <f>HLOOKUP(V$1,'00_元データ'!$E$1:$FI$32,ROW(),)</f>
        <v>0.84954717296462001</v>
      </c>
      <c r="W11" s="22">
        <f>HLOOKUP(W$1,'00_元データ'!$E$1:$FI$32,ROW(),)</f>
        <v>860.14285714285711</v>
      </c>
      <c r="X11" s="22">
        <f>HLOOKUP(X$1,'00_元データ'!$E$1:$FI$32,ROW(),)</f>
        <v>277.92328820555622</v>
      </c>
      <c r="Y11" s="22">
        <f>HLOOKUP(Y$1,'00_元データ'!$E$1:$FI$32,ROW(),)</f>
        <v>31</v>
      </c>
      <c r="Z11" s="22">
        <f>HLOOKUP(Z$1,'00_元データ'!$E$1:$FI$32,ROW(),)</f>
        <v>-7.5937499999999698</v>
      </c>
      <c r="AA11" s="22">
        <f>HLOOKUP(AA$1,'00_元データ'!$E$1:$FI$32,ROW(),)</f>
        <v>28.743614522728489</v>
      </c>
      <c r="AB11" s="22">
        <f>HLOOKUP(AB$1,'00_元データ'!$E$1:$FI$32,ROW(),)</f>
        <v>263.22931826469198</v>
      </c>
      <c r="AC11" s="22">
        <f>HLOOKUP(AC$1,'00_元データ'!$E$1:$FI$32,ROW(),)</f>
        <v>-7.5978518790104372</v>
      </c>
      <c r="AD11" s="22">
        <f>HLOOKUP(AD$1,'00_元データ'!$E$1:$FI$32,ROW(),)</f>
        <v>1.607642550584196</v>
      </c>
      <c r="AE11" s="22">
        <f>HLOOKUP(AE$1,'00_元データ'!$E$1:$FI$32,ROW(),)</f>
        <v>14</v>
      </c>
      <c r="AF11" s="22">
        <f>HLOOKUP(AF$1,'00_元データ'!$E$1:$FI$32,ROW(),)</f>
        <v>37</v>
      </c>
      <c r="AG11" s="22">
        <f>HLOOKUP(AG$1,'00_元データ'!$E$1:$FI$32,ROW(),)</f>
        <v>-7.4634472628680113</v>
      </c>
      <c r="AH11" s="22">
        <f>HLOOKUP(AH$1,'00_元データ'!$E$1:$FI$32,ROW(),)</f>
        <v>46.617299605996202</v>
      </c>
      <c r="AI11" s="22">
        <f>HLOOKUP(AI$1,'00_元データ'!$E$1:$FI$32,ROW(),)</f>
        <v>12</v>
      </c>
      <c r="AJ11" s="22">
        <f>HLOOKUP(AJ$1,'00_元データ'!$E$1:$FI$32,ROW(),)</f>
        <v>7</v>
      </c>
      <c r="AK11" s="22">
        <f>HLOOKUP(AK$1,'00_元データ'!$E$1:$FI$32,ROW(),)</f>
        <v>28</v>
      </c>
      <c r="AL11" s="22">
        <f>HLOOKUP(AL$1,'00_元データ'!$E$1:$FI$32,ROW(),)</f>
        <v>-7.4057496360989603</v>
      </c>
      <c r="AM11" s="22">
        <f>HLOOKUP(AM$1,'00_元データ'!$E$1:$FI$32,ROW(),)</f>
        <v>186.27953806612589</v>
      </c>
      <c r="AN11" s="22">
        <f>HLOOKUP(AN$1,'00_元データ'!$E$1:$FI$32,ROW(),)</f>
        <v>8.2233062129258023</v>
      </c>
      <c r="AO11" s="22">
        <f>HLOOKUP(AO$1,'00_元データ'!$E$1:$FI$32,ROW(),)</f>
        <v>-7.5842772910858613</v>
      </c>
      <c r="AP11" s="22">
        <f>HLOOKUP(AP$1,'00_元データ'!$E$1:$FI$32,ROW(),)</f>
        <v>-7.5365510027270046</v>
      </c>
    </row>
    <row r="12" spans="1:42" ht="15">
      <c r="A12" s="20">
        <v>11</v>
      </c>
      <c r="B12" s="21" t="s">
        <v>1</v>
      </c>
      <c r="C12" s="22">
        <f>HLOOKUP(C$1,'00_元データ'!$E$1:$FI$32,ROW(),)</f>
        <v>2.2763678064617401</v>
      </c>
      <c r="D12" s="22">
        <f>HLOOKUP(D$1,'00_元データ'!$E$1:$FI$32,ROW(),)</f>
        <v>3.2612529697736359</v>
      </c>
      <c r="E12" s="22">
        <f>HLOOKUP(E$1,'00_元データ'!$E$1:$FI$32,ROW(),)</f>
        <v>5.2157866467636333</v>
      </c>
      <c r="F12" s="22">
        <f>HLOOKUP(F$1,'00_元データ'!$E$1:$FI$32,ROW(),)</f>
        <v>8.2022479873403125</v>
      </c>
      <c r="G12" s="22">
        <f>HLOOKUP(G$1,'00_元データ'!$E$1:$FI$32,ROW(),)</f>
        <v>0.80252744452398739</v>
      </c>
      <c r="H12" s="22">
        <f>HLOOKUP(H$1,'00_元データ'!$E$1:$FI$32,ROW(),)</f>
        <v>159.42089350283399</v>
      </c>
      <c r="I12" s="22">
        <f>HLOOKUP(I$1,'00_元データ'!$E$1:$FI$32,ROW(),)</f>
        <v>40.825860498930801</v>
      </c>
      <c r="J12" s="22">
        <f>HLOOKUP(J$1,'00_元データ'!$E$1:$FI$32,ROW(),)</f>
        <v>4</v>
      </c>
      <c r="K12" s="22">
        <f>HLOOKUP(K$1,'00_元データ'!$E$1:$FI$32,ROW(),)</f>
        <v>8.0583451211627288</v>
      </c>
      <c r="L12" s="22">
        <f>HLOOKUP(L$1,'00_元データ'!$E$1:$FI$32,ROW(),)</f>
        <v>8.6617932784770062</v>
      </c>
      <c r="M12" s="22">
        <f>HLOOKUP(M$1,'00_元データ'!$E$1:$FI$32,ROW(),)</f>
        <v>1076.227771609111</v>
      </c>
      <c r="N12" s="22">
        <f>HLOOKUP(N$1,'00_元データ'!$E$1:$FI$32,ROW(),)</f>
        <v>600.10103948339406</v>
      </c>
      <c r="O12" s="22">
        <f>HLOOKUP(O$1,'00_元データ'!$E$1:$FI$32,ROW(),)</f>
        <v>4.0833584474156384</v>
      </c>
      <c r="P12" s="22">
        <f>HLOOKUP(P$1,'00_元データ'!$E$1:$FI$32,ROW(),)</f>
        <v>8.5997445396799765</v>
      </c>
      <c r="Q12" s="22">
        <f>HLOOKUP(Q$1,'00_元データ'!$E$1:$FI$32,ROW(),)</f>
        <v>40.826679647578203</v>
      </c>
      <c r="R12" s="22">
        <f>HLOOKUP(R$1,'00_元データ'!$E$1:$FI$32,ROW(),)</f>
        <v>3.5448895326593561</v>
      </c>
      <c r="S12" s="22">
        <f>HLOOKUP(S$1,'00_元データ'!$E$1:$FI$32,ROW(),)</f>
        <v>8.2515940488841597</v>
      </c>
      <c r="T12" s="22">
        <f>HLOOKUP(T$1,'00_元データ'!$E$1:$FI$32,ROW(),)</f>
        <v>788.36753926196445</v>
      </c>
      <c r="U12" s="22">
        <f>HLOOKUP(U$1,'00_元データ'!$E$1:$FI$32,ROW(),)</f>
        <v>7.3023876576269</v>
      </c>
      <c r="V12" s="22">
        <f>HLOOKUP(V$1,'00_元データ'!$E$1:$FI$32,ROW(),)</f>
        <v>0.73145456187390101</v>
      </c>
      <c r="W12" s="22">
        <f>HLOOKUP(W$1,'00_元データ'!$E$1:$FI$32,ROW(),)</f>
        <v>788.14285714285711</v>
      </c>
      <c r="X12" s="22">
        <f>HLOOKUP(X$1,'00_元データ'!$E$1:$FI$32,ROW(),)</f>
        <v>226.0810349496218</v>
      </c>
      <c r="Y12" s="22">
        <f>HLOOKUP(Y$1,'00_元データ'!$E$1:$FI$32,ROW(),)</f>
        <v>37</v>
      </c>
      <c r="Z12" s="22">
        <f>HLOOKUP(Z$1,'00_元データ'!$E$1:$FI$32,ROW(),)</f>
        <v>-10.039215686274501</v>
      </c>
      <c r="AA12" s="22">
        <f>HLOOKUP(AA$1,'00_元データ'!$E$1:$FI$32,ROW(),)</f>
        <v>21.63735637470139</v>
      </c>
      <c r="AB12" s="22">
        <f>HLOOKUP(AB$1,'00_元データ'!$E$1:$FI$32,ROW(),)</f>
        <v>600.53983175538997</v>
      </c>
      <c r="AC12" s="22">
        <f>HLOOKUP(AC$1,'00_元データ'!$E$1:$FI$32,ROW(),)</f>
        <v>-10.4348182976789</v>
      </c>
      <c r="AD12" s="22">
        <f>HLOOKUP(AD$1,'00_元データ'!$E$1:$FI$32,ROW(),)</f>
        <v>7.38190520810317</v>
      </c>
      <c r="AE12" s="22">
        <f>HLOOKUP(AE$1,'00_元データ'!$E$1:$FI$32,ROW(),)</f>
        <v>3</v>
      </c>
      <c r="AF12" s="22">
        <f>HLOOKUP(AF$1,'00_元データ'!$E$1:$FI$32,ROW(),)</f>
        <v>49</v>
      </c>
      <c r="AG12" s="22">
        <f>HLOOKUP(AG$1,'00_元データ'!$E$1:$FI$32,ROW(),)</f>
        <v>-9.4556308631382979</v>
      </c>
      <c r="AH12" s="22">
        <f>HLOOKUP(AH$1,'00_元データ'!$E$1:$FI$32,ROW(),)</f>
        <v>220.481545453438</v>
      </c>
      <c r="AI12" s="22">
        <f>HLOOKUP(AI$1,'00_元データ'!$E$1:$FI$32,ROW(),)</f>
        <v>3</v>
      </c>
      <c r="AJ12" s="22">
        <f>HLOOKUP(AJ$1,'00_元データ'!$E$1:$FI$32,ROW(),)</f>
        <v>16</v>
      </c>
      <c r="AK12" s="22">
        <f>HLOOKUP(AK$1,'00_元データ'!$E$1:$FI$32,ROW(),)</f>
        <v>42</v>
      </c>
      <c r="AL12" s="22">
        <f>HLOOKUP(AL$1,'00_元データ'!$E$1:$FI$32,ROW(),)</f>
        <v>-9.8846153846153602</v>
      </c>
      <c r="AM12" s="22">
        <f>HLOOKUP(AM$1,'00_元データ'!$E$1:$FI$32,ROW(),)</f>
        <v>174.5962667043658</v>
      </c>
      <c r="AN12" s="22">
        <f>HLOOKUP(AN$1,'00_元データ'!$E$1:$FI$32,ROW(),)</f>
        <v>2.6151219739303881</v>
      </c>
      <c r="AO12" s="22">
        <f>HLOOKUP(AO$1,'00_元データ'!$E$1:$FI$32,ROW(),)</f>
        <v>-10.270148566642179</v>
      </c>
      <c r="AP12" s="22">
        <f>HLOOKUP(AP$1,'00_元データ'!$E$1:$FI$32,ROW(),)</f>
        <v>-9.5831390544756943</v>
      </c>
    </row>
    <row r="13" spans="1:42" ht="15">
      <c r="A13" s="20">
        <v>12</v>
      </c>
      <c r="B13" s="21" t="s">
        <v>1</v>
      </c>
      <c r="C13" s="22">
        <f>HLOOKUP(C$1,'00_元データ'!$E$1:$FI$32,ROW(),)</f>
        <v>1.4321342956838401</v>
      </c>
      <c r="D13" s="22">
        <f>HLOOKUP(D$1,'00_元データ'!$E$1:$FI$32,ROW(),)</f>
        <v>1.3342241192900961</v>
      </c>
      <c r="E13" s="22">
        <f>HLOOKUP(E$1,'00_元データ'!$E$1:$FI$32,ROW(),)</f>
        <v>8.5542487468309645</v>
      </c>
      <c r="F13" s="22">
        <f>HLOOKUP(F$1,'00_元データ'!$E$1:$FI$32,ROW(),)</f>
        <v>7.094371883115441</v>
      </c>
      <c r="G13" s="22">
        <f>HLOOKUP(G$1,'00_元データ'!$E$1:$FI$32,ROW(),)</f>
        <v>0.46285041816946648</v>
      </c>
      <c r="H13" s="22">
        <f>HLOOKUP(H$1,'00_元データ'!$E$1:$FI$32,ROW(),)</f>
        <v>2200.2241516874801</v>
      </c>
      <c r="I13" s="22">
        <f>HLOOKUP(I$1,'00_元データ'!$E$1:$FI$32,ROW(),)</f>
        <v>71.8656830909988</v>
      </c>
      <c r="J13" s="22">
        <f>HLOOKUP(J$1,'00_元データ'!$E$1:$FI$32,ROW(),)</f>
        <v>4</v>
      </c>
      <c r="K13" s="22">
        <f>HLOOKUP(K$1,'00_元データ'!$E$1:$FI$32,ROW(),)</f>
        <v>7.1334601319894224</v>
      </c>
      <c r="L13" s="22">
        <f>HLOOKUP(L$1,'00_元データ'!$E$1:$FI$32,ROW(),)</f>
        <v>7.47543206566574</v>
      </c>
      <c r="M13" s="22">
        <f>HLOOKUP(M$1,'00_元データ'!$E$1:$FI$32,ROW(),)</f>
        <v>656.25692228643356</v>
      </c>
      <c r="N13" s="22">
        <f>HLOOKUP(N$1,'00_元データ'!$E$1:$FI$32,ROW(),)</f>
        <v>707.0678496446526</v>
      </c>
      <c r="O13" s="22">
        <f>HLOOKUP(O$1,'00_元データ'!$E$1:$FI$32,ROW(),)</f>
        <v>0.76321370425823021</v>
      </c>
      <c r="P13" s="22">
        <f>HLOOKUP(P$1,'00_元データ'!$E$1:$FI$32,ROW(),)</f>
        <v>7.3542279550123437</v>
      </c>
      <c r="Q13" s="22">
        <f>HLOOKUP(Q$1,'00_元データ'!$E$1:$FI$32,ROW(),)</f>
        <v>71.713239712879556</v>
      </c>
      <c r="R13" s="22">
        <f>HLOOKUP(R$1,'00_元データ'!$E$1:$FI$32,ROW(),)</f>
        <v>1.600859022045404</v>
      </c>
      <c r="S13" s="22">
        <f>HLOOKUP(S$1,'00_元データ'!$E$1:$FI$32,ROW(),)</f>
        <v>7.1157074340527799</v>
      </c>
      <c r="T13" s="22">
        <f>HLOOKUP(T$1,'00_元データ'!$E$1:$FI$32,ROW(),)</f>
        <v>1848.972583900578</v>
      </c>
      <c r="U13" s="22">
        <f>HLOOKUP(U$1,'00_元データ'!$E$1:$FI$32,ROW(),)</f>
        <v>8.9594243530795108</v>
      </c>
      <c r="V13" s="22">
        <f>HLOOKUP(V$1,'00_元データ'!$E$1:$FI$32,ROW(),)</f>
        <v>0.61798869110147503</v>
      </c>
      <c r="W13" s="22">
        <f>HLOOKUP(W$1,'00_元データ'!$E$1:$FI$32,ROW(),)</f>
        <v>767</v>
      </c>
      <c r="X13" s="22">
        <f>HLOOKUP(X$1,'00_元データ'!$E$1:$FI$32,ROW(),)</f>
        <v>1787.914873643864</v>
      </c>
      <c r="Y13" s="22">
        <f>HLOOKUP(Y$1,'00_元データ'!$E$1:$FI$32,ROW(),)</f>
        <v>38</v>
      </c>
      <c r="Z13" s="22">
        <f>HLOOKUP(Z$1,'00_元データ'!$E$1:$FI$32,ROW(),)</f>
        <v>-9.3559027777777999</v>
      </c>
      <c r="AA13" s="22">
        <f>HLOOKUP(AA$1,'00_元データ'!$E$1:$FI$32,ROW(),)</f>
        <v>47.0637483941684</v>
      </c>
      <c r="AB13" s="22">
        <f>HLOOKUP(AB$1,'00_元データ'!$E$1:$FI$32,ROW(),)</f>
        <v>902.43208512135902</v>
      </c>
      <c r="AC13" s="22">
        <f>HLOOKUP(AC$1,'00_元データ'!$E$1:$FI$32,ROW(),)</f>
        <v>-9.4070910121398441</v>
      </c>
      <c r="AD13" s="22">
        <f>HLOOKUP(AD$1,'00_元データ'!$E$1:$FI$32,ROW(),)</f>
        <v>0.90031847219094008</v>
      </c>
      <c r="AE13" s="22">
        <f>HLOOKUP(AE$1,'00_元データ'!$E$1:$FI$32,ROW(),)</f>
        <v>3</v>
      </c>
      <c r="AF13" s="22">
        <f>HLOOKUP(AF$1,'00_元データ'!$E$1:$FI$32,ROW(),)</f>
        <v>49</v>
      </c>
      <c r="AG13" s="22">
        <f>HLOOKUP(AG$1,'00_元データ'!$E$1:$FI$32,ROW(),)</f>
        <v>-9.6485450884454895</v>
      </c>
      <c r="AH13" s="22">
        <f>HLOOKUP(AH$1,'00_元データ'!$E$1:$FI$32,ROW(),)</f>
        <v>557.84072911558997</v>
      </c>
      <c r="AI13" s="22">
        <f>HLOOKUP(AI$1,'00_元データ'!$E$1:$FI$32,ROW(),)</f>
        <v>2</v>
      </c>
      <c r="AJ13" s="22">
        <f>HLOOKUP(AJ$1,'00_元データ'!$E$1:$FI$32,ROW(),)</f>
        <v>12</v>
      </c>
      <c r="AK13" s="22">
        <f>HLOOKUP(AK$1,'00_元データ'!$E$1:$FI$32,ROW(),)</f>
        <v>45</v>
      </c>
      <c r="AL13" s="22">
        <f>HLOOKUP(AL$1,'00_元データ'!$E$1:$FI$32,ROW(),)</f>
        <v>-9.4718649517684508</v>
      </c>
      <c r="AM13" s="22">
        <f>HLOOKUP(AM$1,'00_元データ'!$E$1:$FI$32,ROW(),)</f>
        <v>653.36663952554807</v>
      </c>
      <c r="AN13" s="22">
        <f>HLOOKUP(AN$1,'00_元データ'!$E$1:$FI$32,ROW(),)</f>
        <v>31.56733627618005</v>
      </c>
      <c r="AO13" s="22">
        <f>HLOOKUP(AO$1,'00_元データ'!$E$1:$FI$32,ROW(),)</f>
        <v>-9.2307118389126739</v>
      </c>
      <c r="AP13" s="22">
        <f>HLOOKUP(AP$1,'00_元データ'!$E$1:$FI$32,ROW(),)</f>
        <v>-9.2950247622516748</v>
      </c>
    </row>
    <row r="14" spans="1:42" ht="15">
      <c r="A14" s="20">
        <v>13</v>
      </c>
      <c r="B14" s="21" t="s">
        <v>0</v>
      </c>
      <c r="C14" s="22">
        <f>HLOOKUP(C$1,'00_元データ'!$E$1:$FI$32,ROW(),)</f>
        <v>2.3300960994022502</v>
      </c>
      <c r="D14" s="22">
        <f>HLOOKUP(D$1,'00_元データ'!$E$1:$FI$32,ROW(),)</f>
        <v>8.9083066910422737</v>
      </c>
      <c r="E14" s="22">
        <f>HLOOKUP(E$1,'00_元データ'!$E$1:$FI$32,ROW(),)</f>
        <v>12.08457372648753</v>
      </c>
      <c r="F14" s="22">
        <f>HLOOKUP(F$1,'00_元データ'!$E$1:$FI$32,ROW(),)</f>
        <v>7.857217026836115</v>
      </c>
      <c r="G14" s="22">
        <f>HLOOKUP(G$1,'00_元データ'!$E$1:$FI$32,ROW(),)</f>
        <v>0.73833227812840574</v>
      </c>
      <c r="H14" s="22">
        <f>HLOOKUP(H$1,'00_元データ'!$E$1:$FI$32,ROW(),)</f>
        <v>2669.6566159771251</v>
      </c>
      <c r="I14" s="22">
        <f>HLOOKUP(I$1,'00_元データ'!$E$1:$FI$32,ROW(),)</f>
        <v>79.816672560791261</v>
      </c>
      <c r="J14" s="22">
        <f>HLOOKUP(J$1,'00_元データ'!$E$1:$FI$32,ROW(),)</f>
        <v>31</v>
      </c>
      <c r="K14" s="22">
        <f>HLOOKUP(K$1,'00_元データ'!$E$1:$FI$32,ROW(),)</f>
        <v>7.3531199240726908</v>
      </c>
      <c r="L14" s="22">
        <f>HLOOKUP(L$1,'00_元データ'!$E$1:$FI$32,ROW(),)</f>
        <v>7.571633585845273</v>
      </c>
      <c r="M14" s="22">
        <f>HLOOKUP(M$1,'00_元データ'!$E$1:$FI$32,ROW(),)</f>
        <v>4595.7992084259959</v>
      </c>
      <c r="N14" s="22">
        <f>HLOOKUP(N$1,'00_元データ'!$E$1:$FI$32,ROW(),)</f>
        <v>7880.2492041899804</v>
      </c>
      <c r="O14" s="22">
        <f>HLOOKUP(O$1,'00_元データ'!$E$1:$FI$32,ROW(),)</f>
        <v>1.4839512057441411</v>
      </c>
      <c r="P14" s="22">
        <f>HLOOKUP(P$1,'00_元データ'!$E$1:$FI$32,ROW(),)</f>
        <v>7.2932723121773932</v>
      </c>
      <c r="Q14" s="22">
        <f>HLOOKUP(Q$1,'00_元データ'!$E$1:$FI$32,ROW(),)</f>
        <v>122.61676653696929</v>
      </c>
      <c r="R14" s="22">
        <f>HLOOKUP(R$1,'00_元データ'!$E$1:$FI$32,ROW(),)</f>
        <v>1.3387576772491641</v>
      </c>
      <c r="S14" s="22">
        <f>HLOOKUP(S$1,'00_元データ'!$E$1:$FI$32,ROW(),)</f>
        <v>7.7577937649880102</v>
      </c>
      <c r="T14" s="22">
        <f>HLOOKUP(T$1,'00_元データ'!$E$1:$FI$32,ROW(),)</f>
        <v>1382.320106723271</v>
      </c>
      <c r="U14" s="22">
        <f>HLOOKUP(U$1,'00_元データ'!$E$1:$FI$32,ROW(),)</f>
        <v>9.012287018003315</v>
      </c>
      <c r="V14" s="22">
        <f>HLOOKUP(V$1,'00_元データ'!$E$1:$FI$32,ROW(),)</f>
        <v>0.44120376716347598</v>
      </c>
      <c r="W14" s="22">
        <f>HLOOKUP(W$1,'00_元データ'!$E$1:$FI$32,ROW(),)</f>
        <v>898.57142857142856</v>
      </c>
      <c r="X14" s="22">
        <f>HLOOKUP(X$1,'00_元データ'!$E$1:$FI$32,ROW(),)</f>
        <v>1007.221164531453</v>
      </c>
      <c r="Y14" s="22">
        <f>HLOOKUP(Y$1,'00_元データ'!$E$1:$FI$32,ROW(),)</f>
        <v>41</v>
      </c>
      <c r="Z14" s="22">
        <f>HLOOKUP(Z$1,'00_元データ'!$E$1:$FI$32,ROW(),)</f>
        <v>-11.157074597061801</v>
      </c>
      <c r="AA14" s="22">
        <f>HLOOKUP(AA$1,'00_元データ'!$E$1:$FI$32,ROW(),)</f>
        <v>74.866055760411854</v>
      </c>
      <c r="AB14" s="22">
        <f>HLOOKUP(AB$1,'00_元データ'!$E$1:$FI$32,ROW(),)</f>
        <v>569.24194677202399</v>
      </c>
      <c r="AC14" s="22">
        <f>HLOOKUP(AC$1,'00_元データ'!$E$1:$FI$32,ROW(),)</f>
        <v>-12.22339062996857</v>
      </c>
      <c r="AD14" s="22">
        <f>HLOOKUP(AD$1,'00_元データ'!$E$1:$FI$32,ROW(),)</f>
        <v>3.06511174385935</v>
      </c>
      <c r="AE14" s="22">
        <f>HLOOKUP(AE$1,'00_元データ'!$E$1:$FI$32,ROW(),)</f>
        <v>23</v>
      </c>
      <c r="AF14" s="22">
        <f>HLOOKUP(AF$1,'00_元データ'!$E$1:$FI$32,ROW(),)</f>
        <v>48</v>
      </c>
      <c r="AG14" s="22">
        <f>HLOOKUP(AG$1,'00_元データ'!$E$1:$FI$32,ROW(),)</f>
        <v>-10.125162948599989</v>
      </c>
      <c r="AH14" s="22">
        <f>HLOOKUP(AH$1,'00_元データ'!$E$1:$FI$32,ROW(),)</f>
        <v>720.95997156542001</v>
      </c>
      <c r="AI14" s="22">
        <f>HLOOKUP(AI$1,'00_元データ'!$E$1:$FI$32,ROW(),)</f>
        <v>5</v>
      </c>
      <c r="AJ14" s="22">
        <f>HLOOKUP(AJ$1,'00_元データ'!$E$1:$FI$32,ROW(),)</f>
        <v>22</v>
      </c>
      <c r="AK14" s="22">
        <f>HLOOKUP(AK$1,'00_元データ'!$E$1:$FI$32,ROW(),)</f>
        <v>38</v>
      </c>
      <c r="AL14" s="22">
        <f>HLOOKUP(AL$1,'00_元データ'!$E$1:$FI$32,ROW(),)</f>
        <v>-10.7376373626374</v>
      </c>
      <c r="AM14" s="22">
        <f>HLOOKUP(AM$1,'00_元データ'!$E$1:$FI$32,ROW(),)</f>
        <v>2083.862970657081</v>
      </c>
      <c r="AN14" s="22">
        <f>HLOOKUP(AN$1,'00_元データ'!$E$1:$FI$32,ROW(),)</f>
        <v>38.520701034036797</v>
      </c>
      <c r="AO14" s="22">
        <f>HLOOKUP(AO$1,'00_元データ'!$E$1:$FI$32,ROW(),)</f>
        <v>-11.77484681482602</v>
      </c>
      <c r="AP14" s="22">
        <f>HLOOKUP(AP$1,'00_元データ'!$E$1:$FI$32,ROW(),)</f>
        <v>-10.693775186646199</v>
      </c>
    </row>
    <row r="15" spans="1:42" ht="15">
      <c r="A15" s="20">
        <v>14</v>
      </c>
      <c r="B15" s="21" t="s">
        <v>0</v>
      </c>
      <c r="C15" s="22">
        <f>HLOOKUP(C$1,'00_元データ'!$E$1:$FI$32,ROW(),)</f>
        <v>1.2229857014057699</v>
      </c>
      <c r="D15" s="22">
        <f>HLOOKUP(D$1,'00_元データ'!$E$1:$FI$32,ROW(),)</f>
        <v>1.7137005164103509</v>
      </c>
      <c r="E15" s="22">
        <f>HLOOKUP(E$1,'00_元データ'!$E$1:$FI$32,ROW(),)</f>
        <v>8.3283576118740132</v>
      </c>
      <c r="F15" s="22">
        <f>HLOOKUP(F$1,'00_元データ'!$E$1:$FI$32,ROW(),)</f>
        <v>8.5469358336323928</v>
      </c>
      <c r="G15" s="22">
        <f>HLOOKUP(G$1,'00_元データ'!$E$1:$FI$32,ROW(),)</f>
        <v>0.63527432193072064</v>
      </c>
      <c r="H15" s="22">
        <f>HLOOKUP(H$1,'00_元データ'!$E$1:$FI$32,ROW(),)</f>
        <v>1044.212510597868</v>
      </c>
      <c r="I15" s="22">
        <f>HLOOKUP(I$1,'00_元データ'!$E$1:$FI$32,ROW(),)</f>
        <v>84.859156577608246</v>
      </c>
      <c r="J15" s="22">
        <f>HLOOKUP(J$1,'00_元データ'!$E$1:$FI$32,ROW(),)</f>
        <v>8</v>
      </c>
      <c r="K15" s="22">
        <f>HLOOKUP(K$1,'00_元データ'!$E$1:$FI$32,ROW(),)</f>
        <v>8.4276896253558018</v>
      </c>
      <c r="L15" s="22">
        <f>HLOOKUP(L$1,'00_元データ'!$E$1:$FI$32,ROW(),)</f>
        <v>9.2596703322509377</v>
      </c>
      <c r="M15" s="22">
        <f>HLOOKUP(M$1,'00_元データ'!$E$1:$FI$32,ROW(),)</f>
        <v>2077.4709960115219</v>
      </c>
      <c r="N15" s="22">
        <f>HLOOKUP(N$1,'00_元データ'!$E$1:$FI$32,ROW(),)</f>
        <v>1093.6812875799999</v>
      </c>
      <c r="O15" s="22">
        <f>HLOOKUP(O$1,'00_元データ'!$E$1:$FI$32,ROW(),)</f>
        <v>2.7797598310248191</v>
      </c>
      <c r="P15" s="22">
        <f>HLOOKUP(P$1,'00_元データ'!$E$1:$FI$32,ROW(),)</f>
        <v>9.083769303369408</v>
      </c>
      <c r="Q15" s="22">
        <f>HLOOKUP(Q$1,'00_元データ'!$E$1:$FI$32,ROW(),)</f>
        <v>71.098622111905271</v>
      </c>
      <c r="R15" s="22">
        <f>HLOOKUP(R$1,'00_元データ'!$E$1:$FI$32,ROW(),)</f>
        <v>2.479938245765676</v>
      </c>
      <c r="S15" s="22">
        <f>HLOOKUP(S$1,'00_元データ'!$E$1:$FI$32,ROW(),)</f>
        <v>8.69328097731238</v>
      </c>
      <c r="T15" s="22">
        <f>HLOOKUP(T$1,'00_元データ'!$E$1:$FI$32,ROW(),)</f>
        <v>1424.800038770916</v>
      </c>
      <c r="U15" s="22">
        <f>HLOOKUP(U$1,'00_元データ'!$E$1:$FI$32,ROW(),)</f>
        <v>7.4504507453439901</v>
      </c>
      <c r="V15" s="22">
        <f>HLOOKUP(V$1,'00_元データ'!$E$1:$FI$32,ROW(),)</f>
        <v>0.69832770573153802</v>
      </c>
      <c r="W15" s="22">
        <f>HLOOKUP(W$1,'00_元データ'!$E$1:$FI$32,ROW(),)</f>
        <v>811.14285714285711</v>
      </c>
      <c r="X15" s="22">
        <f>HLOOKUP(X$1,'00_元データ'!$E$1:$FI$32,ROW(),)</f>
        <v>743.23961204716761</v>
      </c>
      <c r="Y15" s="22">
        <f>HLOOKUP(Y$1,'00_元データ'!$E$1:$FI$32,ROW(),)</f>
        <v>41</v>
      </c>
      <c r="Z15" s="22">
        <f>HLOOKUP(Z$1,'00_元データ'!$E$1:$FI$32,ROW(),)</f>
        <v>-12.463805530199251</v>
      </c>
      <c r="AA15" s="22">
        <f>HLOOKUP(AA$1,'00_元データ'!$E$1:$FI$32,ROW(),)</f>
        <v>30.10700307359787</v>
      </c>
      <c r="AB15" s="22">
        <f>HLOOKUP(AB$1,'00_元データ'!$E$1:$FI$32,ROW(),)</f>
        <v>386.27233104423402</v>
      </c>
      <c r="AC15" s="22">
        <f>HLOOKUP(AC$1,'00_元データ'!$E$1:$FI$32,ROW(),)</f>
        <v>-13.489575581726131</v>
      </c>
      <c r="AD15" s="22">
        <f>HLOOKUP(AD$1,'00_元データ'!$E$1:$FI$32,ROW(),)</f>
        <v>1.8791869919706301</v>
      </c>
      <c r="AE15" s="22">
        <f>HLOOKUP(AE$1,'00_元データ'!$E$1:$FI$32,ROW(),)</f>
        <v>2</v>
      </c>
      <c r="AF15" s="22">
        <f>HLOOKUP(AF$1,'00_元データ'!$E$1:$FI$32,ROW(),)</f>
        <v>52</v>
      </c>
      <c r="AG15" s="22">
        <f>HLOOKUP(AG$1,'00_元データ'!$E$1:$FI$32,ROW(),)</f>
        <v>-10.540034064277529</v>
      </c>
      <c r="AH15" s="22">
        <f>HLOOKUP(AH$1,'00_元データ'!$E$1:$FI$32,ROW(),)</f>
        <v>166.86672941963701</v>
      </c>
      <c r="AI15" s="22">
        <f>HLOOKUP(AI$1,'00_元データ'!$E$1:$FI$32,ROW(),)</f>
        <v>3</v>
      </c>
      <c r="AJ15" s="22">
        <f>HLOOKUP(AJ$1,'00_元データ'!$E$1:$FI$32,ROW(),)</f>
        <v>3</v>
      </c>
      <c r="AK15" s="22">
        <f>HLOOKUP(AK$1,'00_元データ'!$E$1:$FI$32,ROW(),)</f>
        <v>42</v>
      </c>
      <c r="AL15" s="22">
        <f>HLOOKUP(AL$1,'00_元データ'!$E$1:$FI$32,ROW(),)</f>
        <v>-11.9607046070461</v>
      </c>
      <c r="AM15" s="22">
        <f>HLOOKUP(AM$1,'00_元データ'!$E$1:$FI$32,ROW(),)</f>
        <v>254.23571834482411</v>
      </c>
      <c r="AN15" s="22">
        <f>HLOOKUP(AN$1,'00_元データ'!$E$1:$FI$32,ROW(),)</f>
        <v>7.8456876585373578</v>
      </c>
      <c r="AO15" s="22">
        <f>HLOOKUP(AO$1,'00_元データ'!$E$1:$FI$32,ROW(),)</f>
        <v>-13.27323663524135</v>
      </c>
      <c r="AP15" s="22">
        <f>HLOOKUP(AP$1,'00_元データ'!$E$1:$FI$32,ROW(),)</f>
        <v>-11.373216582132351</v>
      </c>
    </row>
    <row r="16" spans="1:42" ht="15">
      <c r="A16" s="20">
        <v>15</v>
      </c>
      <c r="B16" s="21" t="s">
        <v>1</v>
      </c>
      <c r="C16" s="22">
        <f>HLOOKUP(C$1,'00_元データ'!$E$1:$FI$32,ROW(),)</f>
        <v>0.57781298383867896</v>
      </c>
      <c r="D16" s="22">
        <f>HLOOKUP(D$1,'00_元データ'!$E$1:$FI$32,ROW(),)</f>
        <v>1.051544891718265</v>
      </c>
      <c r="E16" s="22">
        <f>HLOOKUP(E$1,'00_元データ'!$E$1:$FI$32,ROW(),)</f>
        <v>8.8639630621434709</v>
      </c>
      <c r="F16" s="22">
        <f>HLOOKUP(F$1,'00_元データ'!$E$1:$FI$32,ROW(),)</f>
        <v>8.5585110708601739</v>
      </c>
      <c r="G16" s="22">
        <f>HLOOKUP(G$1,'00_元データ'!$E$1:$FI$32,ROW(),)</f>
        <v>0.60644985381489902</v>
      </c>
      <c r="H16" s="22">
        <f>HLOOKUP(H$1,'00_元データ'!$E$1:$FI$32,ROW(),)</f>
        <v>752.22371356937003</v>
      </c>
      <c r="I16" s="22">
        <f>HLOOKUP(I$1,'00_元データ'!$E$1:$FI$32,ROW(),)</f>
        <v>77.608963557631597</v>
      </c>
      <c r="J16" s="22">
        <f>HLOOKUP(J$1,'00_元データ'!$E$1:$FI$32,ROW(),)</f>
        <v>11</v>
      </c>
      <c r="K16" s="22">
        <f>HLOOKUP(K$1,'00_元データ'!$E$1:$FI$32,ROW(),)</f>
        <v>8.4249054122697498</v>
      </c>
      <c r="L16" s="22">
        <f>HLOOKUP(L$1,'00_元データ'!$E$1:$FI$32,ROW(),)</f>
        <v>9.0540674603174089</v>
      </c>
      <c r="M16" s="22">
        <f>HLOOKUP(M$1,'00_元データ'!$E$1:$FI$32,ROW(),)</f>
        <v>2835.8143049253299</v>
      </c>
      <c r="N16" s="22">
        <f>HLOOKUP(N$1,'00_元データ'!$E$1:$FI$32,ROW(),)</f>
        <v>743.48713762027148</v>
      </c>
      <c r="O16" s="22">
        <f>HLOOKUP(O$1,'00_元データ'!$E$1:$FI$32,ROW(),)</f>
        <v>1.49099663042829</v>
      </c>
      <c r="P16" s="22">
        <f>HLOOKUP(P$1,'00_元データ'!$E$1:$FI$32,ROW(),)</f>
        <v>9.3345172487800578</v>
      </c>
      <c r="Q16" s="22">
        <f>HLOOKUP(Q$1,'00_元データ'!$E$1:$FI$32,ROW(),)</f>
        <v>103.092033408044</v>
      </c>
      <c r="R16" s="22">
        <f>HLOOKUP(R$1,'00_元データ'!$E$1:$FI$32,ROW(),)</f>
        <v>1.997185908123366</v>
      </c>
      <c r="S16" s="22">
        <f>HLOOKUP(S$1,'00_元データ'!$E$1:$FI$32,ROW(),)</f>
        <v>9.0635198135197808</v>
      </c>
      <c r="T16" s="22">
        <f>HLOOKUP(T$1,'00_元データ'!$E$1:$FI$32,ROW(),)</f>
        <v>1895.929336574344</v>
      </c>
      <c r="U16" s="22">
        <f>HLOOKUP(U$1,'00_元データ'!$E$1:$FI$32,ROW(),)</f>
        <v>9.1515153051268694</v>
      </c>
      <c r="V16" s="22">
        <f>HLOOKUP(V$1,'00_元データ'!$E$1:$FI$32,ROW(),)</f>
        <v>0.48337965223108398</v>
      </c>
      <c r="W16" s="22">
        <f>HLOOKUP(W$1,'00_元データ'!$E$1:$FI$32,ROW(),)</f>
        <v>786.71428571428567</v>
      </c>
      <c r="X16" s="22">
        <f>HLOOKUP(X$1,'00_元データ'!$E$1:$FI$32,ROW(),)</f>
        <v>1180.0883331433699</v>
      </c>
      <c r="Y16" s="22">
        <f>HLOOKUP(Y$1,'00_元データ'!$E$1:$FI$32,ROW(),)</f>
        <v>27</v>
      </c>
      <c r="Z16" s="22">
        <f>HLOOKUP(Z$1,'00_元データ'!$E$1:$FI$32,ROW(),)</f>
        <v>-12.516393442622901</v>
      </c>
      <c r="AA16" s="22">
        <f>HLOOKUP(AA$1,'00_元データ'!$E$1:$FI$32,ROW(),)</f>
        <v>37.771035976419057</v>
      </c>
      <c r="AB16" s="22">
        <f>HLOOKUP(AB$1,'00_元データ'!$E$1:$FI$32,ROW(),)</f>
        <v>538.15541488770498</v>
      </c>
      <c r="AC16" s="22">
        <f>HLOOKUP(AC$1,'00_元データ'!$E$1:$FI$32,ROW(),)</f>
        <v>-15.770013701311401</v>
      </c>
      <c r="AD16" s="22">
        <f>HLOOKUP(AD$1,'00_元データ'!$E$1:$FI$32,ROW(),)</f>
        <v>2.7351880693539741</v>
      </c>
      <c r="AE16" s="22">
        <f>HLOOKUP(AE$1,'00_元データ'!$E$1:$FI$32,ROW(),)</f>
        <v>24</v>
      </c>
      <c r="AF16" s="22">
        <f>HLOOKUP(AF$1,'00_元データ'!$E$1:$FI$32,ROW(),)</f>
        <v>30</v>
      </c>
      <c r="AG16" s="22">
        <f>HLOOKUP(AG$1,'00_元データ'!$E$1:$FI$32,ROW(),)</f>
        <v>-11.63031994096184</v>
      </c>
      <c r="AH16" s="22">
        <f>HLOOKUP(AH$1,'00_元データ'!$E$1:$FI$32,ROW(),)</f>
        <v>575.16288968675894</v>
      </c>
      <c r="AI16" s="22">
        <f>HLOOKUP(AI$1,'00_元データ'!$E$1:$FI$32,ROW(),)</f>
        <v>47</v>
      </c>
      <c r="AJ16" s="22">
        <f>HLOOKUP(AJ$1,'00_元データ'!$E$1:$FI$32,ROW(),)</f>
        <v>11</v>
      </c>
      <c r="AK16" s="22">
        <f>HLOOKUP(AK$1,'00_元データ'!$E$1:$FI$32,ROW(),)</f>
        <v>31</v>
      </c>
      <c r="AL16" s="22">
        <f>HLOOKUP(AL$1,'00_元データ'!$E$1:$FI$32,ROW(),)</f>
        <v>-12.516561514195599</v>
      </c>
      <c r="AM16" s="22">
        <f>HLOOKUP(AM$1,'00_元データ'!$E$1:$FI$32,ROW(),)</f>
        <v>626.11980516848575</v>
      </c>
      <c r="AN16" s="22">
        <f>HLOOKUP(AN$1,'00_元データ'!$E$1:$FI$32,ROW(),)</f>
        <v>17.157697450088399</v>
      </c>
      <c r="AO16" s="22">
        <f>HLOOKUP(AO$1,'00_元データ'!$E$1:$FI$32,ROW(),)</f>
        <v>-14.10403847050077</v>
      </c>
      <c r="AP16" s="22">
        <f>HLOOKUP(AP$1,'00_元データ'!$E$1:$FI$32,ROW(),)</f>
        <v>-11.809016580689089</v>
      </c>
    </row>
    <row r="17" spans="1:42" ht="15">
      <c r="A17" s="20">
        <v>16</v>
      </c>
      <c r="B17" s="21" t="s">
        <v>0</v>
      </c>
      <c r="C17" s="22">
        <f>HLOOKUP(C$1,'00_元データ'!$E$1:$FI$32,ROW(),)</f>
        <v>2.0565936365976252</v>
      </c>
      <c r="D17" s="22">
        <f>HLOOKUP(D$1,'00_元データ'!$E$1:$FI$32,ROW(),)</f>
        <v>5.0282315394302577</v>
      </c>
      <c r="E17" s="22">
        <f>HLOOKUP(E$1,'00_元データ'!$E$1:$FI$32,ROW(),)</f>
        <v>6.5970496387804429</v>
      </c>
      <c r="F17" s="22">
        <f>HLOOKUP(F$1,'00_元データ'!$E$1:$FI$32,ROW(),)</f>
        <v>7.4750154990749014</v>
      </c>
      <c r="G17" s="22">
        <f>HLOOKUP(G$1,'00_元データ'!$E$1:$FI$32,ROW(),)</f>
        <v>0.5742219044985557</v>
      </c>
      <c r="H17" s="22">
        <f>HLOOKUP(H$1,'00_元データ'!$E$1:$FI$32,ROW(),)</f>
        <v>434.25678681736503</v>
      </c>
      <c r="I17" s="22">
        <f>HLOOKUP(I$1,'00_元データ'!$E$1:$FI$32,ROW(),)</f>
        <v>40.630866325403247</v>
      </c>
      <c r="J17" s="22">
        <f>HLOOKUP(J$1,'00_元データ'!$E$1:$FI$32,ROW(),)</f>
        <v>71</v>
      </c>
      <c r="K17" s="22">
        <f>HLOOKUP(K$1,'00_元データ'!$E$1:$FI$32,ROW(),)</f>
        <v>7.1644962930213252</v>
      </c>
      <c r="L17" s="22">
        <f>HLOOKUP(L$1,'00_元データ'!$E$1:$FI$32,ROW(),)</f>
        <v>9.1975387515710079</v>
      </c>
      <c r="M17" s="22">
        <f>HLOOKUP(M$1,'00_元データ'!$E$1:$FI$32,ROW(),)</f>
        <v>857.26031786343526</v>
      </c>
      <c r="N17" s="22">
        <f>HLOOKUP(N$1,'00_元データ'!$E$1:$FI$32,ROW(),)</f>
        <v>540.89608551968604</v>
      </c>
      <c r="O17" s="22">
        <f>HLOOKUP(O$1,'00_元データ'!$E$1:$FI$32,ROW(),)</f>
        <v>2.3452895876249991</v>
      </c>
      <c r="P17" s="22">
        <f>HLOOKUP(P$1,'00_元データ'!$E$1:$FI$32,ROW(),)</f>
        <v>8.3233416318592663</v>
      </c>
      <c r="Q17" s="22">
        <f>HLOOKUP(Q$1,'00_元データ'!$E$1:$FI$32,ROW(),)</f>
        <v>48.642438414611767</v>
      </c>
      <c r="R17" s="22">
        <f>HLOOKUP(R$1,'00_元データ'!$E$1:$FI$32,ROW(),)</f>
        <v>0.7984410313007908</v>
      </c>
      <c r="S17" s="22">
        <f>HLOOKUP(S$1,'00_元データ'!$E$1:$FI$32,ROW(),)</f>
        <v>7.5108236536430599</v>
      </c>
      <c r="T17" s="22">
        <f>HLOOKUP(T$1,'00_元データ'!$E$1:$FI$32,ROW(),)</f>
        <v>278.41638440555539</v>
      </c>
      <c r="U17" s="22">
        <f>HLOOKUP(U$1,'00_元データ'!$E$1:$FI$32,ROW(),)</f>
        <v>5.3918420257702353</v>
      </c>
      <c r="V17" s="22">
        <f>HLOOKUP(V$1,'00_元データ'!$E$1:$FI$32,ROW(),)</f>
        <v>0.77519920876564896</v>
      </c>
      <c r="W17" s="22">
        <f>HLOOKUP(W$1,'00_元データ'!$E$1:$FI$32,ROW(),)</f>
        <v>774.14285714285711</v>
      </c>
      <c r="X17" s="22">
        <f>HLOOKUP(X$1,'00_元データ'!$E$1:$FI$32,ROW(),)</f>
        <v>349.21574211045521</v>
      </c>
      <c r="Y17" s="22">
        <f>HLOOKUP(Y$1,'00_元データ'!$E$1:$FI$32,ROW(),)</f>
        <v>53</v>
      </c>
      <c r="Z17" s="22">
        <f>HLOOKUP(Z$1,'00_元データ'!$E$1:$FI$32,ROW(),)</f>
        <v>-9.2971778001811458</v>
      </c>
      <c r="AA17" s="22">
        <f>HLOOKUP(AA$1,'00_元データ'!$E$1:$FI$32,ROW(),)</f>
        <v>28.478082782308331</v>
      </c>
      <c r="AB17" s="22">
        <f>HLOOKUP(AB$1,'00_元データ'!$E$1:$FI$32,ROW(),)</f>
        <v>272.68175253183</v>
      </c>
      <c r="AC17" s="22">
        <f>HLOOKUP(AC$1,'00_元データ'!$E$1:$FI$32,ROW(),)</f>
        <v>-11.522728264815999</v>
      </c>
      <c r="AD17" s="22">
        <f>HLOOKUP(AD$1,'00_元データ'!$E$1:$FI$32,ROW(),)</f>
        <v>1.445629342429583</v>
      </c>
      <c r="AE17" s="22">
        <f>HLOOKUP(AE$1,'00_元データ'!$E$1:$FI$32,ROW(),)</f>
        <v>36</v>
      </c>
      <c r="AF17" s="22">
        <f>HLOOKUP(AF$1,'00_元データ'!$E$1:$FI$32,ROW(),)</f>
        <v>58</v>
      </c>
      <c r="AG17" s="22">
        <f>HLOOKUP(AG$1,'00_元データ'!$E$1:$FI$32,ROW(),)</f>
        <v>-8.6230252523256841</v>
      </c>
      <c r="AH17" s="22">
        <f>HLOOKUP(AH$1,'00_元データ'!$E$1:$FI$32,ROW(),)</f>
        <v>79.0752532138562</v>
      </c>
      <c r="AI17" s="22">
        <f>HLOOKUP(AI$1,'00_元データ'!$E$1:$FI$32,ROW(),)</f>
        <v>4</v>
      </c>
      <c r="AJ17" s="22">
        <f>HLOOKUP(AJ$1,'00_元データ'!$E$1:$FI$32,ROW(),)</f>
        <v>6</v>
      </c>
      <c r="AK17" s="22">
        <f>HLOOKUP(AK$1,'00_元データ'!$E$1:$FI$32,ROW(),)</f>
        <v>44</v>
      </c>
      <c r="AL17" s="22">
        <f>HLOOKUP(AL$1,'00_元データ'!$E$1:$FI$32,ROW(),)</f>
        <v>-9.0813862928348801</v>
      </c>
      <c r="AM17" s="22">
        <f>HLOOKUP(AM$1,'00_元データ'!$E$1:$FI$32,ROW(),)</f>
        <v>177.0182604777344</v>
      </c>
      <c r="AN17" s="22">
        <f>HLOOKUP(AN$1,'00_元データ'!$E$1:$FI$32,ROW(),)</f>
        <v>9.1082181040304224</v>
      </c>
      <c r="AO17" s="22">
        <f>HLOOKUP(AO$1,'00_元データ'!$E$1:$FI$32,ROW(),)</f>
        <v>-10.425036145322281</v>
      </c>
      <c r="AP17" s="22">
        <f>HLOOKUP(AP$1,'00_元データ'!$E$1:$FI$32,ROW(),)</f>
        <v>-9.137701404179202</v>
      </c>
    </row>
    <row r="18" spans="1:42" ht="15">
      <c r="A18" s="20">
        <v>17</v>
      </c>
      <c r="B18" s="21" t="s">
        <v>1</v>
      </c>
      <c r="C18" s="22">
        <f>HLOOKUP(C$1,'00_元データ'!$E$1:$FI$32,ROW(),)</f>
        <v>2.77121357954988</v>
      </c>
      <c r="D18" s="22">
        <f>HLOOKUP(D$1,'00_元データ'!$E$1:$FI$32,ROW(),)</f>
        <v>0.97698028531056635</v>
      </c>
      <c r="E18" s="22">
        <f>HLOOKUP(E$1,'00_元データ'!$E$1:$FI$32,ROW(),)</f>
        <v>7.8484322724408244</v>
      </c>
      <c r="F18" s="22">
        <f>HLOOKUP(F$1,'00_元データ'!$E$1:$FI$32,ROW(),)</f>
        <v>4.2675827641226061</v>
      </c>
      <c r="G18" s="22">
        <f>HLOOKUP(G$1,'00_元データ'!$E$1:$FI$32,ROW(),)</f>
        <v>0.85499689457645867</v>
      </c>
      <c r="H18" s="22">
        <f>HLOOKUP(H$1,'00_元データ'!$E$1:$FI$32,ROW(),)</f>
        <v>1302.9118591476149</v>
      </c>
      <c r="I18" s="22">
        <f>HLOOKUP(I$1,'00_元データ'!$E$1:$FI$32,ROW(),)</f>
        <v>59.155476888058097</v>
      </c>
      <c r="J18" s="22">
        <f>HLOOKUP(J$1,'00_元データ'!$E$1:$FI$32,ROW(),)</f>
        <v>23</v>
      </c>
      <c r="K18" s="22">
        <f>HLOOKUP(K$1,'00_元データ'!$E$1:$FI$32,ROW(),)</f>
        <v>4.73645041956817</v>
      </c>
      <c r="L18" s="22">
        <f>HLOOKUP(L$1,'00_元データ'!$E$1:$FI$32,ROW(),)</f>
        <v>3.3732979910714569</v>
      </c>
      <c r="M18" s="22">
        <f>HLOOKUP(M$1,'00_元データ'!$E$1:$FI$32,ROW(),)</f>
        <v>3092.8487851827922</v>
      </c>
      <c r="N18" s="22">
        <f>HLOOKUP(N$1,'00_元データ'!$E$1:$FI$32,ROW(),)</f>
        <v>1423.2516522890051</v>
      </c>
      <c r="O18" s="22">
        <f>HLOOKUP(O$1,'00_元データ'!$E$1:$FI$32,ROW(),)</f>
        <v>4.2243173436493588</v>
      </c>
      <c r="P18" s="22">
        <f>HLOOKUP(P$1,'00_元データ'!$E$1:$FI$32,ROW(),)</f>
        <v>3.5476100565972439</v>
      </c>
      <c r="Q18" s="22">
        <f>HLOOKUP(Q$1,'00_元データ'!$E$1:$FI$32,ROW(),)</f>
        <v>71.669279095796284</v>
      </c>
      <c r="R18" s="22">
        <f>HLOOKUP(R$1,'00_元データ'!$E$1:$FI$32,ROW(),)</f>
        <v>0.6921428360894647</v>
      </c>
      <c r="S18" s="22">
        <f>HLOOKUP(S$1,'00_元データ'!$E$1:$FI$32,ROW(),)</f>
        <v>4.2919811320754802</v>
      </c>
      <c r="T18" s="22">
        <f>HLOOKUP(T$1,'00_元データ'!$E$1:$FI$32,ROW(),)</f>
        <v>343.70727568252761</v>
      </c>
      <c r="U18" s="22">
        <f>HLOOKUP(U$1,'00_元データ'!$E$1:$FI$32,ROW(),)</f>
        <v>7.2042873978651443</v>
      </c>
      <c r="V18" s="22">
        <f>HLOOKUP(V$1,'00_元データ'!$E$1:$FI$32,ROW(),)</f>
        <v>0.87451081814083298</v>
      </c>
      <c r="W18" s="22">
        <f>HLOOKUP(W$1,'00_元データ'!$E$1:$FI$32,ROW(),)</f>
        <v>918.42857142857144</v>
      </c>
      <c r="X18" s="22">
        <f>HLOOKUP(X$1,'00_元データ'!$E$1:$FI$32,ROW(),)</f>
        <v>762.73677975348323</v>
      </c>
      <c r="Y18" s="22">
        <f>HLOOKUP(Y$1,'00_元データ'!$E$1:$FI$32,ROW(),)</f>
        <v>42</v>
      </c>
      <c r="Z18" s="22">
        <f>HLOOKUP(Z$1,'00_元データ'!$E$1:$FI$32,ROW(),)</f>
        <v>-6.9302278112192699</v>
      </c>
      <c r="AA18" s="22">
        <f>HLOOKUP(AA$1,'00_元データ'!$E$1:$FI$32,ROW(),)</f>
        <v>61.494731547249891</v>
      </c>
      <c r="AB18" s="22">
        <f>HLOOKUP(AB$1,'00_元データ'!$E$1:$FI$32,ROW(),)</f>
        <v>933.80917857159795</v>
      </c>
      <c r="AC18" s="22">
        <f>HLOOKUP(AC$1,'00_元データ'!$E$1:$FI$32,ROW(),)</f>
        <v>-5.685279351664783</v>
      </c>
      <c r="AD18" s="22">
        <f>HLOOKUP(AD$1,'00_元データ'!$E$1:$FI$32,ROW(),)</f>
        <v>8.434388239046454</v>
      </c>
      <c r="AE18" s="22">
        <f>HLOOKUP(AE$1,'00_元データ'!$E$1:$FI$32,ROW(),)</f>
        <v>4</v>
      </c>
      <c r="AF18" s="22">
        <f>HLOOKUP(AF$1,'00_元データ'!$E$1:$FI$32,ROW(),)</f>
        <v>54</v>
      </c>
      <c r="AG18" s="22">
        <f>HLOOKUP(AG$1,'00_元データ'!$E$1:$FI$32,ROW(),)</f>
        <v>-7.2311771852539346</v>
      </c>
      <c r="AH18" s="22">
        <f>HLOOKUP(AH$1,'00_元データ'!$E$1:$FI$32,ROW(),)</f>
        <v>133.99828498480599</v>
      </c>
      <c r="AI18" s="22">
        <f>HLOOKUP(AI$1,'00_元データ'!$E$1:$FI$32,ROW(),)</f>
        <v>29</v>
      </c>
      <c r="AJ18" s="22">
        <f>HLOOKUP(AJ$1,'00_元データ'!$E$1:$FI$32,ROW(),)</f>
        <v>31</v>
      </c>
      <c r="AK18" s="22">
        <f>HLOOKUP(AK$1,'00_元データ'!$E$1:$FI$32,ROW(),)</f>
        <v>48</v>
      </c>
      <c r="AL18" s="22">
        <f>HLOOKUP(AL$1,'00_元データ'!$E$1:$FI$32,ROW(),)</f>
        <v>-7.2499999999999698</v>
      </c>
      <c r="AM18" s="22">
        <f>HLOOKUP(AM$1,'00_元データ'!$E$1:$FI$32,ROW(),)</f>
        <v>1706.8158884217801</v>
      </c>
      <c r="AN18" s="22">
        <f>HLOOKUP(AN$1,'00_元データ'!$E$1:$FI$32,ROW(),)</f>
        <v>39.624784368636817</v>
      </c>
      <c r="AO18" s="22">
        <f>HLOOKUP(AO$1,'00_元データ'!$E$1:$FI$32,ROW(),)</f>
        <v>-6.3394782334965916</v>
      </c>
      <c r="AP18" s="22">
        <f>HLOOKUP(AP$1,'00_元データ'!$E$1:$FI$32,ROW(),)</f>
        <v>-6.8643269700450977</v>
      </c>
    </row>
    <row r="19" spans="1:42" ht="15">
      <c r="A19" s="20">
        <v>18</v>
      </c>
      <c r="B19" s="21" t="s">
        <v>1</v>
      </c>
      <c r="C19" s="22">
        <f>HLOOKUP(C$1,'00_元データ'!$E$1:$FI$32,ROW(),)</f>
        <v>1.8511008781447</v>
      </c>
      <c r="D19" s="22">
        <f>HLOOKUP(D$1,'00_元データ'!$E$1:$FI$32,ROW(),)</f>
        <v>2.914410685329317</v>
      </c>
      <c r="E19" s="22">
        <f>HLOOKUP(E$1,'00_元データ'!$E$1:$FI$32,ROW(),)</f>
        <v>6.082911026040283</v>
      </c>
      <c r="F19" s="22">
        <f>HLOOKUP(F$1,'00_元データ'!$E$1:$FI$32,ROW(),)</f>
        <v>6.7011252660802079</v>
      </c>
      <c r="G19" s="22">
        <f>HLOOKUP(G$1,'00_元データ'!$E$1:$FI$32,ROW(),)</f>
        <v>0.65659462274437497</v>
      </c>
      <c r="H19" s="22">
        <f>HLOOKUP(H$1,'00_元データ'!$E$1:$FI$32,ROW(),)</f>
        <v>544.00109845204406</v>
      </c>
      <c r="I19" s="22">
        <f>HLOOKUP(I$1,'00_元データ'!$E$1:$FI$32,ROW(),)</f>
        <v>34.372492083803053</v>
      </c>
      <c r="J19" s="22">
        <f>HLOOKUP(J$1,'00_元データ'!$E$1:$FI$32,ROW(),)</f>
        <v>28</v>
      </c>
      <c r="K19" s="22">
        <f>HLOOKUP(K$1,'00_元データ'!$E$1:$FI$32,ROW(),)</f>
        <v>7.0739099440634394</v>
      </c>
      <c r="L19" s="22">
        <f>HLOOKUP(L$1,'00_元データ'!$E$1:$FI$32,ROW(),)</f>
        <v>7.5099712467701734</v>
      </c>
      <c r="M19" s="22">
        <f>HLOOKUP(M$1,'00_元データ'!$E$1:$FI$32,ROW(),)</f>
        <v>495.26310115674193</v>
      </c>
      <c r="N19" s="22">
        <f>HLOOKUP(N$1,'00_元データ'!$E$1:$FI$32,ROW(),)</f>
        <v>842.22894597449169</v>
      </c>
      <c r="O19" s="22">
        <f>HLOOKUP(O$1,'00_元データ'!$E$1:$FI$32,ROW(),)</f>
        <v>1.728857486628854</v>
      </c>
      <c r="P19" s="22">
        <f>HLOOKUP(P$1,'00_元データ'!$E$1:$FI$32,ROW(),)</f>
        <v>6.7644876305962152</v>
      </c>
      <c r="Q19" s="22">
        <f>HLOOKUP(Q$1,'00_元データ'!$E$1:$FI$32,ROW(),)</f>
        <v>41.823385840426774</v>
      </c>
      <c r="R19" s="22">
        <f>HLOOKUP(R$1,'00_元データ'!$E$1:$FI$32,ROW(),)</f>
        <v>1.076516994679076</v>
      </c>
      <c r="S19" s="22">
        <f>HLOOKUP(S$1,'00_元データ'!$E$1:$FI$32,ROW(),)</f>
        <v>6.6555611222444497</v>
      </c>
      <c r="T19" s="22">
        <f>HLOOKUP(T$1,'00_元データ'!$E$1:$FI$32,ROW(),)</f>
        <v>445.39043476618008</v>
      </c>
      <c r="U19" s="22">
        <f>HLOOKUP(U$1,'00_元データ'!$E$1:$FI$32,ROW(),)</f>
        <v>4.9127958655686452</v>
      </c>
      <c r="V19" s="22">
        <f>HLOOKUP(V$1,'00_元データ'!$E$1:$FI$32,ROW(),)</f>
        <v>0.34427004646485099</v>
      </c>
      <c r="W19" s="22">
        <f>HLOOKUP(W$1,'00_元データ'!$E$1:$FI$32,ROW(),)</f>
        <v>769.71428571428567</v>
      </c>
      <c r="X19" s="22">
        <f>HLOOKUP(X$1,'00_元データ'!$E$1:$FI$32,ROW(),)</f>
        <v>671.31964096020818</v>
      </c>
      <c r="Y19" s="22">
        <f>HLOOKUP(Y$1,'00_元データ'!$E$1:$FI$32,ROW(),)</f>
        <v>55</v>
      </c>
      <c r="Z19" s="22">
        <f>HLOOKUP(Z$1,'00_元データ'!$E$1:$FI$32,ROW(),)</f>
        <v>-7.9744293161973303</v>
      </c>
      <c r="AA19" s="22">
        <f>HLOOKUP(AA$1,'00_元データ'!$E$1:$FI$32,ROW(),)</f>
        <v>44.473147548267967</v>
      </c>
      <c r="AB19" s="22">
        <f>HLOOKUP(AB$1,'00_元データ'!$E$1:$FI$32,ROW(),)</f>
        <v>64.966633043686997</v>
      </c>
      <c r="AC19" s="22">
        <f>HLOOKUP(AC$1,'00_元データ'!$E$1:$FI$32,ROW(),)</f>
        <v>-9.4760495541082701</v>
      </c>
      <c r="AD19" s="22">
        <f>HLOOKUP(AD$1,'00_元データ'!$E$1:$FI$32,ROW(),)</f>
        <v>2.9163010140436652</v>
      </c>
      <c r="AE19" s="22">
        <f>HLOOKUP(AE$1,'00_元データ'!$E$1:$FI$32,ROW(),)</f>
        <v>25</v>
      </c>
      <c r="AF19" s="22">
        <f>HLOOKUP(AF$1,'00_元データ'!$E$1:$FI$32,ROW(),)</f>
        <v>60</v>
      </c>
      <c r="AG19" s="22">
        <f>HLOOKUP(AG$1,'00_元データ'!$E$1:$FI$32,ROW(),)</f>
        <v>-7.9950827734656764</v>
      </c>
      <c r="AH19" s="22">
        <f>HLOOKUP(AH$1,'00_元データ'!$E$1:$FI$32,ROW(),)</f>
        <v>123.741718759786</v>
      </c>
      <c r="AI19" s="22">
        <f>HLOOKUP(AI$1,'00_元データ'!$E$1:$FI$32,ROW(),)</f>
        <v>3</v>
      </c>
      <c r="AJ19" s="22">
        <f>HLOOKUP(AJ$1,'00_元データ'!$E$1:$FI$32,ROW(),)</f>
        <v>129</v>
      </c>
      <c r="AK19" s="22">
        <f>HLOOKUP(AK$1,'00_元データ'!$E$1:$FI$32,ROW(),)</f>
        <v>34</v>
      </c>
      <c r="AL19" s="22">
        <f>HLOOKUP(AL$1,'00_元データ'!$E$1:$FI$32,ROW(),)</f>
        <v>-7.9559834938101499</v>
      </c>
      <c r="AM19" s="22">
        <f>HLOOKUP(AM$1,'00_元データ'!$E$1:$FI$32,ROW(),)</f>
        <v>464.87228185485429</v>
      </c>
      <c r="AN19" s="22">
        <f>HLOOKUP(AN$1,'00_元データ'!$E$1:$FI$32,ROW(),)</f>
        <v>7.2711816516959056</v>
      </c>
      <c r="AO19" s="22">
        <f>HLOOKUP(AO$1,'00_元データ'!$E$1:$FI$32,ROW(),)</f>
        <v>-8.2750897237954995</v>
      </c>
      <c r="AP19" s="22">
        <f>HLOOKUP(AP$1,'00_元データ'!$E$1:$FI$32,ROW(),)</f>
        <v>-7.7114575669863834</v>
      </c>
    </row>
    <row r="20" spans="1:42" ht="15">
      <c r="A20" s="20">
        <v>19</v>
      </c>
      <c r="B20" s="21" t="s">
        <v>0</v>
      </c>
      <c r="C20" s="22">
        <f>HLOOKUP(C$1,'00_元データ'!$E$1:$FI$32,ROW(),)</f>
        <v>7.9086791885628198</v>
      </c>
      <c r="D20" s="22">
        <f>HLOOKUP(D$1,'00_元データ'!$E$1:$FI$32,ROW(),)</f>
        <v>1.7629809073479981</v>
      </c>
      <c r="E20" s="22">
        <f>HLOOKUP(E$1,'00_元データ'!$E$1:$FI$32,ROW(),)</f>
        <v>13.04031188498889</v>
      </c>
      <c r="F20" s="22">
        <f>HLOOKUP(F$1,'00_元データ'!$E$1:$FI$32,ROW(),)</f>
        <v>6.6456092533865423</v>
      </c>
      <c r="G20" s="22">
        <f>HLOOKUP(G$1,'00_元データ'!$E$1:$FI$32,ROW(),)</f>
        <v>0.68051230706738008</v>
      </c>
      <c r="H20" s="22">
        <f>HLOOKUP(H$1,'00_元データ'!$E$1:$FI$32,ROW(),)</f>
        <v>2328.53923335421</v>
      </c>
      <c r="I20" s="22">
        <f>HLOOKUP(I$1,'00_元データ'!$E$1:$FI$32,ROW(),)</f>
        <v>65.039769202217897</v>
      </c>
      <c r="J20" s="22">
        <f>HLOOKUP(J$1,'00_元データ'!$E$1:$FI$32,ROW(),)</f>
        <v>8</v>
      </c>
      <c r="K20" s="22">
        <f>HLOOKUP(K$1,'00_元データ'!$E$1:$FI$32,ROW(),)</f>
        <v>6.7737996626091839</v>
      </c>
      <c r="L20" s="22">
        <f>HLOOKUP(L$1,'00_元データ'!$E$1:$FI$32,ROW(),)</f>
        <v>6.7805840934445669</v>
      </c>
      <c r="M20" s="22">
        <f>HLOOKUP(M$1,'00_元データ'!$E$1:$FI$32,ROW(),)</f>
        <v>1038.0248044664229</v>
      </c>
      <c r="N20" s="22">
        <f>HLOOKUP(N$1,'00_元データ'!$E$1:$FI$32,ROW(),)</f>
        <v>1092.925819198917</v>
      </c>
      <c r="O20" s="22">
        <f>HLOOKUP(O$1,'00_元データ'!$E$1:$FI$32,ROW(),)</f>
        <v>2.155691965402851</v>
      </c>
      <c r="P20" s="22">
        <f>HLOOKUP(P$1,'00_元データ'!$E$1:$FI$32,ROW(),)</f>
        <v>6.2491015340576954</v>
      </c>
      <c r="Q20" s="22">
        <f>HLOOKUP(Q$1,'00_元データ'!$E$1:$FI$32,ROW(),)</f>
        <v>75.754201031896244</v>
      </c>
      <c r="R20" s="22">
        <f>HLOOKUP(R$1,'00_元データ'!$E$1:$FI$32,ROW(),)</f>
        <v>4.0797945817985353</v>
      </c>
      <c r="S20" s="22">
        <f>HLOOKUP(S$1,'00_元データ'!$E$1:$FI$32,ROW(),)</f>
        <v>6.4216641679160498</v>
      </c>
      <c r="T20" s="22">
        <f>HLOOKUP(T$1,'00_元データ'!$E$1:$FI$32,ROW(),)</f>
        <v>2171.8896417011911</v>
      </c>
      <c r="U20" s="22">
        <f>HLOOKUP(U$1,'00_元データ'!$E$1:$FI$32,ROW(),)</f>
        <v>8.7589758591854796</v>
      </c>
      <c r="V20" s="22">
        <f>HLOOKUP(V$1,'00_元データ'!$E$1:$FI$32,ROW(),)</f>
        <v>0.77998139153656298</v>
      </c>
      <c r="W20" s="22">
        <f>HLOOKUP(W$1,'00_元データ'!$E$1:$FI$32,ROW(),)</f>
        <v>725.71428571428567</v>
      </c>
      <c r="X20" s="22">
        <f>HLOOKUP(X$1,'00_元データ'!$E$1:$FI$32,ROW(),)</f>
        <v>917.50851788465934</v>
      </c>
      <c r="Y20" s="22">
        <f>HLOOKUP(Y$1,'00_元データ'!$E$1:$FI$32,ROW(),)</f>
        <v>26</v>
      </c>
      <c r="Z20" s="22">
        <f>HLOOKUP(Z$1,'00_元データ'!$E$1:$FI$32,ROW(),)</f>
        <v>-8.8126702997275306</v>
      </c>
      <c r="AA20" s="22">
        <f>HLOOKUP(AA$1,'00_元データ'!$E$1:$FI$32,ROW(),)</f>
        <v>34.424286425762197</v>
      </c>
      <c r="AB20" s="22">
        <f>HLOOKUP(AB$1,'00_元データ'!$E$1:$FI$32,ROW(),)</f>
        <v>388.54644347399</v>
      </c>
      <c r="AC20" s="22">
        <f>HLOOKUP(AC$1,'00_元データ'!$E$1:$FI$32,ROW(),)</f>
        <v>-10.1608775442109</v>
      </c>
      <c r="AD20" s="22">
        <f>HLOOKUP(AD$1,'00_元データ'!$E$1:$FI$32,ROW(),)</f>
        <v>2.16405436883174</v>
      </c>
      <c r="AE20" s="22">
        <f>HLOOKUP(AE$1,'00_元データ'!$E$1:$FI$32,ROW(),)</f>
        <v>10</v>
      </c>
      <c r="AF20" s="22">
        <f>HLOOKUP(AF$1,'00_元データ'!$E$1:$FI$32,ROW(),)</f>
        <v>32</v>
      </c>
      <c r="AG20" s="22">
        <f>HLOOKUP(AG$1,'00_元データ'!$E$1:$FI$32,ROW(),)</f>
        <v>-8.6968374886719584</v>
      </c>
      <c r="AH20" s="22">
        <f>HLOOKUP(AH$1,'00_元データ'!$E$1:$FI$32,ROW(),)</f>
        <v>109.601906845694</v>
      </c>
      <c r="AI20" s="22">
        <f>HLOOKUP(AI$1,'00_元データ'!$E$1:$FI$32,ROW(),)</f>
        <v>3</v>
      </c>
      <c r="AJ20" s="22">
        <f>HLOOKUP(AJ$1,'00_元データ'!$E$1:$FI$32,ROW(),)</f>
        <v>3</v>
      </c>
      <c r="AK20" s="22">
        <f>HLOOKUP(AK$1,'00_元データ'!$E$1:$FI$32,ROW(),)</f>
        <v>23</v>
      </c>
      <c r="AL20" s="22">
        <f>HLOOKUP(AL$1,'00_元データ'!$E$1:$FI$32,ROW(),)</f>
        <v>-8.8512658227847698</v>
      </c>
      <c r="AM20" s="22">
        <f>HLOOKUP(AM$1,'00_元データ'!$E$1:$FI$32,ROW(),)</f>
        <v>530.70581110175146</v>
      </c>
      <c r="AN20" s="22">
        <f>HLOOKUP(AN$1,'00_元データ'!$E$1:$FI$32,ROW(),)</f>
        <v>14.756086529357701</v>
      </c>
      <c r="AO20" s="22">
        <f>HLOOKUP(AO$1,'00_元データ'!$E$1:$FI$32,ROW(),)</f>
        <v>-9.0474746900666592</v>
      </c>
      <c r="AP20" s="22">
        <f>HLOOKUP(AP$1,'00_元データ'!$E$1:$FI$32,ROW(),)</f>
        <v>-8.4872552762365281</v>
      </c>
    </row>
    <row r="21" spans="1:42" ht="15">
      <c r="A21" s="20">
        <v>20</v>
      </c>
      <c r="B21" s="21" t="s">
        <v>0</v>
      </c>
      <c r="C21" s="22">
        <f>HLOOKUP(C$1,'00_元データ'!$E$1:$FI$32,ROW(),)</f>
        <v>4.3720637772217001</v>
      </c>
      <c r="D21" s="22">
        <f>HLOOKUP(D$1,'00_元データ'!$E$1:$FI$32,ROW(),)</f>
        <v>2.5819514221062039</v>
      </c>
      <c r="E21" s="22">
        <f>HLOOKUP(E$1,'00_元データ'!$E$1:$FI$32,ROW(),)</f>
        <v>5.7065024786698446</v>
      </c>
      <c r="F21" s="22">
        <f>HLOOKUP(F$1,'00_元データ'!$E$1:$FI$32,ROW(),)</f>
        <v>8.1070738299992833</v>
      </c>
      <c r="G21" s="22">
        <f>HLOOKUP(G$1,'00_元データ'!$E$1:$FI$32,ROW(),)</f>
        <v>0.73300187826213947</v>
      </c>
      <c r="H21" s="22">
        <f>HLOOKUP(H$1,'00_元データ'!$E$1:$FI$32,ROW(),)</f>
        <v>1431.93607093995</v>
      </c>
      <c r="I21" s="22">
        <f>HLOOKUP(I$1,'00_元データ'!$E$1:$FI$32,ROW(),)</f>
        <v>53.003221404351997</v>
      </c>
      <c r="J21" s="22">
        <f>HLOOKUP(J$1,'00_元データ'!$E$1:$FI$32,ROW(),)</f>
        <v>3</v>
      </c>
      <c r="K21" s="22">
        <f>HLOOKUP(K$1,'00_元データ'!$E$1:$FI$32,ROW(),)</f>
        <v>7.8570369236061186</v>
      </c>
      <c r="L21" s="22">
        <f>HLOOKUP(L$1,'00_元データ'!$E$1:$FI$32,ROW(),)</f>
        <v>9.0728013057900796</v>
      </c>
      <c r="M21" s="22">
        <f>HLOOKUP(M$1,'00_元データ'!$E$1:$FI$32,ROW(),)</f>
        <v>946.07938542208444</v>
      </c>
      <c r="N21" s="22">
        <f>HLOOKUP(N$1,'00_元データ'!$E$1:$FI$32,ROW(),)</f>
        <v>1109.7449296933751</v>
      </c>
      <c r="O21" s="22">
        <f>HLOOKUP(O$1,'00_元データ'!$E$1:$FI$32,ROW(),)</f>
        <v>5.1593359902796552</v>
      </c>
      <c r="P21" s="22">
        <f>HLOOKUP(P$1,'00_元データ'!$E$1:$FI$32,ROW(),)</f>
        <v>8.7021062372190343</v>
      </c>
      <c r="Q21" s="22">
        <f>HLOOKUP(Q$1,'00_元データ'!$E$1:$FI$32,ROW(),)</f>
        <v>52.767596354820853</v>
      </c>
      <c r="R21" s="22">
        <f>HLOOKUP(R$1,'00_元データ'!$E$1:$FI$32,ROW(),)</f>
        <v>2.0982510372815328</v>
      </c>
      <c r="S21" s="22">
        <f>HLOOKUP(S$1,'00_元データ'!$E$1:$FI$32,ROW(),)</f>
        <v>8.1904315196998407</v>
      </c>
      <c r="T21" s="22">
        <f>HLOOKUP(T$1,'00_元データ'!$E$1:$FI$32,ROW(),)</f>
        <v>525.26142262425935</v>
      </c>
      <c r="U21" s="22">
        <f>HLOOKUP(U$1,'00_元データ'!$E$1:$FI$32,ROW(),)</f>
        <v>5.9642623097552097</v>
      </c>
      <c r="V21" s="22">
        <f>HLOOKUP(V$1,'00_元データ'!$E$1:$FI$32,ROW(),)</f>
        <v>0.73759171512139698</v>
      </c>
      <c r="W21" s="22">
        <f>HLOOKUP(W$1,'00_元データ'!$E$1:$FI$32,ROW(),)</f>
        <v>752.14285714285711</v>
      </c>
      <c r="X21" s="22">
        <f>HLOOKUP(X$1,'00_元データ'!$E$1:$FI$32,ROW(),)</f>
        <v>276.24097353290591</v>
      </c>
      <c r="Y21" s="22">
        <f>HLOOKUP(Y$1,'00_元データ'!$E$1:$FI$32,ROW(),)</f>
        <v>39</v>
      </c>
      <c r="Z21" s="22">
        <f>HLOOKUP(Z$1,'00_元データ'!$E$1:$FI$32,ROW(),)</f>
        <v>-9.8080357142857206</v>
      </c>
      <c r="AA21" s="22">
        <f>HLOOKUP(AA$1,'00_元データ'!$E$1:$FI$32,ROW(),)</f>
        <v>40.332398955760837</v>
      </c>
      <c r="AB21" s="22">
        <f>HLOOKUP(AB$1,'00_元データ'!$E$1:$FI$32,ROW(),)</f>
        <v>591.52587954296303</v>
      </c>
      <c r="AC21" s="22">
        <f>HLOOKUP(AC$1,'00_元データ'!$E$1:$FI$32,ROW(),)</f>
        <v>-11.487763554216849</v>
      </c>
      <c r="AD21" s="22">
        <f>HLOOKUP(AD$1,'00_元データ'!$E$1:$FI$32,ROW(),)</f>
        <v>3.6164914847202949</v>
      </c>
      <c r="AE21" s="22">
        <f>HLOOKUP(AE$1,'00_元データ'!$E$1:$FI$32,ROW(),)</f>
        <v>10</v>
      </c>
      <c r="AF21" s="22">
        <f>HLOOKUP(AF$1,'00_元データ'!$E$1:$FI$32,ROW(),)</f>
        <v>43</v>
      </c>
      <c r="AG21" s="22">
        <f>HLOOKUP(AG$1,'00_元データ'!$E$1:$FI$32,ROW(),)</f>
        <v>-8.9159089410053536</v>
      </c>
      <c r="AH21" s="22">
        <f>HLOOKUP(AH$1,'00_元データ'!$E$1:$FI$32,ROW(),)</f>
        <v>210.44337718276699</v>
      </c>
      <c r="AI21" s="22">
        <f>HLOOKUP(AI$1,'00_元データ'!$E$1:$FI$32,ROW(),)</f>
        <v>15</v>
      </c>
      <c r="AJ21" s="22">
        <f>HLOOKUP(AJ$1,'00_元データ'!$E$1:$FI$32,ROW(),)</f>
        <v>11</v>
      </c>
      <c r="AK21" s="22">
        <f>HLOOKUP(AK$1,'00_元データ'!$E$1:$FI$32,ROW(),)</f>
        <v>35</v>
      </c>
      <c r="AL21" s="22">
        <f>HLOOKUP(AL$1,'00_元データ'!$E$1:$FI$32,ROW(),)</f>
        <v>-9.4202637889687804</v>
      </c>
      <c r="AM21" s="22">
        <f>HLOOKUP(AM$1,'00_元データ'!$E$1:$FI$32,ROW(),)</f>
        <v>409.84262734925318</v>
      </c>
      <c r="AN21" s="22">
        <f>HLOOKUP(AN$1,'00_元データ'!$E$1:$FI$32,ROW(),)</f>
        <v>10.026070220617029</v>
      </c>
      <c r="AO21" s="22">
        <f>HLOOKUP(AO$1,'00_元データ'!$E$1:$FI$32,ROW(),)</f>
        <v>-10.30846609625916</v>
      </c>
      <c r="AP21" s="22">
        <f>HLOOKUP(AP$1,'00_元データ'!$E$1:$FI$32,ROW(),)</f>
        <v>-9.2789971920575134</v>
      </c>
    </row>
    <row r="22" spans="1:42" ht="15">
      <c r="A22" s="20">
        <v>21</v>
      </c>
      <c r="B22" s="21" t="s">
        <v>1</v>
      </c>
      <c r="C22" s="22">
        <f>HLOOKUP(C$1,'00_元データ'!$E$1:$FI$32,ROW(),)</f>
        <v>1.6025030747709099</v>
      </c>
      <c r="D22" s="22">
        <f>HLOOKUP(D$1,'00_元データ'!$E$1:$FI$32,ROW(),)</f>
        <v>0.39243362709993701</v>
      </c>
      <c r="E22" s="22">
        <f>HLOOKUP(E$1,'00_元データ'!$E$1:$FI$32,ROW(),)</f>
        <v>7.0009843561042899</v>
      </c>
      <c r="F22" s="22">
        <f>HLOOKUP(F$1,'00_元データ'!$E$1:$FI$32,ROW(),)</f>
        <v>8.4998861046103205</v>
      </c>
      <c r="G22" s="22">
        <f>HLOOKUP(G$1,'00_元データ'!$E$1:$FI$32,ROW(),)</f>
        <v>0.378661626548774</v>
      </c>
      <c r="H22" s="22">
        <f>HLOOKUP(H$1,'00_元データ'!$E$1:$FI$32,ROW(),)</f>
        <v>64.6709263012321</v>
      </c>
      <c r="I22" s="22">
        <f>HLOOKUP(I$1,'00_元データ'!$E$1:$FI$32,ROW(),)</f>
        <v>40.448548326588899</v>
      </c>
      <c r="J22" s="22">
        <f>HLOOKUP(J$1,'00_元データ'!$E$1:$FI$32,ROW(),)</f>
        <v>3</v>
      </c>
      <c r="K22" s="22">
        <f>HLOOKUP(K$1,'00_元データ'!$E$1:$FI$32,ROW(),)</f>
        <v>8.7213856366429638</v>
      </c>
      <c r="L22" s="22">
        <f>HLOOKUP(L$1,'00_元データ'!$E$1:$FI$32,ROW(),)</f>
        <v>8.9464328056031643</v>
      </c>
      <c r="M22" s="22">
        <f>HLOOKUP(M$1,'00_元データ'!$E$1:$FI$32,ROW(),)</f>
        <v>292.25556976952748</v>
      </c>
      <c r="N22" s="22">
        <f>HLOOKUP(N$1,'00_元データ'!$E$1:$FI$32,ROW(),)</f>
        <v>421.63628704979737</v>
      </c>
      <c r="O22" s="22">
        <f>HLOOKUP(O$1,'00_元データ'!$E$1:$FI$32,ROW(),)</f>
        <v>1.070140285356413</v>
      </c>
      <c r="P22" s="22">
        <f>HLOOKUP(P$1,'00_元データ'!$E$1:$FI$32,ROW(),)</f>
        <v>8.2699465960293921</v>
      </c>
      <c r="Q22" s="22">
        <f>HLOOKUP(Q$1,'00_元データ'!$E$1:$FI$32,ROW(),)</f>
        <v>55.9621249983159</v>
      </c>
      <c r="R22" s="22">
        <f>HLOOKUP(R$1,'00_元データ'!$E$1:$FI$32,ROW(),)</f>
        <v>0.51732439608577974</v>
      </c>
      <c r="S22" s="22">
        <f>HLOOKUP(S$1,'00_元データ'!$E$1:$FI$32,ROW(),)</f>
        <v>8.0789743885022833</v>
      </c>
      <c r="T22" s="22">
        <f>HLOOKUP(T$1,'00_元データ'!$E$1:$FI$32,ROW(),)</f>
        <v>323.21856548302401</v>
      </c>
      <c r="U22" s="22">
        <f>HLOOKUP(U$1,'00_元データ'!$E$1:$FI$32,ROW(),)</f>
        <v>5.7943826047941904</v>
      </c>
      <c r="V22" s="22">
        <f>HLOOKUP(V$1,'00_元データ'!$E$1:$FI$32,ROW(),)</f>
        <v>0.33513595412337233</v>
      </c>
      <c r="W22" s="22">
        <f>HLOOKUP(W$1,'00_元データ'!$E$1:$FI$32,ROW(),)</f>
        <v>784.25</v>
      </c>
      <c r="X22" s="22">
        <f>HLOOKUP(X$1,'00_元データ'!$E$1:$FI$32,ROW(),)</f>
        <v>717.94219150879098</v>
      </c>
      <c r="Y22" s="22">
        <f>HLOOKUP(Y$1,'00_元データ'!$E$1:$FI$32,ROW(),)</f>
        <v>44</v>
      </c>
      <c r="Z22" s="22">
        <f>HLOOKUP(Z$1,'00_元データ'!$E$1:$FI$32,ROW(),)</f>
        <v>-10.613970588235301</v>
      </c>
      <c r="AA22" s="22">
        <f>HLOOKUP(AA$1,'00_元データ'!$E$1:$FI$32,ROW(),)</f>
        <v>39.276091079803919</v>
      </c>
      <c r="AB22" s="22">
        <f>HLOOKUP(AB$1,'00_元データ'!$E$1:$FI$32,ROW(),)</f>
        <v>254.092008544301</v>
      </c>
      <c r="AC22" s="22">
        <f>HLOOKUP(AC$1,'00_元データ'!$E$1:$FI$32,ROW(),)</f>
        <v>-12.4412902383153</v>
      </c>
      <c r="AD22" s="22">
        <f>HLOOKUP(AD$1,'00_元データ'!$E$1:$FI$32,ROW(),)</f>
        <v>0.79515740791590506</v>
      </c>
      <c r="AE22" s="22">
        <f>HLOOKUP(AE$1,'00_元データ'!$E$1:$FI$32,ROW(),)</f>
        <v>3</v>
      </c>
      <c r="AF22" s="22">
        <f>HLOOKUP(AF$1,'00_元データ'!$E$1:$FI$32,ROW(),)</f>
        <v>55</v>
      </c>
      <c r="AG22" s="22">
        <f>HLOOKUP(AG$1,'00_元データ'!$E$1:$FI$32,ROW(),)</f>
        <v>-10.762086737029231</v>
      </c>
      <c r="AH22" s="22">
        <f>HLOOKUP(AH$1,'00_元データ'!$E$1:$FI$32,ROW(),)</f>
        <v>578.89240719870702</v>
      </c>
      <c r="AI22" s="22">
        <f>HLOOKUP(AI$1,'00_元データ'!$E$1:$FI$32,ROW(),)</f>
        <v>3</v>
      </c>
      <c r="AJ22" s="22">
        <f>HLOOKUP(AJ$1,'00_元データ'!$E$1:$FI$32,ROW(),)</f>
        <v>3</v>
      </c>
      <c r="AK22" s="22">
        <f>HLOOKUP(AK$1,'00_元データ'!$E$1:$FI$32,ROW(),)</f>
        <v>45</v>
      </c>
      <c r="AL22" s="22">
        <f>HLOOKUP(AL$1,'00_元データ'!$E$1:$FI$32,ROW(),)</f>
        <v>-10.413063229261329</v>
      </c>
      <c r="AM22" s="22">
        <f>HLOOKUP(AM$1,'00_元データ'!$E$1:$FI$32,ROW(),)</f>
        <v>681.22080363027419</v>
      </c>
      <c r="AN22" s="22">
        <f>HLOOKUP(AN$1,'00_元データ'!$E$1:$FI$32,ROW(),)</f>
        <v>24.528226196590179</v>
      </c>
      <c r="AO22" s="22">
        <f>HLOOKUP(AO$1,'00_元データ'!$E$1:$FI$32,ROW(),)</f>
        <v>-11.134637232329119</v>
      </c>
      <c r="AP22" s="22">
        <f>HLOOKUP(AP$1,'00_元データ'!$E$1:$FI$32,ROW(),)</f>
        <v>-10.675078757780231</v>
      </c>
    </row>
    <row r="23" spans="1:42" ht="15">
      <c r="A23" s="20">
        <v>22</v>
      </c>
      <c r="B23" s="21" t="s">
        <v>0</v>
      </c>
      <c r="C23" s="22">
        <f>HLOOKUP(C$1,'00_元データ'!$E$1:$FI$32,ROW(),)</f>
        <v>4.9677833028925003</v>
      </c>
      <c r="D23" s="22">
        <f>HLOOKUP(D$1,'00_元データ'!$E$1:$FI$32,ROW(),)</f>
        <v>2.1532120880840688</v>
      </c>
      <c r="E23" s="22">
        <f>HLOOKUP(E$1,'00_元データ'!$E$1:$FI$32,ROW(),)</f>
        <v>13.85251717602217</v>
      </c>
      <c r="F23" s="22">
        <f>HLOOKUP(F$1,'00_元データ'!$E$1:$FI$32,ROW(),)</f>
        <v>7.7984331007622147</v>
      </c>
      <c r="G23" s="22">
        <f>HLOOKUP(G$1,'00_元データ'!$E$1:$FI$32,ROW(),)</f>
        <v>0.79411667530290364</v>
      </c>
      <c r="H23" s="22">
        <f>HLOOKUP(H$1,'00_元データ'!$E$1:$FI$32,ROW(),)</f>
        <v>4755.7472488471903</v>
      </c>
      <c r="I23" s="22">
        <f>HLOOKUP(I$1,'00_元データ'!$E$1:$FI$32,ROW(),)</f>
        <v>95.945552687887002</v>
      </c>
      <c r="J23" s="22">
        <f>HLOOKUP(J$1,'00_元データ'!$E$1:$FI$32,ROW(),)</f>
        <v>3</v>
      </c>
      <c r="K23" s="22">
        <f>HLOOKUP(K$1,'00_元データ'!$E$1:$FI$32,ROW(),)</f>
        <v>7.2721404358480246</v>
      </c>
      <c r="L23" s="22">
        <f>HLOOKUP(L$1,'00_元データ'!$E$1:$FI$32,ROW(),)</f>
        <v>11.30694444444447</v>
      </c>
      <c r="M23" s="22">
        <f>HLOOKUP(M$1,'00_元データ'!$E$1:$FI$32,ROW(),)</f>
        <v>7215.57558528557</v>
      </c>
      <c r="N23" s="22">
        <f>HLOOKUP(N$1,'00_元データ'!$E$1:$FI$32,ROW(),)</f>
        <v>1770.203361227826</v>
      </c>
      <c r="O23" s="22">
        <f>HLOOKUP(O$1,'00_元データ'!$E$1:$FI$32,ROW(),)</f>
        <v>3.7279399472435011</v>
      </c>
      <c r="P23" s="22">
        <f>HLOOKUP(P$1,'00_元データ'!$E$1:$FI$32,ROW(),)</f>
        <v>9.0289037902215377</v>
      </c>
      <c r="Q23" s="22">
        <f>HLOOKUP(Q$1,'00_元データ'!$E$1:$FI$32,ROW(),)</f>
        <v>114.17227171518481</v>
      </c>
      <c r="R23" s="22">
        <f>HLOOKUP(R$1,'00_元データ'!$E$1:$FI$32,ROW(),)</f>
        <v>5.4668630993822811</v>
      </c>
      <c r="S23" s="22">
        <f>HLOOKUP(S$1,'00_元データ'!$E$1:$FI$32,ROW(),)</f>
        <v>7.8425507900677802</v>
      </c>
      <c r="T23" s="22">
        <f>HLOOKUP(T$1,'00_元データ'!$E$1:$FI$32,ROW(),)</f>
        <v>5492.661373123643</v>
      </c>
      <c r="U23" s="22">
        <f>HLOOKUP(U$1,'00_元データ'!$E$1:$FI$32,ROW(),)</f>
        <v>14.2759853661866</v>
      </c>
      <c r="V23" s="22">
        <f>HLOOKUP(V$1,'00_元データ'!$E$1:$FI$32,ROW(),)</f>
        <v>0.85556423085798605</v>
      </c>
      <c r="W23" s="22">
        <f>HLOOKUP(W$1,'00_元データ'!$E$1:$FI$32,ROW(),)</f>
        <v>742.57142857142856</v>
      </c>
      <c r="X23" s="22">
        <f>HLOOKUP(X$1,'00_元データ'!$E$1:$FI$32,ROW(),)</f>
        <v>1278.940752759642</v>
      </c>
      <c r="Y23" s="22">
        <f>HLOOKUP(Y$1,'00_元データ'!$E$1:$FI$32,ROW(),)</f>
        <v>28</v>
      </c>
      <c r="Z23" s="22">
        <f>HLOOKUP(Z$1,'00_元データ'!$E$1:$FI$32,ROW(),)</f>
        <v>-10.297058823529399</v>
      </c>
      <c r="AA23" s="22">
        <f>HLOOKUP(AA$1,'00_元データ'!$E$1:$FI$32,ROW(),)</f>
        <v>40.481852411739823</v>
      </c>
      <c r="AB23" s="22">
        <f>HLOOKUP(AB$1,'00_元データ'!$E$1:$FI$32,ROW(),)</f>
        <v>1352.37012025273</v>
      </c>
      <c r="AC23" s="22">
        <f>HLOOKUP(AC$1,'00_元データ'!$E$1:$FI$32,ROW(),)</f>
        <v>-14.356305993767631</v>
      </c>
      <c r="AD23" s="22">
        <f>HLOOKUP(AD$1,'00_元データ'!$E$1:$FI$32,ROW(),)</f>
        <v>4.1781542005778602</v>
      </c>
      <c r="AE23" s="22">
        <f>HLOOKUP(AE$1,'00_元データ'!$E$1:$FI$32,ROW(),)</f>
        <v>3</v>
      </c>
      <c r="AF23" s="22">
        <f>HLOOKUP(AF$1,'00_元データ'!$E$1:$FI$32,ROW(),)</f>
        <v>28</v>
      </c>
      <c r="AG23" s="22">
        <f>HLOOKUP(AG$1,'00_元データ'!$E$1:$FI$32,ROW(),)</f>
        <v>-10.000956233024709</v>
      </c>
      <c r="AH23" s="22">
        <f>HLOOKUP(AH$1,'00_元データ'!$E$1:$FI$32,ROW(),)</f>
        <v>228.306200093824</v>
      </c>
      <c r="AI23" s="22">
        <f>HLOOKUP(AI$1,'00_元データ'!$E$1:$FI$32,ROW(),)</f>
        <v>3</v>
      </c>
      <c r="AJ23" s="22">
        <f>HLOOKUP(AJ$1,'00_元データ'!$E$1:$FI$32,ROW(),)</f>
        <v>3</v>
      </c>
      <c r="AK23" s="22">
        <f>HLOOKUP(AK$1,'00_元データ'!$E$1:$FI$32,ROW(),)</f>
        <v>28</v>
      </c>
      <c r="AL23" s="22">
        <f>HLOOKUP(AL$1,'00_元データ'!$E$1:$FI$32,ROW(),)</f>
        <v>-10.0570953436807</v>
      </c>
      <c r="AM23" s="22">
        <f>HLOOKUP(AM$1,'00_元データ'!$E$1:$FI$32,ROW(),)</f>
        <v>472.62461921621951</v>
      </c>
      <c r="AN23" s="22">
        <f>HLOOKUP(AN$1,'00_元データ'!$E$1:$FI$32,ROW(),)</f>
        <v>20.21420293099607</v>
      </c>
      <c r="AO23" s="22">
        <f>HLOOKUP(AO$1,'00_元データ'!$E$1:$FI$32,ROW(),)</f>
        <v>-11.815842774265739</v>
      </c>
      <c r="AP23" s="22">
        <f>HLOOKUP(AP$1,'00_元データ'!$E$1:$FI$32,ROW(),)</f>
        <v>-10.42588187773279</v>
      </c>
    </row>
    <row r="24" spans="1:42" ht="15">
      <c r="A24" s="20">
        <v>23</v>
      </c>
      <c r="B24" s="21" t="s">
        <v>1</v>
      </c>
      <c r="C24" s="22">
        <f>HLOOKUP(C$1,'00_元データ'!$E$1:$FI$32,ROW(),)</f>
        <v>0</v>
      </c>
      <c r="D24" s="22">
        <f>HLOOKUP(D$1,'00_元データ'!$E$1:$FI$32,ROW(),)</f>
        <v>4.7381390091120021</v>
      </c>
      <c r="E24" s="22">
        <f>HLOOKUP(E$1,'00_元データ'!$E$1:$FI$32,ROW(),)</f>
        <v>3.9712449115810551</v>
      </c>
      <c r="F24" s="22">
        <f>HLOOKUP(F$1,'00_元データ'!$E$1:$FI$32,ROW(),)</f>
        <v>4.2130872492762146</v>
      </c>
      <c r="G24" s="22">
        <f>HLOOKUP(G$1,'00_元データ'!$E$1:$FI$32,ROW(),)</f>
        <v>0.68827293237672749</v>
      </c>
      <c r="H24" s="22">
        <f>HLOOKUP(H$1,'00_元データ'!$E$1:$FI$32,ROW(),)</f>
        <v>0</v>
      </c>
      <c r="I24" s="22">
        <f>HLOOKUP(I$1,'00_元データ'!$E$1:$FI$32,ROW(),)</f>
        <v>0</v>
      </c>
      <c r="J24" s="22">
        <f>HLOOKUP(J$1,'00_元データ'!$E$1:$FI$32,ROW(),)</f>
        <v>3</v>
      </c>
      <c r="K24" s="22">
        <f>HLOOKUP(K$1,'00_元データ'!$E$1:$FI$32,ROW(),)</f>
        <v>4.1270364253367244</v>
      </c>
      <c r="L24" s="22">
        <f>HLOOKUP(L$1,'00_元データ'!$E$1:$FI$32,ROW(),)</f>
        <v>3.90768520896194</v>
      </c>
      <c r="M24" s="22">
        <f>HLOOKUP(M$1,'00_元データ'!$E$1:$FI$32,ROW(),)</f>
        <v>252.58931643295949</v>
      </c>
      <c r="N24" s="22">
        <f>HLOOKUP(N$1,'00_元データ'!$E$1:$FI$32,ROW(),)</f>
        <v>589.32483384952809</v>
      </c>
      <c r="O24" s="22">
        <f>HLOOKUP(O$1,'00_元データ'!$E$1:$FI$32,ROW(),)</f>
        <v>4.4847609840440237</v>
      </c>
      <c r="P24" s="22">
        <f>HLOOKUP(P$1,'00_元データ'!$E$1:$FI$32,ROW(),)</f>
        <v>4.1486245658674719</v>
      </c>
      <c r="Q24" s="22">
        <f>HLOOKUP(Q$1,'00_元データ'!$E$1:$FI$32,ROW(),)</f>
        <v>24.50461419608995</v>
      </c>
      <c r="R24" s="22">
        <f>HLOOKUP(R$1,'00_元データ'!$E$1:$FI$32,ROW(),)</f>
        <v>3.1491485764393672</v>
      </c>
      <c r="S24" s="22">
        <f>HLOOKUP(S$1,'00_元データ'!$E$1:$FI$32,ROW(),)</f>
        <v>4.1593980343980101</v>
      </c>
      <c r="T24" s="22">
        <f>HLOOKUP(T$1,'00_元データ'!$E$1:$FI$32,ROW(),)</f>
        <v>276.98249465204032</v>
      </c>
      <c r="U24" s="22">
        <f>HLOOKUP(U$1,'00_元データ'!$E$1:$FI$32,ROW(),)</f>
        <v>0</v>
      </c>
      <c r="V24" s="22">
        <f>HLOOKUP(V$1,'00_元データ'!$E$1:$FI$32,ROW(),)</f>
        <v>0.92955155474414297</v>
      </c>
      <c r="W24" s="22">
        <f>HLOOKUP(W$1,'00_元データ'!$E$1:$FI$32,ROW(),)</f>
        <v>593.42857142857144</v>
      </c>
      <c r="X24" s="22">
        <f>HLOOKUP(X$1,'00_元データ'!$E$1:$FI$32,ROW(),)</f>
        <v>93.28555600261862</v>
      </c>
      <c r="Y24" s="22">
        <f>HLOOKUP(Y$1,'00_元データ'!$E$1:$FI$32,ROW(),)</f>
        <v>36</v>
      </c>
      <c r="Z24" s="22">
        <f>HLOOKUP(Z$1,'00_元データ'!$E$1:$FI$32,ROW(),)</f>
        <v>0</v>
      </c>
      <c r="AA24" s="22">
        <f>HLOOKUP(AA$1,'00_元データ'!$E$1:$FI$32,ROW(),)</f>
        <v>20.91229557179367</v>
      </c>
      <c r="AB24" s="22">
        <f>HLOOKUP(AB$1,'00_元データ'!$E$1:$FI$32,ROW(),)</f>
        <v>399.495874631015</v>
      </c>
      <c r="AC24" s="22">
        <f>HLOOKUP(AC$1,'00_元データ'!$E$1:$FI$32,ROW(),)</f>
        <v>-4.6647388705853103</v>
      </c>
      <c r="AD24" s="22">
        <f>HLOOKUP(AD$1,'00_元データ'!$E$1:$FI$32,ROW(),)</f>
        <v>2.22503763647441</v>
      </c>
      <c r="AE24" s="22">
        <f>HLOOKUP(AE$1,'00_元データ'!$E$1:$FI$32,ROW(),)</f>
        <v>4</v>
      </c>
      <c r="AF24" s="22">
        <f>HLOOKUP(AF$1,'00_元データ'!$E$1:$FI$32,ROW(),)</f>
        <v>53</v>
      </c>
      <c r="AG24" s="22">
        <f>HLOOKUP(AG$1,'00_元データ'!$E$1:$FI$32,ROW(),)</f>
        <v>-5.0571961136471248</v>
      </c>
      <c r="AH24" s="22">
        <f>HLOOKUP(AH$1,'00_元データ'!$E$1:$FI$32,ROW(),)</f>
        <v>30.276818009981501</v>
      </c>
      <c r="AI24" s="22">
        <f>HLOOKUP(AI$1,'00_元データ'!$E$1:$FI$32,ROW(),)</f>
        <v>3</v>
      </c>
      <c r="AJ24" s="22">
        <f>HLOOKUP(AJ$1,'00_元データ'!$E$1:$FI$32,ROW(),)</f>
        <v>11</v>
      </c>
      <c r="AK24" s="22">
        <f>HLOOKUP(AK$1,'00_元データ'!$E$1:$FI$32,ROW(),)</f>
        <v>37</v>
      </c>
      <c r="AL24" s="22">
        <f>HLOOKUP(AL$1,'00_元データ'!$E$1:$FI$32,ROW(),)</f>
        <v>-4.9055007052186301</v>
      </c>
      <c r="AM24" s="22">
        <f>HLOOKUP(AM$1,'00_元データ'!$E$1:$FI$32,ROW(),)</f>
        <v>459.59854680061022</v>
      </c>
      <c r="AN24" s="22">
        <f>HLOOKUP(AN$1,'00_元データ'!$E$1:$FI$32,ROW(),)</f>
        <v>1.76743868279019</v>
      </c>
      <c r="AO24" s="22">
        <f>HLOOKUP(AO$1,'00_元データ'!$E$1:$FI$32,ROW(),)</f>
        <v>-5.030748046133775</v>
      </c>
      <c r="AP24" s="22">
        <f>HLOOKUP(AP$1,'00_元データ'!$E$1:$FI$32,ROW(),)</f>
        <v>-5.0776494926345794</v>
      </c>
    </row>
    <row r="25" spans="1:42" ht="15">
      <c r="A25" s="20">
        <v>24</v>
      </c>
      <c r="B25" s="21" t="s">
        <v>0</v>
      </c>
      <c r="C25" s="22">
        <f>HLOOKUP(C$1,'00_元データ'!$E$1:$FI$32,ROW(),)</f>
        <v>1.731819554593877</v>
      </c>
      <c r="D25" s="22">
        <f>HLOOKUP(D$1,'00_元データ'!$E$1:$FI$32,ROW(),)</f>
        <v>2.2576043273340098</v>
      </c>
      <c r="E25" s="22">
        <f>HLOOKUP(E$1,'00_元データ'!$E$1:$FI$32,ROW(),)</f>
        <v>10.37652834667583</v>
      </c>
      <c r="F25" s="22">
        <f>HLOOKUP(F$1,'00_元データ'!$E$1:$FI$32,ROW(),)</f>
        <v>8.2523926201334792</v>
      </c>
      <c r="G25" s="22">
        <f>HLOOKUP(G$1,'00_元データ'!$E$1:$FI$32,ROW(),)</f>
        <v>0.72362386343642005</v>
      </c>
      <c r="H25" s="22">
        <f>HLOOKUP(H$1,'00_元データ'!$E$1:$FI$32,ROW(),)</f>
        <v>1231.1769958674099</v>
      </c>
      <c r="I25" s="22">
        <f>HLOOKUP(I$1,'00_元データ'!$E$1:$FI$32,ROW(),)</f>
        <v>58.679394630402577</v>
      </c>
      <c r="J25" s="22">
        <f>HLOOKUP(J$1,'00_元データ'!$E$1:$FI$32,ROW(),)</f>
        <v>13</v>
      </c>
      <c r="K25" s="22">
        <f>HLOOKUP(K$1,'00_元データ'!$E$1:$FI$32,ROW(),)</f>
        <v>8.3983312449951733</v>
      </c>
      <c r="L25" s="22">
        <f>HLOOKUP(L$1,'00_元データ'!$E$1:$FI$32,ROW(),)</f>
        <v>6.8598854355716998</v>
      </c>
      <c r="M25" s="22">
        <f>HLOOKUP(M$1,'00_元データ'!$E$1:$FI$32,ROW(),)</f>
        <v>833.81109534753091</v>
      </c>
      <c r="N25" s="22">
        <f>HLOOKUP(N$1,'00_元データ'!$E$1:$FI$32,ROW(),)</f>
        <v>1024.962965549794</v>
      </c>
      <c r="O25" s="22">
        <f>HLOOKUP(O$1,'00_元データ'!$E$1:$FI$32,ROW(),)</f>
        <v>1.629338057054333</v>
      </c>
      <c r="P25" s="22">
        <f>HLOOKUP(P$1,'00_元データ'!$E$1:$FI$32,ROW(),)</f>
        <v>7.5039307728904063</v>
      </c>
      <c r="Q25" s="22">
        <f>HLOOKUP(Q$1,'00_元データ'!$E$1:$FI$32,ROW(),)</f>
        <v>67.490835031654498</v>
      </c>
      <c r="R25" s="22">
        <f>HLOOKUP(R$1,'00_元データ'!$E$1:$FI$32,ROW(),)</f>
        <v>2.6213420307384392</v>
      </c>
      <c r="S25" s="22">
        <f>HLOOKUP(S$1,'00_元データ'!$E$1:$FI$32,ROW(),)</f>
        <v>7.8311456213377433</v>
      </c>
      <c r="T25" s="22">
        <f>HLOOKUP(T$1,'00_元データ'!$E$1:$FI$32,ROW(),)</f>
        <v>931.32156861769727</v>
      </c>
      <c r="U25" s="22">
        <f>HLOOKUP(U$1,'00_元データ'!$E$1:$FI$32,ROW(),)</f>
        <v>9.7830433201853264</v>
      </c>
      <c r="V25" s="22">
        <f>HLOOKUP(V$1,'00_元データ'!$E$1:$FI$32,ROW(),)</f>
        <v>0.43532630286126828</v>
      </c>
      <c r="W25" s="22">
        <f>HLOOKUP(W$1,'00_元データ'!$E$1:$FI$32,ROW(),)</f>
        <v>701.71428571428567</v>
      </c>
      <c r="X25" s="22">
        <f>HLOOKUP(X$1,'00_元データ'!$E$1:$FI$32,ROW(),)</f>
        <v>362.63285592987819</v>
      </c>
      <c r="Y25" s="22">
        <f>HLOOKUP(Y$1,'00_元データ'!$E$1:$FI$32,ROW(),)</f>
        <v>40</v>
      </c>
      <c r="Z25" s="22">
        <f>HLOOKUP(Z$1,'00_元データ'!$E$1:$FI$32,ROW(),)</f>
        <v>-9.5033101581142692</v>
      </c>
      <c r="AA25" s="22">
        <f>HLOOKUP(AA$1,'00_元データ'!$E$1:$FI$32,ROW(),)</f>
        <v>33.72490140362536</v>
      </c>
      <c r="AB25" s="22">
        <f>HLOOKUP(AB$1,'00_元データ'!$E$1:$FI$32,ROW(),)</f>
        <v>654.65105706448901</v>
      </c>
      <c r="AC25" s="22">
        <f>HLOOKUP(AC$1,'00_元データ'!$E$1:$FI$32,ROW(),)</f>
        <v>-8.0997983870967687</v>
      </c>
      <c r="AD25" s="22">
        <f>HLOOKUP(AD$1,'00_元データ'!$E$1:$FI$32,ROW(),)</f>
        <v>3.0767513491175</v>
      </c>
      <c r="AE25" s="22">
        <f>HLOOKUP(AE$1,'00_元データ'!$E$1:$FI$32,ROW(),)</f>
        <v>15</v>
      </c>
      <c r="AF25" s="22">
        <f>HLOOKUP(AF$1,'00_元データ'!$E$1:$FI$32,ROW(),)</f>
        <v>42</v>
      </c>
      <c r="AG25" s="22">
        <f>HLOOKUP(AG$1,'00_元データ'!$E$1:$FI$32,ROW(),)</f>
        <v>-9.97340942519509</v>
      </c>
      <c r="AH25" s="22">
        <f>HLOOKUP(AH$1,'00_元データ'!$E$1:$FI$32,ROW(),)</f>
        <v>795.84838837381164</v>
      </c>
      <c r="AI25" s="22">
        <f>HLOOKUP(AI$1,'00_元データ'!$E$1:$FI$32,ROW(),)</f>
        <v>15</v>
      </c>
      <c r="AJ25" s="22">
        <f>HLOOKUP(AJ$1,'00_元データ'!$E$1:$FI$32,ROW(),)</f>
        <v>10</v>
      </c>
      <c r="AK25" s="22">
        <f>HLOOKUP(AK$1,'00_元データ'!$E$1:$FI$32,ROW(),)</f>
        <v>44</v>
      </c>
      <c r="AL25" s="22">
        <f>HLOOKUP(AL$1,'00_元データ'!$E$1:$FI$32,ROW(),)</f>
        <v>-9.5445319954028935</v>
      </c>
      <c r="AM25" s="22">
        <f>HLOOKUP(AM$1,'00_元データ'!$E$1:$FI$32,ROW(),)</f>
        <v>572.84939957970903</v>
      </c>
      <c r="AN25" s="22">
        <f>HLOOKUP(AN$1,'00_元データ'!$E$1:$FI$32,ROW(),)</f>
        <v>14.995872609504181</v>
      </c>
      <c r="AO25" s="22">
        <f>HLOOKUP(AO$1,'00_元データ'!$E$1:$FI$32,ROW(),)</f>
        <v>-8.7270943512621919</v>
      </c>
      <c r="AP25" s="22">
        <f>HLOOKUP(AP$1,'00_元データ'!$E$1:$FI$32,ROW(),)</f>
        <v>-9.8328215428998433</v>
      </c>
    </row>
    <row r="26" spans="1:42" ht="15">
      <c r="A26" s="20">
        <v>25</v>
      </c>
      <c r="B26" s="21" t="s">
        <v>0</v>
      </c>
      <c r="C26" s="22">
        <f>HLOOKUP(C$1,'00_元データ'!$E$1:$FI$32,ROW(),)</f>
        <v>3.2091039826038301</v>
      </c>
      <c r="D26" s="22">
        <f>HLOOKUP(D$1,'00_元データ'!$E$1:$FI$32,ROW(),)</f>
        <v>4.9372311905680917</v>
      </c>
      <c r="E26" s="22">
        <f>HLOOKUP(E$1,'00_元データ'!$E$1:$FI$32,ROW(),)</f>
        <v>6.3708814964955032</v>
      </c>
      <c r="F26" s="22">
        <f>HLOOKUP(F$1,'00_元データ'!$E$1:$FI$32,ROW(),)</f>
        <v>7.6994553479019894</v>
      </c>
      <c r="G26" s="22">
        <f>HLOOKUP(G$1,'00_元データ'!$E$1:$FI$32,ROW(),)</f>
        <v>0.69274289794104638</v>
      </c>
      <c r="H26" s="22">
        <f>HLOOKUP(H$1,'00_元データ'!$E$1:$FI$32,ROW(),)</f>
        <v>402.83609970621001</v>
      </c>
      <c r="I26" s="22">
        <f>HLOOKUP(I$1,'00_元データ'!$E$1:$FI$32,ROW(),)</f>
        <v>33.518836446007697</v>
      </c>
      <c r="J26" s="22">
        <f>HLOOKUP(J$1,'00_元データ'!$E$1:$FI$32,ROW(),)</f>
        <v>36</v>
      </c>
      <c r="K26" s="22">
        <f>HLOOKUP(K$1,'00_元データ'!$E$1:$FI$32,ROW(),)</f>
        <v>7.4226878315984424</v>
      </c>
      <c r="L26" s="22">
        <f>HLOOKUP(L$1,'00_元データ'!$E$1:$FI$32,ROW(),)</f>
        <v>7.0001166493047622</v>
      </c>
      <c r="M26" s="22">
        <f>HLOOKUP(M$1,'00_元データ'!$E$1:$FI$32,ROW(),)</f>
        <v>873.69068690720576</v>
      </c>
      <c r="N26" s="22">
        <f>HLOOKUP(N$1,'00_元データ'!$E$1:$FI$32,ROW(),)</f>
        <v>592.9793620610842</v>
      </c>
      <c r="O26" s="22">
        <f>HLOOKUP(O$1,'00_元データ'!$E$1:$FI$32,ROW(),)</f>
        <v>1.4685367318191389</v>
      </c>
      <c r="P26" s="22">
        <f>HLOOKUP(P$1,'00_元データ'!$E$1:$FI$32,ROW(),)</f>
        <v>7.5866815112174324</v>
      </c>
      <c r="Q26" s="22">
        <f>HLOOKUP(Q$1,'00_元データ'!$E$1:$FI$32,ROW(),)</f>
        <v>54.481250725438429</v>
      </c>
      <c r="R26" s="22">
        <f>HLOOKUP(R$1,'00_元データ'!$E$1:$FI$32,ROW(),)</f>
        <v>2.8220360010218721</v>
      </c>
      <c r="S26" s="22">
        <f>HLOOKUP(S$1,'00_元データ'!$E$1:$FI$32,ROW(),)</f>
        <v>7.5700757575757498</v>
      </c>
      <c r="T26" s="22">
        <f>HLOOKUP(T$1,'00_元データ'!$E$1:$FI$32,ROW(),)</f>
        <v>780.34856438192958</v>
      </c>
      <c r="U26" s="22">
        <f>HLOOKUP(U$1,'00_元データ'!$E$1:$FI$32,ROW(),)</f>
        <v>4.1680835831776601</v>
      </c>
      <c r="V26" s="22">
        <f>HLOOKUP(V$1,'00_元データ'!$E$1:$FI$32,ROW(),)</f>
        <v>0.619332204259601</v>
      </c>
      <c r="W26" s="22">
        <f>HLOOKUP(W$1,'00_元データ'!$E$1:$FI$32,ROW(),)</f>
        <v>895</v>
      </c>
      <c r="X26" s="22">
        <f>HLOOKUP(X$1,'00_元データ'!$E$1:$FI$32,ROW(),)</f>
        <v>293.57939869881591</v>
      </c>
      <c r="Y26" s="22">
        <f>HLOOKUP(Y$1,'00_元データ'!$E$1:$FI$32,ROW(),)</f>
        <v>30</v>
      </c>
      <c r="Z26" s="22">
        <f>HLOOKUP(Z$1,'00_元データ'!$E$1:$FI$32,ROW(),)</f>
        <v>-7.4605026929982001</v>
      </c>
      <c r="AA26" s="22">
        <f>HLOOKUP(AA$1,'00_元データ'!$E$1:$FI$32,ROW(),)</f>
        <v>30.63432643487749</v>
      </c>
      <c r="AB26" s="22">
        <f>HLOOKUP(AB$1,'00_元データ'!$E$1:$FI$32,ROW(),)</f>
        <v>553.45380853685401</v>
      </c>
      <c r="AC26" s="22">
        <f>HLOOKUP(AC$1,'00_元データ'!$E$1:$FI$32,ROW(),)</f>
        <v>-7.1057065924168228</v>
      </c>
      <c r="AD26" s="22">
        <f>HLOOKUP(AD$1,'00_元データ'!$E$1:$FI$32,ROW(),)</f>
        <v>2.31223445289065</v>
      </c>
      <c r="AE26" s="22">
        <f>HLOOKUP(AE$1,'00_元データ'!$E$1:$FI$32,ROW(),)</f>
        <v>14</v>
      </c>
      <c r="AF26" s="22">
        <f>HLOOKUP(AF$1,'00_元データ'!$E$1:$FI$32,ROW(),)</f>
        <v>39</v>
      </c>
      <c r="AG26" s="22">
        <f>HLOOKUP(AG$1,'00_元データ'!$E$1:$FI$32,ROW(),)</f>
        <v>-7.2517204417435703</v>
      </c>
      <c r="AH26" s="22">
        <f>HLOOKUP(AH$1,'00_元データ'!$E$1:$FI$32,ROW(),)</f>
        <v>340.17614438719301</v>
      </c>
      <c r="AI26" s="22">
        <f>HLOOKUP(AI$1,'00_元データ'!$E$1:$FI$32,ROW(),)</f>
        <v>4</v>
      </c>
      <c r="AJ26" s="22">
        <f>HLOOKUP(AJ$1,'00_元データ'!$E$1:$FI$32,ROW(),)</f>
        <v>11</v>
      </c>
      <c r="AK26" s="22">
        <f>HLOOKUP(AK$1,'00_元データ'!$E$1:$FI$32,ROW(),)</f>
        <v>34</v>
      </c>
      <c r="AL26" s="22">
        <f>HLOOKUP(AL$1,'00_元データ'!$E$1:$FI$32,ROW(),)</f>
        <v>-7.5953608247422704</v>
      </c>
      <c r="AM26" s="22">
        <f>HLOOKUP(AM$1,'00_元データ'!$E$1:$FI$32,ROW(),)</f>
        <v>226.2116305832931</v>
      </c>
      <c r="AN26" s="22">
        <f>HLOOKUP(AN$1,'00_元データ'!$E$1:$FI$32,ROW(),)</f>
        <v>9.9158922216360654</v>
      </c>
      <c r="AO26" s="22">
        <f>HLOOKUP(AO$1,'00_元データ'!$E$1:$FI$32,ROW(),)</f>
        <v>-7.2259289715062494</v>
      </c>
      <c r="AP26" s="22">
        <f>HLOOKUP(AP$1,'00_元データ'!$E$1:$FI$32,ROW(),)</f>
        <v>-7.5972973961220074</v>
      </c>
    </row>
    <row r="27" spans="1:42" ht="15">
      <c r="A27" s="20">
        <v>26</v>
      </c>
      <c r="B27" s="21" t="s">
        <v>0</v>
      </c>
      <c r="C27" s="22">
        <f>HLOOKUP(C$1,'00_元データ'!$E$1:$FI$32,ROW(),)</f>
        <v>0.96826451586254503</v>
      </c>
      <c r="D27" s="22">
        <f>HLOOKUP(D$1,'00_元データ'!$E$1:$FI$32,ROW(),)</f>
        <v>1.1527749150489399</v>
      </c>
      <c r="E27" s="22">
        <f>HLOOKUP(E$1,'00_元データ'!$E$1:$FI$32,ROW(),)</f>
        <v>4.97883976312517</v>
      </c>
      <c r="F27" s="22">
        <f>HLOOKUP(F$1,'00_元データ'!$E$1:$FI$32,ROW(),)</f>
        <v>6.5512525661572898</v>
      </c>
      <c r="G27" s="22">
        <f>HLOOKUP(G$1,'00_元データ'!$E$1:$FI$32,ROW(),)</f>
        <v>0.75482611166996072</v>
      </c>
      <c r="H27" s="22">
        <f>HLOOKUP(H$1,'00_元データ'!$E$1:$FI$32,ROW(),)</f>
        <v>241.793529906478</v>
      </c>
      <c r="I27" s="22">
        <f>HLOOKUP(I$1,'00_元データ'!$E$1:$FI$32,ROW(),)</f>
        <v>37.246509345826702</v>
      </c>
      <c r="J27" s="22">
        <f>HLOOKUP(J$1,'00_元データ'!$E$1:$FI$32,ROW(),)</f>
        <v>3</v>
      </c>
      <c r="K27" s="22">
        <f>HLOOKUP(K$1,'00_元データ'!$E$1:$FI$32,ROW(),)</f>
        <v>6.6148967936795282</v>
      </c>
      <c r="L27" s="22">
        <f>HLOOKUP(L$1,'00_元データ'!$E$1:$FI$32,ROW(),)</f>
        <v>6.3314286751304101</v>
      </c>
      <c r="M27" s="22">
        <f>HLOOKUP(M$1,'00_元データ'!$E$1:$FI$32,ROW(),)</f>
        <v>657.07581565725798</v>
      </c>
      <c r="N27" s="22">
        <f>HLOOKUP(N$1,'00_元データ'!$E$1:$FI$32,ROW(),)</f>
        <v>448.42526074403492</v>
      </c>
      <c r="O27" s="22">
        <f>HLOOKUP(O$1,'00_元データ'!$E$1:$FI$32,ROW(),)</f>
        <v>1.8621215124305091</v>
      </c>
      <c r="P27" s="22">
        <f>HLOOKUP(P$1,'00_元データ'!$E$1:$FI$32,ROW(),)</f>
        <v>6.3867355314930077</v>
      </c>
      <c r="Q27" s="22">
        <f>HLOOKUP(Q$1,'00_元データ'!$E$1:$FI$32,ROW(),)</f>
        <v>39.0792640014254</v>
      </c>
      <c r="R27" s="22">
        <f>HLOOKUP(R$1,'00_元データ'!$E$1:$FI$32,ROW(),)</f>
        <v>1.9741512389826179</v>
      </c>
      <c r="S27" s="22">
        <f>HLOOKUP(S$1,'00_元データ'!$E$1:$FI$32,ROW(),)</f>
        <v>6.4468262806235801</v>
      </c>
      <c r="T27" s="22">
        <f>HLOOKUP(T$1,'00_元データ'!$E$1:$FI$32,ROW(),)</f>
        <v>788.6260784920953</v>
      </c>
      <c r="U27" s="22">
        <f>HLOOKUP(U$1,'00_元データ'!$E$1:$FI$32,ROW(),)</f>
        <v>4.1529111841450996</v>
      </c>
      <c r="V27" s="22">
        <f>HLOOKUP(V$1,'00_元データ'!$E$1:$FI$32,ROW(),)</f>
        <v>0.47610868327609701</v>
      </c>
      <c r="W27" s="22">
        <f>HLOOKUP(W$1,'00_元データ'!$E$1:$FI$32,ROW(),)</f>
        <v>793.57142857142856</v>
      </c>
      <c r="X27" s="22">
        <f>HLOOKUP(X$1,'00_元データ'!$E$1:$FI$32,ROW(),)</f>
        <v>408.12495411228088</v>
      </c>
      <c r="Y27" s="22">
        <f>HLOOKUP(Y$1,'00_元データ'!$E$1:$FI$32,ROW(),)</f>
        <v>22</v>
      </c>
      <c r="Z27" s="22">
        <f>HLOOKUP(Z$1,'00_元データ'!$E$1:$FI$32,ROW(),)</f>
        <v>-7.5455284552845701</v>
      </c>
      <c r="AA27" s="22">
        <f>HLOOKUP(AA$1,'00_元データ'!$E$1:$FI$32,ROW(),)</f>
        <v>32.447345745666091</v>
      </c>
      <c r="AB27" s="22">
        <f>HLOOKUP(AB$1,'00_元データ'!$E$1:$FI$32,ROW(),)</f>
        <v>328.405192791503</v>
      </c>
      <c r="AC27" s="22">
        <f>HLOOKUP(AC$1,'00_元データ'!$E$1:$FI$32,ROW(),)</f>
        <v>-7.5432904433116699</v>
      </c>
      <c r="AD27" s="22">
        <f>HLOOKUP(AD$1,'00_元データ'!$E$1:$FI$32,ROW(),)</f>
        <v>3.2062831514394232</v>
      </c>
      <c r="AE27" s="22">
        <f>HLOOKUP(AE$1,'00_元データ'!$E$1:$FI$32,ROW(),)</f>
        <v>3</v>
      </c>
      <c r="AF27" s="22">
        <f>HLOOKUP(AF$1,'00_元データ'!$E$1:$FI$32,ROW(),)</f>
        <v>24</v>
      </c>
      <c r="AG27" s="22">
        <f>HLOOKUP(AG$1,'00_元データ'!$E$1:$FI$32,ROW(),)</f>
        <v>-8.1965292524822182</v>
      </c>
      <c r="AH27" s="22">
        <f>HLOOKUP(AH$1,'00_元データ'!$E$1:$FI$32,ROW(),)</f>
        <v>361.36419039166401</v>
      </c>
      <c r="AI27" s="22">
        <f>HLOOKUP(AI$1,'00_元データ'!$E$1:$FI$32,ROW(),)</f>
        <v>4</v>
      </c>
      <c r="AJ27" s="22">
        <f>HLOOKUP(AJ$1,'00_元データ'!$E$1:$FI$32,ROW(),)</f>
        <v>3</v>
      </c>
      <c r="AK27" s="22">
        <f>HLOOKUP(AK$1,'00_元データ'!$E$1:$FI$32,ROW(),)</f>
        <v>20</v>
      </c>
      <c r="AL27" s="22">
        <f>HLOOKUP(AL$1,'00_元データ'!$E$1:$FI$32,ROW(),)</f>
        <v>-7.5254303599374204</v>
      </c>
      <c r="AM27" s="22">
        <f>HLOOKUP(AM$1,'00_元データ'!$E$1:$FI$32,ROW(),)</f>
        <v>322.35929884002519</v>
      </c>
      <c r="AN27" s="22">
        <f>HLOOKUP(AN$1,'00_元データ'!$E$1:$FI$32,ROW(),)</f>
        <v>12.50841876085709</v>
      </c>
      <c r="AO27" s="22">
        <f>HLOOKUP(AO$1,'00_元データ'!$E$1:$FI$32,ROW(),)</f>
        <v>-7.4335326241152604</v>
      </c>
      <c r="AP27" s="22">
        <f>HLOOKUP(AP$1,'00_元データ'!$E$1:$FI$32,ROW(),)</f>
        <v>-7.891740156360342</v>
      </c>
    </row>
    <row r="28" spans="1:42" ht="15">
      <c r="A28" s="20">
        <v>27</v>
      </c>
      <c r="B28" s="21" t="s">
        <v>0</v>
      </c>
      <c r="C28" s="22">
        <f>HLOOKUP(C$1,'00_元データ'!$E$1:$FI$32,ROW(),)</f>
        <v>1.9649159024042899</v>
      </c>
      <c r="D28" s="22">
        <f>HLOOKUP(D$1,'00_元データ'!$E$1:$FI$32,ROW(),)</f>
        <v>0.98673647344409054</v>
      </c>
      <c r="E28" s="22">
        <f>HLOOKUP(E$1,'00_元データ'!$E$1:$FI$32,ROW(),)</f>
        <v>8.6899398862555604</v>
      </c>
      <c r="F28" s="22">
        <f>HLOOKUP(F$1,'00_元データ'!$E$1:$FI$32,ROW(),)</f>
        <v>6.8612657000764541</v>
      </c>
      <c r="G28" s="22">
        <f>HLOOKUP(G$1,'00_元データ'!$E$1:$FI$32,ROW(),)</f>
        <v>0.50628075261408023</v>
      </c>
      <c r="H28" s="22">
        <f>HLOOKUP(H$1,'00_元データ'!$E$1:$FI$32,ROW(),)</f>
        <v>925.24196523349599</v>
      </c>
      <c r="I28" s="22">
        <f>HLOOKUP(I$1,'00_元データ'!$E$1:$FI$32,ROW(),)</f>
        <v>41.2992319719473</v>
      </c>
      <c r="J28" s="22">
        <f>HLOOKUP(J$1,'00_元データ'!$E$1:$FI$32,ROW(),)</f>
        <v>12</v>
      </c>
      <c r="K28" s="22">
        <f>HLOOKUP(K$1,'00_元データ'!$E$1:$FI$32,ROW(),)</f>
        <v>6.8569270944085936</v>
      </c>
      <c r="L28" s="22">
        <f>HLOOKUP(L$1,'00_元データ'!$E$1:$FI$32,ROW(),)</f>
        <v>7.8250638943584931</v>
      </c>
      <c r="M28" s="22">
        <f>HLOOKUP(M$1,'00_元データ'!$E$1:$FI$32,ROW(),)</f>
        <v>3596.5257395527678</v>
      </c>
      <c r="N28" s="22">
        <f>HLOOKUP(N$1,'00_元データ'!$E$1:$FI$32,ROW(),)</f>
        <v>8798.8133667080656</v>
      </c>
      <c r="O28" s="22">
        <f>HLOOKUP(O$1,'00_元データ'!$E$1:$FI$32,ROW(),)</f>
        <v>20.53275209012455</v>
      </c>
      <c r="P28" s="22">
        <f>HLOOKUP(P$1,'00_元データ'!$E$1:$FI$32,ROW(),)</f>
        <v>6.9849022039369144</v>
      </c>
      <c r="Q28" s="22">
        <f>HLOOKUP(Q$1,'00_元データ'!$E$1:$FI$32,ROW(),)</f>
        <v>70.4059153871397</v>
      </c>
      <c r="R28" s="22">
        <f>HLOOKUP(R$1,'00_元データ'!$E$1:$FI$32,ROW(),)</f>
        <v>1.4578466083213659</v>
      </c>
      <c r="S28" s="22">
        <f>HLOOKUP(S$1,'00_元データ'!$E$1:$FI$32,ROW(),)</f>
        <v>6.7365451388888902</v>
      </c>
      <c r="T28" s="22">
        <f>HLOOKUP(T$1,'00_元データ'!$E$1:$FI$32,ROW(),)</f>
        <v>1194.429287213824</v>
      </c>
      <c r="U28" s="22">
        <f>HLOOKUP(U$1,'00_元データ'!$E$1:$FI$32,ROW(),)</f>
        <v>6.1160627301605697</v>
      </c>
      <c r="V28" s="22">
        <f>HLOOKUP(V$1,'00_元データ'!$E$1:$FI$32,ROW(),)</f>
        <v>0.61092922253203497</v>
      </c>
      <c r="W28" s="22">
        <f>HLOOKUP(W$1,'00_元データ'!$E$1:$FI$32,ROW(),)</f>
        <v>855.42857142857144</v>
      </c>
      <c r="X28" s="22">
        <f>HLOOKUP(X$1,'00_元データ'!$E$1:$FI$32,ROW(),)</f>
        <v>842.47881898855064</v>
      </c>
      <c r="Y28" s="22">
        <f>HLOOKUP(Y$1,'00_元データ'!$E$1:$FI$32,ROW(),)</f>
        <v>54</v>
      </c>
      <c r="Z28" s="22">
        <f>HLOOKUP(Z$1,'00_元データ'!$E$1:$FI$32,ROW(),)</f>
        <v>-11.621495327102799</v>
      </c>
      <c r="AA28" s="22">
        <f>HLOOKUP(AA$1,'00_元データ'!$E$1:$FI$32,ROW(),)</f>
        <v>59.8436520560888</v>
      </c>
      <c r="AB28" s="22">
        <f>HLOOKUP(AB$1,'00_元データ'!$E$1:$FI$32,ROW(),)</f>
        <v>2073.8863734605702</v>
      </c>
      <c r="AC28" s="22">
        <f>HLOOKUP(AC$1,'00_元データ'!$E$1:$FI$32,ROW(),)</f>
        <v>-11.292844433521701</v>
      </c>
      <c r="AD28" s="22">
        <f>HLOOKUP(AD$1,'00_元データ'!$E$1:$FI$32,ROW(),)</f>
        <v>1.2134262075243381</v>
      </c>
      <c r="AE28" s="22">
        <f>HLOOKUP(AE$1,'00_元データ'!$E$1:$FI$32,ROW(),)</f>
        <v>14</v>
      </c>
      <c r="AF28" s="22">
        <f>HLOOKUP(AF$1,'00_元データ'!$E$1:$FI$32,ROW(),)</f>
        <v>56</v>
      </c>
      <c r="AG28" s="22">
        <f>HLOOKUP(AG$1,'00_元データ'!$E$1:$FI$32,ROW(),)</f>
        <v>-10.7783566408055</v>
      </c>
      <c r="AH28" s="22">
        <f>HLOOKUP(AH$1,'00_元データ'!$E$1:$FI$32,ROW(),)</f>
        <v>1320.7562413831199</v>
      </c>
      <c r="AI28" s="22">
        <f>HLOOKUP(AI$1,'00_元データ'!$E$1:$FI$32,ROW(),)</f>
        <v>16</v>
      </c>
      <c r="AJ28" s="22">
        <f>HLOOKUP(AJ$1,'00_元データ'!$E$1:$FI$32,ROW(),)</f>
        <v>16</v>
      </c>
      <c r="AK28" s="22">
        <f>HLOOKUP(AK$1,'00_元データ'!$E$1:$FI$32,ROW(),)</f>
        <v>38</v>
      </c>
      <c r="AL28" s="22">
        <f>HLOOKUP(AL$1,'00_元データ'!$E$1:$FI$32,ROW(),)</f>
        <v>-11.610230547550399</v>
      </c>
      <c r="AM28" s="22">
        <f>HLOOKUP(AM$1,'00_元データ'!$E$1:$FI$32,ROW(),)</f>
        <v>1037.038302253801</v>
      </c>
      <c r="AN28" s="22">
        <f>HLOOKUP(AN$1,'00_元データ'!$E$1:$FI$32,ROW(),)</f>
        <v>43.411561636695637</v>
      </c>
      <c r="AO28" s="22">
        <f>HLOOKUP(AO$1,'00_元データ'!$E$1:$FI$32,ROW(),)</f>
        <v>-12.18910895910961</v>
      </c>
      <c r="AP28" s="22">
        <f>HLOOKUP(AP$1,'00_元データ'!$E$1:$FI$32,ROW(),)</f>
        <v>-10.976271502352141</v>
      </c>
    </row>
    <row r="29" spans="1:42" ht="15">
      <c r="A29" s="20">
        <v>28</v>
      </c>
      <c r="B29" s="21" t="s">
        <v>1</v>
      </c>
      <c r="C29" s="22">
        <f>HLOOKUP(C$1,'00_元データ'!$E$1:$FI$32,ROW(),)</f>
        <v>0</v>
      </c>
      <c r="D29" s="22">
        <f>HLOOKUP(D$1,'00_元データ'!$E$1:$FI$32,ROW(),)</f>
        <v>0</v>
      </c>
      <c r="E29" s="22">
        <f>HLOOKUP(E$1,'00_元データ'!$E$1:$FI$32,ROW(),)</f>
        <v>0</v>
      </c>
      <c r="F29" s="22">
        <f>HLOOKUP(F$1,'00_元データ'!$E$1:$FI$32,ROW(),)</f>
        <v>0</v>
      </c>
      <c r="G29" s="22">
        <f>HLOOKUP(G$1,'00_元データ'!$E$1:$FI$32,ROW(),)</f>
        <v>0</v>
      </c>
      <c r="H29" s="22">
        <f>HLOOKUP(H$1,'00_元データ'!$E$1:$FI$32,ROW(),)</f>
        <v>0</v>
      </c>
      <c r="I29" s="22">
        <f>HLOOKUP(I$1,'00_元データ'!$E$1:$FI$32,ROW(),)</f>
        <v>0</v>
      </c>
      <c r="J29" s="22">
        <f>HLOOKUP(J$1,'00_元データ'!$E$1:$FI$32,ROW(),)</f>
        <v>24</v>
      </c>
      <c r="K29" s="22">
        <f>HLOOKUP(K$1,'00_元データ'!$E$1:$FI$32,ROW(),)</f>
        <v>0</v>
      </c>
      <c r="L29" s="22">
        <f>HLOOKUP(L$1,'00_元データ'!$E$1:$FI$32,ROW(),)</f>
        <v>0</v>
      </c>
      <c r="M29" s="22">
        <f>HLOOKUP(M$1,'00_元データ'!$E$1:$FI$32,ROW(),)</f>
        <v>0</v>
      </c>
      <c r="N29" s="22">
        <f>HLOOKUP(N$1,'00_元データ'!$E$1:$FI$32,ROW(),)</f>
        <v>0</v>
      </c>
      <c r="O29" s="22">
        <f>HLOOKUP(O$1,'00_元データ'!$E$1:$FI$32,ROW(),)</f>
        <v>0</v>
      </c>
      <c r="P29" s="22">
        <f>HLOOKUP(P$1,'00_元データ'!$E$1:$FI$32,ROW(),)</f>
        <v>0</v>
      </c>
      <c r="Q29" s="22">
        <f>HLOOKUP(Q$1,'00_元データ'!$E$1:$FI$32,ROW(),)</f>
        <v>0</v>
      </c>
      <c r="R29" s="22">
        <f>HLOOKUP(R$1,'00_元データ'!$E$1:$FI$32,ROW(),)</f>
        <v>0</v>
      </c>
      <c r="S29" s="22">
        <f>HLOOKUP(S$1,'00_元データ'!$E$1:$FI$32,ROW(),)</f>
        <v>0</v>
      </c>
      <c r="T29" s="22">
        <f>HLOOKUP(T$1,'00_元データ'!$E$1:$FI$32,ROW(),)</f>
        <v>0</v>
      </c>
      <c r="U29" s="22">
        <f>HLOOKUP(U$1,'00_元データ'!$E$1:$FI$32,ROW(),)</f>
        <v>0</v>
      </c>
      <c r="V29" s="22">
        <f>HLOOKUP(V$1,'00_元データ'!$E$1:$FI$32,ROW(),)</f>
        <v>0</v>
      </c>
      <c r="W29" s="22">
        <f>HLOOKUP(W$1,'00_元データ'!$E$1:$FI$32,ROW(),)</f>
        <v>0</v>
      </c>
      <c r="X29" s="22">
        <f>HLOOKUP(X$1,'00_元データ'!$E$1:$FI$32,ROW(),)</f>
        <v>0</v>
      </c>
      <c r="Y29" s="22">
        <f>HLOOKUP(Y$1,'00_元データ'!$E$1:$FI$32,ROW(),)</f>
        <v>47</v>
      </c>
      <c r="Z29" s="22">
        <f>HLOOKUP(Z$1,'00_元データ'!$E$1:$FI$32,ROW(),)</f>
        <v>0</v>
      </c>
      <c r="AA29" s="22">
        <f>HLOOKUP(AA$1,'00_元データ'!$E$1:$FI$32,ROW(),)</f>
        <v>0</v>
      </c>
      <c r="AB29" s="22">
        <f>HLOOKUP(AB$1,'00_元データ'!$E$1:$FI$32,ROW(),)</f>
        <v>0</v>
      </c>
      <c r="AC29" s="22">
        <f>HLOOKUP(AC$1,'00_元データ'!$E$1:$FI$32,ROW(),)</f>
        <v>0</v>
      </c>
      <c r="AD29" s="22">
        <f>HLOOKUP(AD$1,'00_元データ'!$E$1:$FI$32,ROW(),)</f>
        <v>0</v>
      </c>
      <c r="AE29" s="22">
        <f>HLOOKUP(AE$1,'00_元データ'!$E$1:$FI$32,ROW(),)</f>
        <v>22</v>
      </c>
      <c r="AF29" s="22">
        <f>HLOOKUP(AF$1,'00_元データ'!$E$1:$FI$32,ROW(),)</f>
        <v>56</v>
      </c>
      <c r="AG29" s="22">
        <f>HLOOKUP(AG$1,'00_元データ'!$E$1:$FI$32,ROW(),)</f>
        <v>0</v>
      </c>
      <c r="AH29" s="22">
        <f>HLOOKUP(AH$1,'00_元データ'!$E$1:$FI$32,ROW(),)</f>
        <v>0</v>
      </c>
      <c r="AI29" s="22">
        <f>HLOOKUP(AI$1,'00_元データ'!$E$1:$FI$32,ROW(),)</f>
        <v>31</v>
      </c>
      <c r="AJ29" s="22">
        <f>HLOOKUP(AJ$1,'00_元データ'!$E$1:$FI$32,ROW(),)</f>
        <v>21</v>
      </c>
      <c r="AK29" s="22">
        <f>HLOOKUP(AK$1,'00_元データ'!$E$1:$FI$32,ROW(),)</f>
        <v>54</v>
      </c>
      <c r="AL29" s="22">
        <f>HLOOKUP(AL$1,'00_元データ'!$E$1:$FI$32,ROW(),)</f>
        <v>0</v>
      </c>
      <c r="AM29" s="22">
        <f>HLOOKUP(AM$1,'00_元データ'!$E$1:$FI$32,ROW(),)</f>
        <v>0</v>
      </c>
      <c r="AN29" s="22">
        <f>HLOOKUP(AN$1,'00_元データ'!$E$1:$FI$32,ROW(),)</f>
        <v>0</v>
      </c>
      <c r="AO29" s="22">
        <f>HLOOKUP(AO$1,'00_元データ'!$E$1:$FI$32,ROW(),)</f>
        <v>0</v>
      </c>
      <c r="AP29" s="22">
        <f>HLOOKUP(AP$1,'00_元データ'!$E$1:$FI$32,ROW(),)</f>
        <v>0</v>
      </c>
    </row>
    <row r="30" spans="1:42" ht="15">
      <c r="A30" s="20">
        <v>29</v>
      </c>
      <c r="B30" s="21" t="s">
        <v>1</v>
      </c>
      <c r="C30" s="22">
        <f>HLOOKUP(C$1,'00_元データ'!$E$1:$FI$32,ROW(),)</f>
        <v>2.41489698022913</v>
      </c>
      <c r="D30" s="22">
        <f>HLOOKUP(D$1,'00_元データ'!$E$1:$FI$32,ROW(),)</f>
        <v>2.636668910730005</v>
      </c>
      <c r="E30" s="22">
        <f>HLOOKUP(E$1,'00_元データ'!$E$1:$FI$32,ROW(),)</f>
        <v>13.084399566557231</v>
      </c>
      <c r="F30" s="22">
        <f>HLOOKUP(F$1,'00_元データ'!$E$1:$FI$32,ROW(),)</f>
        <v>8.626507253696774</v>
      </c>
      <c r="G30" s="22">
        <f>HLOOKUP(G$1,'00_元データ'!$E$1:$FI$32,ROW(),)</f>
        <v>0.7585010665018127</v>
      </c>
      <c r="H30" s="22">
        <f>HLOOKUP(H$1,'00_元データ'!$E$1:$FI$32,ROW(),)</f>
        <v>606.69910077138297</v>
      </c>
      <c r="I30" s="22">
        <f>HLOOKUP(I$1,'00_元データ'!$E$1:$FI$32,ROW(),)</f>
        <v>54.356816668196103</v>
      </c>
      <c r="J30" s="22">
        <f>HLOOKUP(J$1,'00_元データ'!$E$1:$FI$32,ROW(),)</f>
        <v>3</v>
      </c>
      <c r="K30" s="22">
        <f>HLOOKUP(K$1,'00_元データ'!$E$1:$FI$32,ROW(),)</f>
        <v>8.4887370352038278</v>
      </c>
      <c r="L30" s="22">
        <f>HLOOKUP(L$1,'00_元データ'!$E$1:$FI$32,ROW(),)</f>
        <v>8.9135372862501878</v>
      </c>
      <c r="M30" s="22">
        <f>HLOOKUP(M$1,'00_元データ'!$E$1:$FI$32,ROW(),)</f>
        <v>1555.8462387437489</v>
      </c>
      <c r="N30" s="22">
        <f>HLOOKUP(N$1,'00_元データ'!$E$1:$FI$32,ROW(),)</f>
        <v>910.3918555495535</v>
      </c>
      <c r="O30" s="22">
        <f>HLOOKUP(O$1,'00_元データ'!$E$1:$FI$32,ROW(),)</f>
        <v>3.3024772629890369</v>
      </c>
      <c r="P30" s="22">
        <f>HLOOKUP(P$1,'00_元データ'!$E$1:$FI$32,ROW(),)</f>
        <v>8.907060017355402</v>
      </c>
      <c r="Q30" s="22">
        <f>HLOOKUP(Q$1,'00_元データ'!$E$1:$FI$32,ROW(),)</f>
        <v>83.506379847511269</v>
      </c>
      <c r="R30" s="22">
        <f>HLOOKUP(R$1,'00_元データ'!$E$1:$FI$32,ROW(),)</f>
        <v>4.2937570806439016</v>
      </c>
      <c r="S30" s="22">
        <f>HLOOKUP(S$1,'00_元データ'!$E$1:$FI$32,ROW(),)</f>
        <v>8.6306034482758793</v>
      </c>
      <c r="T30" s="22">
        <f>HLOOKUP(T$1,'00_元データ'!$E$1:$FI$32,ROW(),)</f>
        <v>1032.6698764699231</v>
      </c>
      <c r="U30" s="22">
        <f>HLOOKUP(U$1,'00_元データ'!$E$1:$FI$32,ROW(),)</f>
        <v>7.40707045134514</v>
      </c>
      <c r="V30" s="22">
        <f>HLOOKUP(V$1,'00_元データ'!$E$1:$FI$32,ROW(),)</f>
        <v>0.69438992058150595</v>
      </c>
      <c r="W30" s="22">
        <f>HLOOKUP(W$1,'00_元データ'!$E$1:$FI$32,ROW(),)</f>
        <v>788.14285714285711</v>
      </c>
      <c r="X30" s="22">
        <f>HLOOKUP(X$1,'00_元データ'!$E$1:$FI$32,ROW(),)</f>
        <v>294.45138441514882</v>
      </c>
      <c r="Y30" s="22">
        <f>HLOOKUP(Y$1,'00_元データ'!$E$1:$FI$32,ROW(),)</f>
        <v>42</v>
      </c>
      <c r="Z30" s="22">
        <f>HLOOKUP(Z$1,'00_元データ'!$E$1:$FI$32,ROW(),)</f>
        <v>-9.9388888888889007</v>
      </c>
      <c r="AA30" s="22">
        <f>HLOOKUP(AA$1,'00_元データ'!$E$1:$FI$32,ROW(),)</f>
        <v>23.865629713510138</v>
      </c>
      <c r="AB30" s="22">
        <f>HLOOKUP(AB$1,'00_元データ'!$E$1:$FI$32,ROW(),)</f>
        <v>688.79148847772501</v>
      </c>
      <c r="AC30" s="22">
        <f>HLOOKUP(AC$1,'00_元データ'!$E$1:$FI$32,ROW(),)</f>
        <v>-9.1586375336375259</v>
      </c>
      <c r="AD30" s="22">
        <f>HLOOKUP(AD$1,'00_元データ'!$E$1:$FI$32,ROW(),)</f>
        <v>5.718988272376806</v>
      </c>
      <c r="AE30" s="22">
        <f>HLOOKUP(AE$1,'00_元データ'!$E$1:$FI$32,ROW(),)</f>
        <v>3</v>
      </c>
      <c r="AF30" s="22">
        <f>HLOOKUP(AF$1,'00_元データ'!$E$1:$FI$32,ROW(),)</f>
        <v>47</v>
      </c>
      <c r="AG30" s="22">
        <f>HLOOKUP(AG$1,'00_元データ'!$E$1:$FI$32,ROW(),)</f>
        <v>-9.3026358626928722</v>
      </c>
      <c r="AH30" s="22">
        <f>HLOOKUP(AH$1,'00_元データ'!$E$1:$FI$32,ROW(),)</f>
        <v>303.14613628057702</v>
      </c>
      <c r="AI30" s="22">
        <f>HLOOKUP(AI$1,'00_元データ'!$E$1:$FI$32,ROW(),)</f>
        <v>3</v>
      </c>
      <c r="AJ30" s="22">
        <f>HLOOKUP(AJ$1,'00_元データ'!$E$1:$FI$32,ROW(),)</f>
        <v>3</v>
      </c>
      <c r="AK30" s="22">
        <f>HLOOKUP(AK$1,'00_元データ'!$E$1:$FI$32,ROW(),)</f>
        <v>43</v>
      </c>
      <c r="AL30" s="22">
        <f>HLOOKUP(AL$1,'00_元データ'!$E$1:$FI$32,ROW(),)</f>
        <v>-9.8180112570356108</v>
      </c>
      <c r="AM30" s="22">
        <f>HLOOKUP(AM$1,'00_元データ'!$E$1:$FI$32,ROW(),)</f>
        <v>185.60572251914309</v>
      </c>
      <c r="AN30" s="22">
        <f>HLOOKUP(AN$1,'00_元データ'!$E$1:$FI$32,ROW(),)</f>
        <v>4.0268499051845339</v>
      </c>
      <c r="AO30" s="22">
        <f>HLOOKUP(AO$1,'00_元データ'!$E$1:$FI$32,ROW(),)</f>
        <v>-9.7043454054669969</v>
      </c>
      <c r="AP30" s="22">
        <f>HLOOKUP(AP$1,'00_元データ'!$E$1:$FI$32,ROW(),)</f>
        <v>-9.4858595215285231</v>
      </c>
    </row>
    <row r="31" spans="1:42" ht="15">
      <c r="A31" s="20">
        <v>30</v>
      </c>
      <c r="B31" s="21" t="s">
        <v>1</v>
      </c>
      <c r="C31" s="22">
        <f>HLOOKUP(C$1,'00_元データ'!$E$1:$FI$32,ROW(),)</f>
        <v>1.4480525158159001</v>
      </c>
      <c r="D31" s="22">
        <f>HLOOKUP(D$1,'00_元データ'!$E$1:$FI$32,ROW(),)</f>
        <v>1.541999949110632</v>
      </c>
      <c r="E31" s="22">
        <f>HLOOKUP(E$1,'00_元データ'!$E$1:$FI$32,ROW(),)</f>
        <v>7.0507963822856086</v>
      </c>
      <c r="F31" s="22">
        <f>HLOOKUP(F$1,'00_元データ'!$E$1:$FI$32,ROW(),)</f>
        <v>7.8832528623932214</v>
      </c>
      <c r="G31" s="22">
        <f>HLOOKUP(G$1,'00_元データ'!$E$1:$FI$32,ROW(),)</f>
        <v>0.51963969912580998</v>
      </c>
      <c r="H31" s="22">
        <f>HLOOKUP(H$1,'00_元データ'!$E$1:$FI$32,ROW(),)</f>
        <v>344.66012513102203</v>
      </c>
      <c r="I31" s="22">
        <f>HLOOKUP(I$1,'00_元データ'!$E$1:$FI$32,ROW(),)</f>
        <v>38.751971532934</v>
      </c>
      <c r="J31" s="22">
        <f>HLOOKUP(J$1,'00_元データ'!$E$1:$FI$32,ROW(),)</f>
        <v>3</v>
      </c>
      <c r="K31" s="22">
        <f>HLOOKUP(K$1,'00_元データ'!$E$1:$FI$32,ROW(),)</f>
        <v>7.7682961677679101</v>
      </c>
      <c r="L31" s="22">
        <f>HLOOKUP(L$1,'00_元データ'!$E$1:$FI$32,ROW(),)</f>
        <v>8.3160166162569755</v>
      </c>
      <c r="M31" s="22">
        <f>HLOOKUP(M$1,'00_元データ'!$E$1:$FI$32,ROW(),)</f>
        <v>648.35874488902346</v>
      </c>
      <c r="N31" s="22">
        <f>HLOOKUP(N$1,'00_元データ'!$E$1:$FI$32,ROW(),)</f>
        <v>828.12955369927988</v>
      </c>
      <c r="O31" s="22">
        <f>HLOOKUP(O$1,'00_元データ'!$E$1:$FI$32,ROW(),)</f>
        <v>1.855204895234015</v>
      </c>
      <c r="P31" s="22">
        <f>HLOOKUP(P$1,'00_元データ'!$E$1:$FI$32,ROW(),)</f>
        <v>8.3078693785437974</v>
      </c>
      <c r="Q31" s="22">
        <f>HLOOKUP(Q$1,'00_元データ'!$E$1:$FI$32,ROW(),)</f>
        <v>52.461407468697651</v>
      </c>
      <c r="R31" s="22">
        <f>HLOOKUP(R$1,'00_元データ'!$E$1:$FI$32,ROW(),)</f>
        <v>1.085352921917053</v>
      </c>
      <c r="S31" s="22">
        <f>HLOOKUP(S$1,'00_元データ'!$E$1:$FI$32,ROW(),)</f>
        <v>7.9924137931034496</v>
      </c>
      <c r="T31" s="22">
        <f>HLOOKUP(T$1,'00_元データ'!$E$1:$FI$32,ROW(),)</f>
        <v>583.16591609742511</v>
      </c>
      <c r="U31" s="22">
        <f>HLOOKUP(U$1,'00_元データ'!$E$1:$FI$32,ROW(),)</f>
        <v>5.5499372937750104</v>
      </c>
      <c r="V31" s="22">
        <f>HLOOKUP(V$1,'00_元データ'!$E$1:$FI$32,ROW(),)</f>
        <v>0.67858418717100699</v>
      </c>
      <c r="W31" s="22">
        <f>HLOOKUP(W$1,'00_元データ'!$E$1:$FI$32,ROW(),)</f>
        <v>815.71428571428567</v>
      </c>
      <c r="X31" s="22">
        <f>HLOOKUP(X$1,'00_元データ'!$E$1:$FI$32,ROW(),)</f>
        <v>695.90810833332273</v>
      </c>
      <c r="Y31" s="22">
        <f>HLOOKUP(Y$1,'00_元データ'!$E$1:$FI$32,ROW(),)</f>
        <v>35</v>
      </c>
      <c r="Z31" s="22">
        <f>HLOOKUP(Z$1,'00_元データ'!$E$1:$FI$32,ROW(),)</f>
        <v>-9.3055105348460092</v>
      </c>
      <c r="AA31" s="22">
        <f>HLOOKUP(AA$1,'00_元データ'!$E$1:$FI$32,ROW(),)</f>
        <v>41.818109936887907</v>
      </c>
      <c r="AB31" s="22">
        <f>HLOOKUP(AB$1,'00_元データ'!$E$1:$FI$32,ROW(),)</f>
        <v>292.587065858502</v>
      </c>
      <c r="AC31" s="22">
        <f>HLOOKUP(AC$1,'00_元データ'!$E$1:$FI$32,ROW(),)</f>
        <v>-9.6975760183591255</v>
      </c>
      <c r="AD31" s="22">
        <f>HLOOKUP(AD$1,'00_元データ'!$E$1:$FI$32,ROW(),)</f>
        <v>1.25615610543316</v>
      </c>
      <c r="AE31" s="22">
        <f>HLOOKUP(AE$1,'00_元データ'!$E$1:$FI$32,ROW(),)</f>
        <v>9</v>
      </c>
      <c r="AF31" s="22">
        <f>HLOOKUP(AF$1,'00_元データ'!$E$1:$FI$32,ROW(),)</f>
        <v>34</v>
      </c>
      <c r="AG31" s="22">
        <f>HLOOKUP(AG$1,'00_元データ'!$E$1:$FI$32,ROW(),)</f>
        <v>-9.1071330387706517</v>
      </c>
      <c r="AH31" s="22">
        <f>HLOOKUP(AH$1,'00_元データ'!$E$1:$FI$32,ROW(),)</f>
        <v>138.585766326532</v>
      </c>
      <c r="AI31" s="22">
        <f>HLOOKUP(AI$1,'00_元データ'!$E$1:$FI$32,ROW(),)</f>
        <v>3</v>
      </c>
      <c r="AJ31" s="22">
        <f>HLOOKUP(AJ$1,'00_元データ'!$E$1:$FI$32,ROW(),)</f>
        <v>3</v>
      </c>
      <c r="AK31" s="22">
        <f>HLOOKUP(AK$1,'00_元データ'!$E$1:$FI$32,ROW(),)</f>
        <v>37</v>
      </c>
      <c r="AL31" s="22">
        <f>HLOOKUP(AL$1,'00_元データ'!$E$1:$FI$32,ROW(),)</f>
        <v>-9.2246543778801708</v>
      </c>
      <c r="AM31" s="22">
        <f>HLOOKUP(AM$1,'00_元データ'!$E$1:$FI$32,ROW(),)</f>
        <v>526.81282473010037</v>
      </c>
      <c r="AN31" s="22">
        <f>HLOOKUP(AN$1,'00_元データ'!$E$1:$FI$32,ROW(),)</f>
        <v>24.885252028109189</v>
      </c>
      <c r="AO31" s="22">
        <f>HLOOKUP(AO$1,'00_元データ'!$E$1:$FI$32,ROW(),)</f>
        <v>-9.483203398917432</v>
      </c>
      <c r="AP31" s="22">
        <f>HLOOKUP(AP$1,'00_元データ'!$E$1:$FI$32,ROW(),)</f>
        <v>-9.1887123981132799</v>
      </c>
    </row>
    <row r="32" spans="1:42" ht="15">
      <c r="A32" s="20">
        <v>31</v>
      </c>
      <c r="B32" s="21" t="s">
        <v>0</v>
      </c>
      <c r="C32" s="22">
        <f>HLOOKUP(C$1,'00_元データ'!$E$1:$FI$32,ROW(),)</f>
        <v>2.1131172632940101</v>
      </c>
      <c r="D32" s="22">
        <f>HLOOKUP(D$1,'00_元データ'!$E$1:$FI$32,ROW(),)</f>
        <v>2.91493681552218</v>
      </c>
      <c r="E32" s="22">
        <f>HLOOKUP(E$1,'00_元データ'!$E$1:$FI$32,ROW(),)</f>
        <v>8.1427895251964504</v>
      </c>
      <c r="F32" s="22">
        <f>HLOOKUP(F$1,'00_元データ'!$E$1:$FI$32,ROW(),)</f>
        <v>7.0474038822569387</v>
      </c>
      <c r="G32" s="22">
        <f>HLOOKUP(G$1,'00_元データ'!$E$1:$FI$32,ROW(),)</f>
        <v>0.65575411049239796</v>
      </c>
      <c r="H32" s="22">
        <f>HLOOKUP(H$1,'00_元データ'!$E$1:$FI$32,ROW(),)</f>
        <v>1005.78139797284</v>
      </c>
      <c r="I32" s="22">
        <f>HLOOKUP(I$1,'00_元データ'!$E$1:$FI$32,ROW(),)</f>
        <v>63.881999205450697</v>
      </c>
      <c r="J32" s="22">
        <f>HLOOKUP(J$1,'00_元データ'!$E$1:$FI$32,ROW(),)</f>
        <v>21</v>
      </c>
      <c r="K32" s="22">
        <f>HLOOKUP(K$1,'00_元データ'!$E$1:$FI$32,ROW(),)</f>
        <v>7.9679148020997506</v>
      </c>
      <c r="L32" s="22">
        <f>HLOOKUP(L$1,'00_元データ'!$E$1:$FI$32,ROW(),)</f>
        <v>6.2560113758422036</v>
      </c>
      <c r="M32" s="22">
        <f>HLOOKUP(M$1,'00_元データ'!$E$1:$FI$32,ROW(),)</f>
        <v>1297.46860824903</v>
      </c>
      <c r="N32" s="22">
        <f>HLOOKUP(N$1,'00_元データ'!$E$1:$FI$32,ROW(),)</f>
        <v>1189.41792568599</v>
      </c>
      <c r="O32" s="22">
        <f>HLOOKUP(O$1,'00_元データ'!$E$1:$FI$32,ROW(),)</f>
        <v>1.170331478821218</v>
      </c>
      <c r="P32" s="22">
        <f>HLOOKUP(P$1,'00_元データ'!$E$1:$FI$32,ROW(),)</f>
        <v>6.6834547928118768</v>
      </c>
      <c r="Q32" s="22">
        <f>HLOOKUP(Q$1,'00_元データ'!$E$1:$FI$32,ROW(),)</f>
        <v>83.171445978719561</v>
      </c>
      <c r="R32" s="22">
        <f>HLOOKUP(R$1,'00_元データ'!$E$1:$FI$32,ROW(),)</f>
        <v>2.3217747696834139</v>
      </c>
      <c r="S32" s="22">
        <f>HLOOKUP(S$1,'00_元データ'!$E$1:$FI$32,ROW(),)</f>
        <v>6.6679864253393903</v>
      </c>
      <c r="T32" s="22">
        <f>HLOOKUP(T$1,'00_元データ'!$E$1:$FI$32,ROW(),)</f>
        <v>2177.6221492413388</v>
      </c>
      <c r="U32" s="22">
        <f>HLOOKUP(U$1,'00_元データ'!$E$1:$FI$32,ROW(),)</f>
        <v>11.755741622641199</v>
      </c>
      <c r="V32" s="22">
        <f>HLOOKUP(V$1,'00_元データ'!$E$1:$FI$32,ROW(),)</f>
        <v>0.88787296475312905</v>
      </c>
      <c r="W32" s="22">
        <f>HLOOKUP(W$1,'00_元データ'!$E$1:$FI$32,ROW(),)</f>
        <v>875.33333333333337</v>
      </c>
      <c r="X32" s="22">
        <f>HLOOKUP(X$1,'00_元データ'!$E$1:$FI$32,ROW(),)</f>
        <v>1009.714958483607</v>
      </c>
      <c r="Y32" s="22">
        <f>HLOOKUP(Y$1,'00_元データ'!$E$1:$FI$32,ROW(),)</f>
        <v>42</v>
      </c>
      <c r="Z32" s="22">
        <f>HLOOKUP(Z$1,'00_元データ'!$E$1:$FI$32,ROW(),)</f>
        <v>-10.7169354838709</v>
      </c>
      <c r="AA32" s="22">
        <f>HLOOKUP(AA$1,'00_元データ'!$E$1:$FI$32,ROW(),)</f>
        <v>43.9624028376995</v>
      </c>
      <c r="AB32" s="22">
        <f>HLOOKUP(AB$1,'00_元データ'!$E$1:$FI$32,ROW(),)</f>
        <v>1015.96045763513</v>
      </c>
      <c r="AC32" s="22">
        <f>HLOOKUP(AC$1,'00_元データ'!$E$1:$FI$32,ROW(),)</f>
        <v>-9.6612702366126797</v>
      </c>
      <c r="AD32" s="22">
        <f>HLOOKUP(AD$1,'00_元データ'!$E$1:$FI$32,ROW(),)</f>
        <v>2.0081917786866952</v>
      </c>
      <c r="AE32" s="22">
        <f>HLOOKUP(AE$1,'00_元データ'!$E$1:$FI$32,ROW(),)</f>
        <v>28</v>
      </c>
      <c r="AF32" s="22">
        <f>HLOOKUP(AF$1,'00_元データ'!$E$1:$FI$32,ROW(),)</f>
        <v>48</v>
      </c>
      <c r="AG32" s="22">
        <f>HLOOKUP(AG$1,'00_元データ'!$E$1:$FI$32,ROW(),)</f>
        <v>-12.16670908469275</v>
      </c>
      <c r="AH32" s="22">
        <f>HLOOKUP(AH$1,'00_元データ'!$E$1:$FI$32,ROW(),)</f>
        <v>128.302852508135</v>
      </c>
      <c r="AI32" s="22">
        <f>HLOOKUP(AI$1,'00_元データ'!$E$1:$FI$32,ROW(),)</f>
        <v>12</v>
      </c>
      <c r="AJ32" s="22">
        <f>HLOOKUP(AJ$1,'00_元データ'!$E$1:$FI$32,ROW(),)</f>
        <v>15</v>
      </c>
      <c r="AK32" s="22">
        <f>HLOOKUP(AK$1,'00_元データ'!$E$1:$FI$32,ROW(),)</f>
        <v>43</v>
      </c>
      <c r="AL32" s="22">
        <f>HLOOKUP(AL$1,'00_元データ'!$E$1:$FI$32,ROW(),)</f>
        <v>-10.5014705882353</v>
      </c>
      <c r="AM32" s="22">
        <f>HLOOKUP(AM$1,'00_元データ'!$E$1:$FI$32,ROW(),)</f>
        <v>769.25421214335995</v>
      </c>
      <c r="AN32" s="22">
        <f>HLOOKUP(AN$1,'00_元データ'!$E$1:$FI$32,ROW(),)</f>
        <v>22.406849331401769</v>
      </c>
      <c r="AO32" s="22">
        <f>HLOOKUP(AO$1,'00_元データ'!$E$1:$FI$32,ROW(),)</f>
        <v>-10.173391087347261</v>
      </c>
      <c r="AP32" s="22">
        <f>HLOOKUP(AP$1,'00_元データ'!$E$1:$FI$32,ROW(),)</f>
        <v>-11.13161834787895</v>
      </c>
    </row>
    <row r="37" spans="3:5">
      <c r="C37" s="89" t="s">
        <v>255</v>
      </c>
      <c r="D37" s="90"/>
      <c r="E37" s="90"/>
    </row>
    <row r="38" spans="3:5">
      <c r="C38" s="46" t="s">
        <v>223</v>
      </c>
      <c r="D38" s="46" t="s">
        <v>224</v>
      </c>
      <c r="E38" s="46" t="s">
        <v>223</v>
      </c>
    </row>
    <row r="39" spans="3:5">
      <c r="C39" s="46" t="s">
        <v>152</v>
      </c>
      <c r="D39" s="46" t="s">
        <v>225</v>
      </c>
      <c r="E39" s="46" t="s">
        <v>152</v>
      </c>
    </row>
    <row r="40" spans="3:5">
      <c r="C40" s="46" t="s">
        <v>65</v>
      </c>
      <c r="D40" s="46" t="s">
        <v>226</v>
      </c>
      <c r="E40" s="46" t="s">
        <v>65</v>
      </c>
    </row>
    <row r="41" spans="3:5">
      <c r="C41" s="46" t="s">
        <v>145</v>
      </c>
      <c r="D41" s="46" t="s">
        <v>227</v>
      </c>
      <c r="E41" s="46" t="s">
        <v>145</v>
      </c>
    </row>
    <row r="42" spans="3:5">
      <c r="C42" s="46" t="s">
        <v>60</v>
      </c>
      <c r="D42" s="46" t="s">
        <v>228</v>
      </c>
      <c r="E42" s="46" t="s">
        <v>60</v>
      </c>
    </row>
    <row r="43" spans="3:5">
      <c r="C43" s="46" t="s">
        <v>95</v>
      </c>
      <c r="D43" s="46" t="s">
        <v>229</v>
      </c>
      <c r="E43" s="46" t="s">
        <v>95</v>
      </c>
    </row>
    <row r="44" spans="3:5">
      <c r="C44" s="46" t="s">
        <v>101</v>
      </c>
      <c r="D44" s="46" t="s">
        <v>250</v>
      </c>
      <c r="E44" s="46" t="s">
        <v>101</v>
      </c>
    </row>
    <row r="45" spans="3:5">
      <c r="C45" s="46" t="s">
        <v>7</v>
      </c>
      <c r="D45" s="46" t="s">
        <v>230</v>
      </c>
      <c r="E45" s="46" t="s">
        <v>7</v>
      </c>
    </row>
    <row r="46" spans="3:5">
      <c r="C46" s="46" t="s">
        <v>165</v>
      </c>
      <c r="D46" s="46" t="s">
        <v>231</v>
      </c>
      <c r="E46" s="46" t="s">
        <v>165</v>
      </c>
    </row>
    <row r="47" spans="3:5">
      <c r="C47" s="46" t="s">
        <v>72</v>
      </c>
      <c r="D47" s="46" t="s">
        <v>232</v>
      </c>
      <c r="E47" s="46" t="s">
        <v>72</v>
      </c>
    </row>
    <row r="48" spans="3:5">
      <c r="C48" s="46" t="s">
        <v>57</v>
      </c>
      <c r="D48" s="46" t="s">
        <v>233</v>
      </c>
      <c r="E48" s="46" t="s">
        <v>57</v>
      </c>
    </row>
    <row r="49" spans="3:5">
      <c r="C49" s="46" t="s">
        <v>77</v>
      </c>
      <c r="D49" s="46" t="s">
        <v>234</v>
      </c>
      <c r="E49" s="46" t="s">
        <v>77</v>
      </c>
    </row>
    <row r="50" spans="3:5">
      <c r="C50" s="46" t="s">
        <v>79</v>
      </c>
      <c r="D50" s="46" t="s">
        <v>235</v>
      </c>
      <c r="E50" s="46" t="s">
        <v>79</v>
      </c>
    </row>
    <row r="51" spans="3:5">
      <c r="C51" s="46" t="s">
        <v>92</v>
      </c>
      <c r="D51" s="46" t="s">
        <v>236</v>
      </c>
      <c r="E51" s="46" t="s">
        <v>92</v>
      </c>
    </row>
    <row r="52" spans="3:5">
      <c r="C52" s="46" t="s">
        <v>66</v>
      </c>
      <c r="D52" s="46" t="s">
        <v>237</v>
      </c>
      <c r="E52" s="46" t="s">
        <v>66</v>
      </c>
    </row>
    <row r="53" spans="3:5">
      <c r="C53" s="46" t="s">
        <v>132</v>
      </c>
      <c r="D53" s="46" t="s">
        <v>238</v>
      </c>
      <c r="E53" s="46" t="s">
        <v>132</v>
      </c>
    </row>
    <row r="54" spans="3:5">
      <c r="C54" s="46" t="s">
        <v>125</v>
      </c>
      <c r="D54" s="46" t="s">
        <v>239</v>
      </c>
      <c r="E54" s="46" t="s">
        <v>125</v>
      </c>
    </row>
    <row r="55" spans="3:5">
      <c r="C55" s="46" t="s">
        <v>130</v>
      </c>
      <c r="D55" s="46" t="s">
        <v>240</v>
      </c>
      <c r="E55" s="46" t="s">
        <v>130</v>
      </c>
    </row>
    <row r="56" spans="3:5">
      <c r="C56" s="46" t="s">
        <v>100</v>
      </c>
      <c r="D56" s="46" t="s">
        <v>241</v>
      </c>
      <c r="E56" s="46" t="s">
        <v>100</v>
      </c>
    </row>
    <row r="57" spans="3:5">
      <c r="C57" s="46" t="s">
        <v>113</v>
      </c>
      <c r="D57" s="46" t="s">
        <v>242</v>
      </c>
      <c r="E57" s="46" t="s">
        <v>113</v>
      </c>
    </row>
    <row r="58" spans="3:5" ht="14">
      <c r="C58" s="47" t="s">
        <v>143</v>
      </c>
      <c r="D58" s="47" t="s">
        <v>210</v>
      </c>
      <c r="E58" s="47" t="s">
        <v>143</v>
      </c>
    </row>
    <row r="59" spans="3:5" ht="14">
      <c r="C59" s="47" t="s">
        <v>90</v>
      </c>
      <c r="D59" s="47" t="s">
        <v>211</v>
      </c>
      <c r="E59" s="47" t="s">
        <v>90</v>
      </c>
    </row>
    <row r="60" spans="3:5" ht="14">
      <c r="C60" s="47" t="s">
        <v>162</v>
      </c>
      <c r="D60" s="47" t="s">
        <v>243</v>
      </c>
      <c r="E60" s="47" t="s">
        <v>162</v>
      </c>
    </row>
    <row r="61" spans="3:5" ht="14">
      <c r="C61" s="47" t="s">
        <v>151</v>
      </c>
      <c r="D61" s="47" t="s">
        <v>244</v>
      </c>
      <c r="E61" s="47" t="s">
        <v>151</v>
      </c>
    </row>
    <row r="62" spans="3:5" ht="14">
      <c r="C62" s="47" t="s">
        <v>123</v>
      </c>
      <c r="D62" s="47" t="s">
        <v>212</v>
      </c>
      <c r="E62" s="47" t="s">
        <v>123</v>
      </c>
    </row>
    <row r="63" spans="3:5" ht="14">
      <c r="C63" s="47" t="s">
        <v>14</v>
      </c>
      <c r="D63" s="47" t="s">
        <v>213</v>
      </c>
      <c r="E63" s="47" t="s">
        <v>14</v>
      </c>
    </row>
    <row r="64" spans="3:5" ht="14">
      <c r="C64" s="47" t="s">
        <v>8</v>
      </c>
      <c r="D64" s="47" t="s">
        <v>214</v>
      </c>
      <c r="E64" s="47" t="s">
        <v>8</v>
      </c>
    </row>
    <row r="65" spans="3:5" ht="14">
      <c r="C65" s="47" t="s">
        <v>10</v>
      </c>
      <c r="D65" s="47" t="s">
        <v>215</v>
      </c>
      <c r="E65" s="47" t="s">
        <v>10</v>
      </c>
    </row>
    <row r="66" spans="3:5" ht="14">
      <c r="C66" s="47" t="s">
        <v>111</v>
      </c>
      <c r="D66" s="47" t="s">
        <v>216</v>
      </c>
      <c r="E66" s="47" t="s">
        <v>111</v>
      </c>
    </row>
    <row r="67" spans="3:5" ht="14">
      <c r="C67" s="47" t="s">
        <v>163</v>
      </c>
      <c r="D67" s="47" t="s">
        <v>245</v>
      </c>
      <c r="E67" s="47" t="s">
        <v>163</v>
      </c>
    </row>
    <row r="68" spans="3:5" ht="14">
      <c r="C68" s="47" t="s">
        <v>15</v>
      </c>
      <c r="D68" s="47" t="s">
        <v>217</v>
      </c>
      <c r="E68" s="47" t="s">
        <v>15</v>
      </c>
    </row>
    <row r="69" spans="3:5" ht="14">
      <c r="C69" s="47" t="s">
        <v>74</v>
      </c>
      <c r="D69" s="47" t="s">
        <v>246</v>
      </c>
      <c r="E69" s="47" t="s">
        <v>74</v>
      </c>
    </row>
    <row r="70" spans="3:5" ht="14">
      <c r="C70" s="47" t="s">
        <v>59</v>
      </c>
      <c r="D70" s="47" t="s">
        <v>218</v>
      </c>
      <c r="E70" s="47" t="s">
        <v>59</v>
      </c>
    </row>
    <row r="71" spans="3:5" ht="14">
      <c r="C71" s="47" t="s">
        <v>70</v>
      </c>
      <c r="D71" s="47" t="s">
        <v>219</v>
      </c>
      <c r="E71" s="47" t="s">
        <v>70</v>
      </c>
    </row>
    <row r="72" spans="3:5" ht="14">
      <c r="C72" s="47" t="s">
        <v>110</v>
      </c>
      <c r="D72" s="47" t="s">
        <v>220</v>
      </c>
      <c r="E72" s="47" t="s">
        <v>110</v>
      </c>
    </row>
    <row r="73" spans="3:5" ht="14">
      <c r="C73" s="47" t="s">
        <v>160</v>
      </c>
      <c r="D73" s="47" t="s">
        <v>247</v>
      </c>
      <c r="E73" s="47" t="s">
        <v>160</v>
      </c>
    </row>
    <row r="74" spans="3:5" ht="14">
      <c r="C74" s="47" t="s">
        <v>105</v>
      </c>
      <c r="D74" s="47" t="s">
        <v>248</v>
      </c>
      <c r="E74" s="47" t="s">
        <v>105</v>
      </c>
    </row>
    <row r="75" spans="3:5" ht="14">
      <c r="C75" s="47" t="s">
        <v>16</v>
      </c>
      <c r="D75" s="47" t="s">
        <v>221</v>
      </c>
      <c r="E75" s="47" t="s">
        <v>16</v>
      </c>
    </row>
    <row r="76" spans="3:5" ht="14">
      <c r="C76" s="47" t="s">
        <v>131</v>
      </c>
      <c r="D76" s="47" t="s">
        <v>222</v>
      </c>
      <c r="E76" s="47" t="s">
        <v>131</v>
      </c>
    </row>
    <row r="77" spans="3:5" ht="14">
      <c r="C77" s="47" t="s">
        <v>149</v>
      </c>
      <c r="D77" s="47" t="s">
        <v>249</v>
      </c>
      <c r="E77" s="47" t="s">
        <v>149</v>
      </c>
    </row>
    <row r="78" spans="3:5">
      <c r="C78" s="20" t="s">
        <v>9</v>
      </c>
      <c r="D78" s="20" t="s">
        <v>252</v>
      </c>
      <c r="E78" s="20" t="s">
        <v>9</v>
      </c>
    </row>
  </sheetData>
  <mergeCells count="1">
    <mergeCell ref="C37:E37"/>
  </mergeCells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1F75-FCA1-3948-8516-AAE04CCD2A03}">
  <dimension ref="A1:AQ69"/>
  <sheetViews>
    <sheetView workbookViewId="0">
      <selection activeCell="AD38" sqref="AD38"/>
    </sheetView>
  </sheetViews>
  <sheetFormatPr baseColWidth="10" defaultRowHeight="15"/>
  <cols>
    <col min="1" max="1" width="8.5" style="37" customWidth="1"/>
    <col min="2" max="2" width="8.5" style="26" customWidth="1"/>
    <col min="3" max="3" width="4.5" style="37" customWidth="1"/>
    <col min="4" max="43" width="20.83203125" style="37" customWidth="1"/>
    <col min="44" max="16384" width="10.83203125" style="37"/>
  </cols>
  <sheetData>
    <row r="1" spans="1:43">
      <c r="C1" s="26"/>
      <c r="D1" s="19" t="s">
        <v>170</v>
      </c>
      <c r="E1" s="19" t="s">
        <v>171</v>
      </c>
      <c r="F1" s="19" t="s">
        <v>172</v>
      </c>
      <c r="G1" s="19" t="s">
        <v>173</v>
      </c>
      <c r="H1" s="19" t="s">
        <v>174</v>
      </c>
      <c r="I1" s="19" t="s">
        <v>167</v>
      </c>
      <c r="J1" s="19" t="s">
        <v>175</v>
      </c>
      <c r="K1" s="19" t="s">
        <v>176</v>
      </c>
      <c r="L1" s="19" t="s">
        <v>177</v>
      </c>
      <c r="M1" s="19" t="s">
        <v>178</v>
      </c>
      <c r="N1" s="19" t="s">
        <v>179</v>
      </c>
      <c r="O1" s="19" t="s">
        <v>180</v>
      </c>
      <c r="P1" s="19" t="s">
        <v>181</v>
      </c>
      <c r="Q1" s="19" t="s">
        <v>182</v>
      </c>
      <c r="R1" s="19" t="s">
        <v>183</v>
      </c>
      <c r="S1" s="19" t="s">
        <v>184</v>
      </c>
      <c r="T1" s="19" t="s">
        <v>185</v>
      </c>
      <c r="U1" s="19" t="s">
        <v>186</v>
      </c>
      <c r="V1" s="19" t="s">
        <v>187</v>
      </c>
      <c r="W1" s="19" t="s">
        <v>188</v>
      </c>
      <c r="X1" s="39" t="s">
        <v>189</v>
      </c>
      <c r="Y1" s="40" t="s">
        <v>190</v>
      </c>
      <c r="Z1" s="40" t="s">
        <v>191</v>
      </c>
      <c r="AA1" s="40" t="s">
        <v>192</v>
      </c>
      <c r="AB1" s="40" t="s">
        <v>193</v>
      </c>
      <c r="AC1" s="39" t="s">
        <v>194</v>
      </c>
      <c r="AD1" s="40" t="s">
        <v>195</v>
      </c>
      <c r="AE1" s="40" t="s">
        <v>196</v>
      </c>
      <c r="AF1" s="41" t="s">
        <v>9</v>
      </c>
      <c r="AG1" s="40" t="s">
        <v>197</v>
      </c>
      <c r="AH1" s="40" t="s">
        <v>198</v>
      </c>
      <c r="AI1" s="40" t="s">
        <v>199</v>
      </c>
      <c r="AJ1" s="40" t="s">
        <v>200</v>
      </c>
      <c r="AK1" s="40" t="s">
        <v>201</v>
      </c>
      <c r="AL1" s="40" t="s">
        <v>202</v>
      </c>
      <c r="AM1" s="40" t="s">
        <v>203</v>
      </c>
      <c r="AN1" s="40" t="s">
        <v>204</v>
      </c>
      <c r="AO1" s="40" t="s">
        <v>205</v>
      </c>
      <c r="AP1" s="40" t="s">
        <v>206</v>
      </c>
      <c r="AQ1" s="40" t="s">
        <v>207</v>
      </c>
    </row>
    <row r="2" spans="1:43">
      <c r="A2" s="24" t="s">
        <v>208</v>
      </c>
      <c r="B2" s="24" t="s">
        <v>209</v>
      </c>
      <c r="C2" s="1" t="s">
        <v>3</v>
      </c>
      <c r="D2" s="37" t="str">
        <f>VLOOKUP(D1,'01_選択特徴量'!$C$38:$D$78,2,)</f>
        <v>LF/HF_hVRf1</v>
      </c>
      <c r="E2" s="37" t="str">
        <f>VLOOKUP(E1,'01_選択特徴量'!$C$38:$D$78,2,)</f>
        <v>LF/HF_hVRf2</v>
      </c>
      <c r="F2" s="37" t="str">
        <f>VLOOKUP(F1,'01_選択特徴量'!$C$38:$D$78,2,)</f>
        <v>CVRR_h2D</v>
      </c>
      <c r="G2" s="37" t="str">
        <f>VLOOKUP(G1,'01_選択特徴量'!$C$38:$D$78,2,)</f>
        <v>DC_hBreak</v>
      </c>
      <c r="H2" s="37" t="str">
        <f>VLOOKUP(H1,'01_選択特徴量'!$C$38:$D$78,2,)</f>
        <v>LF/(LF+HF)_h2D</v>
      </c>
      <c r="I2" s="37" t="str">
        <f>VLOOKUP(I1,'01_選択特徴量'!$C$38:$D$78,2,)</f>
        <v>LF_hVRf1</v>
      </c>
      <c r="J2" s="37" t="str">
        <f>VLOOKUP(J1,'01_選択特徴量'!$C$38:$D$78,2,)</f>
        <v>SDNN_hVRf1</v>
      </c>
      <c r="K2" s="37" t="str">
        <f>VLOOKUP(K1,'01_選択特徴量'!$C$38:$D$78,2,)</f>
        <v>kU/l_2D</v>
      </c>
      <c r="L2" s="37" t="str">
        <f>VLOOKUP(L1,'01_選択特徴量'!$C$38:$D$78,2,)</f>
        <v>DC_hVRf2</v>
      </c>
      <c r="M2" s="37" t="str">
        <f>VLOOKUP(M1,'01_選択特徴量'!$C$38:$D$78,2,)</f>
        <v>DC_h2D</v>
      </c>
      <c r="N2" s="37" t="str">
        <f>VLOOKUP(N1,'01_選択特徴量'!$C$38:$D$78,2,)</f>
        <v>LF_h2D</v>
      </c>
      <c r="O2" s="37" t="str">
        <f>VLOOKUP(O1,'01_選択特徴量'!$C$38:$D$78,2,)</f>
        <v>LF_hVRf0</v>
      </c>
      <c r="P2" s="37" t="str">
        <f>VLOOKUP(P1,'01_選択特徴量'!$C$38:$D$78,2,)</f>
        <v>LF/HF_hVRf0</v>
      </c>
      <c r="Q2" s="37" t="str">
        <f>VLOOKUP(Q1,'01_選択特徴量'!$C$38:$D$78,2,)</f>
        <v>DC_hVRf0</v>
      </c>
      <c r="R2" s="37" t="str">
        <f>VLOOKUP(R1,'01_選択特徴量'!$C$38:$D$78,2,)</f>
        <v>SDNN_h2D</v>
      </c>
      <c r="S2" s="37" t="str">
        <f>VLOOKUP(S1,'01_選択特徴量'!$C$38:$D$78,2,)</f>
        <v>LF/HF_hBreak</v>
      </c>
      <c r="T2" s="37" t="str">
        <f>VLOOKUP(T1,'01_選択特徴量'!$C$38:$D$78,2,)</f>
        <v>DC_hVR</v>
      </c>
      <c r="U2" s="37" t="str">
        <f>VLOOKUP(U1,'01_選択特徴量'!$C$38:$D$78,2,)</f>
        <v>LF_hBreak</v>
      </c>
      <c r="V2" s="37" t="str">
        <f>VLOOKUP(V1,'01_選択特徴量'!$C$38:$D$78,2,)</f>
        <v>CVRR_hVRf1</v>
      </c>
      <c r="W2" s="37" t="str">
        <f>VLOOKUP(W1,'01_選択特徴量'!$C$38:$D$78,2,)</f>
        <v>LF/(LF+HF)_hVR</v>
      </c>
      <c r="X2" s="37" t="str">
        <f>VLOOKUP(X1,'01_選択特徴量'!$C$38:$D$78,2,)</f>
        <v>RRI_hVRf2</v>
      </c>
      <c r="Y2" s="37" t="str">
        <f>VLOOKUP(Y1,'01_選択特徴量'!$C$38:$D$78,2,)</f>
        <v>HF_hBreak</v>
      </c>
      <c r="Z2" s="37" t="str">
        <f>VLOOKUP(Z1,'01_選択特徴量'!$C$38:$D$78,2,)</f>
        <v>Anx_Break</v>
      </c>
      <c r="AA2" s="37" t="str">
        <f>VLOOKUP(AA1,'01_選択特徴量'!$C$38:$D$78,2,)</f>
        <v>AC_hVRf1</v>
      </c>
      <c r="AB2" s="37" t="str">
        <f>VLOOKUP(AB1,'01_選択特徴量'!$C$38:$D$78,2,)</f>
        <v>RMSSD_hVRf2</v>
      </c>
      <c r="AC2" s="37" t="str">
        <f>VLOOKUP(AC1,'01_選択特徴量'!$C$38:$D$78,2,)</f>
        <v>LF_hVR</v>
      </c>
      <c r="AD2" s="37" t="str">
        <f>VLOOKUP(AD1,'01_選択特徴量'!$C$38:$D$78,2,)</f>
        <v>AC_h2D</v>
      </c>
      <c r="AE2" s="37" t="str">
        <f>VLOOKUP(AE1,'01_選択特徴量'!$C$38:$D$78,2,)</f>
        <v>LF/HF_h2D</v>
      </c>
      <c r="AF2" s="37" t="str">
        <f>VLOOKUP(AF1,'01_選択特徴量'!$C$38:$D$78,2,)</f>
        <v>kU/l_VR</v>
      </c>
      <c r="AG2" s="37" t="str">
        <f>VLOOKUP(AG1,'01_選択特徴量'!$C$38:$D$78,2,)</f>
        <v>Anx_VR</v>
      </c>
      <c r="AH2" s="37" t="str">
        <f>VLOOKUP(AH1,'01_選択特徴量'!$C$38:$D$78,2,)</f>
        <v>AC_hVRf2</v>
      </c>
      <c r="AI2" s="37" t="str">
        <f>VLOOKUP(AI1,'01_選択特徴量'!$C$38:$D$78,2,)</f>
        <v>HF_hVR</v>
      </c>
      <c r="AJ2" s="37" t="str">
        <f>VLOOKUP(AJ1,'01_選択特徴量'!$C$38:$D$78,2,)</f>
        <v>kU/l_Break</v>
      </c>
      <c r="AK2" s="37" t="str">
        <f>VLOOKUP(AK1,'01_選択特徴量'!$C$38:$D$78,2,)</f>
        <v>kU/l_VRf0</v>
      </c>
      <c r="AL2" s="37" t="str">
        <f>VLOOKUP(AL1,'01_選択特徴量'!$C$38:$D$78,2,)</f>
        <v>Anx_VRf0</v>
      </c>
      <c r="AM2" s="37" t="str">
        <f>VLOOKUP(AM1,'01_選択特徴量'!$C$38:$D$78,2,)</f>
        <v>AC_hVR</v>
      </c>
      <c r="AN2" s="37" t="str">
        <f>VLOOKUP(AN1,'01_選択特徴量'!$C$38:$D$78,2,)</f>
        <v>HF_hVRf2</v>
      </c>
      <c r="AO2" s="37" t="str">
        <f>VLOOKUP(AO1,'01_選択特徴量'!$C$38:$D$78,2,)</f>
        <v>pNN50_hVRf2</v>
      </c>
      <c r="AP2" s="37" t="str">
        <f>VLOOKUP(AP1,'01_選択特徴量'!$C$38:$D$78,2,)</f>
        <v>AC_hVRf0</v>
      </c>
      <c r="AQ2" s="37" t="str">
        <f>VLOOKUP(AQ1,'01_選択特徴量'!$C$38:$D$78,2,)</f>
        <v>AC_hBreak</v>
      </c>
    </row>
    <row r="3" spans="1:43">
      <c r="A3" s="20">
        <v>1</v>
      </c>
      <c r="B3" s="21" t="s">
        <v>1</v>
      </c>
      <c r="C3" s="1" t="s">
        <v>32</v>
      </c>
      <c r="D3" s="22">
        <f>HLOOKUP(D$1,'01_選択特徴量'!$C$1:$AP$32,ROW()-1,)</f>
        <v>2.1259529119213401</v>
      </c>
      <c r="E3" s="22">
        <f>HLOOKUP(E$1,'01_選択特徴量'!$C$1:$AP$32,ROW()-1,)</f>
        <v>1.5465836303978351</v>
      </c>
      <c r="F3" s="22">
        <f>HLOOKUP(F$1,'01_選択特徴量'!$C$1:$AP$32,ROW()-1,)</f>
        <v>10.12930185134293</v>
      </c>
      <c r="G3" s="22">
        <f>HLOOKUP(G$1,'01_選択特徴量'!$C$1:$AP$32,ROW()-1,)</f>
        <v>6.8848926083433373</v>
      </c>
      <c r="H3" s="22">
        <f>HLOOKUP(H$1,'01_選択特徴量'!$C$1:$AP$32,ROW()-1,)</f>
        <v>0.65011848189960408</v>
      </c>
      <c r="I3" s="22">
        <f>HLOOKUP(I$1,'01_選択特徴量'!$C$1:$AP$32,ROW()-1,)</f>
        <v>998.24255534444603</v>
      </c>
      <c r="J3" s="22">
        <f>HLOOKUP(J$1,'01_選択特徴量'!$C$1:$AP$32,ROW()-1,)</f>
        <v>65.168697882292093</v>
      </c>
      <c r="K3" s="22">
        <f>HLOOKUP(K$1,'01_選択特徴量'!$C$1:$AP$32,ROW()-1,)</f>
        <v>5</v>
      </c>
      <c r="L3" s="22">
        <f>HLOOKUP(L$1,'01_選択特徴量'!$C$1:$AP$32,ROW()-1,)</f>
        <v>7.0928110316236133</v>
      </c>
      <c r="M3" s="22">
        <f>HLOOKUP(M$1,'01_選択特徴量'!$C$1:$AP$32,ROW()-1,)</f>
        <v>7.2957861146250602</v>
      </c>
      <c r="N3" s="22">
        <f>HLOOKUP(N$1,'01_選択特徴量'!$C$1:$AP$32,ROW()-1,)</f>
        <v>1834.762718228978</v>
      </c>
      <c r="O3" s="22">
        <f>HLOOKUP(O$1,'01_選択特徴量'!$C$1:$AP$32,ROW()-1,)</f>
        <v>3920.439135972892</v>
      </c>
      <c r="P3" s="22">
        <f>HLOOKUP(P$1,'01_選択特徴量'!$C$1:$AP$32,ROW()-1,)</f>
        <v>2.0064686125897029</v>
      </c>
      <c r="Q3" s="22">
        <f>HLOOKUP(Q$1,'01_選択特徴量'!$C$1:$AP$32,ROW()-1,)</f>
        <v>7.116694850391748</v>
      </c>
      <c r="R3" s="22">
        <f>HLOOKUP(R$1,'01_選択特徴量'!$C$1:$AP$32,ROW()-1,)</f>
        <v>93.407638836830571</v>
      </c>
      <c r="S3" s="22">
        <f>HLOOKUP(S$1,'01_選択特徴量'!$C$1:$AP$32,ROW()-1,)</f>
        <v>2.5483807569986761</v>
      </c>
      <c r="T3" s="22">
        <f>HLOOKUP(T$1,'01_選択特徴量'!$C$1:$AP$32,ROW()-1,)</f>
        <v>6.9200191570881504</v>
      </c>
      <c r="U3" s="22">
        <f>HLOOKUP(U$1,'01_選択特徴量'!$C$1:$AP$32,ROW()-1,)</f>
        <v>1811.6619623411771</v>
      </c>
      <c r="V3" s="22">
        <f>HLOOKUP(V$1,'01_選択特徴量'!$C$1:$AP$32,ROW()-1,)</f>
        <v>6.7662750452260196</v>
      </c>
      <c r="W3" s="22">
        <f>HLOOKUP(W$1,'01_選択特徴量'!$C$1:$AP$32,ROW()-1,)</f>
        <v>0.702034644615529</v>
      </c>
      <c r="X3" s="22">
        <f>HLOOKUP(X$1,'01_選択特徴量'!$C$1:$AP$32,ROW()-1,)</f>
        <v>877</v>
      </c>
      <c r="Y3" s="22">
        <f>HLOOKUP(Y$1,'01_選択特徴量'!$C$1:$AP$32,ROW()-1,)</f>
        <v>820.16775891272948</v>
      </c>
      <c r="Z3" s="22">
        <f>HLOOKUP(Z$1,'01_選択特徴量'!$C$1:$AP$32,ROW()-1,)</f>
        <v>38</v>
      </c>
      <c r="AA3" s="22">
        <f>HLOOKUP(AA$1,'01_選択特徴量'!$C$1:$AP$32,ROW()-1,)</f>
        <v>-9.6025974025974392</v>
      </c>
      <c r="AB3" s="22">
        <f>HLOOKUP(AB$1,'01_選択特徴量'!$C$1:$AP$32,ROW()-1,)</f>
        <v>51.552080811205748</v>
      </c>
      <c r="AC3" s="22">
        <f>HLOOKUP(AC$1,'01_選択特徴量'!$C$1:$AP$32,ROW()-1,)</f>
        <v>459.55916910900498</v>
      </c>
      <c r="AD3" s="22">
        <f>HLOOKUP(AD$1,'01_選択特徴量'!$C$1:$AP$32,ROW()-1,)</f>
        <v>-9.3446272511866262</v>
      </c>
      <c r="AE3" s="22">
        <f>HLOOKUP(AE$1,'01_選択特徴量'!$C$1:$AP$32,ROW()-1,)</f>
        <v>2.2667454800683808</v>
      </c>
      <c r="AF3" s="22">
        <f>HLOOKUP(AF$1,'01_選択特徴量'!$C$1:$AP$32,ROW()-1,)</f>
        <v>3</v>
      </c>
      <c r="AG3" s="22">
        <f>HLOOKUP(AG$1,'01_選択特徴量'!$C$1:$AP$32,ROW()-1,)</f>
        <v>50</v>
      </c>
      <c r="AH3" s="22">
        <f>HLOOKUP(AH$1,'01_選択特徴量'!$C$1:$AP$32,ROW()-1,)</f>
        <v>-9.5972298542917844</v>
      </c>
      <c r="AI3" s="22">
        <f>HLOOKUP(AI$1,'01_選択特徴量'!$C$1:$AP$32,ROW()-1,)</f>
        <v>195.051216053231</v>
      </c>
      <c r="AJ3" s="22">
        <f>HLOOKUP(AJ$1,'01_選択特徴量'!$C$1:$AP$32,ROW()-1,)</f>
        <v>8</v>
      </c>
      <c r="AK3" s="22">
        <f>HLOOKUP(AK$1,'01_選択特徴量'!$C$1:$AP$32,ROW()-1,)</f>
        <v>4</v>
      </c>
      <c r="AL3" s="22">
        <f>HLOOKUP(AL$1,'01_選択特徴量'!$C$1:$AP$32,ROW()-1,)</f>
        <v>41</v>
      </c>
      <c r="AM3" s="22">
        <f>HLOOKUP(AM$1,'01_選択特徴量'!$C$1:$AP$32,ROW()-1,)</f>
        <v>-9.5199275362318492</v>
      </c>
      <c r="AN3" s="22">
        <f>HLOOKUP(AN$1,'01_選択特徴量'!$C$1:$AP$32,ROW()-1,)</f>
        <v>1147.4999491519379</v>
      </c>
      <c r="AO3" s="22">
        <f>HLOOKUP(AO$1,'01_選択特徴量'!$C$1:$AP$32,ROW()-1,)</f>
        <v>35.020251778872463</v>
      </c>
      <c r="AP3" s="22">
        <f>HLOOKUP(AP$1,'01_選択特徴量'!$C$1:$AP$32,ROW()-1,)</f>
        <v>-9.6174578494536007</v>
      </c>
      <c r="AQ3" s="22">
        <f>HLOOKUP(AQ$1,'01_選択特徴量'!$C$1:$AP$32,ROW()-1,)</f>
        <v>-9.6116285305338263</v>
      </c>
    </row>
    <row r="4" spans="1:43">
      <c r="A4" s="20">
        <v>2</v>
      </c>
      <c r="B4" s="21" t="s">
        <v>1</v>
      </c>
      <c r="C4" s="1" t="s">
        <v>33</v>
      </c>
      <c r="D4" s="22">
        <f>HLOOKUP(D$1,'01_選択特徴量'!$C$1:$AP$32,ROW()-1,)</f>
        <v>1.0445736811506441</v>
      </c>
      <c r="E4" s="22">
        <f>HLOOKUP(E$1,'01_選択特徴量'!$C$1:$AP$32,ROW()-1,)</f>
        <v>0.76158152352325637</v>
      </c>
      <c r="F4" s="22">
        <f>HLOOKUP(F$1,'01_選択特徴量'!$C$1:$AP$32,ROW()-1,)</f>
        <v>8.0787540547799352</v>
      </c>
      <c r="G4" s="22">
        <f>HLOOKUP(G$1,'01_選択特徴量'!$C$1:$AP$32,ROW()-1,)</f>
        <v>7.7461020488443966</v>
      </c>
      <c r="H4" s="22">
        <f>HLOOKUP(H$1,'01_選択特徴量'!$C$1:$AP$32,ROW()-1,)</f>
        <v>0.65273460112700488</v>
      </c>
      <c r="I4" s="22">
        <f>HLOOKUP(I$1,'01_選択特徴量'!$C$1:$AP$32,ROW()-1,)</f>
        <v>456.40724016350418</v>
      </c>
      <c r="J4" s="22">
        <f>HLOOKUP(J$1,'01_選択特徴量'!$C$1:$AP$32,ROW()-1,)</f>
        <v>45.016785567776999</v>
      </c>
      <c r="K4" s="22">
        <f>HLOOKUP(K$1,'01_選択特徴量'!$C$1:$AP$32,ROW()-1,)</f>
        <v>2</v>
      </c>
      <c r="L4" s="22">
        <f>HLOOKUP(L$1,'01_選択特徴量'!$C$1:$AP$32,ROW()-1,)</f>
        <v>7.9046993773727614</v>
      </c>
      <c r="M4" s="22">
        <f>HLOOKUP(M$1,'01_選択特徴量'!$C$1:$AP$32,ROW()-1,)</f>
        <v>7.0358070995355133</v>
      </c>
      <c r="N4" s="22">
        <f>HLOOKUP(N$1,'01_選択特徴量'!$C$1:$AP$32,ROW()-1,)</f>
        <v>674.31636602591141</v>
      </c>
      <c r="O4" s="22">
        <f>HLOOKUP(O$1,'01_選択特徴量'!$C$1:$AP$32,ROW()-1,)</f>
        <v>908.75058487882859</v>
      </c>
      <c r="P4" s="22">
        <f>HLOOKUP(P$1,'01_選択特徴量'!$C$1:$AP$32,ROW()-1,)</f>
        <v>1.9144167203361071</v>
      </c>
      <c r="Q4" s="22">
        <f>HLOOKUP(Q$1,'01_選択特徴量'!$C$1:$AP$32,ROW()-1,)</f>
        <v>7.1321549717534518</v>
      </c>
      <c r="R4" s="22">
        <f>HLOOKUP(R$1,'01_選択特徴量'!$C$1:$AP$32,ROW()-1,)</f>
        <v>52.650469140759732</v>
      </c>
      <c r="S4" s="22">
        <f>HLOOKUP(S$1,'01_選択特徴量'!$C$1:$AP$32,ROW()-1,)</f>
        <v>2.6734521921633601</v>
      </c>
      <c r="T4" s="22">
        <f>HLOOKUP(T$1,'01_選択特徴量'!$C$1:$AP$32,ROW()-1,)</f>
        <v>7.3275862068965099</v>
      </c>
      <c r="U4" s="22">
        <f>HLOOKUP(U$1,'01_選択特徴量'!$C$1:$AP$32,ROW()-1,)</f>
        <v>1141.119240798226</v>
      </c>
      <c r="V4" s="22">
        <f>HLOOKUP(V$1,'01_選択特徴量'!$C$1:$AP$32,ROW()-1,)</f>
        <v>7.202301726693662</v>
      </c>
      <c r="W4" s="22">
        <f>HLOOKUP(W$1,'01_選択特徴量'!$C$1:$AP$32,ROW()-1,)</f>
        <v>0.44202085434864402</v>
      </c>
      <c r="X4" s="22">
        <f>HLOOKUP(X$1,'01_選択特徴量'!$C$1:$AP$32,ROW()-1,)</f>
        <v>695</v>
      </c>
      <c r="Y4" s="22">
        <f>HLOOKUP(Y$1,'01_選択特徴量'!$C$1:$AP$32,ROW()-1,)</f>
        <v>458.63827023015358</v>
      </c>
      <c r="Z4" s="22">
        <f>HLOOKUP(Z$1,'01_選択特徴量'!$C$1:$AP$32,ROW()-1,)</f>
        <v>45</v>
      </c>
      <c r="AA4" s="22">
        <f>HLOOKUP(AA$1,'01_選択特徴量'!$C$1:$AP$32,ROW()-1,)</f>
        <v>-9.5983178556070001</v>
      </c>
      <c r="AB4" s="22">
        <f>HLOOKUP(AB$1,'01_選択特徴量'!$C$1:$AP$32,ROW()-1,)</f>
        <v>30.513928835206819</v>
      </c>
      <c r="AC4" s="22">
        <f>HLOOKUP(AC$1,'01_選択特徴量'!$C$1:$AP$32,ROW()-1,)</f>
        <v>172.441778377014</v>
      </c>
      <c r="AD4" s="22">
        <f>HLOOKUP(AD$1,'01_選択特徴量'!$C$1:$AP$32,ROW()-1,)</f>
        <v>-10.636350914020809</v>
      </c>
      <c r="AE4" s="22">
        <f>HLOOKUP(AE$1,'01_選択特徴量'!$C$1:$AP$32,ROW()-1,)</f>
        <v>2.391668115621866</v>
      </c>
      <c r="AF4" s="22">
        <f>HLOOKUP(AF$1,'01_選択特徴量'!$C$1:$AP$32,ROW()-1,)</f>
        <v>29</v>
      </c>
      <c r="AG4" s="22">
        <f>HLOOKUP(AG$1,'01_選択特徴量'!$C$1:$AP$32,ROW()-1,)</f>
        <v>46</v>
      </c>
      <c r="AH4" s="22">
        <f>HLOOKUP(AH$1,'01_選択特徴量'!$C$1:$AP$32,ROW()-1,)</f>
        <v>-9.8550074030234871</v>
      </c>
      <c r="AI4" s="22">
        <f>HLOOKUP(AI$1,'01_選択特徴量'!$C$1:$AP$32,ROW()-1,)</f>
        <v>217.679585084721</v>
      </c>
      <c r="AJ4" s="22">
        <f>HLOOKUP(AJ$1,'01_選択特徴量'!$C$1:$AP$32,ROW()-1,)</f>
        <v>2</v>
      </c>
      <c r="AK4" s="22">
        <f>HLOOKUP(AK$1,'01_選択特徴量'!$C$1:$AP$32,ROW()-1,)</f>
        <v>7</v>
      </c>
      <c r="AL4" s="22">
        <f>HLOOKUP(AL$1,'01_選択特徴量'!$C$1:$AP$32,ROW()-1,)</f>
        <v>36</v>
      </c>
      <c r="AM4" s="22">
        <f>HLOOKUP(AM$1,'01_選択特徴量'!$C$1:$AP$32,ROW()-1,)</f>
        <v>-9.49307304785893</v>
      </c>
      <c r="AN4" s="22">
        <f>HLOOKUP(AN$1,'01_選択特徴量'!$C$1:$AP$32,ROW()-1,)</f>
        <v>380.40230537404818</v>
      </c>
      <c r="AO4" s="22">
        <f>HLOOKUP(AO$1,'01_選択特徴量'!$C$1:$AP$32,ROW()-1,)</f>
        <v>9.7903286635447646</v>
      </c>
      <c r="AP4" s="22">
        <f>HLOOKUP(AP$1,'01_選択特徴量'!$C$1:$AP$32,ROW()-1,)</f>
        <v>-9.2251563464063473</v>
      </c>
      <c r="AQ4" s="22">
        <f>HLOOKUP(AQ$1,'01_選択特徴量'!$C$1:$AP$32,ROW()-1,)</f>
        <v>-9.9053876050381824</v>
      </c>
    </row>
    <row r="5" spans="1:43">
      <c r="A5" s="20">
        <v>3</v>
      </c>
      <c r="B5" s="21" t="s">
        <v>1</v>
      </c>
      <c r="C5" s="1" t="s">
        <v>32</v>
      </c>
      <c r="D5" s="22">
        <f>HLOOKUP(D$1,'01_選択特徴量'!$C$1:$AP$32,ROW()-1,)</f>
        <v>0</v>
      </c>
      <c r="E5" s="22">
        <f>HLOOKUP(E$1,'01_選択特徴量'!$C$1:$AP$32,ROW()-1,)</f>
        <v>0.77376322927796781</v>
      </c>
      <c r="F5" s="22">
        <f>HLOOKUP(F$1,'01_選択特徴量'!$C$1:$AP$32,ROW()-1,)</f>
        <v>7.0114700882415768</v>
      </c>
      <c r="G5" s="22">
        <f>HLOOKUP(G$1,'01_選択特徴量'!$C$1:$AP$32,ROW()-1,)</f>
        <v>5.9532346709044486</v>
      </c>
      <c r="H5" s="22">
        <f>HLOOKUP(H$1,'01_選択特徴量'!$C$1:$AP$32,ROW()-1,)</f>
        <v>0.37470107373820111</v>
      </c>
      <c r="I5" s="22">
        <f>HLOOKUP(I$1,'01_選択特徴量'!$C$1:$AP$32,ROW()-1,)</f>
        <v>0</v>
      </c>
      <c r="J5" s="22">
        <f>HLOOKUP(J$1,'01_選択特徴量'!$C$1:$AP$32,ROW()-1,)</f>
        <v>0</v>
      </c>
      <c r="K5" s="22">
        <f>HLOOKUP(K$1,'01_選択特徴量'!$C$1:$AP$32,ROW()-1,)</f>
        <v>8</v>
      </c>
      <c r="L5" s="22">
        <f>HLOOKUP(L$1,'01_選択特徴量'!$C$1:$AP$32,ROW()-1,)</f>
        <v>6.1203250343792082</v>
      </c>
      <c r="M5" s="22">
        <f>HLOOKUP(M$1,'01_選択特徴量'!$C$1:$AP$32,ROW()-1,)</f>
        <v>7.2390612139404231</v>
      </c>
      <c r="N5" s="22">
        <f>HLOOKUP(N$1,'01_選択特徴量'!$C$1:$AP$32,ROW()-1,)</f>
        <v>1086.2300189151169</v>
      </c>
      <c r="O5" s="22">
        <f>HLOOKUP(O$1,'01_選択特徴量'!$C$1:$AP$32,ROW()-1,)</f>
        <v>893.45618057687375</v>
      </c>
      <c r="P5" s="22">
        <f>HLOOKUP(P$1,'01_選択特徴量'!$C$1:$AP$32,ROW()-1,)</f>
        <v>0.84618662865665861</v>
      </c>
      <c r="Q5" s="22">
        <f>HLOOKUP(Q$1,'01_選択特徴量'!$C$1:$AP$32,ROW()-1,)</f>
        <v>7.0126410279239604</v>
      </c>
      <c r="R5" s="22">
        <f>HLOOKUP(R$1,'01_選択特徴量'!$C$1:$AP$32,ROW()-1,)</f>
        <v>71.46325473339347</v>
      </c>
      <c r="S5" s="22">
        <f>HLOOKUP(S$1,'01_選択特徴量'!$C$1:$AP$32,ROW()-1,)</f>
        <v>1.3627092363960309</v>
      </c>
      <c r="T5" s="22">
        <f>HLOOKUP(T$1,'01_選択特徴量'!$C$1:$AP$32,ROW()-1,)</f>
        <v>6.6105485232067549</v>
      </c>
      <c r="U5" s="22">
        <f>HLOOKUP(U$1,'01_選択特徴量'!$C$1:$AP$32,ROW()-1,)</f>
        <v>1766.3467318734929</v>
      </c>
      <c r="V5" s="22">
        <f>HLOOKUP(V$1,'01_選択特徴量'!$C$1:$AP$32,ROW()-1,)</f>
        <v>0</v>
      </c>
      <c r="W5" s="22">
        <f>HLOOKUP(W$1,'01_選択特徴量'!$C$1:$AP$32,ROW()-1,)</f>
        <v>0.38574592612913849</v>
      </c>
      <c r="X5" s="22">
        <f>HLOOKUP(X$1,'01_選択特徴量'!$C$1:$AP$32,ROW()-1,)</f>
        <v>970.85714285714289</v>
      </c>
      <c r="Y5" s="22">
        <f>HLOOKUP(Y$1,'01_選択特徴量'!$C$1:$AP$32,ROW()-1,)</f>
        <v>1252.948566331178</v>
      </c>
      <c r="Z5" s="22">
        <f>HLOOKUP(Z$1,'01_選択特徴量'!$C$1:$AP$32,ROW()-1,)</f>
        <v>39</v>
      </c>
      <c r="AA5" s="22">
        <f>HLOOKUP(AA$1,'01_選択特徴量'!$C$1:$AP$32,ROW()-1,)</f>
        <v>0</v>
      </c>
      <c r="AB5" s="22">
        <f>HLOOKUP(AB$1,'01_選択特徴量'!$C$1:$AP$32,ROW()-1,)</f>
        <v>71.197222723082561</v>
      </c>
      <c r="AC5" s="22">
        <f>HLOOKUP(AC$1,'01_選択特徴量'!$C$1:$AP$32,ROW()-1,)</f>
        <v>1454.6773218999849</v>
      </c>
      <c r="AD5" s="22">
        <f>HLOOKUP(AD$1,'01_選択特徴量'!$C$1:$AP$32,ROW()-1,)</f>
        <v>-10.175673827056279</v>
      </c>
      <c r="AE5" s="22">
        <f>HLOOKUP(AE$1,'01_選択特徴量'!$C$1:$AP$32,ROW()-1,)</f>
        <v>0.61581112390854564</v>
      </c>
      <c r="AF5" s="22">
        <f>HLOOKUP(AF$1,'01_選択特徴量'!$C$1:$AP$32,ROW()-1,)</f>
        <v>10</v>
      </c>
      <c r="AG5" s="22">
        <f>HLOOKUP(AG$1,'01_選択特徴量'!$C$1:$AP$32,ROW()-1,)</f>
        <v>37</v>
      </c>
      <c r="AH5" s="22">
        <f>HLOOKUP(AH$1,'01_選択特徴量'!$C$1:$AP$32,ROW()-1,)</f>
        <v>-9.6127444011267791</v>
      </c>
      <c r="AI5" s="22">
        <f>HLOOKUP(AI$1,'01_選択特徴量'!$C$1:$AP$32,ROW()-1,)</f>
        <v>2300.6413255037301</v>
      </c>
      <c r="AJ5" s="22">
        <f>HLOOKUP(AJ$1,'01_選択特徴量'!$C$1:$AP$32,ROW()-1,)</f>
        <v>16</v>
      </c>
      <c r="AK5" s="22">
        <f>HLOOKUP(AK$1,'01_選択特徴量'!$C$1:$AP$32,ROW()-1,)</f>
        <v>3</v>
      </c>
      <c r="AL5" s="22">
        <f>HLOOKUP(AL$1,'01_選択特徴量'!$C$1:$AP$32,ROW()-1,)</f>
        <v>37</v>
      </c>
      <c r="AM5" s="22">
        <f>HLOOKUP(AM$1,'01_選択特徴量'!$C$1:$AP$32,ROW()-1,)</f>
        <v>-8.9286260824127197</v>
      </c>
      <c r="AN5" s="22">
        <f>HLOOKUP(AN$1,'01_選択特徴量'!$C$1:$AP$32,ROW()-1,)</f>
        <v>2154.4769469506591</v>
      </c>
      <c r="AO5" s="22">
        <f>HLOOKUP(AO$1,'01_選択特徴量'!$C$1:$AP$32,ROW()-1,)</f>
        <v>54.971452749875802</v>
      </c>
      <c r="AP5" s="22">
        <f>HLOOKUP(AP$1,'01_選択特徴量'!$C$1:$AP$32,ROW()-1,)</f>
        <v>-9.5506238196610891</v>
      </c>
      <c r="AQ5" s="22">
        <f>HLOOKUP(AQ$1,'01_選択特徴量'!$C$1:$AP$32,ROW()-1,)</f>
        <v>-8.9557240331479822</v>
      </c>
    </row>
    <row r="6" spans="1:43">
      <c r="A6" s="20">
        <v>4</v>
      </c>
      <c r="B6" s="21" t="s">
        <v>1</v>
      </c>
      <c r="C6" s="1" t="s">
        <v>32</v>
      </c>
      <c r="D6" s="22">
        <f>HLOOKUP(D$1,'01_選択特徴量'!$C$1:$AP$32,ROW()-1,)</f>
        <v>1.72304132235092</v>
      </c>
      <c r="E6" s="22">
        <f>HLOOKUP(E$1,'01_選択特徴量'!$C$1:$AP$32,ROW()-1,)</f>
        <v>2.983343854797301</v>
      </c>
      <c r="F6" s="22">
        <f>HLOOKUP(F$1,'01_選択特徴量'!$C$1:$AP$32,ROW()-1,)</f>
        <v>6.9229500542618352</v>
      </c>
      <c r="G6" s="22">
        <f>HLOOKUP(G$1,'01_選択特徴量'!$C$1:$AP$32,ROW()-1,)</f>
        <v>7.6406259954175217</v>
      </c>
      <c r="H6" s="22">
        <f>HLOOKUP(H$1,'01_選択特徴量'!$C$1:$AP$32,ROW()-1,)</f>
        <v>0.57812537948860554</v>
      </c>
      <c r="I6" s="22">
        <f>HLOOKUP(I$1,'01_選択特徴量'!$C$1:$AP$32,ROW()-1,)</f>
        <v>699.90254144929395</v>
      </c>
      <c r="J6" s="22">
        <f>HLOOKUP(J$1,'01_選択特徴量'!$C$1:$AP$32,ROW()-1,)</f>
        <v>47.180201892502403</v>
      </c>
      <c r="K6" s="22">
        <f>HLOOKUP(K$1,'01_選択特徴量'!$C$1:$AP$32,ROW()-1,)</f>
        <v>6</v>
      </c>
      <c r="L6" s="22">
        <f>HLOOKUP(L$1,'01_選択特徴量'!$C$1:$AP$32,ROW()-1,)</f>
        <v>7.3801081985407944</v>
      </c>
      <c r="M6" s="22">
        <f>HLOOKUP(M$1,'01_選択特徴量'!$C$1:$AP$32,ROW()-1,)</f>
        <v>8.8671114817903902</v>
      </c>
      <c r="N6" s="22">
        <f>HLOOKUP(N$1,'01_選択特徴量'!$C$1:$AP$32,ROW()-1,)</f>
        <v>741.06675360663155</v>
      </c>
      <c r="O6" s="22">
        <f>HLOOKUP(O$1,'01_選択特徴量'!$C$1:$AP$32,ROW()-1,)</f>
        <v>1528.5153177102161</v>
      </c>
      <c r="P6" s="22">
        <f>HLOOKUP(P$1,'01_選択特徴量'!$C$1:$AP$32,ROW()-1,)</f>
        <v>4.1918003712911753</v>
      </c>
      <c r="Q6" s="22">
        <f>HLOOKUP(Q$1,'01_選択特徴量'!$C$1:$AP$32,ROW()-1,)</f>
        <v>8.5232750555331123</v>
      </c>
      <c r="R6" s="22">
        <f>HLOOKUP(R$1,'01_選択特徴量'!$C$1:$AP$32,ROW()-1,)</f>
        <v>59.682780132329903</v>
      </c>
      <c r="S6" s="22">
        <f>HLOOKUP(S$1,'01_選択特徴量'!$C$1:$AP$32,ROW()-1,)</f>
        <v>2.6184677670644358</v>
      </c>
      <c r="T6" s="22">
        <f>HLOOKUP(T$1,'01_選択特徴量'!$C$1:$AP$32,ROW()-1,)</f>
        <v>8.013640782040925</v>
      </c>
      <c r="U6" s="22">
        <f>HLOOKUP(U$1,'01_選択特徴量'!$C$1:$AP$32,ROW()-1,)</f>
        <v>797.71324162379699</v>
      </c>
      <c r="V6" s="22">
        <f>HLOOKUP(V$1,'01_選択特徴量'!$C$1:$AP$32,ROW()-1,)</f>
        <v>7.5397189168948602</v>
      </c>
      <c r="W6" s="22">
        <f>HLOOKUP(W$1,'01_選択特徴量'!$C$1:$AP$32,ROW()-1,)</f>
        <v>0.84308861487438702</v>
      </c>
      <c r="X6" s="22">
        <f>HLOOKUP(X$1,'01_選択特徴量'!$C$1:$AP$32,ROW()-1,)</f>
        <v>847.28571428571433</v>
      </c>
      <c r="Y6" s="22">
        <f>HLOOKUP(Y$1,'01_選択特徴量'!$C$1:$AP$32,ROW()-1,)</f>
        <v>367.70863269003661</v>
      </c>
      <c r="Z6" s="22">
        <f>HLOOKUP(Z$1,'01_選択特徴量'!$C$1:$AP$32,ROW()-1,)</f>
        <v>28</v>
      </c>
      <c r="AA6" s="22">
        <f>HLOOKUP(AA$1,'01_選択特徴量'!$C$1:$AP$32,ROW()-1,)</f>
        <v>-9.2938271604938105</v>
      </c>
      <c r="AB6" s="22">
        <f>HLOOKUP(AB$1,'01_選択特徴量'!$C$1:$AP$32,ROW()-1,)</f>
        <v>35.357870566427778</v>
      </c>
      <c r="AC6" s="22">
        <f>HLOOKUP(AC$1,'01_選択特徴量'!$C$1:$AP$32,ROW()-1,)</f>
        <v>19711.836674064321</v>
      </c>
      <c r="AD6" s="22">
        <f>HLOOKUP(AD$1,'01_選択特徴量'!$C$1:$AP$32,ROW()-1,)</f>
        <v>-10.58307416267945</v>
      </c>
      <c r="AE6" s="22">
        <f>HLOOKUP(AE$1,'01_選択特徴量'!$C$1:$AP$32,ROW()-1,)</f>
        <v>2.056056798410915</v>
      </c>
      <c r="AF6" s="22">
        <f>HLOOKUP(AF$1,'01_選択特徴量'!$C$1:$AP$32,ROW()-1,)</f>
        <v>42</v>
      </c>
      <c r="AG6" s="22">
        <f>HLOOKUP(AG$1,'01_選択特徴量'!$C$1:$AP$32,ROW()-1,)</f>
        <v>31</v>
      </c>
      <c r="AH6" s="22">
        <f>HLOOKUP(AH$1,'01_選択特徴量'!$C$1:$AP$32,ROW()-1,)</f>
        <v>-8.5928987261601169</v>
      </c>
      <c r="AI6" s="22">
        <f>HLOOKUP(AI$1,'01_選択特徴量'!$C$1:$AP$32,ROW()-1,)</f>
        <v>4447.3213702551802</v>
      </c>
      <c r="AJ6" s="22">
        <f>HLOOKUP(AJ$1,'01_選択特徴量'!$C$1:$AP$32,ROW()-1,)</f>
        <v>18</v>
      </c>
      <c r="AK6" s="22">
        <f>HLOOKUP(AK$1,'01_選択特徴量'!$C$1:$AP$32,ROW()-1,)</f>
        <v>3</v>
      </c>
      <c r="AL6" s="22">
        <f>HLOOKUP(AL$1,'01_選択特徴量'!$C$1:$AP$32,ROW()-1,)</f>
        <v>28</v>
      </c>
      <c r="AM6" s="22">
        <f>HLOOKUP(AM$1,'01_選択特徴量'!$C$1:$AP$32,ROW()-1,)</f>
        <v>-8.9223517896844307</v>
      </c>
      <c r="AN6" s="22">
        <f>HLOOKUP(AN$1,'01_選択特徴量'!$C$1:$AP$32,ROW()-1,)</f>
        <v>240.1192170463799</v>
      </c>
      <c r="AO6" s="22">
        <f>HLOOKUP(AO$1,'01_選択特徴量'!$C$1:$AP$32,ROW()-1,)</f>
        <v>13.893800757810361</v>
      </c>
      <c r="AP6" s="22">
        <f>HLOOKUP(AP$1,'01_選択特徴量'!$C$1:$AP$32,ROW()-1,)</f>
        <v>-9.9366671543435743</v>
      </c>
      <c r="AQ6" s="22">
        <f>HLOOKUP(AQ$1,'01_選択特徴量'!$C$1:$AP$32,ROW()-1,)</f>
        <v>-8.580235185990869</v>
      </c>
    </row>
    <row r="7" spans="1:43">
      <c r="A7" s="20">
        <v>5</v>
      </c>
      <c r="B7" s="21" t="s">
        <v>1</v>
      </c>
      <c r="C7" s="1" t="s">
        <v>33</v>
      </c>
      <c r="D7" s="22">
        <f>HLOOKUP(D$1,'01_選択特徴量'!$C$1:$AP$32,ROW()-1,)</f>
        <v>0.53483062241483303</v>
      </c>
      <c r="E7" s="22">
        <f>HLOOKUP(E$1,'01_選択特徴量'!$C$1:$AP$32,ROW()-1,)</f>
        <v>1.6234261332093669</v>
      </c>
      <c r="F7" s="22">
        <f>HLOOKUP(F$1,'01_選択特徴量'!$C$1:$AP$32,ROW()-1,)</f>
        <v>1.7532956024244</v>
      </c>
      <c r="G7" s="22">
        <f>HLOOKUP(G$1,'01_選択特徴量'!$C$1:$AP$32,ROW()-1,)</f>
        <v>2.6836277546511469</v>
      </c>
      <c r="H7" s="22">
        <f>HLOOKUP(H$1,'01_選択特徴量'!$C$1:$AP$32,ROW()-1,)</f>
        <v>0.48029113582716998</v>
      </c>
      <c r="I7" s="22">
        <f>HLOOKUP(I$1,'01_選択特徴量'!$C$1:$AP$32,ROW()-1,)</f>
        <v>9.0952072161874398</v>
      </c>
      <c r="J7" s="22">
        <f>HLOOKUP(J$1,'01_選択特徴量'!$C$1:$AP$32,ROW()-1,)</f>
        <v>13.0272790712412</v>
      </c>
      <c r="K7" s="22">
        <f>HLOOKUP(K$1,'01_選択特徴量'!$C$1:$AP$32,ROW()-1,)</f>
        <v>45</v>
      </c>
      <c r="L7" s="22">
        <f>HLOOKUP(L$1,'01_選択特徴量'!$C$1:$AP$32,ROW()-1,)</f>
        <v>2.6803149029108271</v>
      </c>
      <c r="M7" s="22">
        <f>HLOOKUP(M$1,'01_選択特徴量'!$C$1:$AP$32,ROW()-1,)</f>
        <v>2.8766597263753599</v>
      </c>
      <c r="N7" s="22">
        <f>HLOOKUP(N$1,'01_選択特徴量'!$C$1:$AP$32,ROW()-1,)</f>
        <v>20.651117272596661</v>
      </c>
      <c r="O7" s="22">
        <f>HLOOKUP(O$1,'01_選択特徴量'!$C$1:$AP$32,ROW()-1,)</f>
        <v>159.59181075791659</v>
      </c>
      <c r="P7" s="22">
        <f>HLOOKUP(P$1,'01_選択特徴量'!$C$1:$AP$32,ROW()-1,)</f>
        <v>1.9906573145470861</v>
      </c>
      <c r="Q7" s="22">
        <f>HLOOKUP(Q$1,'01_選択特徴量'!$C$1:$AP$32,ROW()-1,)</f>
        <v>2.6789769062279092</v>
      </c>
      <c r="R7" s="22">
        <f>HLOOKUP(R$1,'01_選択特徴量'!$C$1:$AP$32,ROW()-1,)</f>
        <v>13.2666944455253</v>
      </c>
      <c r="S7" s="22">
        <f>HLOOKUP(S$1,'01_選択特徴量'!$C$1:$AP$32,ROW()-1,)</f>
        <v>2.9459753233488608</v>
      </c>
      <c r="T7" s="22">
        <f>HLOOKUP(T$1,'01_選択特徴量'!$C$1:$AP$32,ROW()-1,)</f>
        <v>2.63233137829911</v>
      </c>
      <c r="U7" s="22">
        <f>HLOOKUP(U$1,'01_選択特徴量'!$C$1:$AP$32,ROW()-1,)</f>
        <v>34.964780580402611</v>
      </c>
      <c r="V7" s="22">
        <f>HLOOKUP(V$1,'01_選択特徴量'!$C$1:$AP$32,ROW()-1,)</f>
        <v>2.19620513368488</v>
      </c>
      <c r="W7" s="22">
        <f>HLOOKUP(W$1,'01_選択特徴量'!$C$1:$AP$32,ROW()-1,)</f>
        <v>0.63876458809066305</v>
      </c>
      <c r="X7" s="22">
        <f>HLOOKUP(X$1,'01_選択特徴量'!$C$1:$AP$32,ROW()-1,)</f>
        <v>709.71428571428567</v>
      </c>
      <c r="Y7" s="22">
        <f>HLOOKUP(Y$1,'01_選択特徴量'!$C$1:$AP$32,ROW()-1,)</f>
        <v>17.10133394352609</v>
      </c>
      <c r="Z7" s="22">
        <f>HLOOKUP(Z$1,'01_選択特徴量'!$C$1:$AP$32,ROW()-1,)</f>
        <v>31</v>
      </c>
      <c r="AA7" s="22">
        <f>HLOOKUP(AA$1,'01_選択特徴量'!$C$1:$AP$32,ROW()-1,)</f>
        <v>-2.4848084544253499</v>
      </c>
      <c r="AB7" s="22">
        <f>HLOOKUP(AB$1,'01_選択特徴量'!$C$1:$AP$32,ROW()-1,)</f>
        <v>27.286847441881061</v>
      </c>
      <c r="AC7" s="22">
        <f>HLOOKUP(AC$1,'01_選択特徴量'!$C$1:$AP$32,ROW()-1,)</f>
        <v>19.419679832958298</v>
      </c>
      <c r="AD7" s="22">
        <f>HLOOKUP(AD$1,'01_選択特徴量'!$C$1:$AP$32,ROW()-1,)</f>
        <v>-2.325941660713756</v>
      </c>
      <c r="AE7" s="22">
        <f>HLOOKUP(AE$1,'01_選択特徴量'!$C$1:$AP$32,ROW()-1,)</f>
        <v>2.1582405419345889</v>
      </c>
      <c r="AF7" s="22">
        <f>HLOOKUP(AF$1,'01_選択特徴量'!$C$1:$AP$32,ROW()-1,)</f>
        <v>49</v>
      </c>
      <c r="AG7" s="22">
        <f>HLOOKUP(AG$1,'01_選択特徴量'!$C$1:$AP$32,ROW()-1,)</f>
        <v>44</v>
      </c>
      <c r="AH7" s="22">
        <f>HLOOKUP(AH$1,'01_選択特徴量'!$C$1:$AP$32,ROW()-1,)</f>
        <v>-2.4141125343953989</v>
      </c>
      <c r="AI7" s="22">
        <f>HLOOKUP(AI$1,'01_選択特徴量'!$C$1:$AP$32,ROW()-1,)</f>
        <v>10.982255707967401</v>
      </c>
      <c r="AJ7" s="22">
        <f>HLOOKUP(AJ$1,'01_選択特徴量'!$C$1:$AP$32,ROW()-1,)</f>
        <v>31</v>
      </c>
      <c r="AK7" s="22">
        <f>HLOOKUP(AK$1,'01_選択特徴量'!$C$1:$AP$32,ROW()-1,)</f>
        <v>17</v>
      </c>
      <c r="AL7" s="22">
        <f>HLOOKUP(AL$1,'01_選択特徴量'!$C$1:$AP$32,ROW()-1,)</f>
        <v>33</v>
      </c>
      <c r="AM7" s="22">
        <f>HLOOKUP(AM$1,'01_選択特徴量'!$C$1:$AP$32,ROW()-1,)</f>
        <v>-2.4645080946450801</v>
      </c>
      <c r="AN7" s="22">
        <f>HLOOKUP(AN$1,'01_選択特徴量'!$C$1:$AP$32,ROW()-1,)</f>
        <v>157.4303291468336</v>
      </c>
      <c r="AO7" s="22">
        <f>HLOOKUP(AO$1,'01_選択特徴量'!$C$1:$AP$32,ROW()-1,)</f>
        <v>2.1500118226437328</v>
      </c>
      <c r="AP7" s="22">
        <f>HLOOKUP(AP$1,'01_選択特徴量'!$C$1:$AP$32,ROW()-1,)</f>
        <v>-2.393490076776557</v>
      </c>
      <c r="AQ7" s="22">
        <f>HLOOKUP(AQ$1,'01_選択特徴量'!$C$1:$AP$32,ROW()-1,)</f>
        <v>-2.5032624580941398</v>
      </c>
    </row>
    <row r="8" spans="1:43">
      <c r="A8" s="20">
        <v>6</v>
      </c>
      <c r="B8" s="21" t="s">
        <v>0</v>
      </c>
      <c r="C8" s="1" t="s">
        <v>33</v>
      </c>
      <c r="D8" s="22">
        <f>HLOOKUP(D$1,'01_選択特徴量'!$C$1:$AP$32,ROW()-1,)</f>
        <v>7.9404002986059403</v>
      </c>
      <c r="E8" s="22">
        <f>HLOOKUP(E$1,'01_選択特徴量'!$C$1:$AP$32,ROW()-1,)</f>
        <v>1.3673876946331369</v>
      </c>
      <c r="F8" s="22">
        <f>HLOOKUP(F$1,'01_選択特徴量'!$C$1:$AP$32,ROW()-1,)</f>
        <v>8.7825393319648395</v>
      </c>
      <c r="G8" s="22">
        <f>HLOOKUP(G$1,'01_選択特徴量'!$C$1:$AP$32,ROW()-1,)</f>
        <v>8.8269517691026262</v>
      </c>
      <c r="H8" s="22">
        <f>HLOOKUP(H$1,'01_選択特徴量'!$C$1:$AP$32,ROW()-1,)</f>
        <v>0.60322126263627929</v>
      </c>
      <c r="I8" s="22">
        <f>HLOOKUP(I$1,'01_選択特徴量'!$C$1:$AP$32,ROW()-1,)</f>
        <v>28485.462124429381</v>
      </c>
      <c r="J8" s="22">
        <f>HLOOKUP(J$1,'01_選択特徴量'!$C$1:$AP$32,ROW()-1,)</f>
        <v>77.808941016487807</v>
      </c>
      <c r="K8" s="22">
        <f>HLOOKUP(K$1,'01_選択特徴量'!$C$1:$AP$32,ROW()-1,)</f>
        <v>10</v>
      </c>
      <c r="L8" s="22">
        <f>HLOOKUP(L$1,'01_選択特徴量'!$C$1:$AP$32,ROW()-1,)</f>
        <v>8.6730225225074005</v>
      </c>
      <c r="M8" s="22">
        <f>HLOOKUP(M$1,'01_選択特徴量'!$C$1:$AP$32,ROW()-1,)</f>
        <v>8.708665240606754</v>
      </c>
      <c r="N8" s="22">
        <f>HLOOKUP(N$1,'01_選択特徴量'!$C$1:$AP$32,ROW()-1,)</f>
        <v>1374.3692861376221</v>
      </c>
      <c r="O8" s="22">
        <f>HLOOKUP(O$1,'01_選択特徴量'!$C$1:$AP$32,ROW()-1,)</f>
        <v>1189.846374918357</v>
      </c>
      <c r="P8" s="22">
        <f>HLOOKUP(P$1,'01_選択特徴量'!$C$1:$AP$32,ROW()-1,)</f>
        <v>1.7526935439904621</v>
      </c>
      <c r="Q8" s="22">
        <f>HLOOKUP(Q$1,'01_選択特徴量'!$C$1:$AP$32,ROW()-1,)</f>
        <v>8.9444474685082742</v>
      </c>
      <c r="R8" s="22">
        <f>HLOOKUP(R$1,'01_選択特徴量'!$C$1:$AP$32,ROW()-1,)</f>
        <v>59.343888211871239</v>
      </c>
      <c r="S8" s="22">
        <f>HLOOKUP(S$1,'01_選択特徴量'!$C$1:$AP$32,ROW()-1,)</f>
        <v>1.804723988943213</v>
      </c>
      <c r="T8" s="22">
        <f>HLOOKUP(T$1,'01_選択特徴量'!$C$1:$AP$32,ROW()-1,)</f>
        <v>8.5734720416124599</v>
      </c>
      <c r="U8" s="22">
        <f>HLOOKUP(U$1,'01_選択特徴量'!$C$1:$AP$32,ROW()-1,)</f>
        <v>830.16677213218998</v>
      </c>
      <c r="V8" s="22">
        <f>HLOOKUP(V$1,'01_選択特徴量'!$C$1:$AP$32,ROW()-1,)</f>
        <v>10.321871907016719</v>
      </c>
      <c r="W8" s="22">
        <f>HLOOKUP(W$1,'01_選択特徴量'!$C$1:$AP$32,ROW()-1,)</f>
        <v>0.55792428671074301</v>
      </c>
      <c r="X8" s="22">
        <f>HLOOKUP(X$1,'01_選択特徴量'!$C$1:$AP$32,ROW()-1,)</f>
        <v>668.85714285714289</v>
      </c>
      <c r="Y8" s="22">
        <f>HLOOKUP(Y$1,'01_選択特徴量'!$C$1:$AP$32,ROW()-1,)</f>
        <v>575.7757721343271</v>
      </c>
      <c r="Z8" s="22">
        <f>HLOOKUP(Z$1,'01_選択特徴量'!$C$1:$AP$32,ROW()-1,)</f>
        <v>33</v>
      </c>
      <c r="AA8" s="22">
        <f>HLOOKUP(AA$1,'01_選択特徴量'!$C$1:$AP$32,ROW()-1,)</f>
        <v>-10.7197725729803</v>
      </c>
      <c r="AB8" s="22">
        <f>HLOOKUP(AB$1,'01_選択特徴量'!$C$1:$AP$32,ROW()-1,)</f>
        <v>26.225765003168359</v>
      </c>
      <c r="AC8" s="22">
        <f>HLOOKUP(AC$1,'01_選択特徴量'!$C$1:$AP$32,ROW()-1,)</f>
        <v>673.98551216092801</v>
      </c>
      <c r="AD8" s="22">
        <f>HLOOKUP(AD$1,'01_選択特徴量'!$C$1:$AP$32,ROW()-1,)</f>
        <v>-10.9371586255415</v>
      </c>
      <c r="AE8" s="22">
        <f>HLOOKUP(AE$1,'01_選択特徴量'!$C$1:$AP$32,ROW()-1,)</f>
        <v>2.3273407288794918</v>
      </c>
      <c r="AF8" s="22">
        <f>HLOOKUP(AF$1,'01_選択特徴量'!$C$1:$AP$32,ROW()-1,)</f>
        <v>11</v>
      </c>
      <c r="AG8" s="22">
        <f>HLOOKUP(AG$1,'01_選択特徴量'!$C$1:$AP$32,ROW()-1,)</f>
        <v>55</v>
      </c>
      <c r="AH8" s="22">
        <f>HLOOKUP(AH$1,'01_選択特徴量'!$C$1:$AP$32,ROW()-1,)</f>
        <v>-10.581955669261569</v>
      </c>
      <c r="AI8" s="22">
        <f>HLOOKUP(AI$1,'01_選択特徴量'!$C$1:$AP$32,ROW()-1,)</f>
        <v>534.03774155764904</v>
      </c>
      <c r="AJ8" s="22">
        <f>HLOOKUP(AJ$1,'01_選択特徴量'!$C$1:$AP$32,ROW()-1,)</f>
        <v>5</v>
      </c>
      <c r="AK8" s="22">
        <f>HLOOKUP(AK$1,'01_選択特徴量'!$C$1:$AP$32,ROW()-1,)</f>
        <v>3</v>
      </c>
      <c r="AL8" s="22">
        <f>HLOOKUP(AL$1,'01_選択特徴量'!$C$1:$AP$32,ROW()-1,)</f>
        <v>43</v>
      </c>
      <c r="AM8" s="22">
        <f>HLOOKUP(AM$1,'01_選択特徴量'!$C$1:$AP$32,ROW()-1,)</f>
        <v>-10.564090909090901</v>
      </c>
      <c r="AN8" s="22">
        <f>HLOOKUP(AN$1,'01_選択特徴量'!$C$1:$AP$32,ROW()-1,)</f>
        <v>349.96006380491218</v>
      </c>
      <c r="AO8" s="22">
        <f>HLOOKUP(AO$1,'01_選択特徴量'!$C$1:$AP$32,ROW()-1,)</f>
        <v>7.1642426934973873</v>
      </c>
      <c r="AP8" s="22">
        <f>HLOOKUP(AP$1,'01_選択特徴量'!$C$1:$AP$32,ROW()-1,)</f>
        <v>-11.10867386791138</v>
      </c>
      <c r="AQ8" s="22">
        <f>HLOOKUP(AQ$1,'01_選択特徴量'!$C$1:$AP$32,ROW()-1,)</f>
        <v>-10.695836280294611</v>
      </c>
    </row>
    <row r="9" spans="1:43">
      <c r="A9" s="20">
        <v>7</v>
      </c>
      <c r="B9" s="21" t="s">
        <v>0</v>
      </c>
      <c r="C9" s="1" t="s">
        <v>32</v>
      </c>
      <c r="D9" s="22">
        <f>HLOOKUP(D$1,'01_選択特徴量'!$C$1:$AP$32,ROW()-1,)</f>
        <v>3.5804978385719148</v>
      </c>
      <c r="E9" s="22">
        <f>HLOOKUP(E$1,'01_選択特徴量'!$C$1:$AP$32,ROW()-1,)</f>
        <v>3.2967498180018762</v>
      </c>
      <c r="F9" s="22">
        <f>HLOOKUP(F$1,'01_選択特徴量'!$C$1:$AP$32,ROW()-1,)</f>
        <v>10.03282188030327</v>
      </c>
      <c r="G9" s="22">
        <f>HLOOKUP(G$1,'01_選択特徴量'!$C$1:$AP$32,ROW()-1,)</f>
        <v>7.6188041262397999</v>
      </c>
      <c r="H9" s="22">
        <f>HLOOKUP(H$1,'01_選択特徴量'!$C$1:$AP$32,ROW()-1,)</f>
        <v>0.76093747028501901</v>
      </c>
      <c r="I9" s="22">
        <f>HLOOKUP(I$1,'01_選択特徴量'!$C$1:$AP$32,ROW()-1,)</f>
        <v>1489.9502302117401</v>
      </c>
      <c r="J9" s="22">
        <f>HLOOKUP(J$1,'01_選択特徴量'!$C$1:$AP$32,ROW()-1,)</f>
        <v>76.791627233103355</v>
      </c>
      <c r="K9" s="22">
        <f>HLOOKUP(K$1,'01_選択特徴量'!$C$1:$AP$32,ROW()-1,)</f>
        <v>11</v>
      </c>
      <c r="L9" s="22">
        <f>HLOOKUP(L$1,'01_選択特徴量'!$C$1:$AP$32,ROW()-1,)</f>
        <v>7.6141794927613189</v>
      </c>
      <c r="M9" s="22">
        <f>HLOOKUP(M$1,'01_選択特徴量'!$C$1:$AP$32,ROW()-1,)</f>
        <v>8.359980804848874</v>
      </c>
      <c r="N9" s="22">
        <f>HLOOKUP(N$1,'01_選択特徴量'!$C$1:$AP$32,ROW()-1,)</f>
        <v>1348.5256361445729</v>
      </c>
      <c r="O9" s="22">
        <f>HLOOKUP(O$1,'01_選択特徴量'!$C$1:$AP$32,ROW()-1,)</f>
        <v>907.22686379452296</v>
      </c>
      <c r="P9" s="22">
        <f>HLOOKUP(P$1,'01_選択特徴量'!$C$1:$AP$32,ROW()-1,)</f>
        <v>4.615465083418254</v>
      </c>
      <c r="Q9" s="22">
        <f>HLOOKUP(Q$1,'01_選択特徴量'!$C$1:$AP$32,ROW()-1,)</f>
        <v>7.9699893807656288</v>
      </c>
      <c r="R9" s="22">
        <f>HLOOKUP(R$1,'01_選択特徴量'!$C$1:$AP$32,ROW()-1,)</f>
        <v>77.905596663545637</v>
      </c>
      <c r="S9" s="22">
        <f>HLOOKUP(S$1,'01_選択特徴量'!$C$1:$AP$32,ROW()-1,)</f>
        <v>1.8773713038929241</v>
      </c>
      <c r="T9" s="22">
        <f>HLOOKUP(T$1,'01_選択特徴量'!$C$1:$AP$32,ROW()-1,)</f>
        <v>7.42868589743588</v>
      </c>
      <c r="U9" s="22">
        <f>HLOOKUP(U$1,'01_選択特徴量'!$C$1:$AP$32,ROW()-1,)</f>
        <v>906.78734952780201</v>
      </c>
      <c r="V9" s="22">
        <f>HLOOKUP(V$1,'01_選択特徴量'!$C$1:$AP$32,ROW()-1,)</f>
        <v>8.2433528148296507</v>
      </c>
      <c r="W9" s="22">
        <f>HLOOKUP(W$1,'01_選択特徴量'!$C$1:$AP$32,ROW()-1,)</f>
        <v>0.65891371423820799</v>
      </c>
      <c r="X9" s="22">
        <f>HLOOKUP(X$1,'01_選択特徴量'!$C$1:$AP$32,ROW()-1,)</f>
        <v>706.71428571428567</v>
      </c>
      <c r="Y9" s="22">
        <f>HLOOKUP(Y$1,'01_選択特徴量'!$C$1:$AP$32,ROW()-1,)</f>
        <v>506.32591578889378</v>
      </c>
      <c r="Z9" s="22">
        <f>HLOOKUP(Z$1,'01_選択特徴量'!$C$1:$AP$32,ROW()-1,)</f>
        <v>37</v>
      </c>
      <c r="AA9" s="22">
        <f>HLOOKUP(AA$1,'01_選択特徴量'!$C$1:$AP$32,ROW()-1,)</f>
        <v>-9.2372397704542646</v>
      </c>
      <c r="AB9" s="22">
        <f>HLOOKUP(AB$1,'01_選択特徴量'!$C$1:$AP$32,ROW()-1,)</f>
        <v>27.880783659813002</v>
      </c>
      <c r="AC9" s="22">
        <f>HLOOKUP(AC$1,'01_選択特徴量'!$C$1:$AP$32,ROW()-1,)</f>
        <v>609.68775690760106</v>
      </c>
      <c r="AD9" s="22">
        <f>HLOOKUP(AD$1,'01_選択特徴量'!$C$1:$AP$32,ROW()-1,)</f>
        <v>-10.75845014574757</v>
      </c>
      <c r="AE9" s="22">
        <f>HLOOKUP(AE$1,'01_選択特徴量'!$C$1:$AP$32,ROW()-1,)</f>
        <v>3.4045514255242071</v>
      </c>
      <c r="AF9" s="22">
        <f>HLOOKUP(AF$1,'01_選択特徴量'!$C$1:$AP$32,ROW()-1,)</f>
        <v>3</v>
      </c>
      <c r="AG9" s="22">
        <f>HLOOKUP(AG$1,'01_選択特徴量'!$C$1:$AP$32,ROW()-1,)</f>
        <v>39</v>
      </c>
      <c r="AH9" s="22">
        <f>HLOOKUP(AH$1,'01_選択特徴量'!$C$1:$AP$32,ROW()-1,)</f>
        <v>-8.7130386798183252</v>
      </c>
      <c r="AI9" s="22">
        <f>HLOOKUP(AI$1,'01_選択特徴量'!$C$1:$AP$32,ROW()-1,)</f>
        <v>315.60449871418598</v>
      </c>
      <c r="AJ9" s="22">
        <f>HLOOKUP(AJ$1,'01_選択特徴量'!$C$1:$AP$32,ROW()-1,)</f>
        <v>3</v>
      </c>
      <c r="AK9" s="22">
        <f>HLOOKUP(AK$1,'01_選択特徴量'!$C$1:$AP$32,ROW()-1,)</f>
        <v>3</v>
      </c>
      <c r="AL9" s="22">
        <f>HLOOKUP(AL$1,'01_選択特徴量'!$C$1:$AP$32,ROW()-1,)</f>
        <v>37</v>
      </c>
      <c r="AM9" s="22">
        <f>HLOOKUP(AM$1,'01_選択特徴量'!$C$1:$AP$32,ROW()-1,)</f>
        <v>-9.0097336065573792</v>
      </c>
      <c r="AN9" s="22">
        <f>HLOOKUP(AN$1,'01_選択特徴量'!$C$1:$AP$32,ROW()-1,)</f>
        <v>253.0277732059574</v>
      </c>
      <c r="AO9" s="22">
        <f>HLOOKUP(AO$1,'01_選択特徴量'!$C$1:$AP$32,ROW()-1,)</f>
        <v>7.5653936470602128</v>
      </c>
      <c r="AP9" s="22">
        <f>HLOOKUP(AP$1,'01_選択特徴量'!$C$1:$AP$32,ROW()-1,)</f>
        <v>-9.6952619540352885</v>
      </c>
      <c r="AQ9" s="22">
        <f>HLOOKUP(AQ$1,'01_選択特徴量'!$C$1:$AP$32,ROW()-1,)</f>
        <v>-8.9552555806421843</v>
      </c>
    </row>
    <row r="10" spans="1:43">
      <c r="A10" s="20">
        <v>8</v>
      </c>
      <c r="B10" s="21" t="s">
        <v>0</v>
      </c>
      <c r="C10" s="1" t="s">
        <v>33</v>
      </c>
      <c r="D10" s="22">
        <f>HLOOKUP(D$1,'01_選択特徴量'!$C$1:$AP$32,ROW()-1,)</f>
        <v>1.682477351486215</v>
      </c>
      <c r="E10" s="22">
        <f>HLOOKUP(E$1,'01_選択特徴量'!$C$1:$AP$32,ROW()-1,)</f>
        <v>6.4228784804458083</v>
      </c>
      <c r="F10" s="22">
        <f>HLOOKUP(F$1,'01_選択特徴量'!$C$1:$AP$32,ROW()-1,)</f>
        <v>7.1131067739282798</v>
      </c>
      <c r="G10" s="22">
        <f>HLOOKUP(G$1,'01_選択特徴量'!$C$1:$AP$32,ROW()-1,)</f>
        <v>7.0228504697544807</v>
      </c>
      <c r="H10" s="22">
        <f>HLOOKUP(H$1,'01_選択特徴量'!$C$1:$AP$32,ROW()-1,)</f>
        <v>0.49891281760291872</v>
      </c>
      <c r="I10" s="22">
        <f>HLOOKUP(I$1,'01_選択特徴量'!$C$1:$AP$32,ROW()-1,)</f>
        <v>275.18503861984749</v>
      </c>
      <c r="J10" s="22">
        <f>HLOOKUP(J$1,'01_選択特徴量'!$C$1:$AP$32,ROW()-1,)</f>
        <v>25.885465190130748</v>
      </c>
      <c r="K10" s="22">
        <f>HLOOKUP(K$1,'01_選択特徴量'!$C$1:$AP$32,ROW()-1,)</f>
        <v>71</v>
      </c>
      <c r="L10" s="22">
        <f>HLOOKUP(L$1,'01_選択特徴量'!$C$1:$AP$32,ROW()-1,)</f>
        <v>7.0176362987319001</v>
      </c>
      <c r="M10" s="22">
        <f>HLOOKUP(M$1,'01_選択特徴量'!$C$1:$AP$32,ROW()-1,)</f>
        <v>7.985496379694041</v>
      </c>
      <c r="N10" s="22">
        <f>HLOOKUP(N$1,'01_選択特徴量'!$C$1:$AP$32,ROW()-1,)</f>
        <v>300.44109607687471</v>
      </c>
      <c r="O10" s="22">
        <f>HLOOKUP(O$1,'01_選択特徴量'!$C$1:$AP$32,ROW()-1,)</f>
        <v>331.24589021905922</v>
      </c>
      <c r="P10" s="22">
        <f>HLOOKUP(P$1,'01_選択特徴量'!$C$1:$AP$32,ROW()-1,)</f>
        <v>1.673969215193237</v>
      </c>
      <c r="Q10" s="22">
        <f>HLOOKUP(Q$1,'01_選択特徴量'!$C$1:$AP$32,ROW()-1,)</f>
        <v>7.4622158968515766</v>
      </c>
      <c r="R10" s="22">
        <f>HLOOKUP(R$1,'01_選択特徴量'!$C$1:$AP$32,ROW()-1,)</f>
        <v>47.147926792771642</v>
      </c>
      <c r="S10" s="22">
        <f>HLOOKUP(S$1,'01_選択特徴量'!$C$1:$AP$32,ROW()-1,)</f>
        <v>1.8688080566648171</v>
      </c>
      <c r="T10" s="22">
        <f>HLOOKUP(T$1,'01_選択特徴量'!$C$1:$AP$32,ROW()-1,)</f>
        <v>7.2025025536261502</v>
      </c>
      <c r="U10" s="22">
        <f>HLOOKUP(U$1,'01_選択特徴量'!$C$1:$AP$32,ROW()-1,)</f>
        <v>488.51318410486817</v>
      </c>
      <c r="V10" s="22">
        <f>HLOOKUP(V$1,'01_選択特徴量'!$C$1:$AP$32,ROW()-1,)</f>
        <v>3.702274936973275</v>
      </c>
      <c r="W10" s="22">
        <f>HLOOKUP(W$1,'01_選択特徴量'!$C$1:$AP$32,ROW()-1,)</f>
        <v>0.75878348569619503</v>
      </c>
      <c r="X10" s="22">
        <f>HLOOKUP(X$1,'01_選択特徴量'!$C$1:$AP$32,ROW()-1,)</f>
        <v>694.375</v>
      </c>
      <c r="Y10" s="22">
        <f>HLOOKUP(Y$1,'01_選択特徴量'!$C$1:$AP$32,ROW()-1,)</f>
        <v>530.95256744762207</v>
      </c>
      <c r="Z10" s="22">
        <f>HLOOKUP(Z$1,'01_選択特徴量'!$C$1:$AP$32,ROW()-1,)</f>
        <v>49</v>
      </c>
      <c r="AA10" s="22">
        <f>HLOOKUP(AA$1,'01_選択特徴量'!$C$1:$AP$32,ROW()-1,)</f>
        <v>-8.1287534990482442</v>
      </c>
      <c r="AB10" s="22">
        <f>HLOOKUP(AB$1,'01_選択特徴量'!$C$1:$AP$32,ROW()-1,)</f>
        <v>13.877645754586981</v>
      </c>
      <c r="AC10" s="22">
        <f>HLOOKUP(AC$1,'01_選択特徴量'!$C$1:$AP$32,ROW()-1,)</f>
        <v>3820.4372422497299</v>
      </c>
      <c r="AD10" s="22">
        <f>HLOOKUP(AD$1,'01_選択特徴量'!$C$1:$AP$32,ROW()-1,)</f>
        <v>-8.446516611309411</v>
      </c>
      <c r="AE10" s="22">
        <f>HLOOKUP(AE$1,'01_選択特徴量'!$C$1:$AP$32,ROW()-1,)</f>
        <v>1.4966136707705739</v>
      </c>
      <c r="AF10" s="22">
        <f>HLOOKUP(AF$1,'01_選択特徴量'!$C$1:$AP$32,ROW()-1,)</f>
        <v>30</v>
      </c>
      <c r="AG10" s="22">
        <f>HLOOKUP(AG$1,'01_選択特徴量'!$C$1:$AP$32,ROW()-1,)</f>
        <v>58</v>
      </c>
      <c r="AH10" s="22">
        <f>HLOOKUP(AH$1,'01_選択特徴量'!$C$1:$AP$32,ROW()-1,)</f>
        <v>-7.8991095938254468</v>
      </c>
      <c r="AI10" s="22">
        <f>HLOOKUP(AI$1,'01_選択特徴量'!$C$1:$AP$32,ROW()-1,)</f>
        <v>1214.5131939006101</v>
      </c>
      <c r="AJ10" s="22">
        <f>HLOOKUP(AJ$1,'01_選択特徴量'!$C$1:$AP$32,ROW()-1,)</f>
        <v>43</v>
      </c>
      <c r="AK10" s="22">
        <f>HLOOKUP(AK$1,'01_選択特徴量'!$C$1:$AP$32,ROW()-1,)</f>
        <v>49</v>
      </c>
      <c r="AL10" s="22">
        <f>HLOOKUP(AL$1,'01_選択特徴量'!$C$1:$AP$32,ROW()-1,)</f>
        <v>55</v>
      </c>
      <c r="AM10" s="22">
        <f>HLOOKUP(AM$1,'01_選択特徴量'!$C$1:$AP$32,ROW()-1,)</f>
        <v>-7.9675066312997602</v>
      </c>
      <c r="AN10" s="22">
        <f>HLOOKUP(AN$1,'01_選択特徴量'!$C$1:$AP$32,ROW()-1,)</f>
        <v>102.5304738331087</v>
      </c>
      <c r="AO10" s="22">
        <f>HLOOKUP(AO$1,'01_選択特徴量'!$C$1:$AP$32,ROW()-1,)</f>
        <v>0.15432098765432131</v>
      </c>
      <c r="AP10" s="22">
        <f>HLOOKUP(AP$1,'01_選択特徴量'!$C$1:$AP$32,ROW()-1,)</f>
        <v>-8.1203364658873518</v>
      </c>
      <c r="AQ10" s="22">
        <f>HLOOKUP(AQ$1,'01_選択特徴量'!$C$1:$AP$32,ROW()-1,)</f>
        <v>-7.8076979302422478</v>
      </c>
    </row>
    <row r="11" spans="1:43">
      <c r="A11" s="20">
        <v>9</v>
      </c>
      <c r="B11" s="21" t="s">
        <v>0</v>
      </c>
      <c r="C11" s="1" t="s">
        <v>32</v>
      </c>
      <c r="D11" s="22">
        <f>HLOOKUP(D$1,'01_選択特徴量'!$C$1:$AP$32,ROW()-1,)</f>
        <v>4.3309509725480551</v>
      </c>
      <c r="E11" s="22">
        <f>HLOOKUP(E$1,'01_選択特徴量'!$C$1:$AP$32,ROW()-1,)</f>
        <v>2.4352806827664741</v>
      </c>
      <c r="F11" s="22">
        <f>HLOOKUP(F$1,'01_選択特徴量'!$C$1:$AP$32,ROW()-1,)</f>
        <v>6.2274081713179088</v>
      </c>
      <c r="G11" s="22">
        <f>HLOOKUP(G$1,'01_選択特徴量'!$C$1:$AP$32,ROW()-1,)</f>
        <v>6.7703973376516471</v>
      </c>
      <c r="H11" s="22">
        <f>HLOOKUP(H$1,'01_選択特徴量'!$C$1:$AP$32,ROW()-1,)</f>
        <v>0.64381124259538236</v>
      </c>
      <c r="I11" s="22">
        <f>HLOOKUP(I$1,'01_選択特徴量'!$C$1:$AP$32,ROW()-1,)</f>
        <v>1036.18552685498</v>
      </c>
      <c r="J11" s="22">
        <f>HLOOKUP(J$1,'01_選択特徴量'!$C$1:$AP$32,ROW()-1,)</f>
        <v>39.794464414405603</v>
      </c>
      <c r="K11" s="22">
        <f>HLOOKUP(K$1,'01_選択特徴量'!$C$1:$AP$32,ROW()-1,)</f>
        <v>3</v>
      </c>
      <c r="L11" s="22">
        <f>HLOOKUP(L$1,'01_選択特徴量'!$C$1:$AP$32,ROW()-1,)</f>
        <v>6.9501190685681484</v>
      </c>
      <c r="M11" s="22">
        <f>HLOOKUP(M$1,'01_選択特徴量'!$C$1:$AP$32,ROW()-1,)</f>
        <v>7.306832323814084</v>
      </c>
      <c r="N11" s="22">
        <f>HLOOKUP(N$1,'01_選択特徴量'!$C$1:$AP$32,ROW()-1,)</f>
        <v>319.72531351906872</v>
      </c>
      <c r="O11" s="22">
        <f>HLOOKUP(O$1,'01_選択特徴量'!$C$1:$AP$32,ROW()-1,)</f>
        <v>526.79877138821951</v>
      </c>
      <c r="P11" s="22">
        <f>HLOOKUP(P$1,'01_選択特徴量'!$C$1:$AP$32,ROW()-1,)</f>
        <v>5.1543203065345198</v>
      </c>
      <c r="Q11" s="22">
        <f>HLOOKUP(Q$1,'01_選択特徴量'!$C$1:$AP$32,ROW()-1,)</f>
        <v>6.7565659478813664</v>
      </c>
      <c r="R11" s="22">
        <f>HLOOKUP(R$1,'01_選択特徴量'!$C$1:$AP$32,ROW()-1,)</f>
        <v>58.714929796484228</v>
      </c>
      <c r="S11" s="22">
        <f>HLOOKUP(S$1,'01_選択特徴量'!$C$1:$AP$32,ROW()-1,)</f>
        <v>6.7389707118013504</v>
      </c>
      <c r="T11" s="22">
        <f>HLOOKUP(T$1,'01_選択特徴量'!$C$1:$AP$32,ROW()-1,)</f>
        <v>6.5919354838709703</v>
      </c>
      <c r="U11" s="22">
        <f>HLOOKUP(U$1,'01_選択特徴量'!$C$1:$AP$32,ROW()-1,)</f>
        <v>617.14377944579644</v>
      </c>
      <c r="V11" s="22">
        <f>HLOOKUP(V$1,'01_選択特徴量'!$C$1:$AP$32,ROW()-1,)</f>
        <v>5.4701057519465</v>
      </c>
      <c r="W11" s="22">
        <f>HLOOKUP(W$1,'01_選択特徴量'!$C$1:$AP$32,ROW()-1,)</f>
        <v>0.71845136322714398</v>
      </c>
      <c r="X11" s="22">
        <f>HLOOKUP(X$1,'01_選択特徴量'!$C$1:$AP$32,ROW()-1,)</f>
        <v>748</v>
      </c>
      <c r="Y11" s="22">
        <f>HLOOKUP(Y$1,'01_選択特徴量'!$C$1:$AP$32,ROW()-1,)</f>
        <v>185.63714170645181</v>
      </c>
      <c r="Z11" s="22">
        <f>HLOOKUP(Z$1,'01_選択特徴量'!$C$1:$AP$32,ROW()-1,)</f>
        <v>28</v>
      </c>
      <c r="AA11" s="22">
        <f>HLOOKUP(AA$1,'01_選択特徴量'!$C$1:$AP$32,ROW()-1,)</f>
        <v>-7.2443317989575906</v>
      </c>
      <c r="AB11" s="22">
        <f>HLOOKUP(AB$1,'01_選択特徴量'!$C$1:$AP$32,ROW()-1,)</f>
        <v>22.020302975892101</v>
      </c>
      <c r="AC11" s="22">
        <f>HLOOKUP(AC$1,'01_選択特徴量'!$C$1:$AP$32,ROW()-1,)</f>
        <v>163.92293381806601</v>
      </c>
      <c r="AD11" s="22">
        <f>HLOOKUP(AD$1,'01_選択特徴量'!$C$1:$AP$32,ROW()-1,)</f>
        <v>-7.5641045981203598</v>
      </c>
      <c r="AE11" s="22">
        <f>HLOOKUP(AE$1,'01_選択特徴量'!$C$1:$AP$32,ROW()-1,)</f>
        <v>1.8993279558196801</v>
      </c>
      <c r="AF11" s="22">
        <f>HLOOKUP(AF$1,'01_選択特徴量'!$C$1:$AP$32,ROW()-1,)</f>
        <v>3</v>
      </c>
      <c r="AG11" s="22">
        <f>HLOOKUP(AG$1,'01_選択特徴量'!$C$1:$AP$32,ROW()-1,)</f>
        <v>30</v>
      </c>
      <c r="AH11" s="22">
        <f>HLOOKUP(AH$1,'01_選択特徴量'!$C$1:$AP$32,ROW()-1,)</f>
        <v>-7.4560879682311976</v>
      </c>
      <c r="AI11" s="22">
        <f>HLOOKUP(AI$1,'01_選択特徴量'!$C$1:$AP$32,ROW()-1,)</f>
        <v>64.238556587848507</v>
      </c>
      <c r="AJ11" s="22">
        <f>HLOOKUP(AJ$1,'01_選択特徴量'!$C$1:$AP$32,ROW()-1,)</f>
        <v>3</v>
      </c>
      <c r="AK11" s="22">
        <f>HLOOKUP(AK$1,'01_選択特徴量'!$C$1:$AP$32,ROW()-1,)</f>
        <v>3</v>
      </c>
      <c r="AL11" s="22">
        <f>HLOOKUP(AL$1,'01_選択特徴量'!$C$1:$AP$32,ROW()-1,)</f>
        <v>35</v>
      </c>
      <c r="AM11" s="22">
        <f>HLOOKUP(AM$1,'01_選択特徴量'!$C$1:$AP$32,ROW()-1,)</f>
        <v>-7.1017287234042499</v>
      </c>
      <c r="AN11" s="22">
        <f>HLOOKUP(AN$1,'01_選択特徴量'!$C$1:$AP$32,ROW()-1,)</f>
        <v>213.08409311855399</v>
      </c>
      <c r="AO11" s="22">
        <f>HLOOKUP(AO$1,'01_選択特徴量'!$C$1:$AP$32,ROW()-1,)</f>
        <v>2.214308472453836</v>
      </c>
      <c r="AP11" s="22">
        <f>HLOOKUP(AP$1,'01_選択特徴量'!$C$1:$AP$32,ROW()-1,)</f>
        <v>-7.2706467391442109</v>
      </c>
      <c r="AQ11" s="22">
        <f>HLOOKUP(AQ$1,'01_選択特徴量'!$C$1:$AP$32,ROW()-1,)</f>
        <v>-7.2623104606990978</v>
      </c>
    </row>
    <row r="12" spans="1:43">
      <c r="A12" s="20">
        <v>10</v>
      </c>
      <c r="B12" s="21" t="s">
        <v>0</v>
      </c>
      <c r="C12" s="1" t="s">
        <v>32</v>
      </c>
      <c r="D12" s="22">
        <f>HLOOKUP(D$1,'01_選択特徴量'!$C$1:$AP$32,ROW()-1,)</f>
        <v>5.1562477985004351</v>
      </c>
      <c r="E12" s="22">
        <f>HLOOKUP(E$1,'01_選択特徴量'!$C$1:$AP$32,ROW()-1,)</f>
        <v>3.2059213446098989</v>
      </c>
      <c r="F12" s="22">
        <f>HLOOKUP(F$1,'01_選択特徴量'!$C$1:$AP$32,ROW()-1,)</f>
        <v>7.8820257478221301</v>
      </c>
      <c r="G12" s="22">
        <f>HLOOKUP(G$1,'01_選択特徴量'!$C$1:$AP$32,ROW()-1,)</f>
        <v>6.4490869521485914</v>
      </c>
      <c r="H12" s="22">
        <f>HLOOKUP(H$1,'01_選択特徴量'!$C$1:$AP$32,ROW()-1,)</f>
        <v>0.57738941284827761</v>
      </c>
      <c r="I12" s="22">
        <f>HLOOKUP(I$1,'01_選択特徴量'!$C$1:$AP$32,ROW()-1,)</f>
        <v>1484.039650934551</v>
      </c>
      <c r="J12" s="22">
        <f>HLOOKUP(J$1,'01_選択特徴量'!$C$1:$AP$32,ROW()-1,)</f>
        <v>53.003891032633852</v>
      </c>
      <c r="K12" s="22">
        <f>HLOOKUP(K$1,'01_選択特徴量'!$C$1:$AP$32,ROW()-1,)</f>
        <v>13</v>
      </c>
      <c r="L12" s="22">
        <f>HLOOKUP(L$1,'01_選択特徴量'!$C$1:$AP$32,ROW()-1,)</f>
        <v>6.4464863542455033</v>
      </c>
      <c r="M12" s="22">
        <f>HLOOKUP(M$1,'01_選択特徴量'!$C$1:$AP$32,ROW()-1,)</f>
        <v>6.4604745612809999</v>
      </c>
      <c r="N12" s="22">
        <f>HLOOKUP(N$1,'01_選択特徴量'!$C$1:$AP$32,ROW()-1,)</f>
        <v>435.17368461048198</v>
      </c>
      <c r="O12" s="22">
        <f>HLOOKUP(O$1,'01_選択特徴量'!$C$1:$AP$32,ROW()-1,)</f>
        <v>454.23892287571641</v>
      </c>
      <c r="P12" s="22">
        <f>HLOOKUP(P$1,'01_選択特徴量'!$C$1:$AP$32,ROW()-1,)</f>
        <v>3.241251968483406</v>
      </c>
      <c r="Q12" s="22">
        <f>HLOOKUP(Q$1,'01_選択特徴量'!$C$1:$AP$32,ROW()-1,)</f>
        <v>6.5537021735276797</v>
      </c>
      <c r="R12" s="22">
        <f>HLOOKUP(R$1,'01_選択特徴量'!$C$1:$AP$32,ROW()-1,)</f>
        <v>60.949431314370727</v>
      </c>
      <c r="S12" s="22">
        <f>HLOOKUP(S$1,'01_選択特徴量'!$C$1:$AP$32,ROW()-1,)</f>
        <v>3.122268713618384</v>
      </c>
      <c r="T12" s="22">
        <f>HLOOKUP(T$1,'01_選択特徴量'!$C$1:$AP$32,ROW()-1,)</f>
        <v>6.4167758846657801</v>
      </c>
      <c r="U12" s="22">
        <f>HLOOKUP(U$1,'01_選択特徴量'!$C$1:$AP$32,ROW()-1,)</f>
        <v>829.43866316741389</v>
      </c>
      <c r="V12" s="22">
        <f>HLOOKUP(V$1,'01_選択特徴量'!$C$1:$AP$32,ROW()-1,)</f>
        <v>6.1752092444175899</v>
      </c>
      <c r="W12" s="22">
        <f>HLOOKUP(W$1,'01_選択特徴量'!$C$1:$AP$32,ROW()-1,)</f>
        <v>0.84954717296462001</v>
      </c>
      <c r="X12" s="22">
        <f>HLOOKUP(X$1,'01_選択特徴量'!$C$1:$AP$32,ROW()-1,)</f>
        <v>860.14285714285711</v>
      </c>
      <c r="Y12" s="22">
        <f>HLOOKUP(Y$1,'01_選択特徴量'!$C$1:$AP$32,ROW()-1,)</f>
        <v>277.92328820555622</v>
      </c>
      <c r="Z12" s="22">
        <f>HLOOKUP(Z$1,'01_選択特徴量'!$C$1:$AP$32,ROW()-1,)</f>
        <v>31</v>
      </c>
      <c r="AA12" s="22">
        <f>HLOOKUP(AA$1,'01_選択特徴量'!$C$1:$AP$32,ROW()-1,)</f>
        <v>-7.5937499999999698</v>
      </c>
      <c r="AB12" s="22">
        <f>HLOOKUP(AB$1,'01_選択特徴量'!$C$1:$AP$32,ROW()-1,)</f>
        <v>28.743614522728489</v>
      </c>
      <c r="AC12" s="22">
        <f>HLOOKUP(AC$1,'01_選択特徴量'!$C$1:$AP$32,ROW()-1,)</f>
        <v>263.22931826469198</v>
      </c>
      <c r="AD12" s="22">
        <f>HLOOKUP(AD$1,'01_選択特徴量'!$C$1:$AP$32,ROW()-1,)</f>
        <v>-7.5978518790104372</v>
      </c>
      <c r="AE12" s="22">
        <f>HLOOKUP(AE$1,'01_選択特徴量'!$C$1:$AP$32,ROW()-1,)</f>
        <v>1.607642550584196</v>
      </c>
      <c r="AF12" s="22">
        <f>HLOOKUP(AF$1,'01_選択特徴量'!$C$1:$AP$32,ROW()-1,)</f>
        <v>14</v>
      </c>
      <c r="AG12" s="22">
        <f>HLOOKUP(AG$1,'01_選択特徴量'!$C$1:$AP$32,ROW()-1,)</f>
        <v>37</v>
      </c>
      <c r="AH12" s="22">
        <f>HLOOKUP(AH$1,'01_選択特徴量'!$C$1:$AP$32,ROW()-1,)</f>
        <v>-7.4634472628680113</v>
      </c>
      <c r="AI12" s="22">
        <f>HLOOKUP(AI$1,'01_選択特徴量'!$C$1:$AP$32,ROW()-1,)</f>
        <v>46.617299605996202</v>
      </c>
      <c r="AJ12" s="22">
        <f>HLOOKUP(AJ$1,'01_選択特徴量'!$C$1:$AP$32,ROW()-1,)</f>
        <v>12</v>
      </c>
      <c r="AK12" s="22">
        <f>HLOOKUP(AK$1,'01_選択特徴量'!$C$1:$AP$32,ROW()-1,)</f>
        <v>7</v>
      </c>
      <c r="AL12" s="22">
        <f>HLOOKUP(AL$1,'01_選択特徴量'!$C$1:$AP$32,ROW()-1,)</f>
        <v>28</v>
      </c>
      <c r="AM12" s="22">
        <f>HLOOKUP(AM$1,'01_選択特徴量'!$C$1:$AP$32,ROW()-1,)</f>
        <v>-7.4057496360989603</v>
      </c>
      <c r="AN12" s="22">
        <f>HLOOKUP(AN$1,'01_選択特徴量'!$C$1:$AP$32,ROW()-1,)</f>
        <v>186.27953806612589</v>
      </c>
      <c r="AO12" s="22">
        <f>HLOOKUP(AO$1,'01_選択特徴量'!$C$1:$AP$32,ROW()-1,)</f>
        <v>8.2233062129258023</v>
      </c>
      <c r="AP12" s="22">
        <f>HLOOKUP(AP$1,'01_選択特徴量'!$C$1:$AP$32,ROW()-1,)</f>
        <v>-7.5842772910858613</v>
      </c>
      <c r="AQ12" s="22">
        <f>HLOOKUP(AQ$1,'01_選択特徴量'!$C$1:$AP$32,ROW()-1,)</f>
        <v>-7.5365510027270046</v>
      </c>
    </row>
    <row r="13" spans="1:43">
      <c r="A13" s="20">
        <v>11</v>
      </c>
      <c r="B13" s="21" t="s">
        <v>1</v>
      </c>
      <c r="C13" s="1" t="s">
        <v>32</v>
      </c>
      <c r="D13" s="22">
        <f>HLOOKUP(D$1,'01_選択特徴量'!$C$1:$AP$32,ROW()-1,)</f>
        <v>2.2763678064617401</v>
      </c>
      <c r="E13" s="22">
        <f>HLOOKUP(E$1,'01_選択特徴量'!$C$1:$AP$32,ROW()-1,)</f>
        <v>3.2612529697736359</v>
      </c>
      <c r="F13" s="22">
        <f>HLOOKUP(F$1,'01_選択特徴量'!$C$1:$AP$32,ROW()-1,)</f>
        <v>5.2157866467636333</v>
      </c>
      <c r="G13" s="22">
        <f>HLOOKUP(G$1,'01_選択特徴量'!$C$1:$AP$32,ROW()-1,)</f>
        <v>8.2022479873403125</v>
      </c>
      <c r="H13" s="22">
        <f>HLOOKUP(H$1,'01_選択特徴量'!$C$1:$AP$32,ROW()-1,)</f>
        <v>0.80252744452398739</v>
      </c>
      <c r="I13" s="22">
        <f>HLOOKUP(I$1,'01_選択特徴量'!$C$1:$AP$32,ROW()-1,)</f>
        <v>159.42089350283399</v>
      </c>
      <c r="J13" s="22">
        <f>HLOOKUP(J$1,'01_選択特徴量'!$C$1:$AP$32,ROW()-1,)</f>
        <v>40.825860498930801</v>
      </c>
      <c r="K13" s="22">
        <f>HLOOKUP(K$1,'01_選択特徴量'!$C$1:$AP$32,ROW()-1,)</f>
        <v>4</v>
      </c>
      <c r="L13" s="22">
        <f>HLOOKUP(L$1,'01_選択特徴量'!$C$1:$AP$32,ROW()-1,)</f>
        <v>8.0583451211627288</v>
      </c>
      <c r="M13" s="22">
        <f>HLOOKUP(M$1,'01_選択特徴量'!$C$1:$AP$32,ROW()-1,)</f>
        <v>8.6617932784770062</v>
      </c>
      <c r="N13" s="22">
        <f>HLOOKUP(N$1,'01_選択特徴量'!$C$1:$AP$32,ROW()-1,)</f>
        <v>1076.227771609111</v>
      </c>
      <c r="O13" s="22">
        <f>HLOOKUP(O$1,'01_選択特徴量'!$C$1:$AP$32,ROW()-1,)</f>
        <v>600.10103948339406</v>
      </c>
      <c r="P13" s="22">
        <f>HLOOKUP(P$1,'01_選択特徴量'!$C$1:$AP$32,ROW()-1,)</f>
        <v>4.0833584474156384</v>
      </c>
      <c r="Q13" s="22">
        <f>HLOOKUP(Q$1,'01_選択特徴量'!$C$1:$AP$32,ROW()-1,)</f>
        <v>8.5997445396799765</v>
      </c>
      <c r="R13" s="22">
        <f>HLOOKUP(R$1,'01_選択特徴量'!$C$1:$AP$32,ROW()-1,)</f>
        <v>40.826679647578203</v>
      </c>
      <c r="S13" s="22">
        <f>HLOOKUP(S$1,'01_選択特徴量'!$C$1:$AP$32,ROW()-1,)</f>
        <v>3.5448895326593561</v>
      </c>
      <c r="T13" s="22">
        <f>HLOOKUP(T$1,'01_選択特徴量'!$C$1:$AP$32,ROW()-1,)</f>
        <v>8.2515940488841597</v>
      </c>
      <c r="U13" s="22">
        <f>HLOOKUP(U$1,'01_選択特徴量'!$C$1:$AP$32,ROW()-1,)</f>
        <v>788.36753926196445</v>
      </c>
      <c r="V13" s="22">
        <f>HLOOKUP(V$1,'01_選択特徴量'!$C$1:$AP$32,ROW()-1,)</f>
        <v>7.3023876576269</v>
      </c>
      <c r="W13" s="22">
        <f>HLOOKUP(W$1,'01_選択特徴量'!$C$1:$AP$32,ROW()-1,)</f>
        <v>0.73145456187390101</v>
      </c>
      <c r="X13" s="22">
        <f>HLOOKUP(X$1,'01_選択特徴量'!$C$1:$AP$32,ROW()-1,)</f>
        <v>788.14285714285711</v>
      </c>
      <c r="Y13" s="22">
        <f>HLOOKUP(Y$1,'01_選択特徴量'!$C$1:$AP$32,ROW()-1,)</f>
        <v>226.0810349496218</v>
      </c>
      <c r="Z13" s="22">
        <f>HLOOKUP(Z$1,'01_選択特徴量'!$C$1:$AP$32,ROW()-1,)</f>
        <v>37</v>
      </c>
      <c r="AA13" s="22">
        <f>HLOOKUP(AA$1,'01_選択特徴量'!$C$1:$AP$32,ROW()-1,)</f>
        <v>-10.039215686274501</v>
      </c>
      <c r="AB13" s="22">
        <f>HLOOKUP(AB$1,'01_選択特徴量'!$C$1:$AP$32,ROW()-1,)</f>
        <v>21.63735637470139</v>
      </c>
      <c r="AC13" s="22">
        <f>HLOOKUP(AC$1,'01_選択特徴量'!$C$1:$AP$32,ROW()-1,)</f>
        <v>600.53983175538997</v>
      </c>
      <c r="AD13" s="22">
        <f>HLOOKUP(AD$1,'01_選択特徴量'!$C$1:$AP$32,ROW()-1,)</f>
        <v>-10.4348182976789</v>
      </c>
      <c r="AE13" s="22">
        <f>HLOOKUP(AE$1,'01_選択特徴量'!$C$1:$AP$32,ROW()-1,)</f>
        <v>7.38190520810317</v>
      </c>
      <c r="AF13" s="22">
        <f>HLOOKUP(AF$1,'01_選択特徴量'!$C$1:$AP$32,ROW()-1,)</f>
        <v>3</v>
      </c>
      <c r="AG13" s="22">
        <f>HLOOKUP(AG$1,'01_選択特徴量'!$C$1:$AP$32,ROW()-1,)</f>
        <v>49</v>
      </c>
      <c r="AH13" s="22">
        <f>HLOOKUP(AH$1,'01_選択特徴量'!$C$1:$AP$32,ROW()-1,)</f>
        <v>-9.4556308631382979</v>
      </c>
      <c r="AI13" s="22">
        <f>HLOOKUP(AI$1,'01_選択特徴量'!$C$1:$AP$32,ROW()-1,)</f>
        <v>220.481545453438</v>
      </c>
      <c r="AJ13" s="22">
        <f>HLOOKUP(AJ$1,'01_選択特徴量'!$C$1:$AP$32,ROW()-1,)</f>
        <v>3</v>
      </c>
      <c r="AK13" s="22">
        <f>HLOOKUP(AK$1,'01_選択特徴量'!$C$1:$AP$32,ROW()-1,)</f>
        <v>16</v>
      </c>
      <c r="AL13" s="22">
        <f>HLOOKUP(AL$1,'01_選択特徴量'!$C$1:$AP$32,ROW()-1,)</f>
        <v>42</v>
      </c>
      <c r="AM13" s="22">
        <f>HLOOKUP(AM$1,'01_選択特徴量'!$C$1:$AP$32,ROW()-1,)</f>
        <v>-9.8846153846153602</v>
      </c>
      <c r="AN13" s="22">
        <f>HLOOKUP(AN$1,'01_選択特徴量'!$C$1:$AP$32,ROW()-1,)</f>
        <v>174.5962667043658</v>
      </c>
      <c r="AO13" s="22">
        <f>HLOOKUP(AO$1,'01_選択特徴量'!$C$1:$AP$32,ROW()-1,)</f>
        <v>2.6151219739303881</v>
      </c>
      <c r="AP13" s="22">
        <f>HLOOKUP(AP$1,'01_選択特徴量'!$C$1:$AP$32,ROW()-1,)</f>
        <v>-10.270148566642179</v>
      </c>
      <c r="AQ13" s="22">
        <f>HLOOKUP(AQ$1,'01_選択特徴量'!$C$1:$AP$32,ROW()-1,)</f>
        <v>-9.5831390544756943</v>
      </c>
    </row>
    <row r="14" spans="1:43">
      <c r="A14" s="20">
        <v>12</v>
      </c>
      <c r="B14" s="21" t="s">
        <v>1</v>
      </c>
      <c r="C14" s="1" t="s">
        <v>33</v>
      </c>
      <c r="D14" s="22">
        <f>HLOOKUP(D$1,'01_選択特徴量'!$C$1:$AP$32,ROW()-1,)</f>
        <v>1.4321342956838401</v>
      </c>
      <c r="E14" s="22">
        <f>HLOOKUP(E$1,'01_選択特徴量'!$C$1:$AP$32,ROW()-1,)</f>
        <v>1.3342241192900961</v>
      </c>
      <c r="F14" s="22">
        <f>HLOOKUP(F$1,'01_選択特徴量'!$C$1:$AP$32,ROW()-1,)</f>
        <v>8.5542487468309645</v>
      </c>
      <c r="G14" s="22">
        <f>HLOOKUP(G$1,'01_選択特徴量'!$C$1:$AP$32,ROW()-1,)</f>
        <v>7.094371883115441</v>
      </c>
      <c r="H14" s="22">
        <f>HLOOKUP(H$1,'01_選択特徴量'!$C$1:$AP$32,ROW()-1,)</f>
        <v>0.46285041816946648</v>
      </c>
      <c r="I14" s="22">
        <f>HLOOKUP(I$1,'01_選択特徴量'!$C$1:$AP$32,ROW()-1,)</f>
        <v>2200.2241516874801</v>
      </c>
      <c r="J14" s="22">
        <f>HLOOKUP(J$1,'01_選択特徴量'!$C$1:$AP$32,ROW()-1,)</f>
        <v>71.8656830909988</v>
      </c>
      <c r="K14" s="22">
        <f>HLOOKUP(K$1,'01_選択特徴量'!$C$1:$AP$32,ROW()-1,)</f>
        <v>4</v>
      </c>
      <c r="L14" s="22">
        <f>HLOOKUP(L$1,'01_選択特徴量'!$C$1:$AP$32,ROW()-1,)</f>
        <v>7.1334601319894224</v>
      </c>
      <c r="M14" s="22">
        <f>HLOOKUP(M$1,'01_選択特徴量'!$C$1:$AP$32,ROW()-1,)</f>
        <v>7.47543206566574</v>
      </c>
      <c r="N14" s="22">
        <f>HLOOKUP(N$1,'01_選択特徴量'!$C$1:$AP$32,ROW()-1,)</f>
        <v>656.25692228643356</v>
      </c>
      <c r="O14" s="22">
        <f>HLOOKUP(O$1,'01_選択特徴量'!$C$1:$AP$32,ROW()-1,)</f>
        <v>707.0678496446526</v>
      </c>
      <c r="P14" s="22">
        <f>HLOOKUP(P$1,'01_選択特徴量'!$C$1:$AP$32,ROW()-1,)</f>
        <v>0.76321370425823021</v>
      </c>
      <c r="Q14" s="22">
        <f>HLOOKUP(Q$1,'01_選択特徴量'!$C$1:$AP$32,ROW()-1,)</f>
        <v>7.3542279550123437</v>
      </c>
      <c r="R14" s="22">
        <f>HLOOKUP(R$1,'01_選択特徴量'!$C$1:$AP$32,ROW()-1,)</f>
        <v>71.713239712879556</v>
      </c>
      <c r="S14" s="22">
        <f>HLOOKUP(S$1,'01_選択特徴量'!$C$1:$AP$32,ROW()-1,)</f>
        <v>1.600859022045404</v>
      </c>
      <c r="T14" s="22">
        <f>HLOOKUP(T$1,'01_選択特徴量'!$C$1:$AP$32,ROW()-1,)</f>
        <v>7.1157074340527799</v>
      </c>
      <c r="U14" s="22">
        <f>HLOOKUP(U$1,'01_選択特徴量'!$C$1:$AP$32,ROW()-1,)</f>
        <v>1848.972583900578</v>
      </c>
      <c r="V14" s="22">
        <f>HLOOKUP(V$1,'01_選択特徴量'!$C$1:$AP$32,ROW()-1,)</f>
        <v>8.9594243530795108</v>
      </c>
      <c r="W14" s="22">
        <f>HLOOKUP(W$1,'01_選択特徴量'!$C$1:$AP$32,ROW()-1,)</f>
        <v>0.61798869110147503</v>
      </c>
      <c r="X14" s="22">
        <f>HLOOKUP(X$1,'01_選択特徴量'!$C$1:$AP$32,ROW()-1,)</f>
        <v>767</v>
      </c>
      <c r="Y14" s="22">
        <f>HLOOKUP(Y$1,'01_選択特徴量'!$C$1:$AP$32,ROW()-1,)</f>
        <v>1787.914873643864</v>
      </c>
      <c r="Z14" s="22">
        <f>HLOOKUP(Z$1,'01_選択特徴量'!$C$1:$AP$32,ROW()-1,)</f>
        <v>38</v>
      </c>
      <c r="AA14" s="22">
        <f>HLOOKUP(AA$1,'01_選択特徴量'!$C$1:$AP$32,ROW()-1,)</f>
        <v>-9.3559027777777999</v>
      </c>
      <c r="AB14" s="22">
        <f>HLOOKUP(AB$1,'01_選択特徴量'!$C$1:$AP$32,ROW()-1,)</f>
        <v>47.0637483941684</v>
      </c>
      <c r="AC14" s="22">
        <f>HLOOKUP(AC$1,'01_選択特徴量'!$C$1:$AP$32,ROW()-1,)</f>
        <v>902.43208512135902</v>
      </c>
      <c r="AD14" s="22">
        <f>HLOOKUP(AD$1,'01_選択特徴量'!$C$1:$AP$32,ROW()-1,)</f>
        <v>-9.4070910121398441</v>
      </c>
      <c r="AE14" s="22">
        <f>HLOOKUP(AE$1,'01_選択特徴量'!$C$1:$AP$32,ROW()-1,)</f>
        <v>0.90031847219094008</v>
      </c>
      <c r="AF14" s="22">
        <f>HLOOKUP(AF$1,'01_選択特徴量'!$C$1:$AP$32,ROW()-1,)</f>
        <v>3</v>
      </c>
      <c r="AG14" s="22">
        <f>HLOOKUP(AG$1,'01_選択特徴量'!$C$1:$AP$32,ROW()-1,)</f>
        <v>49</v>
      </c>
      <c r="AH14" s="22">
        <f>HLOOKUP(AH$1,'01_選択特徴量'!$C$1:$AP$32,ROW()-1,)</f>
        <v>-9.6485450884454895</v>
      </c>
      <c r="AI14" s="22">
        <f>HLOOKUP(AI$1,'01_選択特徴量'!$C$1:$AP$32,ROW()-1,)</f>
        <v>557.84072911558997</v>
      </c>
      <c r="AJ14" s="22">
        <f>HLOOKUP(AJ$1,'01_選択特徴量'!$C$1:$AP$32,ROW()-1,)</f>
        <v>2</v>
      </c>
      <c r="AK14" s="22">
        <f>HLOOKUP(AK$1,'01_選択特徴量'!$C$1:$AP$32,ROW()-1,)</f>
        <v>12</v>
      </c>
      <c r="AL14" s="22">
        <f>HLOOKUP(AL$1,'01_選択特徴量'!$C$1:$AP$32,ROW()-1,)</f>
        <v>45</v>
      </c>
      <c r="AM14" s="22">
        <f>HLOOKUP(AM$1,'01_選択特徴量'!$C$1:$AP$32,ROW()-1,)</f>
        <v>-9.4718649517684508</v>
      </c>
      <c r="AN14" s="22">
        <f>HLOOKUP(AN$1,'01_選択特徴量'!$C$1:$AP$32,ROW()-1,)</f>
        <v>653.36663952554807</v>
      </c>
      <c r="AO14" s="22">
        <f>HLOOKUP(AO$1,'01_選択特徴量'!$C$1:$AP$32,ROW()-1,)</f>
        <v>31.56733627618005</v>
      </c>
      <c r="AP14" s="22">
        <f>HLOOKUP(AP$1,'01_選択特徴量'!$C$1:$AP$32,ROW()-1,)</f>
        <v>-9.2307118389126739</v>
      </c>
      <c r="AQ14" s="22">
        <f>HLOOKUP(AQ$1,'01_選択特徴量'!$C$1:$AP$32,ROW()-1,)</f>
        <v>-9.2950247622516748</v>
      </c>
    </row>
    <row r="15" spans="1:43">
      <c r="A15" s="20">
        <v>13</v>
      </c>
      <c r="B15" s="21" t="s">
        <v>0</v>
      </c>
      <c r="C15" s="1" t="s">
        <v>32</v>
      </c>
      <c r="D15" s="22">
        <f>HLOOKUP(D$1,'01_選択特徴量'!$C$1:$AP$32,ROW()-1,)</f>
        <v>2.3300960994022502</v>
      </c>
      <c r="E15" s="22">
        <f>HLOOKUP(E$1,'01_選択特徴量'!$C$1:$AP$32,ROW()-1,)</f>
        <v>8.9083066910422737</v>
      </c>
      <c r="F15" s="22">
        <f>HLOOKUP(F$1,'01_選択特徴量'!$C$1:$AP$32,ROW()-1,)</f>
        <v>12.08457372648753</v>
      </c>
      <c r="G15" s="22">
        <f>HLOOKUP(G$1,'01_選択特徴量'!$C$1:$AP$32,ROW()-1,)</f>
        <v>7.857217026836115</v>
      </c>
      <c r="H15" s="22">
        <f>HLOOKUP(H$1,'01_選択特徴量'!$C$1:$AP$32,ROW()-1,)</f>
        <v>0.73833227812840574</v>
      </c>
      <c r="I15" s="22">
        <f>HLOOKUP(I$1,'01_選択特徴量'!$C$1:$AP$32,ROW()-1,)</f>
        <v>2669.6566159771251</v>
      </c>
      <c r="J15" s="22">
        <f>HLOOKUP(J$1,'01_選択特徴量'!$C$1:$AP$32,ROW()-1,)</f>
        <v>79.816672560791261</v>
      </c>
      <c r="K15" s="22">
        <f>HLOOKUP(K$1,'01_選択特徴量'!$C$1:$AP$32,ROW()-1,)</f>
        <v>31</v>
      </c>
      <c r="L15" s="22">
        <f>HLOOKUP(L$1,'01_選択特徴量'!$C$1:$AP$32,ROW()-1,)</f>
        <v>7.3531199240726908</v>
      </c>
      <c r="M15" s="22">
        <f>HLOOKUP(M$1,'01_選択特徴量'!$C$1:$AP$32,ROW()-1,)</f>
        <v>7.571633585845273</v>
      </c>
      <c r="N15" s="22">
        <f>HLOOKUP(N$1,'01_選択特徴量'!$C$1:$AP$32,ROW()-1,)</f>
        <v>4595.7992084259959</v>
      </c>
      <c r="O15" s="22">
        <f>HLOOKUP(O$1,'01_選択特徴量'!$C$1:$AP$32,ROW()-1,)</f>
        <v>7880.2492041899804</v>
      </c>
      <c r="P15" s="22">
        <f>HLOOKUP(P$1,'01_選択特徴量'!$C$1:$AP$32,ROW()-1,)</f>
        <v>1.4839512057441411</v>
      </c>
      <c r="Q15" s="22">
        <f>HLOOKUP(Q$1,'01_選択特徴量'!$C$1:$AP$32,ROW()-1,)</f>
        <v>7.2932723121773932</v>
      </c>
      <c r="R15" s="22">
        <f>HLOOKUP(R$1,'01_選択特徴量'!$C$1:$AP$32,ROW()-1,)</f>
        <v>122.61676653696929</v>
      </c>
      <c r="S15" s="22">
        <f>HLOOKUP(S$1,'01_選択特徴量'!$C$1:$AP$32,ROW()-1,)</f>
        <v>1.3387576772491641</v>
      </c>
      <c r="T15" s="22">
        <f>HLOOKUP(T$1,'01_選択特徴量'!$C$1:$AP$32,ROW()-1,)</f>
        <v>7.7577937649880102</v>
      </c>
      <c r="U15" s="22">
        <f>HLOOKUP(U$1,'01_選択特徴量'!$C$1:$AP$32,ROW()-1,)</f>
        <v>1382.320106723271</v>
      </c>
      <c r="V15" s="22">
        <f>HLOOKUP(V$1,'01_選択特徴量'!$C$1:$AP$32,ROW()-1,)</f>
        <v>9.012287018003315</v>
      </c>
      <c r="W15" s="22">
        <f>HLOOKUP(W$1,'01_選択特徴量'!$C$1:$AP$32,ROW()-1,)</f>
        <v>0.44120376716347598</v>
      </c>
      <c r="X15" s="22">
        <f>HLOOKUP(X$1,'01_選択特徴量'!$C$1:$AP$32,ROW()-1,)</f>
        <v>898.57142857142856</v>
      </c>
      <c r="Y15" s="22">
        <f>HLOOKUP(Y$1,'01_選択特徴量'!$C$1:$AP$32,ROW()-1,)</f>
        <v>1007.221164531453</v>
      </c>
      <c r="Z15" s="22">
        <f>HLOOKUP(Z$1,'01_選択特徴量'!$C$1:$AP$32,ROW()-1,)</f>
        <v>41</v>
      </c>
      <c r="AA15" s="22">
        <f>HLOOKUP(AA$1,'01_選択特徴量'!$C$1:$AP$32,ROW()-1,)</f>
        <v>-11.157074597061801</v>
      </c>
      <c r="AB15" s="22">
        <f>HLOOKUP(AB$1,'01_選択特徴量'!$C$1:$AP$32,ROW()-1,)</f>
        <v>74.866055760411854</v>
      </c>
      <c r="AC15" s="22">
        <f>HLOOKUP(AC$1,'01_選択特徴量'!$C$1:$AP$32,ROW()-1,)</f>
        <v>569.24194677202399</v>
      </c>
      <c r="AD15" s="22">
        <f>HLOOKUP(AD$1,'01_選択特徴量'!$C$1:$AP$32,ROW()-1,)</f>
        <v>-12.22339062996857</v>
      </c>
      <c r="AE15" s="22">
        <f>HLOOKUP(AE$1,'01_選択特徴量'!$C$1:$AP$32,ROW()-1,)</f>
        <v>3.06511174385935</v>
      </c>
      <c r="AF15" s="22">
        <f>HLOOKUP(AF$1,'01_選択特徴量'!$C$1:$AP$32,ROW()-1,)</f>
        <v>23</v>
      </c>
      <c r="AG15" s="22">
        <f>HLOOKUP(AG$1,'01_選択特徴量'!$C$1:$AP$32,ROW()-1,)</f>
        <v>48</v>
      </c>
      <c r="AH15" s="22">
        <f>HLOOKUP(AH$1,'01_選択特徴量'!$C$1:$AP$32,ROW()-1,)</f>
        <v>-10.125162948599989</v>
      </c>
      <c r="AI15" s="22">
        <f>HLOOKUP(AI$1,'01_選択特徴量'!$C$1:$AP$32,ROW()-1,)</f>
        <v>720.95997156542001</v>
      </c>
      <c r="AJ15" s="22">
        <f>HLOOKUP(AJ$1,'01_選択特徴量'!$C$1:$AP$32,ROW()-1,)</f>
        <v>5</v>
      </c>
      <c r="AK15" s="22">
        <f>HLOOKUP(AK$1,'01_選択特徴量'!$C$1:$AP$32,ROW()-1,)</f>
        <v>22</v>
      </c>
      <c r="AL15" s="22">
        <f>HLOOKUP(AL$1,'01_選択特徴量'!$C$1:$AP$32,ROW()-1,)</f>
        <v>38</v>
      </c>
      <c r="AM15" s="22">
        <f>HLOOKUP(AM$1,'01_選択特徴量'!$C$1:$AP$32,ROW()-1,)</f>
        <v>-10.7376373626374</v>
      </c>
      <c r="AN15" s="22">
        <f>HLOOKUP(AN$1,'01_選択特徴量'!$C$1:$AP$32,ROW()-1,)</f>
        <v>2083.862970657081</v>
      </c>
      <c r="AO15" s="22">
        <f>HLOOKUP(AO$1,'01_選択特徴量'!$C$1:$AP$32,ROW()-1,)</f>
        <v>38.520701034036797</v>
      </c>
      <c r="AP15" s="22">
        <f>HLOOKUP(AP$1,'01_選択特徴量'!$C$1:$AP$32,ROW()-1,)</f>
        <v>-11.77484681482602</v>
      </c>
      <c r="AQ15" s="22">
        <f>HLOOKUP(AQ$1,'01_選択特徴量'!$C$1:$AP$32,ROW()-1,)</f>
        <v>-10.693775186646199</v>
      </c>
    </row>
    <row r="16" spans="1:43">
      <c r="A16" s="20">
        <v>14</v>
      </c>
      <c r="B16" s="21" t="s">
        <v>0</v>
      </c>
      <c r="C16" s="1" t="s">
        <v>33</v>
      </c>
      <c r="D16" s="22">
        <f>HLOOKUP(D$1,'01_選択特徴量'!$C$1:$AP$32,ROW()-1,)</f>
        <v>1.2229857014057699</v>
      </c>
      <c r="E16" s="22">
        <f>HLOOKUP(E$1,'01_選択特徴量'!$C$1:$AP$32,ROW()-1,)</f>
        <v>1.7137005164103509</v>
      </c>
      <c r="F16" s="22">
        <f>HLOOKUP(F$1,'01_選択特徴量'!$C$1:$AP$32,ROW()-1,)</f>
        <v>8.3283576118740132</v>
      </c>
      <c r="G16" s="22">
        <f>HLOOKUP(G$1,'01_選択特徴量'!$C$1:$AP$32,ROW()-1,)</f>
        <v>8.5469358336323928</v>
      </c>
      <c r="H16" s="22">
        <f>HLOOKUP(H$1,'01_選択特徴量'!$C$1:$AP$32,ROW()-1,)</f>
        <v>0.63527432193072064</v>
      </c>
      <c r="I16" s="22">
        <f>HLOOKUP(I$1,'01_選択特徴量'!$C$1:$AP$32,ROW()-1,)</f>
        <v>1044.212510597868</v>
      </c>
      <c r="J16" s="22">
        <f>HLOOKUP(J$1,'01_選択特徴量'!$C$1:$AP$32,ROW()-1,)</f>
        <v>84.859156577608246</v>
      </c>
      <c r="K16" s="22">
        <f>HLOOKUP(K$1,'01_選択特徴量'!$C$1:$AP$32,ROW()-1,)</f>
        <v>8</v>
      </c>
      <c r="L16" s="22">
        <f>HLOOKUP(L$1,'01_選択特徴量'!$C$1:$AP$32,ROW()-1,)</f>
        <v>8.4276896253558018</v>
      </c>
      <c r="M16" s="22">
        <f>HLOOKUP(M$1,'01_選択特徴量'!$C$1:$AP$32,ROW()-1,)</f>
        <v>9.2596703322509377</v>
      </c>
      <c r="N16" s="22">
        <f>HLOOKUP(N$1,'01_選択特徴量'!$C$1:$AP$32,ROW()-1,)</f>
        <v>2077.4709960115219</v>
      </c>
      <c r="O16" s="22">
        <f>HLOOKUP(O$1,'01_選択特徴量'!$C$1:$AP$32,ROW()-1,)</f>
        <v>1093.6812875799999</v>
      </c>
      <c r="P16" s="22">
        <f>HLOOKUP(P$1,'01_選択特徴量'!$C$1:$AP$32,ROW()-1,)</f>
        <v>2.7797598310248191</v>
      </c>
      <c r="Q16" s="22">
        <f>HLOOKUP(Q$1,'01_選択特徴量'!$C$1:$AP$32,ROW()-1,)</f>
        <v>9.083769303369408</v>
      </c>
      <c r="R16" s="22">
        <f>HLOOKUP(R$1,'01_選択特徴量'!$C$1:$AP$32,ROW()-1,)</f>
        <v>71.098622111905271</v>
      </c>
      <c r="S16" s="22">
        <f>HLOOKUP(S$1,'01_選択特徴量'!$C$1:$AP$32,ROW()-1,)</f>
        <v>2.479938245765676</v>
      </c>
      <c r="T16" s="22">
        <f>HLOOKUP(T$1,'01_選択特徴量'!$C$1:$AP$32,ROW()-1,)</f>
        <v>8.69328097731238</v>
      </c>
      <c r="U16" s="22">
        <f>HLOOKUP(U$1,'01_選択特徴量'!$C$1:$AP$32,ROW()-1,)</f>
        <v>1424.800038770916</v>
      </c>
      <c r="V16" s="22">
        <f>HLOOKUP(V$1,'01_選択特徴量'!$C$1:$AP$32,ROW()-1,)</f>
        <v>7.4504507453439901</v>
      </c>
      <c r="W16" s="22">
        <f>HLOOKUP(W$1,'01_選択特徴量'!$C$1:$AP$32,ROW()-1,)</f>
        <v>0.69832770573153802</v>
      </c>
      <c r="X16" s="22">
        <f>HLOOKUP(X$1,'01_選択特徴量'!$C$1:$AP$32,ROW()-1,)</f>
        <v>811.14285714285711</v>
      </c>
      <c r="Y16" s="22">
        <f>HLOOKUP(Y$1,'01_選択特徴量'!$C$1:$AP$32,ROW()-1,)</f>
        <v>743.23961204716761</v>
      </c>
      <c r="Z16" s="22">
        <f>HLOOKUP(Z$1,'01_選択特徴量'!$C$1:$AP$32,ROW()-1,)</f>
        <v>41</v>
      </c>
      <c r="AA16" s="22">
        <f>HLOOKUP(AA$1,'01_選択特徴量'!$C$1:$AP$32,ROW()-1,)</f>
        <v>-12.463805530199251</v>
      </c>
      <c r="AB16" s="22">
        <f>HLOOKUP(AB$1,'01_選択特徴量'!$C$1:$AP$32,ROW()-1,)</f>
        <v>30.10700307359787</v>
      </c>
      <c r="AC16" s="22">
        <f>HLOOKUP(AC$1,'01_選択特徴量'!$C$1:$AP$32,ROW()-1,)</f>
        <v>386.27233104423402</v>
      </c>
      <c r="AD16" s="22">
        <f>HLOOKUP(AD$1,'01_選択特徴量'!$C$1:$AP$32,ROW()-1,)</f>
        <v>-13.489575581726131</v>
      </c>
      <c r="AE16" s="22">
        <f>HLOOKUP(AE$1,'01_選択特徴量'!$C$1:$AP$32,ROW()-1,)</f>
        <v>1.8791869919706301</v>
      </c>
      <c r="AF16" s="22">
        <f>HLOOKUP(AF$1,'01_選択特徴量'!$C$1:$AP$32,ROW()-1,)</f>
        <v>2</v>
      </c>
      <c r="AG16" s="22">
        <f>HLOOKUP(AG$1,'01_選択特徴量'!$C$1:$AP$32,ROW()-1,)</f>
        <v>52</v>
      </c>
      <c r="AH16" s="22">
        <f>HLOOKUP(AH$1,'01_選択特徴量'!$C$1:$AP$32,ROW()-1,)</f>
        <v>-10.540034064277529</v>
      </c>
      <c r="AI16" s="22">
        <f>HLOOKUP(AI$1,'01_選択特徴量'!$C$1:$AP$32,ROW()-1,)</f>
        <v>166.86672941963701</v>
      </c>
      <c r="AJ16" s="22">
        <f>HLOOKUP(AJ$1,'01_選択特徴量'!$C$1:$AP$32,ROW()-1,)</f>
        <v>3</v>
      </c>
      <c r="AK16" s="22">
        <f>HLOOKUP(AK$1,'01_選択特徴量'!$C$1:$AP$32,ROW()-1,)</f>
        <v>3</v>
      </c>
      <c r="AL16" s="22">
        <f>HLOOKUP(AL$1,'01_選択特徴量'!$C$1:$AP$32,ROW()-1,)</f>
        <v>42</v>
      </c>
      <c r="AM16" s="22">
        <f>HLOOKUP(AM$1,'01_選択特徴量'!$C$1:$AP$32,ROW()-1,)</f>
        <v>-11.9607046070461</v>
      </c>
      <c r="AN16" s="22">
        <f>HLOOKUP(AN$1,'01_選択特徴量'!$C$1:$AP$32,ROW()-1,)</f>
        <v>254.23571834482411</v>
      </c>
      <c r="AO16" s="22">
        <f>HLOOKUP(AO$1,'01_選択特徴量'!$C$1:$AP$32,ROW()-1,)</f>
        <v>7.8456876585373578</v>
      </c>
      <c r="AP16" s="22">
        <f>HLOOKUP(AP$1,'01_選択特徴量'!$C$1:$AP$32,ROW()-1,)</f>
        <v>-13.27323663524135</v>
      </c>
      <c r="AQ16" s="22">
        <f>HLOOKUP(AQ$1,'01_選択特徴量'!$C$1:$AP$32,ROW()-1,)</f>
        <v>-11.373216582132351</v>
      </c>
    </row>
    <row r="17" spans="1:43">
      <c r="A17" s="20">
        <v>15</v>
      </c>
      <c r="B17" s="21" t="s">
        <v>1</v>
      </c>
      <c r="C17" s="1" t="s">
        <v>32</v>
      </c>
      <c r="D17" s="22">
        <f>HLOOKUP(D$1,'01_選択特徴量'!$C$1:$AP$32,ROW()-1,)</f>
        <v>0.57781298383867896</v>
      </c>
      <c r="E17" s="22">
        <f>HLOOKUP(E$1,'01_選択特徴量'!$C$1:$AP$32,ROW()-1,)</f>
        <v>1.051544891718265</v>
      </c>
      <c r="F17" s="22">
        <f>HLOOKUP(F$1,'01_選択特徴量'!$C$1:$AP$32,ROW()-1,)</f>
        <v>8.8639630621434709</v>
      </c>
      <c r="G17" s="22">
        <f>HLOOKUP(G$1,'01_選択特徴量'!$C$1:$AP$32,ROW()-1,)</f>
        <v>8.5585110708601739</v>
      </c>
      <c r="H17" s="22">
        <f>HLOOKUP(H$1,'01_選択特徴量'!$C$1:$AP$32,ROW()-1,)</f>
        <v>0.60644985381489902</v>
      </c>
      <c r="I17" s="22">
        <f>HLOOKUP(I$1,'01_選択特徴量'!$C$1:$AP$32,ROW()-1,)</f>
        <v>752.22371356937003</v>
      </c>
      <c r="J17" s="22">
        <f>HLOOKUP(J$1,'01_選択特徴量'!$C$1:$AP$32,ROW()-1,)</f>
        <v>77.608963557631597</v>
      </c>
      <c r="K17" s="22">
        <f>HLOOKUP(K$1,'01_選択特徴量'!$C$1:$AP$32,ROW()-1,)</f>
        <v>11</v>
      </c>
      <c r="L17" s="22">
        <f>HLOOKUP(L$1,'01_選択特徴量'!$C$1:$AP$32,ROW()-1,)</f>
        <v>8.4249054122697498</v>
      </c>
      <c r="M17" s="22">
        <f>HLOOKUP(M$1,'01_選択特徴量'!$C$1:$AP$32,ROW()-1,)</f>
        <v>9.0540674603174089</v>
      </c>
      <c r="N17" s="22">
        <f>HLOOKUP(N$1,'01_選択特徴量'!$C$1:$AP$32,ROW()-1,)</f>
        <v>2835.8143049253299</v>
      </c>
      <c r="O17" s="22">
        <f>HLOOKUP(O$1,'01_選択特徴量'!$C$1:$AP$32,ROW()-1,)</f>
        <v>743.48713762027148</v>
      </c>
      <c r="P17" s="22">
        <f>HLOOKUP(P$1,'01_選択特徴量'!$C$1:$AP$32,ROW()-1,)</f>
        <v>1.49099663042829</v>
      </c>
      <c r="Q17" s="22">
        <f>HLOOKUP(Q$1,'01_選択特徴量'!$C$1:$AP$32,ROW()-1,)</f>
        <v>9.3345172487800578</v>
      </c>
      <c r="R17" s="22">
        <f>HLOOKUP(R$1,'01_選択特徴量'!$C$1:$AP$32,ROW()-1,)</f>
        <v>103.092033408044</v>
      </c>
      <c r="S17" s="22">
        <f>HLOOKUP(S$1,'01_選択特徴量'!$C$1:$AP$32,ROW()-1,)</f>
        <v>1.997185908123366</v>
      </c>
      <c r="T17" s="22">
        <f>HLOOKUP(T$1,'01_選択特徴量'!$C$1:$AP$32,ROW()-1,)</f>
        <v>9.0635198135197808</v>
      </c>
      <c r="U17" s="22">
        <f>HLOOKUP(U$1,'01_選択特徴量'!$C$1:$AP$32,ROW()-1,)</f>
        <v>1895.929336574344</v>
      </c>
      <c r="V17" s="22">
        <f>HLOOKUP(V$1,'01_選択特徴量'!$C$1:$AP$32,ROW()-1,)</f>
        <v>9.1515153051268694</v>
      </c>
      <c r="W17" s="22">
        <f>HLOOKUP(W$1,'01_選択特徴量'!$C$1:$AP$32,ROW()-1,)</f>
        <v>0.48337965223108398</v>
      </c>
      <c r="X17" s="22">
        <f>HLOOKUP(X$1,'01_選択特徴量'!$C$1:$AP$32,ROW()-1,)</f>
        <v>786.71428571428567</v>
      </c>
      <c r="Y17" s="22">
        <f>HLOOKUP(Y$1,'01_選択特徴量'!$C$1:$AP$32,ROW()-1,)</f>
        <v>1180.0883331433699</v>
      </c>
      <c r="Z17" s="22">
        <f>HLOOKUP(Z$1,'01_選択特徴量'!$C$1:$AP$32,ROW()-1,)</f>
        <v>27</v>
      </c>
      <c r="AA17" s="22">
        <f>HLOOKUP(AA$1,'01_選択特徴量'!$C$1:$AP$32,ROW()-1,)</f>
        <v>-12.516393442622901</v>
      </c>
      <c r="AB17" s="22">
        <f>HLOOKUP(AB$1,'01_選択特徴量'!$C$1:$AP$32,ROW()-1,)</f>
        <v>37.771035976419057</v>
      </c>
      <c r="AC17" s="22">
        <f>HLOOKUP(AC$1,'01_選択特徴量'!$C$1:$AP$32,ROW()-1,)</f>
        <v>538.15541488770498</v>
      </c>
      <c r="AD17" s="22">
        <f>HLOOKUP(AD$1,'01_選択特徴量'!$C$1:$AP$32,ROW()-1,)</f>
        <v>-15.770013701311401</v>
      </c>
      <c r="AE17" s="22">
        <f>HLOOKUP(AE$1,'01_選択特徴量'!$C$1:$AP$32,ROW()-1,)</f>
        <v>2.7351880693539741</v>
      </c>
      <c r="AF17" s="22">
        <f>HLOOKUP(AF$1,'01_選択特徴量'!$C$1:$AP$32,ROW()-1,)</f>
        <v>24</v>
      </c>
      <c r="AG17" s="22">
        <f>HLOOKUP(AG$1,'01_選択特徴量'!$C$1:$AP$32,ROW()-1,)</f>
        <v>30</v>
      </c>
      <c r="AH17" s="22">
        <f>HLOOKUP(AH$1,'01_選択特徴量'!$C$1:$AP$32,ROW()-1,)</f>
        <v>-11.63031994096184</v>
      </c>
      <c r="AI17" s="22">
        <f>HLOOKUP(AI$1,'01_選択特徴量'!$C$1:$AP$32,ROW()-1,)</f>
        <v>575.16288968675894</v>
      </c>
      <c r="AJ17" s="22">
        <f>HLOOKUP(AJ$1,'01_選択特徴量'!$C$1:$AP$32,ROW()-1,)</f>
        <v>47</v>
      </c>
      <c r="AK17" s="22">
        <f>HLOOKUP(AK$1,'01_選択特徴量'!$C$1:$AP$32,ROW()-1,)</f>
        <v>11</v>
      </c>
      <c r="AL17" s="22">
        <f>HLOOKUP(AL$1,'01_選択特徴量'!$C$1:$AP$32,ROW()-1,)</f>
        <v>31</v>
      </c>
      <c r="AM17" s="22">
        <f>HLOOKUP(AM$1,'01_選択特徴量'!$C$1:$AP$32,ROW()-1,)</f>
        <v>-12.516561514195599</v>
      </c>
      <c r="AN17" s="22">
        <f>HLOOKUP(AN$1,'01_選択特徴量'!$C$1:$AP$32,ROW()-1,)</f>
        <v>626.11980516848575</v>
      </c>
      <c r="AO17" s="22">
        <f>HLOOKUP(AO$1,'01_選択特徴量'!$C$1:$AP$32,ROW()-1,)</f>
        <v>17.157697450088399</v>
      </c>
      <c r="AP17" s="22">
        <f>HLOOKUP(AP$1,'01_選択特徴量'!$C$1:$AP$32,ROW()-1,)</f>
        <v>-14.10403847050077</v>
      </c>
      <c r="AQ17" s="22">
        <f>HLOOKUP(AQ$1,'01_選択特徴量'!$C$1:$AP$32,ROW()-1,)</f>
        <v>-11.809016580689089</v>
      </c>
    </row>
    <row r="18" spans="1:43">
      <c r="A18" s="20">
        <v>16</v>
      </c>
      <c r="B18" s="21" t="s">
        <v>0</v>
      </c>
      <c r="C18" s="1" t="s">
        <v>32</v>
      </c>
      <c r="D18" s="22">
        <f>HLOOKUP(D$1,'01_選択特徴量'!$C$1:$AP$32,ROW()-1,)</f>
        <v>2.0565936365976252</v>
      </c>
      <c r="E18" s="22">
        <f>HLOOKUP(E$1,'01_選択特徴量'!$C$1:$AP$32,ROW()-1,)</f>
        <v>5.0282315394302577</v>
      </c>
      <c r="F18" s="22">
        <f>HLOOKUP(F$1,'01_選択特徴量'!$C$1:$AP$32,ROW()-1,)</f>
        <v>6.5970496387804429</v>
      </c>
      <c r="G18" s="22">
        <f>HLOOKUP(G$1,'01_選択特徴量'!$C$1:$AP$32,ROW()-1,)</f>
        <v>7.4750154990749014</v>
      </c>
      <c r="H18" s="22">
        <f>HLOOKUP(H$1,'01_選択特徴量'!$C$1:$AP$32,ROW()-1,)</f>
        <v>0.5742219044985557</v>
      </c>
      <c r="I18" s="22">
        <f>HLOOKUP(I$1,'01_選択特徴量'!$C$1:$AP$32,ROW()-1,)</f>
        <v>434.25678681736503</v>
      </c>
      <c r="J18" s="22">
        <f>HLOOKUP(J$1,'01_選択特徴量'!$C$1:$AP$32,ROW()-1,)</f>
        <v>40.630866325403247</v>
      </c>
      <c r="K18" s="22">
        <f>HLOOKUP(K$1,'01_選択特徴量'!$C$1:$AP$32,ROW()-1,)</f>
        <v>71</v>
      </c>
      <c r="L18" s="22">
        <f>HLOOKUP(L$1,'01_選択特徴量'!$C$1:$AP$32,ROW()-1,)</f>
        <v>7.1644962930213252</v>
      </c>
      <c r="M18" s="22">
        <f>HLOOKUP(M$1,'01_選択特徴量'!$C$1:$AP$32,ROW()-1,)</f>
        <v>9.1975387515710079</v>
      </c>
      <c r="N18" s="22">
        <f>HLOOKUP(N$1,'01_選択特徴量'!$C$1:$AP$32,ROW()-1,)</f>
        <v>857.26031786343526</v>
      </c>
      <c r="O18" s="22">
        <f>HLOOKUP(O$1,'01_選択特徴量'!$C$1:$AP$32,ROW()-1,)</f>
        <v>540.89608551968604</v>
      </c>
      <c r="P18" s="22">
        <f>HLOOKUP(P$1,'01_選択特徴量'!$C$1:$AP$32,ROW()-1,)</f>
        <v>2.3452895876249991</v>
      </c>
      <c r="Q18" s="22">
        <f>HLOOKUP(Q$1,'01_選択特徴量'!$C$1:$AP$32,ROW()-1,)</f>
        <v>8.3233416318592663</v>
      </c>
      <c r="R18" s="22">
        <f>HLOOKUP(R$1,'01_選択特徴量'!$C$1:$AP$32,ROW()-1,)</f>
        <v>48.642438414611767</v>
      </c>
      <c r="S18" s="22">
        <f>HLOOKUP(S$1,'01_選択特徴量'!$C$1:$AP$32,ROW()-1,)</f>
        <v>0.7984410313007908</v>
      </c>
      <c r="T18" s="22">
        <f>HLOOKUP(T$1,'01_選択特徴量'!$C$1:$AP$32,ROW()-1,)</f>
        <v>7.5108236536430599</v>
      </c>
      <c r="U18" s="22">
        <f>HLOOKUP(U$1,'01_選択特徴量'!$C$1:$AP$32,ROW()-1,)</f>
        <v>278.41638440555539</v>
      </c>
      <c r="V18" s="22">
        <f>HLOOKUP(V$1,'01_選択特徴量'!$C$1:$AP$32,ROW()-1,)</f>
        <v>5.3918420257702353</v>
      </c>
      <c r="W18" s="22">
        <f>HLOOKUP(W$1,'01_選択特徴量'!$C$1:$AP$32,ROW()-1,)</f>
        <v>0.77519920876564896</v>
      </c>
      <c r="X18" s="22">
        <f>HLOOKUP(X$1,'01_選択特徴量'!$C$1:$AP$32,ROW()-1,)</f>
        <v>774.14285714285711</v>
      </c>
      <c r="Y18" s="22">
        <f>HLOOKUP(Y$1,'01_選択特徴量'!$C$1:$AP$32,ROW()-1,)</f>
        <v>349.21574211045521</v>
      </c>
      <c r="Z18" s="22">
        <f>HLOOKUP(Z$1,'01_選択特徴量'!$C$1:$AP$32,ROW()-1,)</f>
        <v>53</v>
      </c>
      <c r="AA18" s="22">
        <f>HLOOKUP(AA$1,'01_選択特徴量'!$C$1:$AP$32,ROW()-1,)</f>
        <v>-9.2971778001811458</v>
      </c>
      <c r="AB18" s="22">
        <f>HLOOKUP(AB$1,'01_選択特徴量'!$C$1:$AP$32,ROW()-1,)</f>
        <v>28.478082782308331</v>
      </c>
      <c r="AC18" s="22">
        <f>HLOOKUP(AC$1,'01_選択特徴量'!$C$1:$AP$32,ROW()-1,)</f>
        <v>272.68175253183</v>
      </c>
      <c r="AD18" s="22">
        <f>HLOOKUP(AD$1,'01_選択特徴量'!$C$1:$AP$32,ROW()-1,)</f>
        <v>-11.522728264815999</v>
      </c>
      <c r="AE18" s="22">
        <f>HLOOKUP(AE$1,'01_選択特徴量'!$C$1:$AP$32,ROW()-1,)</f>
        <v>1.445629342429583</v>
      </c>
      <c r="AF18" s="22">
        <f>HLOOKUP(AF$1,'01_選択特徴量'!$C$1:$AP$32,ROW()-1,)</f>
        <v>36</v>
      </c>
      <c r="AG18" s="22">
        <f>HLOOKUP(AG$1,'01_選択特徴量'!$C$1:$AP$32,ROW()-1,)</f>
        <v>58</v>
      </c>
      <c r="AH18" s="22">
        <f>HLOOKUP(AH$1,'01_選択特徴量'!$C$1:$AP$32,ROW()-1,)</f>
        <v>-8.6230252523256841</v>
      </c>
      <c r="AI18" s="22">
        <f>HLOOKUP(AI$1,'01_選択特徴量'!$C$1:$AP$32,ROW()-1,)</f>
        <v>79.0752532138562</v>
      </c>
      <c r="AJ18" s="22">
        <f>HLOOKUP(AJ$1,'01_選択特徴量'!$C$1:$AP$32,ROW()-1,)</f>
        <v>4</v>
      </c>
      <c r="AK18" s="22">
        <f>HLOOKUP(AK$1,'01_選択特徴量'!$C$1:$AP$32,ROW()-1,)</f>
        <v>6</v>
      </c>
      <c r="AL18" s="22">
        <f>HLOOKUP(AL$1,'01_選択特徴量'!$C$1:$AP$32,ROW()-1,)</f>
        <v>44</v>
      </c>
      <c r="AM18" s="22">
        <f>HLOOKUP(AM$1,'01_選択特徴量'!$C$1:$AP$32,ROW()-1,)</f>
        <v>-9.0813862928348801</v>
      </c>
      <c r="AN18" s="22">
        <f>HLOOKUP(AN$1,'01_選択特徴量'!$C$1:$AP$32,ROW()-1,)</f>
        <v>177.0182604777344</v>
      </c>
      <c r="AO18" s="22">
        <f>HLOOKUP(AO$1,'01_選択特徴量'!$C$1:$AP$32,ROW()-1,)</f>
        <v>9.1082181040304224</v>
      </c>
      <c r="AP18" s="22">
        <f>HLOOKUP(AP$1,'01_選択特徴量'!$C$1:$AP$32,ROW()-1,)</f>
        <v>-10.425036145322281</v>
      </c>
      <c r="AQ18" s="22">
        <f>HLOOKUP(AQ$1,'01_選択特徴量'!$C$1:$AP$32,ROW()-1,)</f>
        <v>-9.137701404179202</v>
      </c>
    </row>
    <row r="19" spans="1:43">
      <c r="A19" s="20">
        <v>17</v>
      </c>
      <c r="B19" s="21" t="s">
        <v>1</v>
      </c>
      <c r="C19" s="1" t="s">
        <v>32</v>
      </c>
      <c r="D19" s="22">
        <f>HLOOKUP(D$1,'01_選択特徴量'!$C$1:$AP$32,ROW()-1,)</f>
        <v>2.77121357954988</v>
      </c>
      <c r="E19" s="22">
        <f>HLOOKUP(E$1,'01_選択特徴量'!$C$1:$AP$32,ROW()-1,)</f>
        <v>0.97698028531056635</v>
      </c>
      <c r="F19" s="22">
        <f>HLOOKUP(F$1,'01_選択特徴量'!$C$1:$AP$32,ROW()-1,)</f>
        <v>7.8484322724408244</v>
      </c>
      <c r="G19" s="22">
        <f>HLOOKUP(G$1,'01_選択特徴量'!$C$1:$AP$32,ROW()-1,)</f>
        <v>4.2675827641226061</v>
      </c>
      <c r="H19" s="22">
        <f>HLOOKUP(H$1,'01_選択特徴量'!$C$1:$AP$32,ROW()-1,)</f>
        <v>0.85499689457645867</v>
      </c>
      <c r="I19" s="22">
        <f>HLOOKUP(I$1,'01_選択特徴量'!$C$1:$AP$32,ROW()-1,)</f>
        <v>1302.9118591476149</v>
      </c>
      <c r="J19" s="22">
        <f>HLOOKUP(J$1,'01_選択特徴量'!$C$1:$AP$32,ROW()-1,)</f>
        <v>59.155476888058097</v>
      </c>
      <c r="K19" s="22">
        <f>HLOOKUP(K$1,'01_選択特徴量'!$C$1:$AP$32,ROW()-1,)</f>
        <v>23</v>
      </c>
      <c r="L19" s="22">
        <f>HLOOKUP(L$1,'01_選択特徴量'!$C$1:$AP$32,ROW()-1,)</f>
        <v>4.73645041956817</v>
      </c>
      <c r="M19" s="22">
        <f>HLOOKUP(M$1,'01_選択特徴量'!$C$1:$AP$32,ROW()-1,)</f>
        <v>3.3732979910714569</v>
      </c>
      <c r="N19" s="22">
        <f>HLOOKUP(N$1,'01_選択特徴量'!$C$1:$AP$32,ROW()-1,)</f>
        <v>3092.8487851827922</v>
      </c>
      <c r="O19" s="22">
        <f>HLOOKUP(O$1,'01_選択特徴量'!$C$1:$AP$32,ROW()-1,)</f>
        <v>1423.2516522890051</v>
      </c>
      <c r="P19" s="22">
        <f>HLOOKUP(P$1,'01_選択特徴量'!$C$1:$AP$32,ROW()-1,)</f>
        <v>4.2243173436493588</v>
      </c>
      <c r="Q19" s="22">
        <f>HLOOKUP(Q$1,'01_選択特徴量'!$C$1:$AP$32,ROW()-1,)</f>
        <v>3.5476100565972439</v>
      </c>
      <c r="R19" s="22">
        <f>HLOOKUP(R$1,'01_選択特徴量'!$C$1:$AP$32,ROW()-1,)</f>
        <v>71.669279095796284</v>
      </c>
      <c r="S19" s="22">
        <f>HLOOKUP(S$1,'01_選択特徴量'!$C$1:$AP$32,ROW()-1,)</f>
        <v>0.6921428360894647</v>
      </c>
      <c r="T19" s="22">
        <f>HLOOKUP(T$1,'01_選択特徴量'!$C$1:$AP$32,ROW()-1,)</f>
        <v>4.2919811320754802</v>
      </c>
      <c r="U19" s="22">
        <f>HLOOKUP(U$1,'01_選択特徴量'!$C$1:$AP$32,ROW()-1,)</f>
        <v>343.70727568252761</v>
      </c>
      <c r="V19" s="22">
        <f>HLOOKUP(V$1,'01_選択特徴量'!$C$1:$AP$32,ROW()-1,)</f>
        <v>7.2042873978651443</v>
      </c>
      <c r="W19" s="22">
        <f>HLOOKUP(W$1,'01_選択特徴量'!$C$1:$AP$32,ROW()-1,)</f>
        <v>0.87451081814083298</v>
      </c>
      <c r="X19" s="22">
        <f>HLOOKUP(X$1,'01_選択特徴量'!$C$1:$AP$32,ROW()-1,)</f>
        <v>918.42857142857144</v>
      </c>
      <c r="Y19" s="22">
        <f>HLOOKUP(Y$1,'01_選択特徴量'!$C$1:$AP$32,ROW()-1,)</f>
        <v>762.73677975348323</v>
      </c>
      <c r="Z19" s="22">
        <f>HLOOKUP(Z$1,'01_選択特徴量'!$C$1:$AP$32,ROW()-1,)</f>
        <v>42</v>
      </c>
      <c r="AA19" s="22">
        <f>HLOOKUP(AA$1,'01_選択特徴量'!$C$1:$AP$32,ROW()-1,)</f>
        <v>-6.9302278112192699</v>
      </c>
      <c r="AB19" s="22">
        <f>HLOOKUP(AB$1,'01_選択特徴量'!$C$1:$AP$32,ROW()-1,)</f>
        <v>61.494731547249891</v>
      </c>
      <c r="AC19" s="22">
        <f>HLOOKUP(AC$1,'01_選択特徴量'!$C$1:$AP$32,ROW()-1,)</f>
        <v>933.80917857159795</v>
      </c>
      <c r="AD19" s="22">
        <f>HLOOKUP(AD$1,'01_選択特徴量'!$C$1:$AP$32,ROW()-1,)</f>
        <v>-5.685279351664783</v>
      </c>
      <c r="AE19" s="22">
        <f>HLOOKUP(AE$1,'01_選択特徴量'!$C$1:$AP$32,ROW()-1,)</f>
        <v>8.434388239046454</v>
      </c>
      <c r="AF19" s="22">
        <f>HLOOKUP(AF$1,'01_選択特徴量'!$C$1:$AP$32,ROW()-1,)</f>
        <v>4</v>
      </c>
      <c r="AG19" s="22">
        <f>HLOOKUP(AG$1,'01_選択特徴量'!$C$1:$AP$32,ROW()-1,)</f>
        <v>54</v>
      </c>
      <c r="AH19" s="22">
        <f>HLOOKUP(AH$1,'01_選択特徴量'!$C$1:$AP$32,ROW()-1,)</f>
        <v>-7.2311771852539346</v>
      </c>
      <c r="AI19" s="22">
        <f>HLOOKUP(AI$1,'01_選択特徴量'!$C$1:$AP$32,ROW()-1,)</f>
        <v>133.99828498480599</v>
      </c>
      <c r="AJ19" s="22">
        <f>HLOOKUP(AJ$1,'01_選択特徴量'!$C$1:$AP$32,ROW()-1,)</f>
        <v>29</v>
      </c>
      <c r="AK19" s="22">
        <f>HLOOKUP(AK$1,'01_選択特徴量'!$C$1:$AP$32,ROW()-1,)</f>
        <v>31</v>
      </c>
      <c r="AL19" s="22">
        <f>HLOOKUP(AL$1,'01_選択特徴量'!$C$1:$AP$32,ROW()-1,)</f>
        <v>48</v>
      </c>
      <c r="AM19" s="22">
        <f>HLOOKUP(AM$1,'01_選択特徴量'!$C$1:$AP$32,ROW()-1,)</f>
        <v>-7.2499999999999698</v>
      </c>
      <c r="AN19" s="22">
        <f>HLOOKUP(AN$1,'01_選択特徴量'!$C$1:$AP$32,ROW()-1,)</f>
        <v>1706.8158884217801</v>
      </c>
      <c r="AO19" s="22">
        <f>HLOOKUP(AO$1,'01_選択特徴量'!$C$1:$AP$32,ROW()-1,)</f>
        <v>39.624784368636817</v>
      </c>
      <c r="AP19" s="22">
        <f>HLOOKUP(AP$1,'01_選択特徴量'!$C$1:$AP$32,ROW()-1,)</f>
        <v>-6.3394782334965916</v>
      </c>
      <c r="AQ19" s="22">
        <f>HLOOKUP(AQ$1,'01_選択特徴量'!$C$1:$AP$32,ROW()-1,)</f>
        <v>-6.8643269700450977</v>
      </c>
    </row>
    <row r="20" spans="1:43">
      <c r="A20" s="20">
        <v>18</v>
      </c>
      <c r="B20" s="21" t="s">
        <v>1</v>
      </c>
      <c r="C20" s="1" t="s">
        <v>33</v>
      </c>
      <c r="D20" s="22">
        <f>HLOOKUP(D$1,'01_選択特徴量'!$C$1:$AP$32,ROW()-1,)</f>
        <v>1.8511008781447</v>
      </c>
      <c r="E20" s="22">
        <f>HLOOKUP(E$1,'01_選択特徴量'!$C$1:$AP$32,ROW()-1,)</f>
        <v>2.914410685329317</v>
      </c>
      <c r="F20" s="22">
        <f>HLOOKUP(F$1,'01_選択特徴量'!$C$1:$AP$32,ROW()-1,)</f>
        <v>6.082911026040283</v>
      </c>
      <c r="G20" s="22">
        <f>HLOOKUP(G$1,'01_選択特徴量'!$C$1:$AP$32,ROW()-1,)</f>
        <v>6.7011252660802079</v>
      </c>
      <c r="H20" s="22">
        <f>HLOOKUP(H$1,'01_選択特徴量'!$C$1:$AP$32,ROW()-1,)</f>
        <v>0.65659462274437497</v>
      </c>
      <c r="I20" s="22">
        <f>HLOOKUP(I$1,'01_選択特徴量'!$C$1:$AP$32,ROW()-1,)</f>
        <v>544.00109845204406</v>
      </c>
      <c r="J20" s="22">
        <f>HLOOKUP(J$1,'01_選択特徴量'!$C$1:$AP$32,ROW()-1,)</f>
        <v>34.372492083803053</v>
      </c>
      <c r="K20" s="22">
        <f>HLOOKUP(K$1,'01_選択特徴量'!$C$1:$AP$32,ROW()-1,)</f>
        <v>28</v>
      </c>
      <c r="L20" s="22">
        <f>HLOOKUP(L$1,'01_選択特徴量'!$C$1:$AP$32,ROW()-1,)</f>
        <v>7.0739099440634394</v>
      </c>
      <c r="M20" s="22">
        <f>HLOOKUP(M$1,'01_選択特徴量'!$C$1:$AP$32,ROW()-1,)</f>
        <v>7.5099712467701734</v>
      </c>
      <c r="N20" s="22">
        <f>HLOOKUP(N$1,'01_選択特徴量'!$C$1:$AP$32,ROW()-1,)</f>
        <v>495.26310115674193</v>
      </c>
      <c r="O20" s="22">
        <f>HLOOKUP(O$1,'01_選択特徴量'!$C$1:$AP$32,ROW()-1,)</f>
        <v>842.22894597449169</v>
      </c>
      <c r="P20" s="22">
        <f>HLOOKUP(P$1,'01_選択特徴量'!$C$1:$AP$32,ROW()-1,)</f>
        <v>1.728857486628854</v>
      </c>
      <c r="Q20" s="22">
        <f>HLOOKUP(Q$1,'01_選択特徴量'!$C$1:$AP$32,ROW()-1,)</f>
        <v>6.7644876305962152</v>
      </c>
      <c r="R20" s="22">
        <f>HLOOKUP(R$1,'01_選択特徴量'!$C$1:$AP$32,ROW()-1,)</f>
        <v>41.823385840426774</v>
      </c>
      <c r="S20" s="22">
        <f>HLOOKUP(S$1,'01_選択特徴量'!$C$1:$AP$32,ROW()-1,)</f>
        <v>1.076516994679076</v>
      </c>
      <c r="T20" s="22">
        <f>HLOOKUP(T$1,'01_選択特徴量'!$C$1:$AP$32,ROW()-1,)</f>
        <v>6.6555611222444497</v>
      </c>
      <c r="U20" s="22">
        <f>HLOOKUP(U$1,'01_選択特徴量'!$C$1:$AP$32,ROW()-1,)</f>
        <v>445.39043476618008</v>
      </c>
      <c r="V20" s="22">
        <f>HLOOKUP(V$1,'01_選択特徴量'!$C$1:$AP$32,ROW()-1,)</f>
        <v>4.9127958655686452</v>
      </c>
      <c r="W20" s="22">
        <f>HLOOKUP(W$1,'01_選択特徴量'!$C$1:$AP$32,ROW()-1,)</f>
        <v>0.34427004646485099</v>
      </c>
      <c r="X20" s="22">
        <f>HLOOKUP(X$1,'01_選択特徴量'!$C$1:$AP$32,ROW()-1,)</f>
        <v>769.71428571428567</v>
      </c>
      <c r="Y20" s="22">
        <f>HLOOKUP(Y$1,'01_選択特徴量'!$C$1:$AP$32,ROW()-1,)</f>
        <v>671.31964096020818</v>
      </c>
      <c r="Z20" s="22">
        <f>HLOOKUP(Z$1,'01_選択特徴量'!$C$1:$AP$32,ROW()-1,)</f>
        <v>55</v>
      </c>
      <c r="AA20" s="22">
        <f>HLOOKUP(AA$1,'01_選択特徴量'!$C$1:$AP$32,ROW()-1,)</f>
        <v>-7.9744293161973303</v>
      </c>
      <c r="AB20" s="22">
        <f>HLOOKUP(AB$1,'01_選択特徴量'!$C$1:$AP$32,ROW()-1,)</f>
        <v>44.473147548267967</v>
      </c>
      <c r="AC20" s="22">
        <f>HLOOKUP(AC$1,'01_選択特徴量'!$C$1:$AP$32,ROW()-1,)</f>
        <v>64.966633043686997</v>
      </c>
      <c r="AD20" s="22">
        <f>HLOOKUP(AD$1,'01_選択特徴量'!$C$1:$AP$32,ROW()-1,)</f>
        <v>-9.4760495541082701</v>
      </c>
      <c r="AE20" s="22">
        <f>HLOOKUP(AE$1,'01_選択特徴量'!$C$1:$AP$32,ROW()-1,)</f>
        <v>2.9163010140436652</v>
      </c>
      <c r="AF20" s="22">
        <f>HLOOKUP(AF$1,'01_選択特徴量'!$C$1:$AP$32,ROW()-1,)</f>
        <v>25</v>
      </c>
      <c r="AG20" s="22">
        <f>HLOOKUP(AG$1,'01_選択特徴量'!$C$1:$AP$32,ROW()-1,)</f>
        <v>60</v>
      </c>
      <c r="AH20" s="22">
        <f>HLOOKUP(AH$1,'01_選択特徴量'!$C$1:$AP$32,ROW()-1,)</f>
        <v>-7.9950827734656764</v>
      </c>
      <c r="AI20" s="22">
        <f>HLOOKUP(AI$1,'01_選択特徴量'!$C$1:$AP$32,ROW()-1,)</f>
        <v>123.741718759786</v>
      </c>
      <c r="AJ20" s="22">
        <f>HLOOKUP(AJ$1,'01_選択特徴量'!$C$1:$AP$32,ROW()-1,)</f>
        <v>3</v>
      </c>
      <c r="AK20" s="22">
        <f>HLOOKUP(AK$1,'01_選択特徴量'!$C$1:$AP$32,ROW()-1,)</f>
        <v>129</v>
      </c>
      <c r="AL20" s="22">
        <f>HLOOKUP(AL$1,'01_選択特徴量'!$C$1:$AP$32,ROW()-1,)</f>
        <v>34</v>
      </c>
      <c r="AM20" s="22">
        <f>HLOOKUP(AM$1,'01_選択特徴量'!$C$1:$AP$32,ROW()-1,)</f>
        <v>-7.9559834938101499</v>
      </c>
      <c r="AN20" s="22">
        <f>HLOOKUP(AN$1,'01_選択特徴量'!$C$1:$AP$32,ROW()-1,)</f>
        <v>464.87228185485429</v>
      </c>
      <c r="AO20" s="22">
        <f>HLOOKUP(AO$1,'01_選択特徴量'!$C$1:$AP$32,ROW()-1,)</f>
        <v>7.2711816516959056</v>
      </c>
      <c r="AP20" s="22">
        <f>HLOOKUP(AP$1,'01_選択特徴量'!$C$1:$AP$32,ROW()-1,)</f>
        <v>-8.2750897237954995</v>
      </c>
      <c r="AQ20" s="22">
        <f>HLOOKUP(AQ$1,'01_選択特徴量'!$C$1:$AP$32,ROW()-1,)</f>
        <v>-7.7114575669863834</v>
      </c>
    </row>
    <row r="21" spans="1:43">
      <c r="A21" s="20">
        <v>19</v>
      </c>
      <c r="B21" s="21" t="s">
        <v>0</v>
      </c>
      <c r="C21" s="1" t="s">
        <v>33</v>
      </c>
      <c r="D21" s="22">
        <f>HLOOKUP(D$1,'01_選択特徴量'!$C$1:$AP$32,ROW()-1,)</f>
        <v>7.9086791885628198</v>
      </c>
      <c r="E21" s="22">
        <f>HLOOKUP(E$1,'01_選択特徴量'!$C$1:$AP$32,ROW()-1,)</f>
        <v>1.7629809073479981</v>
      </c>
      <c r="F21" s="22">
        <f>HLOOKUP(F$1,'01_選択特徴量'!$C$1:$AP$32,ROW()-1,)</f>
        <v>13.04031188498889</v>
      </c>
      <c r="G21" s="22">
        <f>HLOOKUP(G$1,'01_選択特徴量'!$C$1:$AP$32,ROW()-1,)</f>
        <v>6.6456092533865423</v>
      </c>
      <c r="H21" s="22">
        <f>HLOOKUP(H$1,'01_選択特徴量'!$C$1:$AP$32,ROW()-1,)</f>
        <v>0.68051230706738008</v>
      </c>
      <c r="I21" s="22">
        <f>HLOOKUP(I$1,'01_選択特徴量'!$C$1:$AP$32,ROW()-1,)</f>
        <v>2328.53923335421</v>
      </c>
      <c r="J21" s="22">
        <f>HLOOKUP(J$1,'01_選択特徴量'!$C$1:$AP$32,ROW()-1,)</f>
        <v>65.039769202217897</v>
      </c>
      <c r="K21" s="22">
        <f>HLOOKUP(K$1,'01_選択特徴量'!$C$1:$AP$32,ROW()-1,)</f>
        <v>8</v>
      </c>
      <c r="L21" s="22">
        <f>HLOOKUP(L$1,'01_選択特徴量'!$C$1:$AP$32,ROW()-1,)</f>
        <v>6.7737996626091839</v>
      </c>
      <c r="M21" s="22">
        <f>HLOOKUP(M$1,'01_選択特徴量'!$C$1:$AP$32,ROW()-1,)</f>
        <v>6.7805840934445669</v>
      </c>
      <c r="N21" s="22">
        <f>HLOOKUP(N$1,'01_選択特徴量'!$C$1:$AP$32,ROW()-1,)</f>
        <v>1038.0248044664229</v>
      </c>
      <c r="O21" s="22">
        <f>HLOOKUP(O$1,'01_選択特徴量'!$C$1:$AP$32,ROW()-1,)</f>
        <v>1092.925819198917</v>
      </c>
      <c r="P21" s="22">
        <f>HLOOKUP(P$1,'01_選択特徴量'!$C$1:$AP$32,ROW()-1,)</f>
        <v>2.155691965402851</v>
      </c>
      <c r="Q21" s="22">
        <f>HLOOKUP(Q$1,'01_選択特徴量'!$C$1:$AP$32,ROW()-1,)</f>
        <v>6.2491015340576954</v>
      </c>
      <c r="R21" s="22">
        <f>HLOOKUP(R$1,'01_選択特徴量'!$C$1:$AP$32,ROW()-1,)</f>
        <v>75.754201031896244</v>
      </c>
      <c r="S21" s="22">
        <f>HLOOKUP(S$1,'01_選択特徴量'!$C$1:$AP$32,ROW()-1,)</f>
        <v>4.0797945817985353</v>
      </c>
      <c r="T21" s="22">
        <f>HLOOKUP(T$1,'01_選択特徴量'!$C$1:$AP$32,ROW()-1,)</f>
        <v>6.4216641679160498</v>
      </c>
      <c r="U21" s="22">
        <f>HLOOKUP(U$1,'01_選択特徴量'!$C$1:$AP$32,ROW()-1,)</f>
        <v>2171.8896417011911</v>
      </c>
      <c r="V21" s="22">
        <f>HLOOKUP(V$1,'01_選択特徴量'!$C$1:$AP$32,ROW()-1,)</f>
        <v>8.7589758591854796</v>
      </c>
      <c r="W21" s="22">
        <f>HLOOKUP(W$1,'01_選択特徴量'!$C$1:$AP$32,ROW()-1,)</f>
        <v>0.77998139153656298</v>
      </c>
      <c r="X21" s="22">
        <f>HLOOKUP(X$1,'01_選択特徴量'!$C$1:$AP$32,ROW()-1,)</f>
        <v>725.71428571428567</v>
      </c>
      <c r="Y21" s="22">
        <f>HLOOKUP(Y$1,'01_選択特徴量'!$C$1:$AP$32,ROW()-1,)</f>
        <v>917.50851788465934</v>
      </c>
      <c r="Z21" s="22">
        <f>HLOOKUP(Z$1,'01_選択特徴量'!$C$1:$AP$32,ROW()-1,)</f>
        <v>26</v>
      </c>
      <c r="AA21" s="22">
        <f>HLOOKUP(AA$1,'01_選択特徴量'!$C$1:$AP$32,ROW()-1,)</f>
        <v>-8.8126702997275306</v>
      </c>
      <c r="AB21" s="22">
        <f>HLOOKUP(AB$1,'01_選択特徴量'!$C$1:$AP$32,ROW()-1,)</f>
        <v>34.424286425762197</v>
      </c>
      <c r="AC21" s="22">
        <f>HLOOKUP(AC$1,'01_選択特徴量'!$C$1:$AP$32,ROW()-1,)</f>
        <v>388.54644347399</v>
      </c>
      <c r="AD21" s="22">
        <f>HLOOKUP(AD$1,'01_選択特徴量'!$C$1:$AP$32,ROW()-1,)</f>
        <v>-10.1608775442109</v>
      </c>
      <c r="AE21" s="22">
        <f>HLOOKUP(AE$1,'01_選択特徴量'!$C$1:$AP$32,ROW()-1,)</f>
        <v>2.16405436883174</v>
      </c>
      <c r="AF21" s="22">
        <f>HLOOKUP(AF$1,'01_選択特徴量'!$C$1:$AP$32,ROW()-1,)</f>
        <v>10</v>
      </c>
      <c r="AG21" s="22">
        <f>HLOOKUP(AG$1,'01_選択特徴量'!$C$1:$AP$32,ROW()-1,)</f>
        <v>32</v>
      </c>
      <c r="AH21" s="22">
        <f>HLOOKUP(AH$1,'01_選択特徴量'!$C$1:$AP$32,ROW()-1,)</f>
        <v>-8.6968374886719584</v>
      </c>
      <c r="AI21" s="22">
        <f>HLOOKUP(AI$1,'01_選択特徴量'!$C$1:$AP$32,ROW()-1,)</f>
        <v>109.601906845694</v>
      </c>
      <c r="AJ21" s="22">
        <f>HLOOKUP(AJ$1,'01_選択特徴量'!$C$1:$AP$32,ROW()-1,)</f>
        <v>3</v>
      </c>
      <c r="AK21" s="22">
        <f>HLOOKUP(AK$1,'01_選択特徴量'!$C$1:$AP$32,ROW()-1,)</f>
        <v>3</v>
      </c>
      <c r="AL21" s="22">
        <f>HLOOKUP(AL$1,'01_選択特徴量'!$C$1:$AP$32,ROW()-1,)</f>
        <v>23</v>
      </c>
      <c r="AM21" s="22">
        <f>HLOOKUP(AM$1,'01_選択特徴量'!$C$1:$AP$32,ROW()-1,)</f>
        <v>-8.8512658227847698</v>
      </c>
      <c r="AN21" s="22">
        <f>HLOOKUP(AN$1,'01_選択特徴量'!$C$1:$AP$32,ROW()-1,)</f>
        <v>530.70581110175146</v>
      </c>
      <c r="AO21" s="22">
        <f>HLOOKUP(AO$1,'01_選択特徴量'!$C$1:$AP$32,ROW()-1,)</f>
        <v>14.756086529357701</v>
      </c>
      <c r="AP21" s="22">
        <f>HLOOKUP(AP$1,'01_選択特徴量'!$C$1:$AP$32,ROW()-1,)</f>
        <v>-9.0474746900666592</v>
      </c>
      <c r="AQ21" s="22">
        <f>HLOOKUP(AQ$1,'01_選択特徴量'!$C$1:$AP$32,ROW()-1,)</f>
        <v>-8.4872552762365281</v>
      </c>
    </row>
    <row r="22" spans="1:43">
      <c r="A22" s="20">
        <v>20</v>
      </c>
      <c r="B22" s="21" t="s">
        <v>0</v>
      </c>
      <c r="C22" s="1" t="s">
        <v>33</v>
      </c>
      <c r="D22" s="22">
        <f>HLOOKUP(D$1,'01_選択特徴量'!$C$1:$AP$32,ROW()-1,)</f>
        <v>4.3720637772217001</v>
      </c>
      <c r="E22" s="22">
        <f>HLOOKUP(E$1,'01_選択特徴量'!$C$1:$AP$32,ROW()-1,)</f>
        <v>2.5819514221062039</v>
      </c>
      <c r="F22" s="22">
        <f>HLOOKUP(F$1,'01_選択特徴量'!$C$1:$AP$32,ROW()-1,)</f>
        <v>5.7065024786698446</v>
      </c>
      <c r="G22" s="22">
        <f>HLOOKUP(G$1,'01_選択特徴量'!$C$1:$AP$32,ROW()-1,)</f>
        <v>8.1070738299992833</v>
      </c>
      <c r="H22" s="22">
        <f>HLOOKUP(H$1,'01_選択特徴量'!$C$1:$AP$32,ROW()-1,)</f>
        <v>0.73300187826213947</v>
      </c>
      <c r="I22" s="22">
        <f>HLOOKUP(I$1,'01_選択特徴量'!$C$1:$AP$32,ROW()-1,)</f>
        <v>1431.93607093995</v>
      </c>
      <c r="J22" s="22">
        <f>HLOOKUP(J$1,'01_選択特徴量'!$C$1:$AP$32,ROW()-1,)</f>
        <v>53.003221404351997</v>
      </c>
      <c r="K22" s="22">
        <f>HLOOKUP(K$1,'01_選択特徴量'!$C$1:$AP$32,ROW()-1,)</f>
        <v>3</v>
      </c>
      <c r="L22" s="22">
        <f>HLOOKUP(L$1,'01_選択特徴量'!$C$1:$AP$32,ROW()-1,)</f>
        <v>7.8570369236061186</v>
      </c>
      <c r="M22" s="22">
        <f>HLOOKUP(M$1,'01_選択特徴量'!$C$1:$AP$32,ROW()-1,)</f>
        <v>9.0728013057900796</v>
      </c>
      <c r="N22" s="22">
        <f>HLOOKUP(N$1,'01_選択特徴量'!$C$1:$AP$32,ROW()-1,)</f>
        <v>946.07938542208444</v>
      </c>
      <c r="O22" s="22">
        <f>HLOOKUP(O$1,'01_選択特徴量'!$C$1:$AP$32,ROW()-1,)</f>
        <v>1109.7449296933751</v>
      </c>
      <c r="P22" s="22">
        <f>HLOOKUP(P$1,'01_選択特徴量'!$C$1:$AP$32,ROW()-1,)</f>
        <v>5.1593359902796552</v>
      </c>
      <c r="Q22" s="22">
        <f>HLOOKUP(Q$1,'01_選択特徴量'!$C$1:$AP$32,ROW()-1,)</f>
        <v>8.7021062372190343</v>
      </c>
      <c r="R22" s="22">
        <f>HLOOKUP(R$1,'01_選択特徴量'!$C$1:$AP$32,ROW()-1,)</f>
        <v>52.767596354820853</v>
      </c>
      <c r="S22" s="22">
        <f>HLOOKUP(S$1,'01_選択特徴量'!$C$1:$AP$32,ROW()-1,)</f>
        <v>2.0982510372815328</v>
      </c>
      <c r="T22" s="22">
        <f>HLOOKUP(T$1,'01_選択特徴量'!$C$1:$AP$32,ROW()-1,)</f>
        <v>8.1904315196998407</v>
      </c>
      <c r="U22" s="22">
        <f>HLOOKUP(U$1,'01_選択特徴量'!$C$1:$AP$32,ROW()-1,)</f>
        <v>525.26142262425935</v>
      </c>
      <c r="V22" s="22">
        <f>HLOOKUP(V$1,'01_選択特徴量'!$C$1:$AP$32,ROW()-1,)</f>
        <v>5.9642623097552097</v>
      </c>
      <c r="W22" s="22">
        <f>HLOOKUP(W$1,'01_選択特徴量'!$C$1:$AP$32,ROW()-1,)</f>
        <v>0.73759171512139698</v>
      </c>
      <c r="X22" s="22">
        <f>HLOOKUP(X$1,'01_選択特徴量'!$C$1:$AP$32,ROW()-1,)</f>
        <v>752.14285714285711</v>
      </c>
      <c r="Y22" s="22">
        <f>HLOOKUP(Y$1,'01_選択特徴量'!$C$1:$AP$32,ROW()-1,)</f>
        <v>276.24097353290591</v>
      </c>
      <c r="Z22" s="22">
        <f>HLOOKUP(Z$1,'01_選択特徴量'!$C$1:$AP$32,ROW()-1,)</f>
        <v>39</v>
      </c>
      <c r="AA22" s="22">
        <f>HLOOKUP(AA$1,'01_選択特徴量'!$C$1:$AP$32,ROW()-1,)</f>
        <v>-9.8080357142857206</v>
      </c>
      <c r="AB22" s="22">
        <f>HLOOKUP(AB$1,'01_選択特徴量'!$C$1:$AP$32,ROW()-1,)</f>
        <v>40.332398955760837</v>
      </c>
      <c r="AC22" s="22">
        <f>HLOOKUP(AC$1,'01_選択特徴量'!$C$1:$AP$32,ROW()-1,)</f>
        <v>591.52587954296303</v>
      </c>
      <c r="AD22" s="22">
        <f>HLOOKUP(AD$1,'01_選択特徴量'!$C$1:$AP$32,ROW()-1,)</f>
        <v>-11.487763554216849</v>
      </c>
      <c r="AE22" s="22">
        <f>HLOOKUP(AE$1,'01_選択特徴量'!$C$1:$AP$32,ROW()-1,)</f>
        <v>3.6164914847202949</v>
      </c>
      <c r="AF22" s="22">
        <f>HLOOKUP(AF$1,'01_選択特徴量'!$C$1:$AP$32,ROW()-1,)</f>
        <v>10</v>
      </c>
      <c r="AG22" s="22">
        <f>HLOOKUP(AG$1,'01_選択特徴量'!$C$1:$AP$32,ROW()-1,)</f>
        <v>43</v>
      </c>
      <c r="AH22" s="22">
        <f>HLOOKUP(AH$1,'01_選択特徴量'!$C$1:$AP$32,ROW()-1,)</f>
        <v>-8.9159089410053536</v>
      </c>
      <c r="AI22" s="22">
        <f>HLOOKUP(AI$1,'01_選択特徴量'!$C$1:$AP$32,ROW()-1,)</f>
        <v>210.44337718276699</v>
      </c>
      <c r="AJ22" s="22">
        <f>HLOOKUP(AJ$1,'01_選択特徴量'!$C$1:$AP$32,ROW()-1,)</f>
        <v>15</v>
      </c>
      <c r="AK22" s="22">
        <f>HLOOKUP(AK$1,'01_選択特徴量'!$C$1:$AP$32,ROW()-1,)</f>
        <v>11</v>
      </c>
      <c r="AL22" s="22">
        <f>HLOOKUP(AL$1,'01_選択特徴量'!$C$1:$AP$32,ROW()-1,)</f>
        <v>35</v>
      </c>
      <c r="AM22" s="22">
        <f>HLOOKUP(AM$1,'01_選択特徴量'!$C$1:$AP$32,ROW()-1,)</f>
        <v>-9.4202637889687804</v>
      </c>
      <c r="AN22" s="22">
        <f>HLOOKUP(AN$1,'01_選択特徴量'!$C$1:$AP$32,ROW()-1,)</f>
        <v>409.84262734925318</v>
      </c>
      <c r="AO22" s="22">
        <f>HLOOKUP(AO$1,'01_選択特徴量'!$C$1:$AP$32,ROW()-1,)</f>
        <v>10.026070220617029</v>
      </c>
      <c r="AP22" s="22">
        <f>HLOOKUP(AP$1,'01_選択特徴量'!$C$1:$AP$32,ROW()-1,)</f>
        <v>-10.30846609625916</v>
      </c>
      <c r="AQ22" s="22">
        <f>HLOOKUP(AQ$1,'01_選択特徴量'!$C$1:$AP$32,ROW()-1,)</f>
        <v>-9.2789971920575134</v>
      </c>
    </row>
    <row r="23" spans="1:43">
      <c r="A23" s="20">
        <v>21</v>
      </c>
      <c r="B23" s="21" t="s">
        <v>1</v>
      </c>
      <c r="C23" s="1" t="s">
        <v>33</v>
      </c>
      <c r="D23" s="22">
        <f>HLOOKUP(D$1,'01_選択特徴量'!$C$1:$AP$32,ROW()-1,)</f>
        <v>1.6025030747709099</v>
      </c>
      <c r="E23" s="22">
        <f>HLOOKUP(E$1,'01_選択特徴量'!$C$1:$AP$32,ROW()-1,)</f>
        <v>0.39243362709993701</v>
      </c>
      <c r="F23" s="22">
        <f>HLOOKUP(F$1,'01_選択特徴量'!$C$1:$AP$32,ROW()-1,)</f>
        <v>7.0009843561042899</v>
      </c>
      <c r="G23" s="22">
        <f>HLOOKUP(G$1,'01_選択特徴量'!$C$1:$AP$32,ROW()-1,)</f>
        <v>8.4998861046103205</v>
      </c>
      <c r="H23" s="22">
        <f>HLOOKUP(H$1,'01_選択特徴量'!$C$1:$AP$32,ROW()-1,)</f>
        <v>0.378661626548774</v>
      </c>
      <c r="I23" s="22">
        <f>HLOOKUP(I$1,'01_選択特徴量'!$C$1:$AP$32,ROW()-1,)</f>
        <v>64.6709263012321</v>
      </c>
      <c r="J23" s="22">
        <f>HLOOKUP(J$1,'01_選択特徴量'!$C$1:$AP$32,ROW()-1,)</f>
        <v>40.448548326588899</v>
      </c>
      <c r="K23" s="22">
        <f>HLOOKUP(K$1,'01_選択特徴量'!$C$1:$AP$32,ROW()-1,)</f>
        <v>3</v>
      </c>
      <c r="L23" s="22">
        <f>HLOOKUP(L$1,'01_選択特徴量'!$C$1:$AP$32,ROW()-1,)</f>
        <v>8.7213856366429638</v>
      </c>
      <c r="M23" s="22">
        <f>HLOOKUP(M$1,'01_選択特徴量'!$C$1:$AP$32,ROW()-1,)</f>
        <v>8.9464328056031643</v>
      </c>
      <c r="N23" s="22">
        <f>HLOOKUP(N$1,'01_選択特徴量'!$C$1:$AP$32,ROW()-1,)</f>
        <v>292.25556976952748</v>
      </c>
      <c r="O23" s="22">
        <f>HLOOKUP(O$1,'01_選択特徴量'!$C$1:$AP$32,ROW()-1,)</f>
        <v>421.63628704979737</v>
      </c>
      <c r="P23" s="22">
        <f>HLOOKUP(P$1,'01_選択特徴量'!$C$1:$AP$32,ROW()-1,)</f>
        <v>1.070140285356413</v>
      </c>
      <c r="Q23" s="22">
        <f>HLOOKUP(Q$1,'01_選択特徴量'!$C$1:$AP$32,ROW()-1,)</f>
        <v>8.2699465960293921</v>
      </c>
      <c r="R23" s="22">
        <f>HLOOKUP(R$1,'01_選択特徴量'!$C$1:$AP$32,ROW()-1,)</f>
        <v>55.9621249983159</v>
      </c>
      <c r="S23" s="22">
        <f>HLOOKUP(S$1,'01_選択特徴量'!$C$1:$AP$32,ROW()-1,)</f>
        <v>0.51732439608577974</v>
      </c>
      <c r="T23" s="22">
        <f>HLOOKUP(T$1,'01_選択特徴量'!$C$1:$AP$32,ROW()-1,)</f>
        <v>8.0789743885022833</v>
      </c>
      <c r="U23" s="22">
        <f>HLOOKUP(U$1,'01_選択特徴量'!$C$1:$AP$32,ROW()-1,)</f>
        <v>323.21856548302401</v>
      </c>
      <c r="V23" s="22">
        <f>HLOOKUP(V$1,'01_選択特徴量'!$C$1:$AP$32,ROW()-1,)</f>
        <v>5.7943826047941904</v>
      </c>
      <c r="W23" s="22">
        <f>HLOOKUP(W$1,'01_選択特徴量'!$C$1:$AP$32,ROW()-1,)</f>
        <v>0.33513595412337233</v>
      </c>
      <c r="X23" s="22">
        <f>HLOOKUP(X$1,'01_選択特徴量'!$C$1:$AP$32,ROW()-1,)</f>
        <v>784.25</v>
      </c>
      <c r="Y23" s="22">
        <f>HLOOKUP(Y$1,'01_選択特徴量'!$C$1:$AP$32,ROW()-1,)</f>
        <v>717.94219150879098</v>
      </c>
      <c r="Z23" s="22">
        <f>HLOOKUP(Z$1,'01_選択特徴量'!$C$1:$AP$32,ROW()-1,)</f>
        <v>44</v>
      </c>
      <c r="AA23" s="22">
        <f>HLOOKUP(AA$1,'01_選択特徴量'!$C$1:$AP$32,ROW()-1,)</f>
        <v>-10.613970588235301</v>
      </c>
      <c r="AB23" s="22">
        <f>HLOOKUP(AB$1,'01_選択特徴量'!$C$1:$AP$32,ROW()-1,)</f>
        <v>39.276091079803919</v>
      </c>
      <c r="AC23" s="22">
        <f>HLOOKUP(AC$1,'01_選択特徴量'!$C$1:$AP$32,ROW()-1,)</f>
        <v>254.092008544301</v>
      </c>
      <c r="AD23" s="22">
        <f>HLOOKUP(AD$1,'01_選択特徴量'!$C$1:$AP$32,ROW()-1,)</f>
        <v>-12.4412902383153</v>
      </c>
      <c r="AE23" s="22">
        <f>HLOOKUP(AE$1,'01_選択特徴量'!$C$1:$AP$32,ROW()-1,)</f>
        <v>0.79515740791590506</v>
      </c>
      <c r="AF23" s="22">
        <f>HLOOKUP(AF$1,'01_選択特徴量'!$C$1:$AP$32,ROW()-1,)</f>
        <v>3</v>
      </c>
      <c r="AG23" s="22">
        <f>HLOOKUP(AG$1,'01_選択特徴量'!$C$1:$AP$32,ROW()-1,)</f>
        <v>55</v>
      </c>
      <c r="AH23" s="22">
        <f>HLOOKUP(AH$1,'01_選択特徴量'!$C$1:$AP$32,ROW()-1,)</f>
        <v>-10.762086737029231</v>
      </c>
      <c r="AI23" s="22">
        <f>HLOOKUP(AI$1,'01_選択特徴量'!$C$1:$AP$32,ROW()-1,)</f>
        <v>578.89240719870702</v>
      </c>
      <c r="AJ23" s="22">
        <f>HLOOKUP(AJ$1,'01_選択特徴量'!$C$1:$AP$32,ROW()-1,)</f>
        <v>3</v>
      </c>
      <c r="AK23" s="22">
        <f>HLOOKUP(AK$1,'01_選択特徴量'!$C$1:$AP$32,ROW()-1,)</f>
        <v>3</v>
      </c>
      <c r="AL23" s="22">
        <f>HLOOKUP(AL$1,'01_選択特徴量'!$C$1:$AP$32,ROW()-1,)</f>
        <v>45</v>
      </c>
      <c r="AM23" s="22">
        <f>HLOOKUP(AM$1,'01_選択特徴量'!$C$1:$AP$32,ROW()-1,)</f>
        <v>-10.413063229261329</v>
      </c>
      <c r="AN23" s="22">
        <f>HLOOKUP(AN$1,'01_選択特徴量'!$C$1:$AP$32,ROW()-1,)</f>
        <v>681.22080363027419</v>
      </c>
      <c r="AO23" s="22">
        <f>HLOOKUP(AO$1,'01_選択特徴量'!$C$1:$AP$32,ROW()-1,)</f>
        <v>24.528226196590179</v>
      </c>
      <c r="AP23" s="22">
        <f>HLOOKUP(AP$1,'01_選択特徴量'!$C$1:$AP$32,ROW()-1,)</f>
        <v>-11.134637232329119</v>
      </c>
      <c r="AQ23" s="22">
        <f>HLOOKUP(AQ$1,'01_選択特徴量'!$C$1:$AP$32,ROW()-1,)</f>
        <v>-10.675078757780231</v>
      </c>
    </row>
    <row r="24" spans="1:43">
      <c r="A24" s="20">
        <v>22</v>
      </c>
      <c r="B24" s="21" t="s">
        <v>0</v>
      </c>
      <c r="C24" s="1" t="s">
        <v>32</v>
      </c>
      <c r="D24" s="22">
        <f>HLOOKUP(D$1,'01_選択特徴量'!$C$1:$AP$32,ROW()-1,)</f>
        <v>4.9677833028925003</v>
      </c>
      <c r="E24" s="22">
        <f>HLOOKUP(E$1,'01_選択特徴量'!$C$1:$AP$32,ROW()-1,)</f>
        <v>2.1532120880840688</v>
      </c>
      <c r="F24" s="22">
        <f>HLOOKUP(F$1,'01_選択特徴量'!$C$1:$AP$32,ROW()-1,)</f>
        <v>13.85251717602217</v>
      </c>
      <c r="G24" s="22">
        <f>HLOOKUP(G$1,'01_選択特徴量'!$C$1:$AP$32,ROW()-1,)</f>
        <v>7.7984331007622147</v>
      </c>
      <c r="H24" s="22">
        <f>HLOOKUP(H$1,'01_選択特徴量'!$C$1:$AP$32,ROW()-1,)</f>
        <v>0.79411667530290364</v>
      </c>
      <c r="I24" s="22">
        <f>HLOOKUP(I$1,'01_選択特徴量'!$C$1:$AP$32,ROW()-1,)</f>
        <v>4755.7472488471903</v>
      </c>
      <c r="J24" s="22">
        <f>HLOOKUP(J$1,'01_選択特徴量'!$C$1:$AP$32,ROW()-1,)</f>
        <v>95.945552687887002</v>
      </c>
      <c r="K24" s="22">
        <f>HLOOKUP(K$1,'01_選択特徴量'!$C$1:$AP$32,ROW()-1,)</f>
        <v>3</v>
      </c>
      <c r="L24" s="22">
        <f>HLOOKUP(L$1,'01_選択特徴量'!$C$1:$AP$32,ROW()-1,)</f>
        <v>7.2721404358480246</v>
      </c>
      <c r="M24" s="22">
        <f>HLOOKUP(M$1,'01_選択特徴量'!$C$1:$AP$32,ROW()-1,)</f>
        <v>11.30694444444447</v>
      </c>
      <c r="N24" s="22">
        <f>HLOOKUP(N$1,'01_選択特徴量'!$C$1:$AP$32,ROW()-1,)</f>
        <v>7215.57558528557</v>
      </c>
      <c r="O24" s="22">
        <f>HLOOKUP(O$1,'01_選択特徴量'!$C$1:$AP$32,ROW()-1,)</f>
        <v>1770.203361227826</v>
      </c>
      <c r="P24" s="22">
        <f>HLOOKUP(P$1,'01_選択特徴量'!$C$1:$AP$32,ROW()-1,)</f>
        <v>3.7279399472435011</v>
      </c>
      <c r="Q24" s="22">
        <f>HLOOKUP(Q$1,'01_選択特徴量'!$C$1:$AP$32,ROW()-1,)</f>
        <v>9.0289037902215377</v>
      </c>
      <c r="R24" s="22">
        <f>HLOOKUP(R$1,'01_選択特徴量'!$C$1:$AP$32,ROW()-1,)</f>
        <v>114.17227171518481</v>
      </c>
      <c r="S24" s="22">
        <f>HLOOKUP(S$1,'01_選択特徴量'!$C$1:$AP$32,ROW()-1,)</f>
        <v>5.4668630993822811</v>
      </c>
      <c r="T24" s="22">
        <f>HLOOKUP(T$1,'01_選択特徴量'!$C$1:$AP$32,ROW()-1,)</f>
        <v>7.8425507900677802</v>
      </c>
      <c r="U24" s="22">
        <f>HLOOKUP(U$1,'01_選択特徴量'!$C$1:$AP$32,ROW()-1,)</f>
        <v>5492.661373123643</v>
      </c>
      <c r="V24" s="22">
        <f>HLOOKUP(V$1,'01_選択特徴量'!$C$1:$AP$32,ROW()-1,)</f>
        <v>14.2759853661866</v>
      </c>
      <c r="W24" s="22">
        <f>HLOOKUP(W$1,'01_選択特徴量'!$C$1:$AP$32,ROW()-1,)</f>
        <v>0.85556423085798605</v>
      </c>
      <c r="X24" s="22">
        <f>HLOOKUP(X$1,'01_選択特徴量'!$C$1:$AP$32,ROW()-1,)</f>
        <v>742.57142857142856</v>
      </c>
      <c r="Y24" s="22">
        <f>HLOOKUP(Y$1,'01_選択特徴量'!$C$1:$AP$32,ROW()-1,)</f>
        <v>1278.940752759642</v>
      </c>
      <c r="Z24" s="22">
        <f>HLOOKUP(Z$1,'01_選択特徴量'!$C$1:$AP$32,ROW()-1,)</f>
        <v>28</v>
      </c>
      <c r="AA24" s="22">
        <f>HLOOKUP(AA$1,'01_選択特徴量'!$C$1:$AP$32,ROW()-1,)</f>
        <v>-10.297058823529399</v>
      </c>
      <c r="AB24" s="22">
        <f>HLOOKUP(AB$1,'01_選択特徴量'!$C$1:$AP$32,ROW()-1,)</f>
        <v>40.481852411739823</v>
      </c>
      <c r="AC24" s="22">
        <f>HLOOKUP(AC$1,'01_選択特徴量'!$C$1:$AP$32,ROW()-1,)</f>
        <v>1352.37012025273</v>
      </c>
      <c r="AD24" s="22">
        <f>HLOOKUP(AD$1,'01_選択特徴量'!$C$1:$AP$32,ROW()-1,)</f>
        <v>-14.356305993767631</v>
      </c>
      <c r="AE24" s="22">
        <f>HLOOKUP(AE$1,'01_選択特徴量'!$C$1:$AP$32,ROW()-1,)</f>
        <v>4.1781542005778602</v>
      </c>
      <c r="AF24" s="22">
        <f>HLOOKUP(AF$1,'01_選択特徴量'!$C$1:$AP$32,ROW()-1,)</f>
        <v>3</v>
      </c>
      <c r="AG24" s="22">
        <f>HLOOKUP(AG$1,'01_選択特徴量'!$C$1:$AP$32,ROW()-1,)</f>
        <v>28</v>
      </c>
      <c r="AH24" s="22">
        <f>HLOOKUP(AH$1,'01_選択特徴量'!$C$1:$AP$32,ROW()-1,)</f>
        <v>-10.000956233024709</v>
      </c>
      <c r="AI24" s="22">
        <f>HLOOKUP(AI$1,'01_選択特徴量'!$C$1:$AP$32,ROW()-1,)</f>
        <v>228.306200093824</v>
      </c>
      <c r="AJ24" s="22">
        <f>HLOOKUP(AJ$1,'01_選択特徴量'!$C$1:$AP$32,ROW()-1,)</f>
        <v>3</v>
      </c>
      <c r="AK24" s="22">
        <f>HLOOKUP(AK$1,'01_選択特徴量'!$C$1:$AP$32,ROW()-1,)</f>
        <v>3</v>
      </c>
      <c r="AL24" s="22">
        <f>HLOOKUP(AL$1,'01_選択特徴量'!$C$1:$AP$32,ROW()-1,)</f>
        <v>28</v>
      </c>
      <c r="AM24" s="22">
        <f>HLOOKUP(AM$1,'01_選択特徴量'!$C$1:$AP$32,ROW()-1,)</f>
        <v>-10.0570953436807</v>
      </c>
      <c r="AN24" s="22">
        <f>HLOOKUP(AN$1,'01_選択特徴量'!$C$1:$AP$32,ROW()-1,)</f>
        <v>472.62461921621951</v>
      </c>
      <c r="AO24" s="22">
        <f>HLOOKUP(AO$1,'01_選択特徴量'!$C$1:$AP$32,ROW()-1,)</f>
        <v>20.21420293099607</v>
      </c>
      <c r="AP24" s="22">
        <f>HLOOKUP(AP$1,'01_選択特徴量'!$C$1:$AP$32,ROW()-1,)</f>
        <v>-11.815842774265739</v>
      </c>
      <c r="AQ24" s="22">
        <f>HLOOKUP(AQ$1,'01_選択特徴量'!$C$1:$AP$32,ROW()-1,)</f>
        <v>-10.42588187773279</v>
      </c>
    </row>
    <row r="25" spans="1:43">
      <c r="A25" s="20">
        <v>23</v>
      </c>
      <c r="B25" s="21" t="s">
        <v>1</v>
      </c>
      <c r="C25" s="1" t="s">
        <v>32</v>
      </c>
      <c r="D25" s="22">
        <f>HLOOKUP(D$1,'01_選択特徴量'!$C$1:$AP$32,ROW()-1,)</f>
        <v>0</v>
      </c>
      <c r="E25" s="22">
        <f>HLOOKUP(E$1,'01_選択特徴量'!$C$1:$AP$32,ROW()-1,)</f>
        <v>4.7381390091120021</v>
      </c>
      <c r="F25" s="22">
        <f>HLOOKUP(F$1,'01_選択特徴量'!$C$1:$AP$32,ROW()-1,)</f>
        <v>3.9712449115810551</v>
      </c>
      <c r="G25" s="22">
        <f>HLOOKUP(G$1,'01_選択特徴量'!$C$1:$AP$32,ROW()-1,)</f>
        <v>4.2130872492762146</v>
      </c>
      <c r="H25" s="22">
        <f>HLOOKUP(H$1,'01_選択特徴量'!$C$1:$AP$32,ROW()-1,)</f>
        <v>0.68827293237672749</v>
      </c>
      <c r="I25" s="22">
        <f>HLOOKUP(I$1,'01_選択特徴量'!$C$1:$AP$32,ROW()-1,)</f>
        <v>0</v>
      </c>
      <c r="J25" s="22">
        <f>HLOOKUP(J$1,'01_選択特徴量'!$C$1:$AP$32,ROW()-1,)</f>
        <v>0</v>
      </c>
      <c r="K25" s="22">
        <f>HLOOKUP(K$1,'01_選択特徴量'!$C$1:$AP$32,ROW()-1,)</f>
        <v>3</v>
      </c>
      <c r="L25" s="22">
        <f>HLOOKUP(L$1,'01_選択特徴量'!$C$1:$AP$32,ROW()-1,)</f>
        <v>4.1270364253367244</v>
      </c>
      <c r="M25" s="22">
        <f>HLOOKUP(M$1,'01_選択特徴量'!$C$1:$AP$32,ROW()-1,)</f>
        <v>3.90768520896194</v>
      </c>
      <c r="N25" s="22">
        <f>HLOOKUP(N$1,'01_選択特徴量'!$C$1:$AP$32,ROW()-1,)</f>
        <v>252.58931643295949</v>
      </c>
      <c r="O25" s="22">
        <f>HLOOKUP(O$1,'01_選択特徴量'!$C$1:$AP$32,ROW()-1,)</f>
        <v>589.32483384952809</v>
      </c>
      <c r="P25" s="22">
        <f>HLOOKUP(P$1,'01_選択特徴量'!$C$1:$AP$32,ROW()-1,)</f>
        <v>4.4847609840440237</v>
      </c>
      <c r="Q25" s="22">
        <f>HLOOKUP(Q$1,'01_選択特徴量'!$C$1:$AP$32,ROW()-1,)</f>
        <v>4.1486245658674719</v>
      </c>
      <c r="R25" s="22">
        <f>HLOOKUP(R$1,'01_選択特徴量'!$C$1:$AP$32,ROW()-1,)</f>
        <v>24.50461419608995</v>
      </c>
      <c r="S25" s="22">
        <f>HLOOKUP(S$1,'01_選択特徴量'!$C$1:$AP$32,ROW()-1,)</f>
        <v>3.1491485764393672</v>
      </c>
      <c r="T25" s="22">
        <f>HLOOKUP(T$1,'01_選択特徴量'!$C$1:$AP$32,ROW()-1,)</f>
        <v>4.1593980343980101</v>
      </c>
      <c r="U25" s="22">
        <f>HLOOKUP(U$1,'01_選択特徴量'!$C$1:$AP$32,ROW()-1,)</f>
        <v>276.98249465204032</v>
      </c>
      <c r="V25" s="22">
        <f>HLOOKUP(V$1,'01_選択特徴量'!$C$1:$AP$32,ROW()-1,)</f>
        <v>0</v>
      </c>
      <c r="W25" s="22">
        <f>HLOOKUP(W$1,'01_選択特徴量'!$C$1:$AP$32,ROW()-1,)</f>
        <v>0.92955155474414297</v>
      </c>
      <c r="X25" s="22">
        <f>HLOOKUP(X$1,'01_選択特徴量'!$C$1:$AP$32,ROW()-1,)</f>
        <v>593.42857142857144</v>
      </c>
      <c r="Y25" s="22">
        <f>HLOOKUP(Y$1,'01_選択特徴量'!$C$1:$AP$32,ROW()-1,)</f>
        <v>93.28555600261862</v>
      </c>
      <c r="Z25" s="22">
        <f>HLOOKUP(Z$1,'01_選択特徴量'!$C$1:$AP$32,ROW()-1,)</f>
        <v>36</v>
      </c>
      <c r="AA25" s="22">
        <f>HLOOKUP(AA$1,'01_選択特徴量'!$C$1:$AP$32,ROW()-1,)</f>
        <v>0</v>
      </c>
      <c r="AB25" s="22">
        <f>HLOOKUP(AB$1,'01_選択特徴量'!$C$1:$AP$32,ROW()-1,)</f>
        <v>20.91229557179367</v>
      </c>
      <c r="AC25" s="22">
        <f>HLOOKUP(AC$1,'01_選択特徴量'!$C$1:$AP$32,ROW()-1,)</f>
        <v>399.495874631015</v>
      </c>
      <c r="AD25" s="22">
        <f>HLOOKUP(AD$1,'01_選択特徴量'!$C$1:$AP$32,ROW()-1,)</f>
        <v>-4.6647388705853103</v>
      </c>
      <c r="AE25" s="22">
        <f>HLOOKUP(AE$1,'01_選択特徴量'!$C$1:$AP$32,ROW()-1,)</f>
        <v>2.22503763647441</v>
      </c>
      <c r="AF25" s="22">
        <f>HLOOKUP(AF$1,'01_選択特徴量'!$C$1:$AP$32,ROW()-1,)</f>
        <v>4</v>
      </c>
      <c r="AG25" s="22">
        <f>HLOOKUP(AG$1,'01_選択特徴量'!$C$1:$AP$32,ROW()-1,)</f>
        <v>53</v>
      </c>
      <c r="AH25" s="22">
        <f>HLOOKUP(AH$1,'01_選択特徴量'!$C$1:$AP$32,ROW()-1,)</f>
        <v>-5.0571961136471248</v>
      </c>
      <c r="AI25" s="22">
        <f>HLOOKUP(AI$1,'01_選択特徴量'!$C$1:$AP$32,ROW()-1,)</f>
        <v>30.276818009981501</v>
      </c>
      <c r="AJ25" s="22">
        <f>HLOOKUP(AJ$1,'01_選択特徴量'!$C$1:$AP$32,ROW()-1,)</f>
        <v>3</v>
      </c>
      <c r="AK25" s="22">
        <f>HLOOKUP(AK$1,'01_選択特徴量'!$C$1:$AP$32,ROW()-1,)</f>
        <v>11</v>
      </c>
      <c r="AL25" s="22">
        <f>HLOOKUP(AL$1,'01_選択特徴量'!$C$1:$AP$32,ROW()-1,)</f>
        <v>37</v>
      </c>
      <c r="AM25" s="22">
        <f>HLOOKUP(AM$1,'01_選択特徴量'!$C$1:$AP$32,ROW()-1,)</f>
        <v>-4.9055007052186301</v>
      </c>
      <c r="AN25" s="22">
        <f>HLOOKUP(AN$1,'01_選択特徴量'!$C$1:$AP$32,ROW()-1,)</f>
        <v>459.59854680061022</v>
      </c>
      <c r="AO25" s="22">
        <f>HLOOKUP(AO$1,'01_選択特徴量'!$C$1:$AP$32,ROW()-1,)</f>
        <v>1.76743868279019</v>
      </c>
      <c r="AP25" s="22">
        <f>HLOOKUP(AP$1,'01_選択特徴量'!$C$1:$AP$32,ROW()-1,)</f>
        <v>-5.030748046133775</v>
      </c>
      <c r="AQ25" s="22">
        <f>HLOOKUP(AQ$1,'01_選択特徴量'!$C$1:$AP$32,ROW()-1,)</f>
        <v>-5.0776494926345794</v>
      </c>
    </row>
    <row r="26" spans="1:43">
      <c r="A26" s="20">
        <v>24</v>
      </c>
      <c r="B26" s="21" t="s">
        <v>0</v>
      </c>
      <c r="C26" s="1" t="s">
        <v>32</v>
      </c>
      <c r="D26" s="22">
        <f>HLOOKUP(D$1,'01_選択特徴量'!$C$1:$AP$32,ROW()-1,)</f>
        <v>1.731819554593877</v>
      </c>
      <c r="E26" s="22">
        <f>HLOOKUP(E$1,'01_選択特徴量'!$C$1:$AP$32,ROW()-1,)</f>
        <v>2.2576043273340098</v>
      </c>
      <c r="F26" s="22">
        <f>HLOOKUP(F$1,'01_選択特徴量'!$C$1:$AP$32,ROW()-1,)</f>
        <v>10.37652834667583</v>
      </c>
      <c r="G26" s="22">
        <f>HLOOKUP(G$1,'01_選択特徴量'!$C$1:$AP$32,ROW()-1,)</f>
        <v>8.2523926201334792</v>
      </c>
      <c r="H26" s="22">
        <f>HLOOKUP(H$1,'01_選択特徴量'!$C$1:$AP$32,ROW()-1,)</f>
        <v>0.72362386343642005</v>
      </c>
      <c r="I26" s="22">
        <f>HLOOKUP(I$1,'01_選択特徴量'!$C$1:$AP$32,ROW()-1,)</f>
        <v>1231.1769958674099</v>
      </c>
      <c r="J26" s="22">
        <f>HLOOKUP(J$1,'01_選択特徴量'!$C$1:$AP$32,ROW()-1,)</f>
        <v>58.679394630402577</v>
      </c>
      <c r="K26" s="22">
        <f>HLOOKUP(K$1,'01_選択特徴量'!$C$1:$AP$32,ROW()-1,)</f>
        <v>13</v>
      </c>
      <c r="L26" s="22">
        <f>HLOOKUP(L$1,'01_選択特徴量'!$C$1:$AP$32,ROW()-1,)</f>
        <v>8.3983312449951733</v>
      </c>
      <c r="M26" s="22">
        <f>HLOOKUP(M$1,'01_選択特徴量'!$C$1:$AP$32,ROW()-1,)</f>
        <v>6.8598854355716998</v>
      </c>
      <c r="N26" s="22">
        <f>HLOOKUP(N$1,'01_選択特徴量'!$C$1:$AP$32,ROW()-1,)</f>
        <v>833.81109534753091</v>
      </c>
      <c r="O26" s="22">
        <f>HLOOKUP(O$1,'01_選択特徴量'!$C$1:$AP$32,ROW()-1,)</f>
        <v>1024.962965549794</v>
      </c>
      <c r="P26" s="22">
        <f>HLOOKUP(P$1,'01_選択特徴量'!$C$1:$AP$32,ROW()-1,)</f>
        <v>1.629338057054333</v>
      </c>
      <c r="Q26" s="22">
        <f>HLOOKUP(Q$1,'01_選択特徴量'!$C$1:$AP$32,ROW()-1,)</f>
        <v>7.5039307728904063</v>
      </c>
      <c r="R26" s="22">
        <f>HLOOKUP(R$1,'01_選択特徴量'!$C$1:$AP$32,ROW()-1,)</f>
        <v>67.490835031654498</v>
      </c>
      <c r="S26" s="22">
        <f>HLOOKUP(S$1,'01_選択特徴量'!$C$1:$AP$32,ROW()-1,)</f>
        <v>2.6213420307384392</v>
      </c>
      <c r="T26" s="22">
        <f>HLOOKUP(T$1,'01_選択特徴量'!$C$1:$AP$32,ROW()-1,)</f>
        <v>7.8311456213377433</v>
      </c>
      <c r="U26" s="22">
        <f>HLOOKUP(U$1,'01_選択特徴量'!$C$1:$AP$32,ROW()-1,)</f>
        <v>931.32156861769727</v>
      </c>
      <c r="V26" s="22">
        <f>HLOOKUP(V$1,'01_選択特徴量'!$C$1:$AP$32,ROW()-1,)</f>
        <v>9.7830433201853264</v>
      </c>
      <c r="W26" s="22">
        <f>HLOOKUP(W$1,'01_選択特徴量'!$C$1:$AP$32,ROW()-1,)</f>
        <v>0.43532630286126828</v>
      </c>
      <c r="X26" s="22">
        <f>HLOOKUP(X$1,'01_選択特徴量'!$C$1:$AP$32,ROW()-1,)</f>
        <v>701.71428571428567</v>
      </c>
      <c r="Y26" s="22">
        <f>HLOOKUP(Y$1,'01_選択特徴量'!$C$1:$AP$32,ROW()-1,)</f>
        <v>362.63285592987819</v>
      </c>
      <c r="Z26" s="22">
        <f>HLOOKUP(Z$1,'01_選択特徴量'!$C$1:$AP$32,ROW()-1,)</f>
        <v>40</v>
      </c>
      <c r="AA26" s="22">
        <f>HLOOKUP(AA$1,'01_選択特徴量'!$C$1:$AP$32,ROW()-1,)</f>
        <v>-9.5033101581142692</v>
      </c>
      <c r="AB26" s="22">
        <f>HLOOKUP(AB$1,'01_選択特徴量'!$C$1:$AP$32,ROW()-1,)</f>
        <v>33.72490140362536</v>
      </c>
      <c r="AC26" s="22">
        <f>HLOOKUP(AC$1,'01_選択特徴量'!$C$1:$AP$32,ROW()-1,)</f>
        <v>654.65105706448901</v>
      </c>
      <c r="AD26" s="22">
        <f>HLOOKUP(AD$1,'01_選択特徴量'!$C$1:$AP$32,ROW()-1,)</f>
        <v>-8.0997983870967687</v>
      </c>
      <c r="AE26" s="22">
        <f>HLOOKUP(AE$1,'01_選択特徴量'!$C$1:$AP$32,ROW()-1,)</f>
        <v>3.0767513491175</v>
      </c>
      <c r="AF26" s="22">
        <f>HLOOKUP(AF$1,'01_選択特徴量'!$C$1:$AP$32,ROW()-1,)</f>
        <v>15</v>
      </c>
      <c r="AG26" s="22">
        <f>HLOOKUP(AG$1,'01_選択特徴量'!$C$1:$AP$32,ROW()-1,)</f>
        <v>42</v>
      </c>
      <c r="AH26" s="22">
        <f>HLOOKUP(AH$1,'01_選択特徴量'!$C$1:$AP$32,ROW()-1,)</f>
        <v>-9.97340942519509</v>
      </c>
      <c r="AI26" s="22">
        <f>HLOOKUP(AI$1,'01_選択特徴量'!$C$1:$AP$32,ROW()-1,)</f>
        <v>795.84838837381164</v>
      </c>
      <c r="AJ26" s="22">
        <f>HLOOKUP(AJ$1,'01_選択特徴量'!$C$1:$AP$32,ROW()-1,)</f>
        <v>15</v>
      </c>
      <c r="AK26" s="22">
        <f>HLOOKUP(AK$1,'01_選択特徴量'!$C$1:$AP$32,ROW()-1,)</f>
        <v>10</v>
      </c>
      <c r="AL26" s="22">
        <f>HLOOKUP(AL$1,'01_選択特徴量'!$C$1:$AP$32,ROW()-1,)</f>
        <v>44</v>
      </c>
      <c r="AM26" s="22">
        <f>HLOOKUP(AM$1,'01_選択特徴量'!$C$1:$AP$32,ROW()-1,)</f>
        <v>-9.5445319954028935</v>
      </c>
      <c r="AN26" s="22">
        <f>HLOOKUP(AN$1,'01_選択特徴量'!$C$1:$AP$32,ROW()-1,)</f>
        <v>572.84939957970903</v>
      </c>
      <c r="AO26" s="22">
        <f>HLOOKUP(AO$1,'01_選択特徴量'!$C$1:$AP$32,ROW()-1,)</f>
        <v>14.995872609504181</v>
      </c>
      <c r="AP26" s="22">
        <f>HLOOKUP(AP$1,'01_選択特徴量'!$C$1:$AP$32,ROW()-1,)</f>
        <v>-8.7270943512621919</v>
      </c>
      <c r="AQ26" s="22">
        <f>HLOOKUP(AQ$1,'01_選択特徴量'!$C$1:$AP$32,ROW()-1,)</f>
        <v>-9.8328215428998433</v>
      </c>
    </row>
    <row r="27" spans="1:43">
      <c r="A27" s="20">
        <v>25</v>
      </c>
      <c r="B27" s="21" t="s">
        <v>0</v>
      </c>
      <c r="C27" s="1" t="s">
        <v>32</v>
      </c>
      <c r="D27" s="22">
        <f>HLOOKUP(D$1,'01_選択特徴量'!$C$1:$AP$32,ROW()-1,)</f>
        <v>3.2091039826038301</v>
      </c>
      <c r="E27" s="22">
        <f>HLOOKUP(E$1,'01_選択特徴量'!$C$1:$AP$32,ROW()-1,)</f>
        <v>4.9372311905680917</v>
      </c>
      <c r="F27" s="22">
        <f>HLOOKUP(F$1,'01_選択特徴量'!$C$1:$AP$32,ROW()-1,)</f>
        <v>6.3708814964955032</v>
      </c>
      <c r="G27" s="22">
        <f>HLOOKUP(G$1,'01_選択特徴量'!$C$1:$AP$32,ROW()-1,)</f>
        <v>7.6994553479019894</v>
      </c>
      <c r="H27" s="22">
        <f>HLOOKUP(H$1,'01_選択特徴量'!$C$1:$AP$32,ROW()-1,)</f>
        <v>0.69274289794104638</v>
      </c>
      <c r="I27" s="22">
        <f>HLOOKUP(I$1,'01_選択特徴量'!$C$1:$AP$32,ROW()-1,)</f>
        <v>402.83609970621001</v>
      </c>
      <c r="J27" s="22">
        <f>HLOOKUP(J$1,'01_選択特徴量'!$C$1:$AP$32,ROW()-1,)</f>
        <v>33.518836446007697</v>
      </c>
      <c r="K27" s="22">
        <f>HLOOKUP(K$1,'01_選択特徴量'!$C$1:$AP$32,ROW()-1,)</f>
        <v>36</v>
      </c>
      <c r="L27" s="22">
        <f>HLOOKUP(L$1,'01_選択特徴量'!$C$1:$AP$32,ROW()-1,)</f>
        <v>7.4226878315984424</v>
      </c>
      <c r="M27" s="22">
        <f>HLOOKUP(M$1,'01_選択特徴量'!$C$1:$AP$32,ROW()-1,)</f>
        <v>7.0001166493047622</v>
      </c>
      <c r="N27" s="22">
        <f>HLOOKUP(N$1,'01_選択特徴量'!$C$1:$AP$32,ROW()-1,)</f>
        <v>873.69068690720576</v>
      </c>
      <c r="O27" s="22">
        <f>HLOOKUP(O$1,'01_選択特徴量'!$C$1:$AP$32,ROW()-1,)</f>
        <v>592.9793620610842</v>
      </c>
      <c r="P27" s="22">
        <f>HLOOKUP(P$1,'01_選択特徴量'!$C$1:$AP$32,ROW()-1,)</f>
        <v>1.4685367318191389</v>
      </c>
      <c r="Q27" s="22">
        <f>HLOOKUP(Q$1,'01_選択特徴量'!$C$1:$AP$32,ROW()-1,)</f>
        <v>7.5866815112174324</v>
      </c>
      <c r="R27" s="22">
        <f>HLOOKUP(R$1,'01_選択特徴量'!$C$1:$AP$32,ROW()-1,)</f>
        <v>54.481250725438429</v>
      </c>
      <c r="S27" s="22">
        <f>HLOOKUP(S$1,'01_選択特徴量'!$C$1:$AP$32,ROW()-1,)</f>
        <v>2.8220360010218721</v>
      </c>
      <c r="T27" s="22">
        <f>HLOOKUP(T$1,'01_選択特徴量'!$C$1:$AP$32,ROW()-1,)</f>
        <v>7.5700757575757498</v>
      </c>
      <c r="U27" s="22">
        <f>HLOOKUP(U$1,'01_選択特徴量'!$C$1:$AP$32,ROW()-1,)</f>
        <v>780.34856438192958</v>
      </c>
      <c r="V27" s="22">
        <f>HLOOKUP(V$1,'01_選択特徴量'!$C$1:$AP$32,ROW()-1,)</f>
        <v>4.1680835831776601</v>
      </c>
      <c r="W27" s="22">
        <f>HLOOKUP(W$1,'01_選択特徴量'!$C$1:$AP$32,ROW()-1,)</f>
        <v>0.619332204259601</v>
      </c>
      <c r="X27" s="22">
        <f>HLOOKUP(X$1,'01_選択特徴量'!$C$1:$AP$32,ROW()-1,)</f>
        <v>895</v>
      </c>
      <c r="Y27" s="22">
        <f>HLOOKUP(Y$1,'01_選択特徴量'!$C$1:$AP$32,ROW()-1,)</f>
        <v>293.57939869881591</v>
      </c>
      <c r="Z27" s="22">
        <f>HLOOKUP(Z$1,'01_選択特徴量'!$C$1:$AP$32,ROW()-1,)</f>
        <v>30</v>
      </c>
      <c r="AA27" s="22">
        <f>HLOOKUP(AA$1,'01_選択特徴量'!$C$1:$AP$32,ROW()-1,)</f>
        <v>-7.4605026929982001</v>
      </c>
      <c r="AB27" s="22">
        <f>HLOOKUP(AB$1,'01_選択特徴量'!$C$1:$AP$32,ROW()-1,)</f>
        <v>30.63432643487749</v>
      </c>
      <c r="AC27" s="22">
        <f>HLOOKUP(AC$1,'01_選択特徴量'!$C$1:$AP$32,ROW()-1,)</f>
        <v>553.45380853685401</v>
      </c>
      <c r="AD27" s="22">
        <f>HLOOKUP(AD$1,'01_選択特徴量'!$C$1:$AP$32,ROW()-1,)</f>
        <v>-7.1057065924168228</v>
      </c>
      <c r="AE27" s="22">
        <f>HLOOKUP(AE$1,'01_選択特徴量'!$C$1:$AP$32,ROW()-1,)</f>
        <v>2.31223445289065</v>
      </c>
      <c r="AF27" s="22">
        <f>HLOOKUP(AF$1,'01_選択特徴量'!$C$1:$AP$32,ROW()-1,)</f>
        <v>14</v>
      </c>
      <c r="AG27" s="22">
        <f>HLOOKUP(AG$1,'01_選択特徴量'!$C$1:$AP$32,ROW()-1,)</f>
        <v>39</v>
      </c>
      <c r="AH27" s="22">
        <f>HLOOKUP(AH$1,'01_選択特徴量'!$C$1:$AP$32,ROW()-1,)</f>
        <v>-7.2517204417435703</v>
      </c>
      <c r="AI27" s="22">
        <f>HLOOKUP(AI$1,'01_選択特徴量'!$C$1:$AP$32,ROW()-1,)</f>
        <v>340.17614438719301</v>
      </c>
      <c r="AJ27" s="22">
        <f>HLOOKUP(AJ$1,'01_選択特徴量'!$C$1:$AP$32,ROW()-1,)</f>
        <v>4</v>
      </c>
      <c r="AK27" s="22">
        <f>HLOOKUP(AK$1,'01_選択特徴量'!$C$1:$AP$32,ROW()-1,)</f>
        <v>11</v>
      </c>
      <c r="AL27" s="22">
        <f>HLOOKUP(AL$1,'01_選択特徴量'!$C$1:$AP$32,ROW()-1,)</f>
        <v>34</v>
      </c>
      <c r="AM27" s="22">
        <f>HLOOKUP(AM$1,'01_選択特徴量'!$C$1:$AP$32,ROW()-1,)</f>
        <v>-7.5953608247422704</v>
      </c>
      <c r="AN27" s="22">
        <f>HLOOKUP(AN$1,'01_選択特徴量'!$C$1:$AP$32,ROW()-1,)</f>
        <v>226.2116305832931</v>
      </c>
      <c r="AO27" s="22">
        <f>HLOOKUP(AO$1,'01_選択特徴量'!$C$1:$AP$32,ROW()-1,)</f>
        <v>9.9158922216360654</v>
      </c>
      <c r="AP27" s="22">
        <f>HLOOKUP(AP$1,'01_選択特徴量'!$C$1:$AP$32,ROW()-1,)</f>
        <v>-7.2259289715062494</v>
      </c>
      <c r="AQ27" s="22">
        <f>HLOOKUP(AQ$1,'01_選択特徴量'!$C$1:$AP$32,ROW()-1,)</f>
        <v>-7.5972973961220074</v>
      </c>
    </row>
    <row r="28" spans="1:43">
      <c r="A28" s="20">
        <v>26</v>
      </c>
      <c r="B28" s="21" t="s">
        <v>0</v>
      </c>
      <c r="C28" s="1" t="s">
        <v>32</v>
      </c>
      <c r="D28" s="22">
        <f>HLOOKUP(D$1,'01_選択特徴量'!$C$1:$AP$32,ROW()-1,)</f>
        <v>0.96826451586254503</v>
      </c>
      <c r="E28" s="22">
        <f>HLOOKUP(E$1,'01_選択特徴量'!$C$1:$AP$32,ROW()-1,)</f>
        <v>1.1527749150489399</v>
      </c>
      <c r="F28" s="22">
        <f>HLOOKUP(F$1,'01_選択特徴量'!$C$1:$AP$32,ROW()-1,)</f>
        <v>4.97883976312517</v>
      </c>
      <c r="G28" s="22">
        <f>HLOOKUP(G$1,'01_選択特徴量'!$C$1:$AP$32,ROW()-1,)</f>
        <v>6.5512525661572898</v>
      </c>
      <c r="H28" s="22">
        <f>HLOOKUP(H$1,'01_選択特徴量'!$C$1:$AP$32,ROW()-1,)</f>
        <v>0.75482611166996072</v>
      </c>
      <c r="I28" s="22">
        <f>HLOOKUP(I$1,'01_選択特徴量'!$C$1:$AP$32,ROW()-1,)</f>
        <v>241.793529906478</v>
      </c>
      <c r="J28" s="22">
        <f>HLOOKUP(J$1,'01_選択特徴量'!$C$1:$AP$32,ROW()-1,)</f>
        <v>37.246509345826702</v>
      </c>
      <c r="K28" s="22">
        <f>HLOOKUP(K$1,'01_選択特徴量'!$C$1:$AP$32,ROW()-1,)</f>
        <v>3</v>
      </c>
      <c r="L28" s="22">
        <f>HLOOKUP(L$1,'01_選択特徴量'!$C$1:$AP$32,ROW()-1,)</f>
        <v>6.6148967936795282</v>
      </c>
      <c r="M28" s="22">
        <f>HLOOKUP(M$1,'01_選択特徴量'!$C$1:$AP$32,ROW()-1,)</f>
        <v>6.3314286751304101</v>
      </c>
      <c r="N28" s="22">
        <f>HLOOKUP(N$1,'01_選択特徴量'!$C$1:$AP$32,ROW()-1,)</f>
        <v>657.07581565725798</v>
      </c>
      <c r="O28" s="22">
        <f>HLOOKUP(O$1,'01_選択特徴量'!$C$1:$AP$32,ROW()-1,)</f>
        <v>448.42526074403492</v>
      </c>
      <c r="P28" s="22">
        <f>HLOOKUP(P$1,'01_選択特徴量'!$C$1:$AP$32,ROW()-1,)</f>
        <v>1.8621215124305091</v>
      </c>
      <c r="Q28" s="22">
        <f>HLOOKUP(Q$1,'01_選択特徴量'!$C$1:$AP$32,ROW()-1,)</f>
        <v>6.3867355314930077</v>
      </c>
      <c r="R28" s="22">
        <f>HLOOKUP(R$1,'01_選択特徴量'!$C$1:$AP$32,ROW()-1,)</f>
        <v>39.0792640014254</v>
      </c>
      <c r="S28" s="22">
        <f>HLOOKUP(S$1,'01_選択特徴量'!$C$1:$AP$32,ROW()-1,)</f>
        <v>1.9741512389826179</v>
      </c>
      <c r="T28" s="22">
        <f>HLOOKUP(T$1,'01_選択特徴量'!$C$1:$AP$32,ROW()-1,)</f>
        <v>6.4468262806235801</v>
      </c>
      <c r="U28" s="22">
        <f>HLOOKUP(U$1,'01_選択特徴量'!$C$1:$AP$32,ROW()-1,)</f>
        <v>788.6260784920953</v>
      </c>
      <c r="V28" s="22">
        <f>HLOOKUP(V$1,'01_選択特徴量'!$C$1:$AP$32,ROW()-1,)</f>
        <v>4.1529111841450996</v>
      </c>
      <c r="W28" s="22">
        <f>HLOOKUP(W$1,'01_選択特徴量'!$C$1:$AP$32,ROW()-1,)</f>
        <v>0.47610868327609701</v>
      </c>
      <c r="X28" s="22">
        <f>HLOOKUP(X$1,'01_選択特徴量'!$C$1:$AP$32,ROW()-1,)</f>
        <v>793.57142857142856</v>
      </c>
      <c r="Y28" s="22">
        <f>HLOOKUP(Y$1,'01_選択特徴量'!$C$1:$AP$32,ROW()-1,)</f>
        <v>408.12495411228088</v>
      </c>
      <c r="Z28" s="22">
        <f>HLOOKUP(Z$1,'01_選択特徴量'!$C$1:$AP$32,ROW()-1,)</f>
        <v>22</v>
      </c>
      <c r="AA28" s="22">
        <f>HLOOKUP(AA$1,'01_選択特徴量'!$C$1:$AP$32,ROW()-1,)</f>
        <v>-7.5455284552845701</v>
      </c>
      <c r="AB28" s="22">
        <f>HLOOKUP(AB$1,'01_選択特徴量'!$C$1:$AP$32,ROW()-1,)</f>
        <v>32.447345745666091</v>
      </c>
      <c r="AC28" s="22">
        <f>HLOOKUP(AC$1,'01_選択特徴量'!$C$1:$AP$32,ROW()-1,)</f>
        <v>328.405192791503</v>
      </c>
      <c r="AD28" s="22">
        <f>HLOOKUP(AD$1,'01_選択特徴量'!$C$1:$AP$32,ROW()-1,)</f>
        <v>-7.5432904433116699</v>
      </c>
      <c r="AE28" s="22">
        <f>HLOOKUP(AE$1,'01_選択特徴量'!$C$1:$AP$32,ROW()-1,)</f>
        <v>3.2062831514394232</v>
      </c>
      <c r="AF28" s="22">
        <f>HLOOKUP(AF$1,'01_選択特徴量'!$C$1:$AP$32,ROW()-1,)</f>
        <v>3</v>
      </c>
      <c r="AG28" s="22">
        <f>HLOOKUP(AG$1,'01_選択特徴量'!$C$1:$AP$32,ROW()-1,)</f>
        <v>24</v>
      </c>
      <c r="AH28" s="22">
        <f>HLOOKUP(AH$1,'01_選択特徴量'!$C$1:$AP$32,ROW()-1,)</f>
        <v>-8.1965292524822182</v>
      </c>
      <c r="AI28" s="22">
        <f>HLOOKUP(AI$1,'01_選択特徴量'!$C$1:$AP$32,ROW()-1,)</f>
        <v>361.36419039166401</v>
      </c>
      <c r="AJ28" s="22">
        <f>HLOOKUP(AJ$1,'01_選択特徴量'!$C$1:$AP$32,ROW()-1,)</f>
        <v>4</v>
      </c>
      <c r="AK28" s="22">
        <f>HLOOKUP(AK$1,'01_選択特徴量'!$C$1:$AP$32,ROW()-1,)</f>
        <v>3</v>
      </c>
      <c r="AL28" s="22">
        <f>HLOOKUP(AL$1,'01_選択特徴量'!$C$1:$AP$32,ROW()-1,)</f>
        <v>20</v>
      </c>
      <c r="AM28" s="22">
        <f>HLOOKUP(AM$1,'01_選択特徴量'!$C$1:$AP$32,ROW()-1,)</f>
        <v>-7.5254303599374204</v>
      </c>
      <c r="AN28" s="22">
        <f>HLOOKUP(AN$1,'01_選択特徴量'!$C$1:$AP$32,ROW()-1,)</f>
        <v>322.35929884002519</v>
      </c>
      <c r="AO28" s="22">
        <f>HLOOKUP(AO$1,'01_選択特徴量'!$C$1:$AP$32,ROW()-1,)</f>
        <v>12.50841876085709</v>
      </c>
      <c r="AP28" s="22">
        <f>HLOOKUP(AP$1,'01_選択特徴量'!$C$1:$AP$32,ROW()-1,)</f>
        <v>-7.4335326241152604</v>
      </c>
      <c r="AQ28" s="22">
        <f>HLOOKUP(AQ$1,'01_選択特徴量'!$C$1:$AP$32,ROW()-1,)</f>
        <v>-7.891740156360342</v>
      </c>
    </row>
    <row r="29" spans="1:43">
      <c r="A29" s="20">
        <v>27</v>
      </c>
      <c r="B29" s="21" t="s">
        <v>0</v>
      </c>
      <c r="C29" s="1" t="s">
        <v>33</v>
      </c>
      <c r="D29" s="22">
        <f>HLOOKUP(D$1,'01_選択特徴量'!$C$1:$AP$32,ROW()-1,)</f>
        <v>1.9649159024042899</v>
      </c>
      <c r="E29" s="22">
        <f>HLOOKUP(E$1,'01_選択特徴量'!$C$1:$AP$32,ROW()-1,)</f>
        <v>0.98673647344409054</v>
      </c>
      <c r="F29" s="22">
        <f>HLOOKUP(F$1,'01_選択特徴量'!$C$1:$AP$32,ROW()-1,)</f>
        <v>8.6899398862555604</v>
      </c>
      <c r="G29" s="22">
        <f>HLOOKUP(G$1,'01_選択特徴量'!$C$1:$AP$32,ROW()-1,)</f>
        <v>6.8612657000764541</v>
      </c>
      <c r="H29" s="22">
        <f>HLOOKUP(H$1,'01_選択特徴量'!$C$1:$AP$32,ROW()-1,)</f>
        <v>0.50628075261408023</v>
      </c>
      <c r="I29" s="22">
        <f>HLOOKUP(I$1,'01_選択特徴量'!$C$1:$AP$32,ROW()-1,)</f>
        <v>925.24196523349599</v>
      </c>
      <c r="J29" s="22">
        <f>HLOOKUP(J$1,'01_選択特徴量'!$C$1:$AP$32,ROW()-1,)</f>
        <v>41.2992319719473</v>
      </c>
      <c r="K29" s="22">
        <f>HLOOKUP(K$1,'01_選択特徴量'!$C$1:$AP$32,ROW()-1,)</f>
        <v>12</v>
      </c>
      <c r="L29" s="22">
        <f>HLOOKUP(L$1,'01_選択特徴量'!$C$1:$AP$32,ROW()-1,)</f>
        <v>6.8569270944085936</v>
      </c>
      <c r="M29" s="22">
        <f>HLOOKUP(M$1,'01_選択特徴量'!$C$1:$AP$32,ROW()-1,)</f>
        <v>7.8250638943584931</v>
      </c>
      <c r="N29" s="22">
        <f>HLOOKUP(N$1,'01_選択特徴量'!$C$1:$AP$32,ROW()-1,)</f>
        <v>3596.5257395527678</v>
      </c>
      <c r="O29" s="22">
        <f>HLOOKUP(O$1,'01_選択特徴量'!$C$1:$AP$32,ROW()-1,)</f>
        <v>8798.8133667080656</v>
      </c>
      <c r="P29" s="22">
        <f>HLOOKUP(P$1,'01_選択特徴量'!$C$1:$AP$32,ROW()-1,)</f>
        <v>20.53275209012455</v>
      </c>
      <c r="Q29" s="22">
        <f>HLOOKUP(Q$1,'01_選択特徴量'!$C$1:$AP$32,ROW()-1,)</f>
        <v>6.9849022039369144</v>
      </c>
      <c r="R29" s="22">
        <f>HLOOKUP(R$1,'01_選択特徴量'!$C$1:$AP$32,ROW()-1,)</f>
        <v>70.4059153871397</v>
      </c>
      <c r="S29" s="22">
        <f>HLOOKUP(S$1,'01_選択特徴量'!$C$1:$AP$32,ROW()-1,)</f>
        <v>1.4578466083213659</v>
      </c>
      <c r="T29" s="22">
        <f>HLOOKUP(T$1,'01_選択特徴量'!$C$1:$AP$32,ROW()-1,)</f>
        <v>6.7365451388888902</v>
      </c>
      <c r="U29" s="22">
        <f>HLOOKUP(U$1,'01_選択特徴量'!$C$1:$AP$32,ROW()-1,)</f>
        <v>1194.429287213824</v>
      </c>
      <c r="V29" s="22">
        <f>HLOOKUP(V$1,'01_選択特徴量'!$C$1:$AP$32,ROW()-1,)</f>
        <v>6.1160627301605697</v>
      </c>
      <c r="W29" s="22">
        <f>HLOOKUP(W$1,'01_選択特徴量'!$C$1:$AP$32,ROW()-1,)</f>
        <v>0.61092922253203497</v>
      </c>
      <c r="X29" s="22">
        <f>HLOOKUP(X$1,'01_選択特徴量'!$C$1:$AP$32,ROW()-1,)</f>
        <v>855.42857142857144</v>
      </c>
      <c r="Y29" s="22">
        <f>HLOOKUP(Y$1,'01_選択特徴量'!$C$1:$AP$32,ROW()-1,)</f>
        <v>842.47881898855064</v>
      </c>
      <c r="Z29" s="22">
        <f>HLOOKUP(Z$1,'01_選択特徴量'!$C$1:$AP$32,ROW()-1,)</f>
        <v>54</v>
      </c>
      <c r="AA29" s="22">
        <f>HLOOKUP(AA$1,'01_選択特徴量'!$C$1:$AP$32,ROW()-1,)</f>
        <v>-11.621495327102799</v>
      </c>
      <c r="AB29" s="22">
        <f>HLOOKUP(AB$1,'01_選択特徴量'!$C$1:$AP$32,ROW()-1,)</f>
        <v>59.8436520560888</v>
      </c>
      <c r="AC29" s="22">
        <f>HLOOKUP(AC$1,'01_選択特徴量'!$C$1:$AP$32,ROW()-1,)</f>
        <v>2073.8863734605702</v>
      </c>
      <c r="AD29" s="22">
        <f>HLOOKUP(AD$1,'01_選択特徴量'!$C$1:$AP$32,ROW()-1,)</f>
        <v>-11.292844433521701</v>
      </c>
      <c r="AE29" s="22">
        <f>HLOOKUP(AE$1,'01_選択特徴量'!$C$1:$AP$32,ROW()-1,)</f>
        <v>1.2134262075243381</v>
      </c>
      <c r="AF29" s="22">
        <f>HLOOKUP(AF$1,'01_選択特徴量'!$C$1:$AP$32,ROW()-1,)</f>
        <v>14</v>
      </c>
      <c r="AG29" s="22">
        <f>HLOOKUP(AG$1,'01_選択特徴量'!$C$1:$AP$32,ROW()-1,)</f>
        <v>56</v>
      </c>
      <c r="AH29" s="22">
        <f>HLOOKUP(AH$1,'01_選択特徴量'!$C$1:$AP$32,ROW()-1,)</f>
        <v>-10.7783566408055</v>
      </c>
      <c r="AI29" s="22">
        <f>HLOOKUP(AI$1,'01_選択特徴量'!$C$1:$AP$32,ROW()-1,)</f>
        <v>1320.7562413831199</v>
      </c>
      <c r="AJ29" s="22">
        <f>HLOOKUP(AJ$1,'01_選択特徴量'!$C$1:$AP$32,ROW()-1,)</f>
        <v>16</v>
      </c>
      <c r="AK29" s="22">
        <f>HLOOKUP(AK$1,'01_選択特徴量'!$C$1:$AP$32,ROW()-1,)</f>
        <v>16</v>
      </c>
      <c r="AL29" s="22">
        <f>HLOOKUP(AL$1,'01_選択特徴量'!$C$1:$AP$32,ROW()-1,)</f>
        <v>38</v>
      </c>
      <c r="AM29" s="22">
        <f>HLOOKUP(AM$1,'01_選択特徴量'!$C$1:$AP$32,ROW()-1,)</f>
        <v>-11.610230547550399</v>
      </c>
      <c r="AN29" s="22">
        <f>HLOOKUP(AN$1,'01_選択特徴量'!$C$1:$AP$32,ROW()-1,)</f>
        <v>1037.038302253801</v>
      </c>
      <c r="AO29" s="22">
        <f>HLOOKUP(AO$1,'01_選択特徴量'!$C$1:$AP$32,ROW()-1,)</f>
        <v>43.411561636695637</v>
      </c>
      <c r="AP29" s="22">
        <f>HLOOKUP(AP$1,'01_選択特徴量'!$C$1:$AP$32,ROW()-1,)</f>
        <v>-12.18910895910961</v>
      </c>
      <c r="AQ29" s="22">
        <f>HLOOKUP(AQ$1,'01_選択特徴量'!$C$1:$AP$32,ROW()-1,)</f>
        <v>-10.976271502352141</v>
      </c>
    </row>
    <row r="30" spans="1:43">
      <c r="A30" s="20">
        <v>28</v>
      </c>
      <c r="B30" s="21" t="s">
        <v>1</v>
      </c>
      <c r="C30" s="1" t="s">
        <v>33</v>
      </c>
      <c r="D30" s="22">
        <f>HLOOKUP(D$1,'01_選択特徴量'!$C$1:$AP$32,ROW()-1,)</f>
        <v>0</v>
      </c>
      <c r="E30" s="22">
        <f>HLOOKUP(E$1,'01_選択特徴量'!$C$1:$AP$32,ROW()-1,)</f>
        <v>0</v>
      </c>
      <c r="F30" s="22">
        <f>HLOOKUP(F$1,'01_選択特徴量'!$C$1:$AP$32,ROW()-1,)</f>
        <v>0</v>
      </c>
      <c r="G30" s="22">
        <f>HLOOKUP(G$1,'01_選択特徴量'!$C$1:$AP$32,ROW()-1,)</f>
        <v>0</v>
      </c>
      <c r="H30" s="22">
        <f>HLOOKUP(H$1,'01_選択特徴量'!$C$1:$AP$32,ROW()-1,)</f>
        <v>0</v>
      </c>
      <c r="I30" s="22">
        <f>HLOOKUP(I$1,'01_選択特徴量'!$C$1:$AP$32,ROW()-1,)</f>
        <v>0</v>
      </c>
      <c r="J30" s="22">
        <f>HLOOKUP(J$1,'01_選択特徴量'!$C$1:$AP$32,ROW()-1,)</f>
        <v>0</v>
      </c>
      <c r="K30" s="22">
        <f>HLOOKUP(K$1,'01_選択特徴量'!$C$1:$AP$32,ROW()-1,)</f>
        <v>24</v>
      </c>
      <c r="L30" s="22">
        <f>HLOOKUP(L$1,'01_選択特徴量'!$C$1:$AP$32,ROW()-1,)</f>
        <v>0</v>
      </c>
      <c r="M30" s="22">
        <f>HLOOKUP(M$1,'01_選択特徴量'!$C$1:$AP$32,ROW()-1,)</f>
        <v>0</v>
      </c>
      <c r="N30" s="22">
        <f>HLOOKUP(N$1,'01_選択特徴量'!$C$1:$AP$32,ROW()-1,)</f>
        <v>0</v>
      </c>
      <c r="O30" s="22">
        <f>HLOOKUP(O$1,'01_選択特徴量'!$C$1:$AP$32,ROW()-1,)</f>
        <v>0</v>
      </c>
      <c r="P30" s="22">
        <f>HLOOKUP(P$1,'01_選択特徴量'!$C$1:$AP$32,ROW()-1,)</f>
        <v>0</v>
      </c>
      <c r="Q30" s="22">
        <f>HLOOKUP(Q$1,'01_選択特徴量'!$C$1:$AP$32,ROW()-1,)</f>
        <v>0</v>
      </c>
      <c r="R30" s="22">
        <f>HLOOKUP(R$1,'01_選択特徴量'!$C$1:$AP$32,ROW()-1,)</f>
        <v>0</v>
      </c>
      <c r="S30" s="22">
        <f>HLOOKUP(S$1,'01_選択特徴量'!$C$1:$AP$32,ROW()-1,)</f>
        <v>0</v>
      </c>
      <c r="T30" s="22">
        <f>HLOOKUP(T$1,'01_選択特徴量'!$C$1:$AP$32,ROW()-1,)</f>
        <v>0</v>
      </c>
      <c r="U30" s="22">
        <f>HLOOKUP(U$1,'01_選択特徴量'!$C$1:$AP$32,ROW()-1,)</f>
        <v>0</v>
      </c>
      <c r="V30" s="22">
        <f>HLOOKUP(V$1,'01_選択特徴量'!$C$1:$AP$32,ROW()-1,)</f>
        <v>0</v>
      </c>
      <c r="W30" s="22">
        <f>HLOOKUP(W$1,'01_選択特徴量'!$C$1:$AP$32,ROW()-1,)</f>
        <v>0</v>
      </c>
      <c r="X30" s="22">
        <f>HLOOKUP(X$1,'01_選択特徴量'!$C$1:$AP$32,ROW()-1,)</f>
        <v>0</v>
      </c>
      <c r="Y30" s="22">
        <f>HLOOKUP(Y$1,'01_選択特徴量'!$C$1:$AP$32,ROW()-1,)</f>
        <v>0</v>
      </c>
      <c r="Z30" s="22">
        <f>HLOOKUP(Z$1,'01_選択特徴量'!$C$1:$AP$32,ROW()-1,)</f>
        <v>47</v>
      </c>
      <c r="AA30" s="22">
        <f>HLOOKUP(AA$1,'01_選択特徴量'!$C$1:$AP$32,ROW()-1,)</f>
        <v>0</v>
      </c>
      <c r="AB30" s="22">
        <f>HLOOKUP(AB$1,'01_選択特徴量'!$C$1:$AP$32,ROW()-1,)</f>
        <v>0</v>
      </c>
      <c r="AC30" s="22">
        <f>HLOOKUP(AC$1,'01_選択特徴量'!$C$1:$AP$32,ROW()-1,)</f>
        <v>0</v>
      </c>
      <c r="AD30" s="22">
        <f>HLOOKUP(AD$1,'01_選択特徴量'!$C$1:$AP$32,ROW()-1,)</f>
        <v>0</v>
      </c>
      <c r="AE30" s="22">
        <f>HLOOKUP(AE$1,'01_選択特徴量'!$C$1:$AP$32,ROW()-1,)</f>
        <v>0</v>
      </c>
      <c r="AF30" s="22">
        <f>HLOOKUP(AF$1,'01_選択特徴量'!$C$1:$AP$32,ROW()-1,)</f>
        <v>22</v>
      </c>
      <c r="AG30" s="22">
        <f>HLOOKUP(AG$1,'01_選択特徴量'!$C$1:$AP$32,ROW()-1,)</f>
        <v>56</v>
      </c>
      <c r="AH30" s="22">
        <f>HLOOKUP(AH$1,'01_選択特徴量'!$C$1:$AP$32,ROW()-1,)</f>
        <v>0</v>
      </c>
      <c r="AI30" s="22">
        <f>HLOOKUP(AI$1,'01_選択特徴量'!$C$1:$AP$32,ROW()-1,)</f>
        <v>0</v>
      </c>
      <c r="AJ30" s="22">
        <f>HLOOKUP(AJ$1,'01_選択特徴量'!$C$1:$AP$32,ROW()-1,)</f>
        <v>31</v>
      </c>
      <c r="AK30" s="22">
        <f>HLOOKUP(AK$1,'01_選択特徴量'!$C$1:$AP$32,ROW()-1,)</f>
        <v>21</v>
      </c>
      <c r="AL30" s="22">
        <f>HLOOKUP(AL$1,'01_選択特徴量'!$C$1:$AP$32,ROW()-1,)</f>
        <v>54</v>
      </c>
      <c r="AM30" s="22">
        <f>HLOOKUP(AM$1,'01_選択特徴量'!$C$1:$AP$32,ROW()-1,)</f>
        <v>0</v>
      </c>
      <c r="AN30" s="22">
        <f>HLOOKUP(AN$1,'01_選択特徴量'!$C$1:$AP$32,ROW()-1,)</f>
        <v>0</v>
      </c>
      <c r="AO30" s="22">
        <f>HLOOKUP(AO$1,'01_選択特徴量'!$C$1:$AP$32,ROW()-1,)</f>
        <v>0</v>
      </c>
      <c r="AP30" s="22">
        <f>HLOOKUP(AP$1,'01_選択特徴量'!$C$1:$AP$32,ROW()-1,)</f>
        <v>0</v>
      </c>
      <c r="AQ30" s="22">
        <f>HLOOKUP(AQ$1,'01_選択特徴量'!$C$1:$AP$32,ROW()-1,)</f>
        <v>0</v>
      </c>
    </row>
    <row r="31" spans="1:43">
      <c r="A31" s="20">
        <v>29</v>
      </c>
      <c r="B31" s="21" t="s">
        <v>1</v>
      </c>
      <c r="C31" s="1" t="s">
        <v>32</v>
      </c>
      <c r="D31" s="22">
        <f>HLOOKUP(D$1,'01_選択特徴量'!$C$1:$AP$32,ROW()-1,)</f>
        <v>2.41489698022913</v>
      </c>
      <c r="E31" s="22">
        <f>HLOOKUP(E$1,'01_選択特徴量'!$C$1:$AP$32,ROW()-1,)</f>
        <v>2.636668910730005</v>
      </c>
      <c r="F31" s="22">
        <f>HLOOKUP(F$1,'01_選択特徴量'!$C$1:$AP$32,ROW()-1,)</f>
        <v>13.084399566557231</v>
      </c>
      <c r="G31" s="22">
        <f>HLOOKUP(G$1,'01_選択特徴量'!$C$1:$AP$32,ROW()-1,)</f>
        <v>8.626507253696774</v>
      </c>
      <c r="H31" s="22">
        <f>HLOOKUP(H$1,'01_選択特徴量'!$C$1:$AP$32,ROW()-1,)</f>
        <v>0.7585010665018127</v>
      </c>
      <c r="I31" s="22">
        <f>HLOOKUP(I$1,'01_選択特徴量'!$C$1:$AP$32,ROW()-1,)</f>
        <v>606.69910077138297</v>
      </c>
      <c r="J31" s="22">
        <f>HLOOKUP(J$1,'01_選択特徴量'!$C$1:$AP$32,ROW()-1,)</f>
        <v>54.356816668196103</v>
      </c>
      <c r="K31" s="22">
        <f>HLOOKUP(K$1,'01_選択特徴量'!$C$1:$AP$32,ROW()-1,)</f>
        <v>3</v>
      </c>
      <c r="L31" s="22">
        <f>HLOOKUP(L$1,'01_選択特徴量'!$C$1:$AP$32,ROW()-1,)</f>
        <v>8.4887370352038278</v>
      </c>
      <c r="M31" s="22">
        <f>HLOOKUP(M$1,'01_選択特徴量'!$C$1:$AP$32,ROW()-1,)</f>
        <v>8.9135372862501878</v>
      </c>
      <c r="N31" s="22">
        <f>HLOOKUP(N$1,'01_選択特徴量'!$C$1:$AP$32,ROW()-1,)</f>
        <v>1555.8462387437489</v>
      </c>
      <c r="O31" s="22">
        <f>HLOOKUP(O$1,'01_選択特徴量'!$C$1:$AP$32,ROW()-1,)</f>
        <v>910.3918555495535</v>
      </c>
      <c r="P31" s="22">
        <f>HLOOKUP(P$1,'01_選択特徴量'!$C$1:$AP$32,ROW()-1,)</f>
        <v>3.3024772629890369</v>
      </c>
      <c r="Q31" s="22">
        <f>HLOOKUP(Q$1,'01_選択特徴量'!$C$1:$AP$32,ROW()-1,)</f>
        <v>8.907060017355402</v>
      </c>
      <c r="R31" s="22">
        <f>HLOOKUP(R$1,'01_選択特徴量'!$C$1:$AP$32,ROW()-1,)</f>
        <v>83.506379847511269</v>
      </c>
      <c r="S31" s="22">
        <f>HLOOKUP(S$1,'01_選択特徴量'!$C$1:$AP$32,ROW()-1,)</f>
        <v>4.2937570806439016</v>
      </c>
      <c r="T31" s="22">
        <f>HLOOKUP(T$1,'01_選択特徴量'!$C$1:$AP$32,ROW()-1,)</f>
        <v>8.6306034482758793</v>
      </c>
      <c r="U31" s="22">
        <f>HLOOKUP(U$1,'01_選択特徴量'!$C$1:$AP$32,ROW()-1,)</f>
        <v>1032.6698764699231</v>
      </c>
      <c r="V31" s="22">
        <f>HLOOKUP(V$1,'01_選択特徴量'!$C$1:$AP$32,ROW()-1,)</f>
        <v>7.40707045134514</v>
      </c>
      <c r="W31" s="22">
        <f>HLOOKUP(W$1,'01_選択特徴量'!$C$1:$AP$32,ROW()-1,)</f>
        <v>0.69438992058150595</v>
      </c>
      <c r="X31" s="22">
        <f>HLOOKUP(X$1,'01_選択特徴量'!$C$1:$AP$32,ROW()-1,)</f>
        <v>788.14285714285711</v>
      </c>
      <c r="Y31" s="22">
        <f>HLOOKUP(Y$1,'01_選択特徴量'!$C$1:$AP$32,ROW()-1,)</f>
        <v>294.45138441514882</v>
      </c>
      <c r="Z31" s="22">
        <f>HLOOKUP(Z$1,'01_選択特徴量'!$C$1:$AP$32,ROW()-1,)</f>
        <v>42</v>
      </c>
      <c r="AA31" s="22">
        <f>HLOOKUP(AA$1,'01_選択特徴量'!$C$1:$AP$32,ROW()-1,)</f>
        <v>-9.9388888888889007</v>
      </c>
      <c r="AB31" s="22">
        <f>HLOOKUP(AB$1,'01_選択特徴量'!$C$1:$AP$32,ROW()-1,)</f>
        <v>23.865629713510138</v>
      </c>
      <c r="AC31" s="22">
        <f>HLOOKUP(AC$1,'01_選択特徴量'!$C$1:$AP$32,ROW()-1,)</f>
        <v>688.79148847772501</v>
      </c>
      <c r="AD31" s="22">
        <f>HLOOKUP(AD$1,'01_選択特徴量'!$C$1:$AP$32,ROW()-1,)</f>
        <v>-9.1586375336375259</v>
      </c>
      <c r="AE31" s="22">
        <f>HLOOKUP(AE$1,'01_選択特徴量'!$C$1:$AP$32,ROW()-1,)</f>
        <v>5.718988272376806</v>
      </c>
      <c r="AF31" s="22">
        <f>HLOOKUP(AF$1,'01_選択特徴量'!$C$1:$AP$32,ROW()-1,)</f>
        <v>3</v>
      </c>
      <c r="AG31" s="22">
        <f>HLOOKUP(AG$1,'01_選択特徴量'!$C$1:$AP$32,ROW()-1,)</f>
        <v>47</v>
      </c>
      <c r="AH31" s="22">
        <f>HLOOKUP(AH$1,'01_選択特徴量'!$C$1:$AP$32,ROW()-1,)</f>
        <v>-9.3026358626928722</v>
      </c>
      <c r="AI31" s="22">
        <f>HLOOKUP(AI$1,'01_選択特徴量'!$C$1:$AP$32,ROW()-1,)</f>
        <v>303.14613628057702</v>
      </c>
      <c r="AJ31" s="22">
        <f>HLOOKUP(AJ$1,'01_選択特徴量'!$C$1:$AP$32,ROW()-1,)</f>
        <v>3</v>
      </c>
      <c r="AK31" s="22">
        <f>HLOOKUP(AK$1,'01_選択特徴量'!$C$1:$AP$32,ROW()-1,)</f>
        <v>3</v>
      </c>
      <c r="AL31" s="22">
        <f>HLOOKUP(AL$1,'01_選択特徴量'!$C$1:$AP$32,ROW()-1,)</f>
        <v>43</v>
      </c>
      <c r="AM31" s="22">
        <f>HLOOKUP(AM$1,'01_選択特徴量'!$C$1:$AP$32,ROW()-1,)</f>
        <v>-9.8180112570356108</v>
      </c>
      <c r="AN31" s="22">
        <f>HLOOKUP(AN$1,'01_選択特徴量'!$C$1:$AP$32,ROW()-1,)</f>
        <v>185.60572251914309</v>
      </c>
      <c r="AO31" s="22">
        <f>HLOOKUP(AO$1,'01_選択特徴量'!$C$1:$AP$32,ROW()-1,)</f>
        <v>4.0268499051845339</v>
      </c>
      <c r="AP31" s="22">
        <f>HLOOKUP(AP$1,'01_選択特徴量'!$C$1:$AP$32,ROW()-1,)</f>
        <v>-9.7043454054669969</v>
      </c>
      <c r="AQ31" s="22">
        <f>HLOOKUP(AQ$1,'01_選択特徴量'!$C$1:$AP$32,ROW()-1,)</f>
        <v>-9.4858595215285231</v>
      </c>
    </row>
    <row r="32" spans="1:43">
      <c r="A32" s="20">
        <v>30</v>
      </c>
      <c r="B32" s="21" t="s">
        <v>1</v>
      </c>
      <c r="C32" s="1" t="s">
        <v>32</v>
      </c>
      <c r="D32" s="22">
        <f>HLOOKUP(D$1,'01_選択特徴量'!$C$1:$AP$32,ROW()-1,)</f>
        <v>1.4480525158159001</v>
      </c>
      <c r="E32" s="22">
        <f>HLOOKUP(E$1,'01_選択特徴量'!$C$1:$AP$32,ROW()-1,)</f>
        <v>1.541999949110632</v>
      </c>
      <c r="F32" s="22">
        <f>HLOOKUP(F$1,'01_選択特徴量'!$C$1:$AP$32,ROW()-1,)</f>
        <v>7.0507963822856086</v>
      </c>
      <c r="G32" s="22">
        <f>HLOOKUP(G$1,'01_選択特徴量'!$C$1:$AP$32,ROW()-1,)</f>
        <v>7.8832528623932214</v>
      </c>
      <c r="H32" s="22">
        <f>HLOOKUP(H$1,'01_選択特徴量'!$C$1:$AP$32,ROW()-1,)</f>
        <v>0.51963969912580998</v>
      </c>
      <c r="I32" s="22">
        <f>HLOOKUP(I$1,'01_選択特徴量'!$C$1:$AP$32,ROW()-1,)</f>
        <v>344.66012513102203</v>
      </c>
      <c r="J32" s="22">
        <f>HLOOKUP(J$1,'01_選択特徴量'!$C$1:$AP$32,ROW()-1,)</f>
        <v>38.751971532934</v>
      </c>
      <c r="K32" s="22">
        <f>HLOOKUP(K$1,'01_選択特徴量'!$C$1:$AP$32,ROW()-1,)</f>
        <v>3</v>
      </c>
      <c r="L32" s="22">
        <f>HLOOKUP(L$1,'01_選択特徴量'!$C$1:$AP$32,ROW()-1,)</f>
        <v>7.7682961677679101</v>
      </c>
      <c r="M32" s="22">
        <f>HLOOKUP(M$1,'01_選択特徴量'!$C$1:$AP$32,ROW()-1,)</f>
        <v>8.3160166162569755</v>
      </c>
      <c r="N32" s="22">
        <f>HLOOKUP(N$1,'01_選択特徴量'!$C$1:$AP$32,ROW()-1,)</f>
        <v>648.35874488902346</v>
      </c>
      <c r="O32" s="22">
        <f>HLOOKUP(O$1,'01_選択特徴量'!$C$1:$AP$32,ROW()-1,)</f>
        <v>828.12955369927988</v>
      </c>
      <c r="P32" s="22">
        <f>HLOOKUP(P$1,'01_選択特徴量'!$C$1:$AP$32,ROW()-1,)</f>
        <v>1.855204895234015</v>
      </c>
      <c r="Q32" s="22">
        <f>HLOOKUP(Q$1,'01_選択特徴量'!$C$1:$AP$32,ROW()-1,)</f>
        <v>8.3078693785437974</v>
      </c>
      <c r="R32" s="22">
        <f>HLOOKUP(R$1,'01_選択特徴量'!$C$1:$AP$32,ROW()-1,)</f>
        <v>52.461407468697651</v>
      </c>
      <c r="S32" s="22">
        <f>HLOOKUP(S$1,'01_選択特徴量'!$C$1:$AP$32,ROW()-1,)</f>
        <v>1.085352921917053</v>
      </c>
      <c r="T32" s="22">
        <f>HLOOKUP(T$1,'01_選択特徴量'!$C$1:$AP$32,ROW()-1,)</f>
        <v>7.9924137931034496</v>
      </c>
      <c r="U32" s="22">
        <f>HLOOKUP(U$1,'01_選択特徴量'!$C$1:$AP$32,ROW()-1,)</f>
        <v>583.16591609742511</v>
      </c>
      <c r="V32" s="22">
        <f>HLOOKUP(V$1,'01_選択特徴量'!$C$1:$AP$32,ROW()-1,)</f>
        <v>5.5499372937750104</v>
      </c>
      <c r="W32" s="22">
        <f>HLOOKUP(W$1,'01_選択特徴量'!$C$1:$AP$32,ROW()-1,)</f>
        <v>0.67858418717100699</v>
      </c>
      <c r="X32" s="22">
        <f>HLOOKUP(X$1,'01_選択特徴量'!$C$1:$AP$32,ROW()-1,)</f>
        <v>815.71428571428567</v>
      </c>
      <c r="Y32" s="22">
        <f>HLOOKUP(Y$1,'01_選択特徴量'!$C$1:$AP$32,ROW()-1,)</f>
        <v>695.90810833332273</v>
      </c>
      <c r="Z32" s="22">
        <f>HLOOKUP(Z$1,'01_選択特徴量'!$C$1:$AP$32,ROW()-1,)</f>
        <v>35</v>
      </c>
      <c r="AA32" s="22">
        <f>HLOOKUP(AA$1,'01_選択特徴量'!$C$1:$AP$32,ROW()-1,)</f>
        <v>-9.3055105348460092</v>
      </c>
      <c r="AB32" s="22">
        <f>HLOOKUP(AB$1,'01_選択特徴量'!$C$1:$AP$32,ROW()-1,)</f>
        <v>41.818109936887907</v>
      </c>
      <c r="AC32" s="22">
        <f>HLOOKUP(AC$1,'01_選択特徴量'!$C$1:$AP$32,ROW()-1,)</f>
        <v>292.587065858502</v>
      </c>
      <c r="AD32" s="22">
        <f>HLOOKUP(AD$1,'01_選択特徴量'!$C$1:$AP$32,ROW()-1,)</f>
        <v>-9.6975760183591255</v>
      </c>
      <c r="AE32" s="22">
        <f>HLOOKUP(AE$1,'01_選択特徴量'!$C$1:$AP$32,ROW()-1,)</f>
        <v>1.25615610543316</v>
      </c>
      <c r="AF32" s="22">
        <f>HLOOKUP(AF$1,'01_選択特徴量'!$C$1:$AP$32,ROW()-1,)</f>
        <v>9</v>
      </c>
      <c r="AG32" s="22">
        <f>HLOOKUP(AG$1,'01_選択特徴量'!$C$1:$AP$32,ROW()-1,)</f>
        <v>34</v>
      </c>
      <c r="AH32" s="22">
        <f>HLOOKUP(AH$1,'01_選択特徴量'!$C$1:$AP$32,ROW()-1,)</f>
        <v>-9.1071330387706517</v>
      </c>
      <c r="AI32" s="22">
        <f>HLOOKUP(AI$1,'01_選択特徴量'!$C$1:$AP$32,ROW()-1,)</f>
        <v>138.585766326532</v>
      </c>
      <c r="AJ32" s="22">
        <f>HLOOKUP(AJ$1,'01_選択特徴量'!$C$1:$AP$32,ROW()-1,)</f>
        <v>3</v>
      </c>
      <c r="AK32" s="22">
        <f>HLOOKUP(AK$1,'01_選択特徴量'!$C$1:$AP$32,ROW()-1,)</f>
        <v>3</v>
      </c>
      <c r="AL32" s="22">
        <f>HLOOKUP(AL$1,'01_選択特徴量'!$C$1:$AP$32,ROW()-1,)</f>
        <v>37</v>
      </c>
      <c r="AM32" s="22">
        <f>HLOOKUP(AM$1,'01_選択特徴量'!$C$1:$AP$32,ROW()-1,)</f>
        <v>-9.2246543778801708</v>
      </c>
      <c r="AN32" s="22">
        <f>HLOOKUP(AN$1,'01_選択特徴量'!$C$1:$AP$32,ROW()-1,)</f>
        <v>526.81282473010037</v>
      </c>
      <c r="AO32" s="22">
        <f>HLOOKUP(AO$1,'01_選択特徴量'!$C$1:$AP$32,ROW()-1,)</f>
        <v>24.885252028109189</v>
      </c>
      <c r="AP32" s="22">
        <f>HLOOKUP(AP$1,'01_選択特徴量'!$C$1:$AP$32,ROW()-1,)</f>
        <v>-9.483203398917432</v>
      </c>
      <c r="AQ32" s="22">
        <f>HLOOKUP(AQ$1,'01_選択特徴量'!$C$1:$AP$32,ROW()-1,)</f>
        <v>-9.1887123981132799</v>
      </c>
    </row>
    <row r="33" spans="1:43">
      <c r="A33" s="52">
        <v>31</v>
      </c>
      <c r="B33" s="53" t="s">
        <v>0</v>
      </c>
      <c r="C33" s="27" t="s">
        <v>33</v>
      </c>
      <c r="D33" s="51">
        <f>HLOOKUP(D$1,'01_選択特徴量'!$C$1:$AP$32,ROW()-1,)</f>
        <v>2.1131172632940101</v>
      </c>
      <c r="E33" s="51">
        <f>HLOOKUP(E$1,'01_選択特徴量'!$C$1:$AP$32,ROW()-1,)</f>
        <v>2.91493681552218</v>
      </c>
      <c r="F33" s="51">
        <f>HLOOKUP(F$1,'01_選択特徴量'!$C$1:$AP$32,ROW()-1,)</f>
        <v>8.1427895251964504</v>
      </c>
      <c r="G33" s="51">
        <f>HLOOKUP(G$1,'01_選択特徴量'!$C$1:$AP$32,ROW()-1,)</f>
        <v>7.0474038822569387</v>
      </c>
      <c r="H33" s="51">
        <f>HLOOKUP(H$1,'01_選択特徴量'!$C$1:$AP$32,ROW()-1,)</f>
        <v>0.65575411049239796</v>
      </c>
      <c r="I33" s="51">
        <f>HLOOKUP(I$1,'01_選択特徴量'!$C$1:$AP$32,ROW()-1,)</f>
        <v>1005.78139797284</v>
      </c>
      <c r="J33" s="51">
        <f>HLOOKUP(J$1,'01_選択特徴量'!$C$1:$AP$32,ROW()-1,)</f>
        <v>63.881999205450697</v>
      </c>
      <c r="K33" s="51">
        <f>HLOOKUP(K$1,'01_選択特徴量'!$C$1:$AP$32,ROW()-1,)</f>
        <v>21</v>
      </c>
      <c r="L33" s="51">
        <f>HLOOKUP(L$1,'01_選択特徴量'!$C$1:$AP$32,ROW()-1,)</f>
        <v>7.9679148020997506</v>
      </c>
      <c r="M33" s="51">
        <f>HLOOKUP(M$1,'01_選択特徴量'!$C$1:$AP$32,ROW()-1,)</f>
        <v>6.2560113758422036</v>
      </c>
      <c r="N33" s="51">
        <f>HLOOKUP(N$1,'01_選択特徴量'!$C$1:$AP$32,ROW()-1,)</f>
        <v>1297.46860824903</v>
      </c>
      <c r="O33" s="51">
        <f>HLOOKUP(O$1,'01_選択特徴量'!$C$1:$AP$32,ROW()-1,)</f>
        <v>1189.41792568599</v>
      </c>
      <c r="P33" s="51">
        <f>HLOOKUP(P$1,'01_選択特徴量'!$C$1:$AP$32,ROW()-1,)</f>
        <v>1.170331478821218</v>
      </c>
      <c r="Q33" s="51">
        <f>HLOOKUP(Q$1,'01_選択特徴量'!$C$1:$AP$32,ROW()-1,)</f>
        <v>6.6834547928118768</v>
      </c>
      <c r="R33" s="51">
        <f>HLOOKUP(R$1,'01_選択特徴量'!$C$1:$AP$32,ROW()-1,)</f>
        <v>83.171445978719561</v>
      </c>
      <c r="S33" s="51">
        <f>HLOOKUP(S$1,'01_選択特徴量'!$C$1:$AP$32,ROW()-1,)</f>
        <v>2.3217747696834139</v>
      </c>
      <c r="T33" s="51">
        <f>HLOOKUP(T$1,'01_選択特徴量'!$C$1:$AP$32,ROW()-1,)</f>
        <v>6.6679864253393903</v>
      </c>
      <c r="U33" s="51">
        <f>HLOOKUP(U$1,'01_選択特徴量'!$C$1:$AP$32,ROW()-1,)</f>
        <v>2177.6221492413388</v>
      </c>
      <c r="V33" s="51">
        <f>HLOOKUP(V$1,'01_選択特徴量'!$C$1:$AP$32,ROW()-1,)</f>
        <v>11.755741622641199</v>
      </c>
      <c r="W33" s="51">
        <f>HLOOKUP(W$1,'01_選択特徴量'!$C$1:$AP$32,ROW()-1,)</f>
        <v>0.88787296475312905</v>
      </c>
      <c r="X33" s="51">
        <f>HLOOKUP(X$1,'01_選択特徴量'!$C$1:$AP$32,ROW()-1,)</f>
        <v>875.33333333333337</v>
      </c>
      <c r="Y33" s="51">
        <f>HLOOKUP(Y$1,'01_選択特徴量'!$C$1:$AP$32,ROW()-1,)</f>
        <v>1009.714958483607</v>
      </c>
      <c r="Z33" s="51">
        <f>HLOOKUP(Z$1,'01_選択特徴量'!$C$1:$AP$32,ROW()-1,)</f>
        <v>42</v>
      </c>
      <c r="AA33" s="51">
        <f>HLOOKUP(AA$1,'01_選択特徴量'!$C$1:$AP$32,ROW()-1,)</f>
        <v>-10.7169354838709</v>
      </c>
      <c r="AB33" s="51">
        <f>HLOOKUP(AB$1,'01_選択特徴量'!$C$1:$AP$32,ROW()-1,)</f>
        <v>43.9624028376995</v>
      </c>
      <c r="AC33" s="51">
        <f>HLOOKUP(AC$1,'01_選択特徴量'!$C$1:$AP$32,ROW()-1,)</f>
        <v>1015.96045763513</v>
      </c>
      <c r="AD33" s="51">
        <f>HLOOKUP(AD$1,'01_選択特徴量'!$C$1:$AP$32,ROW()-1,)</f>
        <v>-9.6612702366126797</v>
      </c>
      <c r="AE33" s="51">
        <f>HLOOKUP(AE$1,'01_選択特徴量'!$C$1:$AP$32,ROW()-1,)</f>
        <v>2.0081917786866952</v>
      </c>
      <c r="AF33" s="51">
        <f>HLOOKUP(AF$1,'01_選択特徴量'!$C$1:$AP$32,ROW()-1,)</f>
        <v>28</v>
      </c>
      <c r="AG33" s="51">
        <f>HLOOKUP(AG$1,'01_選択特徴量'!$C$1:$AP$32,ROW()-1,)</f>
        <v>48</v>
      </c>
      <c r="AH33" s="51">
        <f>HLOOKUP(AH$1,'01_選択特徴量'!$C$1:$AP$32,ROW()-1,)</f>
        <v>-12.16670908469275</v>
      </c>
      <c r="AI33" s="51">
        <f>HLOOKUP(AI$1,'01_選択特徴量'!$C$1:$AP$32,ROW()-1,)</f>
        <v>128.302852508135</v>
      </c>
      <c r="AJ33" s="51">
        <f>HLOOKUP(AJ$1,'01_選択特徴量'!$C$1:$AP$32,ROW()-1,)</f>
        <v>12</v>
      </c>
      <c r="AK33" s="51">
        <f>HLOOKUP(AK$1,'01_選択特徴量'!$C$1:$AP$32,ROW()-1,)</f>
        <v>15</v>
      </c>
      <c r="AL33" s="51">
        <f>HLOOKUP(AL$1,'01_選択特徴量'!$C$1:$AP$32,ROW()-1,)</f>
        <v>43</v>
      </c>
      <c r="AM33" s="51">
        <f>HLOOKUP(AM$1,'01_選択特徴量'!$C$1:$AP$32,ROW()-1,)</f>
        <v>-10.5014705882353</v>
      </c>
      <c r="AN33" s="51">
        <f>HLOOKUP(AN$1,'01_選択特徴量'!$C$1:$AP$32,ROW()-1,)</f>
        <v>769.25421214335995</v>
      </c>
      <c r="AO33" s="51">
        <f>HLOOKUP(AO$1,'01_選択特徴量'!$C$1:$AP$32,ROW()-1,)</f>
        <v>22.406849331401769</v>
      </c>
      <c r="AP33" s="51">
        <f>HLOOKUP(AP$1,'01_選択特徴量'!$C$1:$AP$32,ROW()-1,)</f>
        <v>-10.173391087347261</v>
      </c>
      <c r="AQ33" s="51">
        <f>HLOOKUP(AQ$1,'01_選択特徴量'!$C$1:$AP$32,ROW()-1,)</f>
        <v>-11.13161834787895</v>
      </c>
    </row>
    <row r="34" spans="1:43" s="32" customFormat="1">
      <c r="A34" s="54"/>
      <c r="B34" s="28"/>
      <c r="C34" s="54"/>
      <c r="D34" s="55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6"/>
      <c r="AA34" s="55"/>
      <c r="AB34" s="55"/>
      <c r="AC34" s="55"/>
      <c r="AD34" s="55"/>
      <c r="AE34" s="55"/>
      <c r="AF34" s="55"/>
      <c r="AG34" s="56"/>
      <c r="AH34" s="55"/>
      <c r="AI34" s="55"/>
      <c r="AJ34" s="56"/>
      <c r="AK34" s="56"/>
      <c r="AL34" s="56"/>
      <c r="AM34" s="55"/>
      <c r="AN34" s="55"/>
      <c r="AO34" s="55"/>
      <c r="AP34" s="55"/>
      <c r="AQ34" s="55"/>
    </row>
    <row r="36" spans="1:43" ht="15" customHeight="1">
      <c r="A36" s="91" t="s">
        <v>254</v>
      </c>
      <c r="B36" s="92"/>
      <c r="C36" s="92"/>
      <c r="D36" s="92"/>
      <c r="E36" s="93" t="s">
        <v>253</v>
      </c>
      <c r="F36" s="93"/>
      <c r="G36" s="42"/>
      <c r="H36" s="42"/>
      <c r="I36" s="42"/>
    </row>
    <row r="37" spans="1:43" ht="15" customHeight="1">
      <c r="A37" s="92"/>
      <c r="B37" s="92"/>
      <c r="C37" s="92"/>
      <c r="D37" s="92"/>
      <c r="E37" s="94"/>
      <c r="F37" s="94"/>
      <c r="G37" s="43"/>
      <c r="H37" s="43"/>
      <c r="I37" s="43"/>
    </row>
    <row r="38" spans="1:43">
      <c r="A38" s="24" t="s">
        <v>208</v>
      </c>
      <c r="B38" s="24" t="s">
        <v>209</v>
      </c>
      <c r="C38" s="1" t="s">
        <v>3</v>
      </c>
      <c r="D38" s="19" t="s">
        <v>224</v>
      </c>
      <c r="E38" s="19" t="s">
        <v>225</v>
      </c>
      <c r="F38" s="19" t="s">
        <v>226</v>
      </c>
      <c r="G38" s="19" t="s">
        <v>227</v>
      </c>
      <c r="H38" s="19" t="s">
        <v>228</v>
      </c>
      <c r="I38" s="19" t="s">
        <v>229</v>
      </c>
      <c r="J38" s="19" t="s">
        <v>251</v>
      </c>
      <c r="K38" s="19" t="s">
        <v>230</v>
      </c>
      <c r="L38" s="19" t="s">
        <v>231</v>
      </c>
      <c r="M38" s="19" t="s">
        <v>232</v>
      </c>
      <c r="N38" s="19" t="s">
        <v>233</v>
      </c>
      <c r="O38" s="19" t="s">
        <v>234</v>
      </c>
      <c r="P38" s="19" t="s">
        <v>235</v>
      </c>
      <c r="Q38" s="19" t="s">
        <v>236</v>
      </c>
      <c r="R38" s="19" t="s">
        <v>237</v>
      </c>
      <c r="S38" s="19" t="s">
        <v>238</v>
      </c>
      <c r="T38" s="19" t="s">
        <v>239</v>
      </c>
      <c r="U38" s="19" t="s">
        <v>240</v>
      </c>
      <c r="V38" s="19" t="s">
        <v>241</v>
      </c>
      <c r="W38" s="19" t="s">
        <v>242</v>
      </c>
      <c r="X38" s="25" t="s">
        <v>249</v>
      </c>
      <c r="Y38" s="25" t="s">
        <v>222</v>
      </c>
      <c r="Z38" s="25" t="s">
        <v>221</v>
      </c>
      <c r="AA38" s="25" t="s">
        <v>248</v>
      </c>
      <c r="AB38" s="25" t="s">
        <v>247</v>
      </c>
      <c r="AC38" s="25" t="s">
        <v>220</v>
      </c>
      <c r="AD38" s="25" t="s">
        <v>219</v>
      </c>
      <c r="AE38" s="25" t="s">
        <v>218</v>
      </c>
      <c r="AF38" s="25" t="s">
        <v>252</v>
      </c>
      <c r="AG38" s="25" t="s">
        <v>217</v>
      </c>
      <c r="AH38" s="25" t="s">
        <v>245</v>
      </c>
      <c r="AI38" s="25" t="s">
        <v>216</v>
      </c>
      <c r="AJ38" s="25" t="s">
        <v>215</v>
      </c>
      <c r="AK38" s="25" t="s">
        <v>214</v>
      </c>
      <c r="AL38" s="25" t="s">
        <v>213</v>
      </c>
      <c r="AM38" s="25" t="s">
        <v>212</v>
      </c>
      <c r="AN38" s="25" t="s">
        <v>244</v>
      </c>
      <c r="AO38" s="25" t="s">
        <v>243</v>
      </c>
      <c r="AP38" s="25" t="s">
        <v>211</v>
      </c>
      <c r="AQ38" s="25" t="s">
        <v>210</v>
      </c>
    </row>
    <row r="39" spans="1:43" ht="13">
      <c r="A39" s="20">
        <f t="shared" ref="A39:AQ39" si="0">A8</f>
        <v>6</v>
      </c>
      <c r="B39" s="20" t="str">
        <f t="shared" si="0"/>
        <v>A</v>
      </c>
      <c r="C39" s="20" t="str">
        <f t="shared" si="0"/>
        <v>女</v>
      </c>
      <c r="D39" s="20">
        <f t="shared" si="0"/>
        <v>7.9404002986059403</v>
      </c>
      <c r="E39" s="20">
        <f t="shared" si="0"/>
        <v>1.3673876946331369</v>
      </c>
      <c r="F39" s="20">
        <f t="shared" si="0"/>
        <v>8.7825393319648395</v>
      </c>
      <c r="G39" s="20">
        <f t="shared" si="0"/>
        <v>8.8269517691026262</v>
      </c>
      <c r="H39" s="20">
        <f t="shared" si="0"/>
        <v>0.60322126263627929</v>
      </c>
      <c r="I39" s="20">
        <f t="shared" si="0"/>
        <v>28485.462124429381</v>
      </c>
      <c r="J39" s="20">
        <f t="shared" si="0"/>
        <v>77.808941016487807</v>
      </c>
      <c r="K39" s="20">
        <f t="shared" si="0"/>
        <v>10</v>
      </c>
      <c r="L39" s="20">
        <f t="shared" si="0"/>
        <v>8.6730225225074005</v>
      </c>
      <c r="M39" s="20">
        <f t="shared" si="0"/>
        <v>8.708665240606754</v>
      </c>
      <c r="N39" s="20">
        <f t="shared" si="0"/>
        <v>1374.3692861376221</v>
      </c>
      <c r="O39" s="20">
        <f t="shared" si="0"/>
        <v>1189.846374918357</v>
      </c>
      <c r="P39" s="20">
        <f t="shared" si="0"/>
        <v>1.7526935439904621</v>
      </c>
      <c r="Q39" s="20">
        <f t="shared" si="0"/>
        <v>8.9444474685082742</v>
      </c>
      <c r="R39" s="20">
        <f t="shared" si="0"/>
        <v>59.343888211871239</v>
      </c>
      <c r="S39" s="20">
        <f t="shared" si="0"/>
        <v>1.804723988943213</v>
      </c>
      <c r="T39" s="20">
        <f t="shared" si="0"/>
        <v>8.5734720416124599</v>
      </c>
      <c r="U39" s="20">
        <f t="shared" si="0"/>
        <v>830.16677213218998</v>
      </c>
      <c r="V39" s="20">
        <f t="shared" si="0"/>
        <v>10.321871907016719</v>
      </c>
      <c r="W39" s="20">
        <f t="shared" si="0"/>
        <v>0.55792428671074301</v>
      </c>
      <c r="X39" s="20">
        <f t="shared" si="0"/>
        <v>668.85714285714289</v>
      </c>
      <c r="Y39" s="20">
        <f t="shared" si="0"/>
        <v>575.7757721343271</v>
      </c>
      <c r="Z39" s="20">
        <f t="shared" si="0"/>
        <v>33</v>
      </c>
      <c r="AA39" s="20">
        <f t="shared" si="0"/>
        <v>-10.7197725729803</v>
      </c>
      <c r="AB39" s="20">
        <f t="shared" si="0"/>
        <v>26.225765003168359</v>
      </c>
      <c r="AC39" s="20">
        <f t="shared" si="0"/>
        <v>673.98551216092801</v>
      </c>
      <c r="AD39" s="20">
        <f t="shared" si="0"/>
        <v>-10.9371586255415</v>
      </c>
      <c r="AE39" s="20">
        <f t="shared" si="0"/>
        <v>2.3273407288794918</v>
      </c>
      <c r="AF39" s="20">
        <f t="shared" si="0"/>
        <v>11</v>
      </c>
      <c r="AG39" s="20">
        <f t="shared" si="0"/>
        <v>55</v>
      </c>
      <c r="AH39" s="20">
        <f t="shared" si="0"/>
        <v>-10.581955669261569</v>
      </c>
      <c r="AI39" s="20">
        <f t="shared" si="0"/>
        <v>534.03774155764904</v>
      </c>
      <c r="AJ39" s="20">
        <f t="shared" si="0"/>
        <v>5</v>
      </c>
      <c r="AK39" s="20">
        <f t="shared" si="0"/>
        <v>3</v>
      </c>
      <c r="AL39" s="20">
        <f t="shared" si="0"/>
        <v>43</v>
      </c>
      <c r="AM39" s="20">
        <f t="shared" si="0"/>
        <v>-10.564090909090901</v>
      </c>
      <c r="AN39" s="20">
        <f t="shared" si="0"/>
        <v>349.96006380491218</v>
      </c>
      <c r="AO39" s="20">
        <f t="shared" si="0"/>
        <v>7.1642426934973873</v>
      </c>
      <c r="AP39" s="20">
        <f t="shared" si="0"/>
        <v>-11.10867386791138</v>
      </c>
      <c r="AQ39" s="20">
        <f t="shared" si="0"/>
        <v>-10.695836280294611</v>
      </c>
    </row>
    <row r="40" spans="1:43" ht="13">
      <c r="A40" s="20">
        <f t="shared" ref="A40:AQ40" si="1">A3</f>
        <v>1</v>
      </c>
      <c r="B40" s="20" t="str">
        <f t="shared" si="1"/>
        <v>B</v>
      </c>
      <c r="C40" s="20" t="str">
        <f t="shared" si="1"/>
        <v>男</v>
      </c>
      <c r="D40" s="20">
        <f t="shared" si="1"/>
        <v>2.1259529119213401</v>
      </c>
      <c r="E40" s="20">
        <f t="shared" si="1"/>
        <v>1.5465836303978351</v>
      </c>
      <c r="F40" s="20">
        <f t="shared" si="1"/>
        <v>10.12930185134293</v>
      </c>
      <c r="G40" s="20">
        <f t="shared" si="1"/>
        <v>6.8848926083433373</v>
      </c>
      <c r="H40" s="20">
        <f t="shared" si="1"/>
        <v>0.65011848189960408</v>
      </c>
      <c r="I40" s="20">
        <f t="shared" si="1"/>
        <v>998.24255534444603</v>
      </c>
      <c r="J40" s="20">
        <f t="shared" si="1"/>
        <v>65.168697882292093</v>
      </c>
      <c r="K40" s="20">
        <f t="shared" si="1"/>
        <v>5</v>
      </c>
      <c r="L40" s="20">
        <f t="shared" si="1"/>
        <v>7.0928110316236133</v>
      </c>
      <c r="M40" s="20">
        <f t="shared" si="1"/>
        <v>7.2957861146250602</v>
      </c>
      <c r="N40" s="20">
        <f t="shared" si="1"/>
        <v>1834.762718228978</v>
      </c>
      <c r="O40" s="20">
        <f t="shared" si="1"/>
        <v>3920.439135972892</v>
      </c>
      <c r="P40" s="20">
        <f t="shared" si="1"/>
        <v>2.0064686125897029</v>
      </c>
      <c r="Q40" s="20">
        <f t="shared" si="1"/>
        <v>7.116694850391748</v>
      </c>
      <c r="R40" s="20">
        <f t="shared" si="1"/>
        <v>93.407638836830571</v>
      </c>
      <c r="S40" s="20">
        <f t="shared" si="1"/>
        <v>2.5483807569986761</v>
      </c>
      <c r="T40" s="20">
        <f t="shared" si="1"/>
        <v>6.9200191570881504</v>
      </c>
      <c r="U40" s="20">
        <f t="shared" si="1"/>
        <v>1811.6619623411771</v>
      </c>
      <c r="V40" s="20">
        <f t="shared" si="1"/>
        <v>6.7662750452260196</v>
      </c>
      <c r="W40" s="20">
        <f t="shared" si="1"/>
        <v>0.702034644615529</v>
      </c>
      <c r="X40" s="20">
        <f t="shared" si="1"/>
        <v>877</v>
      </c>
      <c r="Y40" s="20">
        <f t="shared" si="1"/>
        <v>820.16775891272948</v>
      </c>
      <c r="Z40" s="20">
        <f t="shared" si="1"/>
        <v>38</v>
      </c>
      <c r="AA40" s="20">
        <f t="shared" si="1"/>
        <v>-9.6025974025974392</v>
      </c>
      <c r="AB40" s="20">
        <f t="shared" si="1"/>
        <v>51.552080811205748</v>
      </c>
      <c r="AC40" s="20">
        <f t="shared" si="1"/>
        <v>459.55916910900498</v>
      </c>
      <c r="AD40" s="20">
        <f t="shared" si="1"/>
        <v>-9.3446272511866262</v>
      </c>
      <c r="AE40" s="20">
        <f t="shared" si="1"/>
        <v>2.2667454800683808</v>
      </c>
      <c r="AF40" s="20">
        <f t="shared" si="1"/>
        <v>3</v>
      </c>
      <c r="AG40" s="20">
        <f t="shared" si="1"/>
        <v>50</v>
      </c>
      <c r="AH40" s="20">
        <f t="shared" si="1"/>
        <v>-9.5972298542917844</v>
      </c>
      <c r="AI40" s="20">
        <f t="shared" si="1"/>
        <v>195.051216053231</v>
      </c>
      <c r="AJ40" s="20">
        <f t="shared" si="1"/>
        <v>8</v>
      </c>
      <c r="AK40" s="20">
        <f t="shared" si="1"/>
        <v>4</v>
      </c>
      <c r="AL40" s="20">
        <f t="shared" si="1"/>
        <v>41</v>
      </c>
      <c r="AM40" s="20">
        <f t="shared" si="1"/>
        <v>-9.5199275362318492</v>
      </c>
      <c r="AN40" s="20">
        <f t="shared" si="1"/>
        <v>1147.4999491519379</v>
      </c>
      <c r="AO40" s="20">
        <f t="shared" si="1"/>
        <v>35.020251778872463</v>
      </c>
      <c r="AP40" s="20">
        <f t="shared" si="1"/>
        <v>-9.6174578494536007</v>
      </c>
      <c r="AQ40" s="20">
        <f t="shared" si="1"/>
        <v>-9.6116285305338263</v>
      </c>
    </row>
    <row r="41" spans="1:43" ht="13">
      <c r="A41" s="20">
        <f t="shared" ref="A41:AQ41" si="2">A4</f>
        <v>2</v>
      </c>
      <c r="B41" s="20" t="str">
        <f t="shared" si="2"/>
        <v>B</v>
      </c>
      <c r="C41" s="20" t="str">
        <f t="shared" si="2"/>
        <v>女</v>
      </c>
      <c r="D41" s="20">
        <f t="shared" si="2"/>
        <v>1.0445736811506441</v>
      </c>
      <c r="E41" s="20">
        <f t="shared" si="2"/>
        <v>0.76158152352325637</v>
      </c>
      <c r="F41" s="20">
        <f t="shared" si="2"/>
        <v>8.0787540547799352</v>
      </c>
      <c r="G41" s="20">
        <f t="shared" si="2"/>
        <v>7.7461020488443966</v>
      </c>
      <c r="H41" s="20">
        <f t="shared" si="2"/>
        <v>0.65273460112700488</v>
      </c>
      <c r="I41" s="20">
        <f t="shared" si="2"/>
        <v>456.40724016350418</v>
      </c>
      <c r="J41" s="20">
        <f t="shared" si="2"/>
        <v>45.016785567776999</v>
      </c>
      <c r="K41" s="20">
        <f t="shared" si="2"/>
        <v>2</v>
      </c>
      <c r="L41" s="20">
        <f t="shared" si="2"/>
        <v>7.9046993773727614</v>
      </c>
      <c r="M41" s="20">
        <f t="shared" si="2"/>
        <v>7.0358070995355133</v>
      </c>
      <c r="N41" s="20">
        <f t="shared" si="2"/>
        <v>674.31636602591141</v>
      </c>
      <c r="O41" s="20">
        <f t="shared" si="2"/>
        <v>908.75058487882859</v>
      </c>
      <c r="P41" s="20">
        <f t="shared" si="2"/>
        <v>1.9144167203361071</v>
      </c>
      <c r="Q41" s="20">
        <f t="shared" si="2"/>
        <v>7.1321549717534518</v>
      </c>
      <c r="R41" s="20">
        <f t="shared" si="2"/>
        <v>52.650469140759732</v>
      </c>
      <c r="S41" s="20">
        <f t="shared" si="2"/>
        <v>2.6734521921633601</v>
      </c>
      <c r="T41" s="20">
        <f t="shared" si="2"/>
        <v>7.3275862068965099</v>
      </c>
      <c r="U41" s="20">
        <f t="shared" si="2"/>
        <v>1141.119240798226</v>
      </c>
      <c r="V41" s="20">
        <f t="shared" si="2"/>
        <v>7.202301726693662</v>
      </c>
      <c r="W41" s="20">
        <f t="shared" si="2"/>
        <v>0.44202085434864402</v>
      </c>
      <c r="X41" s="20">
        <f t="shared" si="2"/>
        <v>695</v>
      </c>
      <c r="Y41" s="20">
        <f t="shared" si="2"/>
        <v>458.63827023015358</v>
      </c>
      <c r="Z41" s="20">
        <f t="shared" si="2"/>
        <v>45</v>
      </c>
      <c r="AA41" s="20">
        <f t="shared" si="2"/>
        <v>-9.5983178556070001</v>
      </c>
      <c r="AB41" s="20">
        <f t="shared" si="2"/>
        <v>30.513928835206819</v>
      </c>
      <c r="AC41" s="20">
        <f t="shared" si="2"/>
        <v>172.441778377014</v>
      </c>
      <c r="AD41" s="20">
        <f t="shared" si="2"/>
        <v>-10.636350914020809</v>
      </c>
      <c r="AE41" s="20">
        <f t="shared" si="2"/>
        <v>2.391668115621866</v>
      </c>
      <c r="AF41" s="20">
        <f t="shared" si="2"/>
        <v>29</v>
      </c>
      <c r="AG41" s="20">
        <f t="shared" si="2"/>
        <v>46</v>
      </c>
      <c r="AH41" s="20">
        <f t="shared" si="2"/>
        <v>-9.8550074030234871</v>
      </c>
      <c r="AI41" s="20">
        <f t="shared" si="2"/>
        <v>217.679585084721</v>
      </c>
      <c r="AJ41" s="20">
        <f t="shared" si="2"/>
        <v>2</v>
      </c>
      <c r="AK41" s="20">
        <f t="shared" si="2"/>
        <v>7</v>
      </c>
      <c r="AL41" s="20">
        <f t="shared" si="2"/>
        <v>36</v>
      </c>
      <c r="AM41" s="20">
        <f t="shared" si="2"/>
        <v>-9.49307304785893</v>
      </c>
      <c r="AN41" s="20">
        <f t="shared" si="2"/>
        <v>380.40230537404818</v>
      </c>
      <c r="AO41" s="20">
        <f t="shared" si="2"/>
        <v>9.7903286635447646</v>
      </c>
      <c r="AP41" s="20">
        <f t="shared" si="2"/>
        <v>-9.2251563464063473</v>
      </c>
      <c r="AQ41" s="20">
        <f t="shared" si="2"/>
        <v>-9.9053876050381824</v>
      </c>
    </row>
    <row r="42" spans="1:43" ht="13">
      <c r="A42" s="20">
        <f t="shared" ref="A42:AQ42" si="3">A5</f>
        <v>3</v>
      </c>
      <c r="B42" s="20" t="str">
        <f t="shared" si="3"/>
        <v>B</v>
      </c>
      <c r="C42" s="20" t="str">
        <f t="shared" si="3"/>
        <v>男</v>
      </c>
      <c r="D42" s="20">
        <f t="shared" si="3"/>
        <v>0</v>
      </c>
      <c r="E42" s="20">
        <f t="shared" si="3"/>
        <v>0.77376322927796781</v>
      </c>
      <c r="F42" s="20">
        <f t="shared" si="3"/>
        <v>7.0114700882415768</v>
      </c>
      <c r="G42" s="20">
        <f t="shared" si="3"/>
        <v>5.9532346709044486</v>
      </c>
      <c r="H42" s="20">
        <f t="shared" si="3"/>
        <v>0.37470107373820111</v>
      </c>
      <c r="I42" s="20">
        <f t="shared" si="3"/>
        <v>0</v>
      </c>
      <c r="J42" s="20">
        <f t="shared" si="3"/>
        <v>0</v>
      </c>
      <c r="K42" s="20">
        <f t="shared" si="3"/>
        <v>8</v>
      </c>
      <c r="L42" s="20">
        <f t="shared" si="3"/>
        <v>6.1203250343792082</v>
      </c>
      <c r="M42" s="20">
        <f t="shared" si="3"/>
        <v>7.2390612139404231</v>
      </c>
      <c r="N42" s="20">
        <f t="shared" si="3"/>
        <v>1086.2300189151169</v>
      </c>
      <c r="O42" s="20">
        <f t="shared" si="3"/>
        <v>893.45618057687375</v>
      </c>
      <c r="P42" s="20">
        <f t="shared" si="3"/>
        <v>0.84618662865665861</v>
      </c>
      <c r="Q42" s="20">
        <f t="shared" si="3"/>
        <v>7.0126410279239604</v>
      </c>
      <c r="R42" s="20">
        <f t="shared" si="3"/>
        <v>71.46325473339347</v>
      </c>
      <c r="S42" s="20">
        <f t="shared" si="3"/>
        <v>1.3627092363960309</v>
      </c>
      <c r="T42" s="20">
        <f t="shared" si="3"/>
        <v>6.6105485232067549</v>
      </c>
      <c r="U42" s="20">
        <f t="shared" si="3"/>
        <v>1766.3467318734929</v>
      </c>
      <c r="V42" s="20">
        <f t="shared" si="3"/>
        <v>0</v>
      </c>
      <c r="W42" s="20">
        <f t="shared" si="3"/>
        <v>0.38574592612913849</v>
      </c>
      <c r="X42" s="20">
        <f t="shared" si="3"/>
        <v>970.85714285714289</v>
      </c>
      <c r="Y42" s="20">
        <f t="shared" si="3"/>
        <v>1252.948566331178</v>
      </c>
      <c r="Z42" s="20">
        <f t="shared" si="3"/>
        <v>39</v>
      </c>
      <c r="AA42" s="20">
        <f t="shared" si="3"/>
        <v>0</v>
      </c>
      <c r="AB42" s="20">
        <f t="shared" si="3"/>
        <v>71.197222723082561</v>
      </c>
      <c r="AC42" s="20">
        <f t="shared" si="3"/>
        <v>1454.6773218999849</v>
      </c>
      <c r="AD42" s="20">
        <f t="shared" si="3"/>
        <v>-10.175673827056279</v>
      </c>
      <c r="AE42" s="20">
        <f t="shared" si="3"/>
        <v>0.61581112390854564</v>
      </c>
      <c r="AF42" s="20">
        <f t="shared" si="3"/>
        <v>10</v>
      </c>
      <c r="AG42" s="20">
        <f t="shared" si="3"/>
        <v>37</v>
      </c>
      <c r="AH42" s="20">
        <f t="shared" si="3"/>
        <v>-9.6127444011267791</v>
      </c>
      <c r="AI42" s="20">
        <f t="shared" si="3"/>
        <v>2300.6413255037301</v>
      </c>
      <c r="AJ42" s="20">
        <f t="shared" si="3"/>
        <v>16</v>
      </c>
      <c r="AK42" s="20">
        <f t="shared" si="3"/>
        <v>3</v>
      </c>
      <c r="AL42" s="20">
        <f t="shared" si="3"/>
        <v>37</v>
      </c>
      <c r="AM42" s="20">
        <f t="shared" si="3"/>
        <v>-8.9286260824127197</v>
      </c>
      <c r="AN42" s="20">
        <f t="shared" si="3"/>
        <v>2154.4769469506591</v>
      </c>
      <c r="AO42" s="20">
        <f t="shared" si="3"/>
        <v>54.971452749875802</v>
      </c>
      <c r="AP42" s="20">
        <f t="shared" si="3"/>
        <v>-9.5506238196610891</v>
      </c>
      <c r="AQ42" s="20">
        <f t="shared" si="3"/>
        <v>-8.9557240331479822</v>
      </c>
    </row>
    <row r="43" spans="1:43" ht="13">
      <c r="A43" s="20">
        <f t="shared" ref="A43:AQ43" si="4">A6</f>
        <v>4</v>
      </c>
      <c r="B43" s="20" t="str">
        <f t="shared" si="4"/>
        <v>B</v>
      </c>
      <c r="C43" s="20" t="str">
        <f t="shared" si="4"/>
        <v>男</v>
      </c>
      <c r="D43" s="20">
        <f t="shared" si="4"/>
        <v>1.72304132235092</v>
      </c>
      <c r="E43" s="20">
        <f t="shared" si="4"/>
        <v>2.983343854797301</v>
      </c>
      <c r="F43" s="20">
        <f t="shared" si="4"/>
        <v>6.9229500542618352</v>
      </c>
      <c r="G43" s="20">
        <f t="shared" si="4"/>
        <v>7.6406259954175217</v>
      </c>
      <c r="H43" s="20">
        <f t="shared" si="4"/>
        <v>0.57812537948860554</v>
      </c>
      <c r="I43" s="20">
        <f t="shared" si="4"/>
        <v>699.90254144929395</v>
      </c>
      <c r="J43" s="20">
        <f t="shared" si="4"/>
        <v>47.180201892502403</v>
      </c>
      <c r="K43" s="20">
        <f t="shared" si="4"/>
        <v>6</v>
      </c>
      <c r="L43" s="20">
        <f t="shared" si="4"/>
        <v>7.3801081985407944</v>
      </c>
      <c r="M43" s="20">
        <f t="shared" si="4"/>
        <v>8.8671114817903902</v>
      </c>
      <c r="N43" s="20">
        <f t="shared" si="4"/>
        <v>741.06675360663155</v>
      </c>
      <c r="O43" s="20">
        <f t="shared" si="4"/>
        <v>1528.5153177102161</v>
      </c>
      <c r="P43" s="20">
        <f t="shared" si="4"/>
        <v>4.1918003712911753</v>
      </c>
      <c r="Q43" s="20">
        <f t="shared" si="4"/>
        <v>8.5232750555331123</v>
      </c>
      <c r="R43" s="20">
        <f t="shared" si="4"/>
        <v>59.682780132329903</v>
      </c>
      <c r="S43" s="20">
        <f t="shared" si="4"/>
        <v>2.6184677670644358</v>
      </c>
      <c r="T43" s="20">
        <f t="shared" si="4"/>
        <v>8.013640782040925</v>
      </c>
      <c r="U43" s="20">
        <f t="shared" si="4"/>
        <v>797.71324162379699</v>
      </c>
      <c r="V43" s="20">
        <f t="shared" si="4"/>
        <v>7.5397189168948602</v>
      </c>
      <c r="W43" s="20">
        <f t="shared" si="4"/>
        <v>0.84308861487438702</v>
      </c>
      <c r="X43" s="20">
        <f t="shared" si="4"/>
        <v>847.28571428571433</v>
      </c>
      <c r="Y43" s="20">
        <f t="shared" si="4"/>
        <v>367.70863269003661</v>
      </c>
      <c r="Z43" s="20">
        <f t="shared" si="4"/>
        <v>28</v>
      </c>
      <c r="AA43" s="20">
        <f t="shared" si="4"/>
        <v>-9.2938271604938105</v>
      </c>
      <c r="AB43" s="20">
        <f t="shared" si="4"/>
        <v>35.357870566427778</v>
      </c>
      <c r="AC43" s="20">
        <f t="shared" si="4"/>
        <v>19711.836674064321</v>
      </c>
      <c r="AD43" s="20">
        <f t="shared" si="4"/>
        <v>-10.58307416267945</v>
      </c>
      <c r="AE43" s="20">
        <f t="shared" si="4"/>
        <v>2.056056798410915</v>
      </c>
      <c r="AF43" s="20">
        <f t="shared" si="4"/>
        <v>42</v>
      </c>
      <c r="AG43" s="20">
        <f t="shared" si="4"/>
        <v>31</v>
      </c>
      <c r="AH43" s="20">
        <f t="shared" si="4"/>
        <v>-8.5928987261601169</v>
      </c>
      <c r="AI43" s="20">
        <f t="shared" si="4"/>
        <v>4447.3213702551802</v>
      </c>
      <c r="AJ43" s="20">
        <f t="shared" si="4"/>
        <v>18</v>
      </c>
      <c r="AK43" s="20">
        <f t="shared" si="4"/>
        <v>3</v>
      </c>
      <c r="AL43" s="20">
        <f t="shared" si="4"/>
        <v>28</v>
      </c>
      <c r="AM43" s="20">
        <f t="shared" si="4"/>
        <v>-8.9223517896844307</v>
      </c>
      <c r="AN43" s="20">
        <f t="shared" si="4"/>
        <v>240.1192170463799</v>
      </c>
      <c r="AO43" s="20">
        <f t="shared" si="4"/>
        <v>13.893800757810361</v>
      </c>
      <c r="AP43" s="20">
        <f t="shared" si="4"/>
        <v>-9.9366671543435743</v>
      </c>
      <c r="AQ43" s="20">
        <f t="shared" si="4"/>
        <v>-8.580235185990869</v>
      </c>
    </row>
    <row r="44" spans="1:43" ht="13">
      <c r="A44" s="20">
        <f t="shared" ref="A44:AQ44" si="5">A7</f>
        <v>5</v>
      </c>
      <c r="B44" s="20" t="str">
        <f t="shared" si="5"/>
        <v>B</v>
      </c>
      <c r="C44" s="20" t="str">
        <f t="shared" si="5"/>
        <v>女</v>
      </c>
      <c r="D44" s="20">
        <f t="shared" si="5"/>
        <v>0.53483062241483303</v>
      </c>
      <c r="E44" s="20">
        <f t="shared" si="5"/>
        <v>1.6234261332093669</v>
      </c>
      <c r="F44" s="20">
        <f t="shared" si="5"/>
        <v>1.7532956024244</v>
      </c>
      <c r="G44" s="20">
        <f t="shared" si="5"/>
        <v>2.6836277546511469</v>
      </c>
      <c r="H44" s="20">
        <f t="shared" si="5"/>
        <v>0.48029113582716998</v>
      </c>
      <c r="I44" s="20">
        <f t="shared" si="5"/>
        <v>9.0952072161874398</v>
      </c>
      <c r="J44" s="20">
        <f t="shared" si="5"/>
        <v>13.0272790712412</v>
      </c>
      <c r="K44" s="20">
        <f t="shared" si="5"/>
        <v>45</v>
      </c>
      <c r="L44" s="20">
        <f t="shared" si="5"/>
        <v>2.6803149029108271</v>
      </c>
      <c r="M44" s="20">
        <f t="shared" si="5"/>
        <v>2.8766597263753599</v>
      </c>
      <c r="N44" s="20">
        <f t="shared" si="5"/>
        <v>20.651117272596661</v>
      </c>
      <c r="O44" s="20">
        <f t="shared" si="5"/>
        <v>159.59181075791659</v>
      </c>
      <c r="P44" s="20">
        <f t="shared" si="5"/>
        <v>1.9906573145470861</v>
      </c>
      <c r="Q44" s="20">
        <f t="shared" si="5"/>
        <v>2.6789769062279092</v>
      </c>
      <c r="R44" s="20">
        <f t="shared" si="5"/>
        <v>13.2666944455253</v>
      </c>
      <c r="S44" s="20">
        <f t="shared" si="5"/>
        <v>2.9459753233488608</v>
      </c>
      <c r="T44" s="20">
        <f t="shared" si="5"/>
        <v>2.63233137829911</v>
      </c>
      <c r="U44" s="20">
        <f t="shared" si="5"/>
        <v>34.964780580402611</v>
      </c>
      <c r="V44" s="20">
        <f t="shared" si="5"/>
        <v>2.19620513368488</v>
      </c>
      <c r="W44" s="20">
        <f t="shared" si="5"/>
        <v>0.63876458809066305</v>
      </c>
      <c r="X44" s="20">
        <f t="shared" si="5"/>
        <v>709.71428571428567</v>
      </c>
      <c r="Y44" s="20">
        <f t="shared" si="5"/>
        <v>17.10133394352609</v>
      </c>
      <c r="Z44" s="20">
        <f t="shared" si="5"/>
        <v>31</v>
      </c>
      <c r="AA44" s="20">
        <f t="shared" si="5"/>
        <v>-2.4848084544253499</v>
      </c>
      <c r="AB44" s="20">
        <f t="shared" si="5"/>
        <v>27.286847441881061</v>
      </c>
      <c r="AC44" s="20">
        <f t="shared" si="5"/>
        <v>19.419679832958298</v>
      </c>
      <c r="AD44" s="20">
        <f t="shared" si="5"/>
        <v>-2.325941660713756</v>
      </c>
      <c r="AE44" s="20">
        <f t="shared" si="5"/>
        <v>2.1582405419345889</v>
      </c>
      <c r="AF44" s="20">
        <f t="shared" si="5"/>
        <v>49</v>
      </c>
      <c r="AG44" s="20">
        <f t="shared" si="5"/>
        <v>44</v>
      </c>
      <c r="AH44" s="20">
        <f t="shared" si="5"/>
        <v>-2.4141125343953989</v>
      </c>
      <c r="AI44" s="20">
        <f t="shared" si="5"/>
        <v>10.982255707967401</v>
      </c>
      <c r="AJ44" s="20">
        <f t="shared" si="5"/>
        <v>31</v>
      </c>
      <c r="AK44" s="20">
        <f t="shared" si="5"/>
        <v>17</v>
      </c>
      <c r="AL44" s="20">
        <f t="shared" si="5"/>
        <v>33</v>
      </c>
      <c r="AM44" s="20">
        <f t="shared" si="5"/>
        <v>-2.4645080946450801</v>
      </c>
      <c r="AN44" s="20">
        <f t="shared" si="5"/>
        <v>157.4303291468336</v>
      </c>
      <c r="AO44" s="20">
        <f t="shared" si="5"/>
        <v>2.1500118226437328</v>
      </c>
      <c r="AP44" s="20">
        <f t="shared" si="5"/>
        <v>-2.393490076776557</v>
      </c>
      <c r="AQ44" s="20">
        <f t="shared" si="5"/>
        <v>-2.5032624580941398</v>
      </c>
    </row>
    <row r="45" spans="1:43" ht="13">
      <c r="A45" s="20">
        <f t="shared" ref="A45:AQ45" si="6">A9</f>
        <v>7</v>
      </c>
      <c r="B45" s="20" t="str">
        <f t="shared" si="6"/>
        <v>A</v>
      </c>
      <c r="C45" s="20" t="str">
        <f t="shared" si="6"/>
        <v>男</v>
      </c>
      <c r="D45" s="20">
        <f t="shared" si="6"/>
        <v>3.5804978385719148</v>
      </c>
      <c r="E45" s="20">
        <f t="shared" si="6"/>
        <v>3.2967498180018762</v>
      </c>
      <c r="F45" s="20">
        <f t="shared" si="6"/>
        <v>10.03282188030327</v>
      </c>
      <c r="G45" s="20">
        <f t="shared" si="6"/>
        <v>7.6188041262397999</v>
      </c>
      <c r="H45" s="20">
        <f t="shared" si="6"/>
        <v>0.76093747028501901</v>
      </c>
      <c r="I45" s="20">
        <f t="shared" si="6"/>
        <v>1489.9502302117401</v>
      </c>
      <c r="J45" s="20">
        <f t="shared" si="6"/>
        <v>76.791627233103355</v>
      </c>
      <c r="K45" s="20">
        <f t="shared" si="6"/>
        <v>11</v>
      </c>
      <c r="L45" s="20">
        <f t="shared" si="6"/>
        <v>7.6141794927613189</v>
      </c>
      <c r="M45" s="20">
        <f t="shared" si="6"/>
        <v>8.359980804848874</v>
      </c>
      <c r="N45" s="20">
        <f t="shared" si="6"/>
        <v>1348.5256361445729</v>
      </c>
      <c r="O45" s="20">
        <f t="shared" si="6"/>
        <v>907.22686379452296</v>
      </c>
      <c r="P45" s="20">
        <f t="shared" si="6"/>
        <v>4.615465083418254</v>
      </c>
      <c r="Q45" s="20">
        <f t="shared" si="6"/>
        <v>7.9699893807656288</v>
      </c>
      <c r="R45" s="20">
        <f t="shared" si="6"/>
        <v>77.905596663545637</v>
      </c>
      <c r="S45" s="20">
        <f t="shared" si="6"/>
        <v>1.8773713038929241</v>
      </c>
      <c r="T45" s="20">
        <f t="shared" si="6"/>
        <v>7.42868589743588</v>
      </c>
      <c r="U45" s="20">
        <f t="shared" si="6"/>
        <v>906.78734952780201</v>
      </c>
      <c r="V45" s="20">
        <f t="shared" si="6"/>
        <v>8.2433528148296507</v>
      </c>
      <c r="W45" s="20">
        <f t="shared" si="6"/>
        <v>0.65891371423820799</v>
      </c>
      <c r="X45" s="20">
        <f t="shared" si="6"/>
        <v>706.71428571428567</v>
      </c>
      <c r="Y45" s="20">
        <f t="shared" si="6"/>
        <v>506.32591578889378</v>
      </c>
      <c r="Z45" s="20">
        <f t="shared" si="6"/>
        <v>37</v>
      </c>
      <c r="AA45" s="20">
        <f t="shared" si="6"/>
        <v>-9.2372397704542646</v>
      </c>
      <c r="AB45" s="20">
        <f t="shared" si="6"/>
        <v>27.880783659813002</v>
      </c>
      <c r="AC45" s="20">
        <f t="shared" si="6"/>
        <v>609.68775690760106</v>
      </c>
      <c r="AD45" s="20">
        <f t="shared" si="6"/>
        <v>-10.75845014574757</v>
      </c>
      <c r="AE45" s="20">
        <f t="shared" si="6"/>
        <v>3.4045514255242071</v>
      </c>
      <c r="AF45" s="20">
        <f t="shared" si="6"/>
        <v>3</v>
      </c>
      <c r="AG45" s="20">
        <f t="shared" si="6"/>
        <v>39</v>
      </c>
      <c r="AH45" s="20">
        <f t="shared" si="6"/>
        <v>-8.7130386798183252</v>
      </c>
      <c r="AI45" s="20">
        <f t="shared" si="6"/>
        <v>315.60449871418598</v>
      </c>
      <c r="AJ45" s="20">
        <f t="shared" si="6"/>
        <v>3</v>
      </c>
      <c r="AK45" s="20">
        <f t="shared" si="6"/>
        <v>3</v>
      </c>
      <c r="AL45" s="20">
        <f t="shared" si="6"/>
        <v>37</v>
      </c>
      <c r="AM45" s="20">
        <f t="shared" si="6"/>
        <v>-9.0097336065573792</v>
      </c>
      <c r="AN45" s="20">
        <f t="shared" si="6"/>
        <v>253.0277732059574</v>
      </c>
      <c r="AO45" s="20">
        <f t="shared" si="6"/>
        <v>7.5653936470602128</v>
      </c>
      <c r="AP45" s="20">
        <f t="shared" si="6"/>
        <v>-9.6952619540352885</v>
      </c>
      <c r="AQ45" s="20">
        <f t="shared" si="6"/>
        <v>-8.9552555806421843</v>
      </c>
    </row>
    <row r="46" spans="1:43" ht="13">
      <c r="A46" s="20">
        <f t="shared" ref="A46:AQ46" si="7">A10</f>
        <v>8</v>
      </c>
      <c r="B46" s="20" t="str">
        <f t="shared" si="7"/>
        <v>A</v>
      </c>
      <c r="C46" s="20" t="str">
        <f t="shared" si="7"/>
        <v>女</v>
      </c>
      <c r="D46" s="20">
        <f t="shared" si="7"/>
        <v>1.682477351486215</v>
      </c>
      <c r="E46" s="20">
        <f t="shared" si="7"/>
        <v>6.4228784804458083</v>
      </c>
      <c r="F46" s="20">
        <f t="shared" si="7"/>
        <v>7.1131067739282798</v>
      </c>
      <c r="G46" s="20">
        <f t="shared" si="7"/>
        <v>7.0228504697544807</v>
      </c>
      <c r="H46" s="20">
        <f t="shared" si="7"/>
        <v>0.49891281760291872</v>
      </c>
      <c r="I46" s="20">
        <f t="shared" si="7"/>
        <v>275.18503861984749</v>
      </c>
      <c r="J46" s="20">
        <f t="shared" si="7"/>
        <v>25.885465190130748</v>
      </c>
      <c r="K46" s="20">
        <f t="shared" si="7"/>
        <v>71</v>
      </c>
      <c r="L46" s="20">
        <f t="shared" si="7"/>
        <v>7.0176362987319001</v>
      </c>
      <c r="M46" s="20">
        <f t="shared" si="7"/>
        <v>7.985496379694041</v>
      </c>
      <c r="N46" s="20">
        <f t="shared" si="7"/>
        <v>300.44109607687471</v>
      </c>
      <c r="O46" s="20">
        <f t="shared" si="7"/>
        <v>331.24589021905922</v>
      </c>
      <c r="P46" s="20">
        <f t="shared" si="7"/>
        <v>1.673969215193237</v>
      </c>
      <c r="Q46" s="20">
        <f t="shared" si="7"/>
        <v>7.4622158968515766</v>
      </c>
      <c r="R46" s="20">
        <f t="shared" si="7"/>
        <v>47.147926792771642</v>
      </c>
      <c r="S46" s="20">
        <f t="shared" si="7"/>
        <v>1.8688080566648171</v>
      </c>
      <c r="T46" s="20">
        <f t="shared" si="7"/>
        <v>7.2025025536261502</v>
      </c>
      <c r="U46" s="20">
        <f t="shared" si="7"/>
        <v>488.51318410486817</v>
      </c>
      <c r="V46" s="20">
        <f t="shared" si="7"/>
        <v>3.702274936973275</v>
      </c>
      <c r="W46" s="20">
        <f t="shared" si="7"/>
        <v>0.75878348569619503</v>
      </c>
      <c r="X46" s="20">
        <f t="shared" si="7"/>
        <v>694.375</v>
      </c>
      <c r="Y46" s="20">
        <f t="shared" si="7"/>
        <v>530.95256744762207</v>
      </c>
      <c r="Z46" s="20">
        <f t="shared" si="7"/>
        <v>49</v>
      </c>
      <c r="AA46" s="20">
        <f t="shared" si="7"/>
        <v>-8.1287534990482442</v>
      </c>
      <c r="AB46" s="20">
        <f t="shared" si="7"/>
        <v>13.877645754586981</v>
      </c>
      <c r="AC46" s="20">
        <f t="shared" si="7"/>
        <v>3820.4372422497299</v>
      </c>
      <c r="AD46" s="20">
        <f t="shared" si="7"/>
        <v>-8.446516611309411</v>
      </c>
      <c r="AE46" s="20">
        <f t="shared" si="7"/>
        <v>1.4966136707705739</v>
      </c>
      <c r="AF46" s="20">
        <f t="shared" si="7"/>
        <v>30</v>
      </c>
      <c r="AG46" s="20">
        <f t="shared" si="7"/>
        <v>58</v>
      </c>
      <c r="AH46" s="20">
        <f t="shared" si="7"/>
        <v>-7.8991095938254468</v>
      </c>
      <c r="AI46" s="20">
        <f t="shared" si="7"/>
        <v>1214.5131939006101</v>
      </c>
      <c r="AJ46" s="20">
        <f t="shared" si="7"/>
        <v>43</v>
      </c>
      <c r="AK46" s="20">
        <f t="shared" si="7"/>
        <v>49</v>
      </c>
      <c r="AL46" s="20">
        <f t="shared" si="7"/>
        <v>55</v>
      </c>
      <c r="AM46" s="20">
        <f t="shared" si="7"/>
        <v>-7.9675066312997602</v>
      </c>
      <c r="AN46" s="20">
        <f t="shared" si="7"/>
        <v>102.5304738331087</v>
      </c>
      <c r="AO46" s="20">
        <f t="shared" si="7"/>
        <v>0.15432098765432131</v>
      </c>
      <c r="AP46" s="20">
        <f t="shared" si="7"/>
        <v>-8.1203364658873518</v>
      </c>
      <c r="AQ46" s="20">
        <f t="shared" si="7"/>
        <v>-7.8076979302422478</v>
      </c>
    </row>
    <row r="47" spans="1:43" ht="13">
      <c r="A47" s="20">
        <f t="shared" ref="A47:AQ47" si="8">A11</f>
        <v>9</v>
      </c>
      <c r="B47" s="20" t="str">
        <f t="shared" si="8"/>
        <v>A</v>
      </c>
      <c r="C47" s="20" t="str">
        <f t="shared" si="8"/>
        <v>男</v>
      </c>
      <c r="D47" s="20">
        <f t="shared" si="8"/>
        <v>4.3309509725480551</v>
      </c>
      <c r="E47" s="20">
        <f t="shared" si="8"/>
        <v>2.4352806827664741</v>
      </c>
      <c r="F47" s="20">
        <f t="shared" si="8"/>
        <v>6.2274081713179088</v>
      </c>
      <c r="G47" s="20">
        <f t="shared" si="8"/>
        <v>6.7703973376516471</v>
      </c>
      <c r="H47" s="20">
        <f t="shared" si="8"/>
        <v>0.64381124259538236</v>
      </c>
      <c r="I47" s="20">
        <f t="shared" si="8"/>
        <v>1036.18552685498</v>
      </c>
      <c r="J47" s="20">
        <f t="shared" si="8"/>
        <v>39.794464414405603</v>
      </c>
      <c r="K47" s="20">
        <f t="shared" si="8"/>
        <v>3</v>
      </c>
      <c r="L47" s="20">
        <f t="shared" si="8"/>
        <v>6.9501190685681484</v>
      </c>
      <c r="M47" s="20">
        <f t="shared" si="8"/>
        <v>7.306832323814084</v>
      </c>
      <c r="N47" s="20">
        <f t="shared" si="8"/>
        <v>319.72531351906872</v>
      </c>
      <c r="O47" s="20">
        <f t="shared" si="8"/>
        <v>526.79877138821951</v>
      </c>
      <c r="P47" s="20">
        <f t="shared" si="8"/>
        <v>5.1543203065345198</v>
      </c>
      <c r="Q47" s="20">
        <f t="shared" si="8"/>
        <v>6.7565659478813664</v>
      </c>
      <c r="R47" s="20">
        <f t="shared" si="8"/>
        <v>58.714929796484228</v>
      </c>
      <c r="S47" s="20">
        <f t="shared" si="8"/>
        <v>6.7389707118013504</v>
      </c>
      <c r="T47" s="20">
        <f t="shared" si="8"/>
        <v>6.5919354838709703</v>
      </c>
      <c r="U47" s="20">
        <f t="shared" si="8"/>
        <v>617.14377944579644</v>
      </c>
      <c r="V47" s="20">
        <f t="shared" si="8"/>
        <v>5.4701057519465</v>
      </c>
      <c r="W47" s="20">
        <f t="shared" si="8"/>
        <v>0.71845136322714398</v>
      </c>
      <c r="X47" s="20">
        <f t="shared" si="8"/>
        <v>748</v>
      </c>
      <c r="Y47" s="20">
        <f t="shared" si="8"/>
        <v>185.63714170645181</v>
      </c>
      <c r="Z47" s="20">
        <f t="shared" si="8"/>
        <v>28</v>
      </c>
      <c r="AA47" s="20">
        <f t="shared" si="8"/>
        <v>-7.2443317989575906</v>
      </c>
      <c r="AB47" s="20">
        <f t="shared" si="8"/>
        <v>22.020302975892101</v>
      </c>
      <c r="AC47" s="20">
        <f t="shared" si="8"/>
        <v>163.92293381806601</v>
      </c>
      <c r="AD47" s="20">
        <f t="shared" si="8"/>
        <v>-7.5641045981203598</v>
      </c>
      <c r="AE47" s="20">
        <f t="shared" si="8"/>
        <v>1.8993279558196801</v>
      </c>
      <c r="AF47" s="20">
        <f t="shared" si="8"/>
        <v>3</v>
      </c>
      <c r="AG47" s="20">
        <f t="shared" si="8"/>
        <v>30</v>
      </c>
      <c r="AH47" s="20">
        <f t="shared" si="8"/>
        <v>-7.4560879682311976</v>
      </c>
      <c r="AI47" s="20">
        <f t="shared" si="8"/>
        <v>64.238556587848507</v>
      </c>
      <c r="AJ47" s="20">
        <f t="shared" si="8"/>
        <v>3</v>
      </c>
      <c r="AK47" s="20">
        <f t="shared" si="8"/>
        <v>3</v>
      </c>
      <c r="AL47" s="20">
        <f t="shared" si="8"/>
        <v>35</v>
      </c>
      <c r="AM47" s="20">
        <f t="shared" si="8"/>
        <v>-7.1017287234042499</v>
      </c>
      <c r="AN47" s="20">
        <f t="shared" si="8"/>
        <v>213.08409311855399</v>
      </c>
      <c r="AO47" s="20">
        <f t="shared" si="8"/>
        <v>2.214308472453836</v>
      </c>
      <c r="AP47" s="20">
        <f t="shared" si="8"/>
        <v>-7.2706467391442109</v>
      </c>
      <c r="AQ47" s="20">
        <f t="shared" si="8"/>
        <v>-7.2623104606990978</v>
      </c>
    </row>
    <row r="48" spans="1:43" ht="13">
      <c r="A48" s="20">
        <f t="shared" ref="A48:AQ48" si="9">A12</f>
        <v>10</v>
      </c>
      <c r="B48" s="20" t="str">
        <f t="shared" si="9"/>
        <v>A</v>
      </c>
      <c r="C48" s="20" t="str">
        <f t="shared" si="9"/>
        <v>男</v>
      </c>
      <c r="D48" s="20">
        <f t="shared" si="9"/>
        <v>5.1562477985004351</v>
      </c>
      <c r="E48" s="20">
        <f t="shared" si="9"/>
        <v>3.2059213446098989</v>
      </c>
      <c r="F48" s="20">
        <f t="shared" si="9"/>
        <v>7.8820257478221301</v>
      </c>
      <c r="G48" s="20">
        <f t="shared" si="9"/>
        <v>6.4490869521485914</v>
      </c>
      <c r="H48" s="20">
        <f t="shared" si="9"/>
        <v>0.57738941284827761</v>
      </c>
      <c r="I48" s="20">
        <f t="shared" si="9"/>
        <v>1484.039650934551</v>
      </c>
      <c r="J48" s="20">
        <f t="shared" si="9"/>
        <v>53.003891032633852</v>
      </c>
      <c r="K48" s="20">
        <f t="shared" si="9"/>
        <v>13</v>
      </c>
      <c r="L48" s="20">
        <f t="shared" si="9"/>
        <v>6.4464863542455033</v>
      </c>
      <c r="M48" s="20">
        <f t="shared" si="9"/>
        <v>6.4604745612809999</v>
      </c>
      <c r="N48" s="20">
        <f t="shared" si="9"/>
        <v>435.17368461048198</v>
      </c>
      <c r="O48" s="20">
        <f t="shared" si="9"/>
        <v>454.23892287571641</v>
      </c>
      <c r="P48" s="20">
        <f t="shared" si="9"/>
        <v>3.241251968483406</v>
      </c>
      <c r="Q48" s="20">
        <f t="shared" si="9"/>
        <v>6.5537021735276797</v>
      </c>
      <c r="R48" s="20">
        <f t="shared" si="9"/>
        <v>60.949431314370727</v>
      </c>
      <c r="S48" s="20">
        <f t="shared" si="9"/>
        <v>3.122268713618384</v>
      </c>
      <c r="T48" s="20">
        <f t="shared" si="9"/>
        <v>6.4167758846657801</v>
      </c>
      <c r="U48" s="20">
        <f t="shared" si="9"/>
        <v>829.43866316741389</v>
      </c>
      <c r="V48" s="20">
        <f t="shared" si="9"/>
        <v>6.1752092444175899</v>
      </c>
      <c r="W48" s="20">
        <f t="shared" si="9"/>
        <v>0.84954717296462001</v>
      </c>
      <c r="X48" s="20">
        <f t="shared" si="9"/>
        <v>860.14285714285711</v>
      </c>
      <c r="Y48" s="20">
        <f t="shared" si="9"/>
        <v>277.92328820555622</v>
      </c>
      <c r="Z48" s="20">
        <f t="shared" si="9"/>
        <v>31</v>
      </c>
      <c r="AA48" s="20">
        <f t="shared" si="9"/>
        <v>-7.5937499999999698</v>
      </c>
      <c r="AB48" s="20">
        <f t="shared" si="9"/>
        <v>28.743614522728489</v>
      </c>
      <c r="AC48" s="20">
        <f t="shared" si="9"/>
        <v>263.22931826469198</v>
      </c>
      <c r="AD48" s="20">
        <f t="shared" si="9"/>
        <v>-7.5978518790104372</v>
      </c>
      <c r="AE48" s="20">
        <f t="shared" si="9"/>
        <v>1.607642550584196</v>
      </c>
      <c r="AF48" s="20">
        <f t="shared" si="9"/>
        <v>14</v>
      </c>
      <c r="AG48" s="20">
        <f t="shared" si="9"/>
        <v>37</v>
      </c>
      <c r="AH48" s="20">
        <f t="shared" si="9"/>
        <v>-7.4634472628680113</v>
      </c>
      <c r="AI48" s="20">
        <f t="shared" si="9"/>
        <v>46.617299605996202</v>
      </c>
      <c r="AJ48" s="20">
        <f t="shared" si="9"/>
        <v>12</v>
      </c>
      <c r="AK48" s="20">
        <f t="shared" si="9"/>
        <v>7</v>
      </c>
      <c r="AL48" s="20">
        <f t="shared" si="9"/>
        <v>28</v>
      </c>
      <c r="AM48" s="20">
        <f t="shared" si="9"/>
        <v>-7.4057496360989603</v>
      </c>
      <c r="AN48" s="20">
        <f t="shared" si="9"/>
        <v>186.27953806612589</v>
      </c>
      <c r="AO48" s="20">
        <f t="shared" si="9"/>
        <v>8.2233062129258023</v>
      </c>
      <c r="AP48" s="20">
        <f t="shared" si="9"/>
        <v>-7.5842772910858613</v>
      </c>
      <c r="AQ48" s="20">
        <f t="shared" si="9"/>
        <v>-7.5365510027270046</v>
      </c>
    </row>
    <row r="49" spans="1:43" ht="13">
      <c r="A49" s="20">
        <f t="shared" ref="A49:AQ49" si="10">A13</f>
        <v>11</v>
      </c>
      <c r="B49" s="20" t="str">
        <f t="shared" si="10"/>
        <v>B</v>
      </c>
      <c r="C49" s="20" t="str">
        <f t="shared" si="10"/>
        <v>男</v>
      </c>
      <c r="D49" s="20">
        <f t="shared" si="10"/>
        <v>2.2763678064617401</v>
      </c>
      <c r="E49" s="20">
        <f t="shared" si="10"/>
        <v>3.2612529697736359</v>
      </c>
      <c r="F49" s="20">
        <f t="shared" si="10"/>
        <v>5.2157866467636333</v>
      </c>
      <c r="G49" s="20">
        <f t="shared" si="10"/>
        <v>8.2022479873403125</v>
      </c>
      <c r="H49" s="20">
        <f t="shared" si="10"/>
        <v>0.80252744452398739</v>
      </c>
      <c r="I49" s="20">
        <f t="shared" si="10"/>
        <v>159.42089350283399</v>
      </c>
      <c r="J49" s="20">
        <f t="shared" si="10"/>
        <v>40.825860498930801</v>
      </c>
      <c r="K49" s="20">
        <f t="shared" si="10"/>
        <v>4</v>
      </c>
      <c r="L49" s="20">
        <f t="shared" si="10"/>
        <v>8.0583451211627288</v>
      </c>
      <c r="M49" s="20">
        <f t="shared" si="10"/>
        <v>8.6617932784770062</v>
      </c>
      <c r="N49" s="20">
        <f t="shared" si="10"/>
        <v>1076.227771609111</v>
      </c>
      <c r="O49" s="20">
        <f t="shared" si="10"/>
        <v>600.10103948339406</v>
      </c>
      <c r="P49" s="20">
        <f t="shared" si="10"/>
        <v>4.0833584474156384</v>
      </c>
      <c r="Q49" s="20">
        <f t="shared" si="10"/>
        <v>8.5997445396799765</v>
      </c>
      <c r="R49" s="20">
        <f t="shared" si="10"/>
        <v>40.826679647578203</v>
      </c>
      <c r="S49" s="20">
        <f t="shared" si="10"/>
        <v>3.5448895326593561</v>
      </c>
      <c r="T49" s="20">
        <f t="shared" si="10"/>
        <v>8.2515940488841597</v>
      </c>
      <c r="U49" s="20">
        <f t="shared" si="10"/>
        <v>788.36753926196445</v>
      </c>
      <c r="V49" s="20">
        <f t="shared" si="10"/>
        <v>7.3023876576269</v>
      </c>
      <c r="W49" s="20">
        <f t="shared" si="10"/>
        <v>0.73145456187390101</v>
      </c>
      <c r="X49" s="20">
        <f t="shared" si="10"/>
        <v>788.14285714285711</v>
      </c>
      <c r="Y49" s="20">
        <f t="shared" si="10"/>
        <v>226.0810349496218</v>
      </c>
      <c r="Z49" s="20">
        <f t="shared" si="10"/>
        <v>37</v>
      </c>
      <c r="AA49" s="20">
        <f t="shared" si="10"/>
        <v>-10.039215686274501</v>
      </c>
      <c r="AB49" s="20">
        <f t="shared" si="10"/>
        <v>21.63735637470139</v>
      </c>
      <c r="AC49" s="20">
        <f t="shared" si="10"/>
        <v>600.53983175538997</v>
      </c>
      <c r="AD49" s="20">
        <f t="shared" si="10"/>
        <v>-10.4348182976789</v>
      </c>
      <c r="AE49" s="20">
        <f t="shared" si="10"/>
        <v>7.38190520810317</v>
      </c>
      <c r="AF49" s="20">
        <f t="shared" si="10"/>
        <v>3</v>
      </c>
      <c r="AG49" s="20">
        <f t="shared" si="10"/>
        <v>49</v>
      </c>
      <c r="AH49" s="20">
        <f t="shared" si="10"/>
        <v>-9.4556308631382979</v>
      </c>
      <c r="AI49" s="20">
        <f t="shared" si="10"/>
        <v>220.481545453438</v>
      </c>
      <c r="AJ49" s="20">
        <f t="shared" si="10"/>
        <v>3</v>
      </c>
      <c r="AK49" s="20">
        <f t="shared" si="10"/>
        <v>16</v>
      </c>
      <c r="AL49" s="20">
        <f t="shared" si="10"/>
        <v>42</v>
      </c>
      <c r="AM49" s="20">
        <f t="shared" si="10"/>
        <v>-9.8846153846153602</v>
      </c>
      <c r="AN49" s="20">
        <f t="shared" si="10"/>
        <v>174.5962667043658</v>
      </c>
      <c r="AO49" s="20">
        <f t="shared" si="10"/>
        <v>2.6151219739303881</v>
      </c>
      <c r="AP49" s="20">
        <f t="shared" si="10"/>
        <v>-10.270148566642179</v>
      </c>
      <c r="AQ49" s="20">
        <f t="shared" si="10"/>
        <v>-9.5831390544756943</v>
      </c>
    </row>
    <row r="50" spans="1:43" ht="13">
      <c r="A50" s="20">
        <f t="shared" ref="A50:AQ50" si="11">A14</f>
        <v>12</v>
      </c>
      <c r="B50" s="20" t="str">
        <f t="shared" si="11"/>
        <v>B</v>
      </c>
      <c r="C50" s="20" t="str">
        <f t="shared" si="11"/>
        <v>女</v>
      </c>
      <c r="D50" s="20">
        <f t="shared" si="11"/>
        <v>1.4321342956838401</v>
      </c>
      <c r="E50" s="20">
        <f t="shared" si="11"/>
        <v>1.3342241192900961</v>
      </c>
      <c r="F50" s="20">
        <f t="shared" si="11"/>
        <v>8.5542487468309645</v>
      </c>
      <c r="G50" s="20">
        <f t="shared" si="11"/>
        <v>7.094371883115441</v>
      </c>
      <c r="H50" s="20">
        <f t="shared" si="11"/>
        <v>0.46285041816946648</v>
      </c>
      <c r="I50" s="20">
        <f t="shared" si="11"/>
        <v>2200.2241516874801</v>
      </c>
      <c r="J50" s="20">
        <f t="shared" si="11"/>
        <v>71.8656830909988</v>
      </c>
      <c r="K50" s="20">
        <f t="shared" si="11"/>
        <v>4</v>
      </c>
      <c r="L50" s="20">
        <f t="shared" si="11"/>
        <v>7.1334601319894224</v>
      </c>
      <c r="M50" s="20">
        <f t="shared" si="11"/>
        <v>7.47543206566574</v>
      </c>
      <c r="N50" s="20">
        <f t="shared" si="11"/>
        <v>656.25692228643356</v>
      </c>
      <c r="O50" s="20">
        <f t="shared" si="11"/>
        <v>707.0678496446526</v>
      </c>
      <c r="P50" s="20">
        <f t="shared" si="11"/>
        <v>0.76321370425823021</v>
      </c>
      <c r="Q50" s="20">
        <f t="shared" si="11"/>
        <v>7.3542279550123437</v>
      </c>
      <c r="R50" s="20">
        <f t="shared" si="11"/>
        <v>71.713239712879556</v>
      </c>
      <c r="S50" s="20">
        <f t="shared" si="11"/>
        <v>1.600859022045404</v>
      </c>
      <c r="T50" s="20">
        <f t="shared" si="11"/>
        <v>7.1157074340527799</v>
      </c>
      <c r="U50" s="20">
        <f t="shared" si="11"/>
        <v>1848.972583900578</v>
      </c>
      <c r="V50" s="20">
        <f t="shared" si="11"/>
        <v>8.9594243530795108</v>
      </c>
      <c r="W50" s="20">
        <f t="shared" si="11"/>
        <v>0.61798869110147503</v>
      </c>
      <c r="X50" s="20">
        <f t="shared" si="11"/>
        <v>767</v>
      </c>
      <c r="Y50" s="20">
        <f t="shared" si="11"/>
        <v>1787.914873643864</v>
      </c>
      <c r="Z50" s="20">
        <f t="shared" si="11"/>
        <v>38</v>
      </c>
      <c r="AA50" s="20">
        <f t="shared" si="11"/>
        <v>-9.3559027777777999</v>
      </c>
      <c r="AB50" s="20">
        <f t="shared" si="11"/>
        <v>47.0637483941684</v>
      </c>
      <c r="AC50" s="20">
        <f t="shared" si="11"/>
        <v>902.43208512135902</v>
      </c>
      <c r="AD50" s="20">
        <f t="shared" si="11"/>
        <v>-9.4070910121398441</v>
      </c>
      <c r="AE50" s="20">
        <f t="shared" si="11"/>
        <v>0.90031847219094008</v>
      </c>
      <c r="AF50" s="20">
        <f t="shared" si="11"/>
        <v>3</v>
      </c>
      <c r="AG50" s="20">
        <f t="shared" si="11"/>
        <v>49</v>
      </c>
      <c r="AH50" s="20">
        <f t="shared" si="11"/>
        <v>-9.6485450884454895</v>
      </c>
      <c r="AI50" s="20">
        <f t="shared" si="11"/>
        <v>557.84072911558997</v>
      </c>
      <c r="AJ50" s="20">
        <f t="shared" si="11"/>
        <v>2</v>
      </c>
      <c r="AK50" s="20">
        <f t="shared" si="11"/>
        <v>12</v>
      </c>
      <c r="AL50" s="20">
        <f t="shared" si="11"/>
        <v>45</v>
      </c>
      <c r="AM50" s="20">
        <f t="shared" si="11"/>
        <v>-9.4718649517684508</v>
      </c>
      <c r="AN50" s="20">
        <f t="shared" si="11"/>
        <v>653.36663952554807</v>
      </c>
      <c r="AO50" s="20">
        <f t="shared" si="11"/>
        <v>31.56733627618005</v>
      </c>
      <c r="AP50" s="20">
        <f t="shared" si="11"/>
        <v>-9.2307118389126739</v>
      </c>
      <c r="AQ50" s="20">
        <f t="shared" si="11"/>
        <v>-9.2950247622516748</v>
      </c>
    </row>
    <row r="51" spans="1:43" ht="13">
      <c r="A51" s="20">
        <f t="shared" ref="A51:AQ51" si="12">A15</f>
        <v>13</v>
      </c>
      <c r="B51" s="20" t="str">
        <f t="shared" si="12"/>
        <v>A</v>
      </c>
      <c r="C51" s="20" t="str">
        <f t="shared" si="12"/>
        <v>男</v>
      </c>
      <c r="D51" s="20">
        <f t="shared" si="12"/>
        <v>2.3300960994022502</v>
      </c>
      <c r="E51" s="20">
        <f t="shared" si="12"/>
        <v>8.9083066910422737</v>
      </c>
      <c r="F51" s="20">
        <f t="shared" si="12"/>
        <v>12.08457372648753</v>
      </c>
      <c r="G51" s="20">
        <f t="shared" si="12"/>
        <v>7.857217026836115</v>
      </c>
      <c r="H51" s="20">
        <f t="shared" si="12"/>
        <v>0.73833227812840574</v>
      </c>
      <c r="I51" s="20">
        <f t="shared" si="12"/>
        <v>2669.6566159771251</v>
      </c>
      <c r="J51" s="20">
        <f t="shared" si="12"/>
        <v>79.816672560791261</v>
      </c>
      <c r="K51" s="20">
        <f t="shared" si="12"/>
        <v>31</v>
      </c>
      <c r="L51" s="20">
        <f t="shared" si="12"/>
        <v>7.3531199240726908</v>
      </c>
      <c r="M51" s="20">
        <f t="shared" si="12"/>
        <v>7.571633585845273</v>
      </c>
      <c r="N51" s="20">
        <f t="shared" si="12"/>
        <v>4595.7992084259959</v>
      </c>
      <c r="O51" s="20">
        <f t="shared" si="12"/>
        <v>7880.2492041899804</v>
      </c>
      <c r="P51" s="20">
        <f t="shared" si="12"/>
        <v>1.4839512057441411</v>
      </c>
      <c r="Q51" s="20">
        <f t="shared" si="12"/>
        <v>7.2932723121773932</v>
      </c>
      <c r="R51" s="20">
        <f t="shared" si="12"/>
        <v>122.61676653696929</v>
      </c>
      <c r="S51" s="20">
        <f t="shared" si="12"/>
        <v>1.3387576772491641</v>
      </c>
      <c r="T51" s="20">
        <f t="shared" si="12"/>
        <v>7.7577937649880102</v>
      </c>
      <c r="U51" s="20">
        <f t="shared" si="12"/>
        <v>1382.320106723271</v>
      </c>
      <c r="V51" s="20">
        <f t="shared" si="12"/>
        <v>9.012287018003315</v>
      </c>
      <c r="W51" s="20">
        <f t="shared" si="12"/>
        <v>0.44120376716347598</v>
      </c>
      <c r="X51" s="20">
        <f t="shared" si="12"/>
        <v>898.57142857142856</v>
      </c>
      <c r="Y51" s="20">
        <f t="shared" si="12"/>
        <v>1007.221164531453</v>
      </c>
      <c r="Z51" s="20">
        <f t="shared" si="12"/>
        <v>41</v>
      </c>
      <c r="AA51" s="20">
        <f t="shared" si="12"/>
        <v>-11.157074597061801</v>
      </c>
      <c r="AB51" s="20">
        <f t="shared" si="12"/>
        <v>74.866055760411854</v>
      </c>
      <c r="AC51" s="20">
        <f t="shared" si="12"/>
        <v>569.24194677202399</v>
      </c>
      <c r="AD51" s="20">
        <f t="shared" si="12"/>
        <v>-12.22339062996857</v>
      </c>
      <c r="AE51" s="20">
        <f t="shared" si="12"/>
        <v>3.06511174385935</v>
      </c>
      <c r="AF51" s="20">
        <f t="shared" si="12"/>
        <v>23</v>
      </c>
      <c r="AG51" s="20">
        <f t="shared" si="12"/>
        <v>48</v>
      </c>
      <c r="AH51" s="20">
        <f t="shared" si="12"/>
        <v>-10.125162948599989</v>
      </c>
      <c r="AI51" s="20">
        <f t="shared" si="12"/>
        <v>720.95997156542001</v>
      </c>
      <c r="AJ51" s="20">
        <f t="shared" si="12"/>
        <v>5</v>
      </c>
      <c r="AK51" s="20">
        <f t="shared" si="12"/>
        <v>22</v>
      </c>
      <c r="AL51" s="20">
        <f t="shared" si="12"/>
        <v>38</v>
      </c>
      <c r="AM51" s="20">
        <f t="shared" si="12"/>
        <v>-10.7376373626374</v>
      </c>
      <c r="AN51" s="20">
        <f t="shared" si="12"/>
        <v>2083.862970657081</v>
      </c>
      <c r="AO51" s="20">
        <f t="shared" si="12"/>
        <v>38.520701034036797</v>
      </c>
      <c r="AP51" s="20">
        <f t="shared" si="12"/>
        <v>-11.77484681482602</v>
      </c>
      <c r="AQ51" s="20">
        <f t="shared" si="12"/>
        <v>-10.693775186646199</v>
      </c>
    </row>
    <row r="52" spans="1:43" ht="13">
      <c r="A52" s="20">
        <f t="shared" ref="A52:AQ52" si="13">A16</f>
        <v>14</v>
      </c>
      <c r="B52" s="20" t="str">
        <f t="shared" si="13"/>
        <v>A</v>
      </c>
      <c r="C52" s="20" t="str">
        <f t="shared" si="13"/>
        <v>女</v>
      </c>
      <c r="D52" s="20">
        <f t="shared" si="13"/>
        <v>1.2229857014057699</v>
      </c>
      <c r="E52" s="20">
        <f t="shared" si="13"/>
        <v>1.7137005164103509</v>
      </c>
      <c r="F52" s="20">
        <f t="shared" si="13"/>
        <v>8.3283576118740132</v>
      </c>
      <c r="G52" s="20">
        <f t="shared" si="13"/>
        <v>8.5469358336323928</v>
      </c>
      <c r="H52" s="20">
        <f t="shared" si="13"/>
        <v>0.63527432193072064</v>
      </c>
      <c r="I52" s="20">
        <f t="shared" si="13"/>
        <v>1044.212510597868</v>
      </c>
      <c r="J52" s="20">
        <f t="shared" si="13"/>
        <v>84.859156577608246</v>
      </c>
      <c r="K52" s="20">
        <f t="shared" si="13"/>
        <v>8</v>
      </c>
      <c r="L52" s="20">
        <f t="shared" si="13"/>
        <v>8.4276896253558018</v>
      </c>
      <c r="M52" s="20">
        <f t="shared" si="13"/>
        <v>9.2596703322509377</v>
      </c>
      <c r="N52" s="20">
        <f t="shared" si="13"/>
        <v>2077.4709960115219</v>
      </c>
      <c r="O52" s="20">
        <f t="shared" si="13"/>
        <v>1093.6812875799999</v>
      </c>
      <c r="P52" s="20">
        <f t="shared" si="13"/>
        <v>2.7797598310248191</v>
      </c>
      <c r="Q52" s="20">
        <f t="shared" si="13"/>
        <v>9.083769303369408</v>
      </c>
      <c r="R52" s="20">
        <f t="shared" si="13"/>
        <v>71.098622111905271</v>
      </c>
      <c r="S52" s="20">
        <f t="shared" si="13"/>
        <v>2.479938245765676</v>
      </c>
      <c r="T52" s="20">
        <f t="shared" si="13"/>
        <v>8.69328097731238</v>
      </c>
      <c r="U52" s="20">
        <f t="shared" si="13"/>
        <v>1424.800038770916</v>
      </c>
      <c r="V52" s="20">
        <f t="shared" si="13"/>
        <v>7.4504507453439901</v>
      </c>
      <c r="W52" s="20">
        <f t="shared" si="13"/>
        <v>0.69832770573153802</v>
      </c>
      <c r="X52" s="20">
        <f t="shared" si="13"/>
        <v>811.14285714285711</v>
      </c>
      <c r="Y52" s="20">
        <f t="shared" si="13"/>
        <v>743.23961204716761</v>
      </c>
      <c r="Z52" s="20">
        <f t="shared" si="13"/>
        <v>41</v>
      </c>
      <c r="AA52" s="20">
        <f t="shared" si="13"/>
        <v>-12.463805530199251</v>
      </c>
      <c r="AB52" s="20">
        <f t="shared" si="13"/>
        <v>30.10700307359787</v>
      </c>
      <c r="AC52" s="20">
        <f t="shared" si="13"/>
        <v>386.27233104423402</v>
      </c>
      <c r="AD52" s="20">
        <f t="shared" si="13"/>
        <v>-13.489575581726131</v>
      </c>
      <c r="AE52" s="20">
        <f t="shared" si="13"/>
        <v>1.8791869919706301</v>
      </c>
      <c r="AF52" s="20">
        <f t="shared" si="13"/>
        <v>2</v>
      </c>
      <c r="AG52" s="20">
        <f t="shared" si="13"/>
        <v>52</v>
      </c>
      <c r="AH52" s="20">
        <f t="shared" si="13"/>
        <v>-10.540034064277529</v>
      </c>
      <c r="AI52" s="20">
        <f t="shared" si="13"/>
        <v>166.86672941963701</v>
      </c>
      <c r="AJ52" s="20">
        <f t="shared" si="13"/>
        <v>3</v>
      </c>
      <c r="AK52" s="20">
        <f t="shared" si="13"/>
        <v>3</v>
      </c>
      <c r="AL52" s="20">
        <f t="shared" si="13"/>
        <v>42</v>
      </c>
      <c r="AM52" s="20">
        <f t="shared" si="13"/>
        <v>-11.9607046070461</v>
      </c>
      <c r="AN52" s="20">
        <f t="shared" si="13"/>
        <v>254.23571834482411</v>
      </c>
      <c r="AO52" s="20">
        <f t="shared" si="13"/>
        <v>7.8456876585373578</v>
      </c>
      <c r="AP52" s="20">
        <f t="shared" si="13"/>
        <v>-13.27323663524135</v>
      </c>
      <c r="AQ52" s="20">
        <f t="shared" si="13"/>
        <v>-11.373216582132351</v>
      </c>
    </row>
    <row r="53" spans="1:43" ht="13">
      <c r="A53" s="20">
        <f t="shared" ref="A53:AQ53" si="14">A17</f>
        <v>15</v>
      </c>
      <c r="B53" s="20" t="str">
        <f t="shared" si="14"/>
        <v>B</v>
      </c>
      <c r="C53" s="20" t="str">
        <f t="shared" si="14"/>
        <v>男</v>
      </c>
      <c r="D53" s="20">
        <f t="shared" si="14"/>
        <v>0.57781298383867896</v>
      </c>
      <c r="E53" s="20">
        <f t="shared" si="14"/>
        <v>1.051544891718265</v>
      </c>
      <c r="F53" s="20">
        <f t="shared" si="14"/>
        <v>8.8639630621434709</v>
      </c>
      <c r="G53" s="20">
        <f t="shared" si="14"/>
        <v>8.5585110708601739</v>
      </c>
      <c r="H53" s="20">
        <f t="shared" si="14"/>
        <v>0.60644985381489902</v>
      </c>
      <c r="I53" s="20">
        <f t="shared" si="14"/>
        <v>752.22371356937003</v>
      </c>
      <c r="J53" s="20">
        <f t="shared" si="14"/>
        <v>77.608963557631597</v>
      </c>
      <c r="K53" s="20">
        <f t="shared" si="14"/>
        <v>11</v>
      </c>
      <c r="L53" s="20">
        <f t="shared" si="14"/>
        <v>8.4249054122697498</v>
      </c>
      <c r="M53" s="20">
        <f t="shared" si="14"/>
        <v>9.0540674603174089</v>
      </c>
      <c r="N53" s="20">
        <f t="shared" si="14"/>
        <v>2835.8143049253299</v>
      </c>
      <c r="O53" s="20">
        <f t="shared" si="14"/>
        <v>743.48713762027148</v>
      </c>
      <c r="P53" s="20">
        <f t="shared" si="14"/>
        <v>1.49099663042829</v>
      </c>
      <c r="Q53" s="20">
        <f t="shared" si="14"/>
        <v>9.3345172487800578</v>
      </c>
      <c r="R53" s="20">
        <f t="shared" si="14"/>
        <v>103.092033408044</v>
      </c>
      <c r="S53" s="20">
        <f t="shared" si="14"/>
        <v>1.997185908123366</v>
      </c>
      <c r="T53" s="20">
        <f t="shared" si="14"/>
        <v>9.0635198135197808</v>
      </c>
      <c r="U53" s="20">
        <f t="shared" si="14"/>
        <v>1895.929336574344</v>
      </c>
      <c r="V53" s="20">
        <f t="shared" si="14"/>
        <v>9.1515153051268694</v>
      </c>
      <c r="W53" s="20">
        <f t="shared" si="14"/>
        <v>0.48337965223108398</v>
      </c>
      <c r="X53" s="20">
        <f t="shared" si="14"/>
        <v>786.71428571428567</v>
      </c>
      <c r="Y53" s="20">
        <f t="shared" si="14"/>
        <v>1180.0883331433699</v>
      </c>
      <c r="Z53" s="20">
        <f t="shared" si="14"/>
        <v>27</v>
      </c>
      <c r="AA53" s="20">
        <f t="shared" si="14"/>
        <v>-12.516393442622901</v>
      </c>
      <c r="AB53" s="20">
        <f t="shared" si="14"/>
        <v>37.771035976419057</v>
      </c>
      <c r="AC53" s="20">
        <f t="shared" si="14"/>
        <v>538.15541488770498</v>
      </c>
      <c r="AD53" s="20">
        <f t="shared" si="14"/>
        <v>-15.770013701311401</v>
      </c>
      <c r="AE53" s="20">
        <f t="shared" si="14"/>
        <v>2.7351880693539741</v>
      </c>
      <c r="AF53" s="20">
        <f t="shared" si="14"/>
        <v>24</v>
      </c>
      <c r="AG53" s="20">
        <f t="shared" si="14"/>
        <v>30</v>
      </c>
      <c r="AH53" s="20">
        <f t="shared" si="14"/>
        <v>-11.63031994096184</v>
      </c>
      <c r="AI53" s="20">
        <f t="shared" si="14"/>
        <v>575.16288968675894</v>
      </c>
      <c r="AJ53" s="20">
        <f t="shared" si="14"/>
        <v>47</v>
      </c>
      <c r="AK53" s="20">
        <f t="shared" si="14"/>
        <v>11</v>
      </c>
      <c r="AL53" s="20">
        <f t="shared" si="14"/>
        <v>31</v>
      </c>
      <c r="AM53" s="20">
        <f t="shared" si="14"/>
        <v>-12.516561514195599</v>
      </c>
      <c r="AN53" s="20">
        <f t="shared" si="14"/>
        <v>626.11980516848575</v>
      </c>
      <c r="AO53" s="20">
        <f t="shared" si="14"/>
        <v>17.157697450088399</v>
      </c>
      <c r="AP53" s="20">
        <f t="shared" si="14"/>
        <v>-14.10403847050077</v>
      </c>
      <c r="AQ53" s="20">
        <f t="shared" si="14"/>
        <v>-11.809016580689089</v>
      </c>
    </row>
    <row r="54" spans="1:43" ht="13">
      <c r="A54" s="20">
        <f t="shared" ref="A54:AQ54" si="15">A18</f>
        <v>16</v>
      </c>
      <c r="B54" s="20" t="str">
        <f t="shared" si="15"/>
        <v>A</v>
      </c>
      <c r="C54" s="20" t="str">
        <f t="shared" si="15"/>
        <v>男</v>
      </c>
      <c r="D54" s="20">
        <f t="shared" si="15"/>
        <v>2.0565936365976252</v>
      </c>
      <c r="E54" s="20">
        <f t="shared" si="15"/>
        <v>5.0282315394302577</v>
      </c>
      <c r="F54" s="20">
        <f t="shared" si="15"/>
        <v>6.5970496387804429</v>
      </c>
      <c r="G54" s="20">
        <f t="shared" si="15"/>
        <v>7.4750154990749014</v>
      </c>
      <c r="H54" s="20">
        <f t="shared" si="15"/>
        <v>0.5742219044985557</v>
      </c>
      <c r="I54" s="20">
        <f t="shared" si="15"/>
        <v>434.25678681736503</v>
      </c>
      <c r="J54" s="20">
        <f t="shared" si="15"/>
        <v>40.630866325403247</v>
      </c>
      <c r="K54" s="20">
        <f t="shared" si="15"/>
        <v>71</v>
      </c>
      <c r="L54" s="20">
        <f t="shared" si="15"/>
        <v>7.1644962930213252</v>
      </c>
      <c r="M54" s="20">
        <f t="shared" si="15"/>
        <v>9.1975387515710079</v>
      </c>
      <c r="N54" s="20">
        <f t="shared" si="15"/>
        <v>857.26031786343526</v>
      </c>
      <c r="O54" s="20">
        <f t="shared" si="15"/>
        <v>540.89608551968604</v>
      </c>
      <c r="P54" s="20">
        <f t="shared" si="15"/>
        <v>2.3452895876249991</v>
      </c>
      <c r="Q54" s="20">
        <f t="shared" si="15"/>
        <v>8.3233416318592663</v>
      </c>
      <c r="R54" s="20">
        <f t="shared" si="15"/>
        <v>48.642438414611767</v>
      </c>
      <c r="S54" s="20">
        <f t="shared" si="15"/>
        <v>0.7984410313007908</v>
      </c>
      <c r="T54" s="20">
        <f t="shared" si="15"/>
        <v>7.5108236536430599</v>
      </c>
      <c r="U54" s="20">
        <f t="shared" si="15"/>
        <v>278.41638440555539</v>
      </c>
      <c r="V54" s="20">
        <f t="shared" si="15"/>
        <v>5.3918420257702353</v>
      </c>
      <c r="W54" s="20">
        <f t="shared" si="15"/>
        <v>0.77519920876564896</v>
      </c>
      <c r="X54" s="20">
        <f t="shared" si="15"/>
        <v>774.14285714285711</v>
      </c>
      <c r="Y54" s="20">
        <f t="shared" si="15"/>
        <v>349.21574211045521</v>
      </c>
      <c r="Z54" s="20">
        <f t="shared" si="15"/>
        <v>53</v>
      </c>
      <c r="AA54" s="20">
        <f t="shared" si="15"/>
        <v>-9.2971778001811458</v>
      </c>
      <c r="AB54" s="20">
        <f t="shared" si="15"/>
        <v>28.478082782308331</v>
      </c>
      <c r="AC54" s="20">
        <f t="shared" si="15"/>
        <v>272.68175253183</v>
      </c>
      <c r="AD54" s="20">
        <f t="shared" si="15"/>
        <v>-11.522728264815999</v>
      </c>
      <c r="AE54" s="20">
        <f t="shared" si="15"/>
        <v>1.445629342429583</v>
      </c>
      <c r="AF54" s="20">
        <f t="shared" si="15"/>
        <v>36</v>
      </c>
      <c r="AG54" s="20">
        <f t="shared" si="15"/>
        <v>58</v>
      </c>
      <c r="AH54" s="20">
        <f t="shared" si="15"/>
        <v>-8.6230252523256841</v>
      </c>
      <c r="AI54" s="20">
        <f t="shared" si="15"/>
        <v>79.0752532138562</v>
      </c>
      <c r="AJ54" s="20">
        <f t="shared" si="15"/>
        <v>4</v>
      </c>
      <c r="AK54" s="20">
        <f t="shared" si="15"/>
        <v>6</v>
      </c>
      <c r="AL54" s="20">
        <f t="shared" si="15"/>
        <v>44</v>
      </c>
      <c r="AM54" s="20">
        <f t="shared" si="15"/>
        <v>-9.0813862928348801</v>
      </c>
      <c r="AN54" s="20">
        <f t="shared" si="15"/>
        <v>177.0182604777344</v>
      </c>
      <c r="AO54" s="20">
        <f t="shared" si="15"/>
        <v>9.1082181040304224</v>
      </c>
      <c r="AP54" s="20">
        <f t="shared" si="15"/>
        <v>-10.425036145322281</v>
      </c>
      <c r="AQ54" s="20">
        <f t="shared" si="15"/>
        <v>-9.137701404179202</v>
      </c>
    </row>
    <row r="55" spans="1:43" ht="13">
      <c r="A55" s="20">
        <f t="shared" ref="A55:AQ55" si="16">A19</f>
        <v>17</v>
      </c>
      <c r="B55" s="20" t="str">
        <f t="shared" si="16"/>
        <v>B</v>
      </c>
      <c r="C55" s="20" t="str">
        <f t="shared" si="16"/>
        <v>男</v>
      </c>
      <c r="D55" s="20">
        <f t="shared" si="16"/>
        <v>2.77121357954988</v>
      </c>
      <c r="E55" s="20">
        <f t="shared" si="16"/>
        <v>0.97698028531056635</v>
      </c>
      <c r="F55" s="20">
        <f t="shared" si="16"/>
        <v>7.8484322724408244</v>
      </c>
      <c r="G55" s="20">
        <f t="shared" si="16"/>
        <v>4.2675827641226061</v>
      </c>
      <c r="H55" s="20">
        <f t="shared" si="16"/>
        <v>0.85499689457645867</v>
      </c>
      <c r="I55" s="20">
        <f t="shared" si="16"/>
        <v>1302.9118591476149</v>
      </c>
      <c r="J55" s="20">
        <f t="shared" si="16"/>
        <v>59.155476888058097</v>
      </c>
      <c r="K55" s="20">
        <f t="shared" si="16"/>
        <v>23</v>
      </c>
      <c r="L55" s="20">
        <f t="shared" si="16"/>
        <v>4.73645041956817</v>
      </c>
      <c r="M55" s="20">
        <f t="shared" si="16"/>
        <v>3.3732979910714569</v>
      </c>
      <c r="N55" s="20">
        <f t="shared" si="16"/>
        <v>3092.8487851827922</v>
      </c>
      <c r="O55" s="20">
        <f t="shared" si="16"/>
        <v>1423.2516522890051</v>
      </c>
      <c r="P55" s="20">
        <f t="shared" si="16"/>
        <v>4.2243173436493588</v>
      </c>
      <c r="Q55" s="20">
        <f t="shared" si="16"/>
        <v>3.5476100565972439</v>
      </c>
      <c r="R55" s="20">
        <f t="shared" si="16"/>
        <v>71.669279095796284</v>
      </c>
      <c r="S55" s="20">
        <f t="shared" si="16"/>
        <v>0.6921428360894647</v>
      </c>
      <c r="T55" s="20">
        <f t="shared" si="16"/>
        <v>4.2919811320754802</v>
      </c>
      <c r="U55" s="20">
        <f t="shared" si="16"/>
        <v>343.70727568252761</v>
      </c>
      <c r="V55" s="20">
        <f t="shared" si="16"/>
        <v>7.2042873978651443</v>
      </c>
      <c r="W55" s="20">
        <f t="shared" si="16"/>
        <v>0.87451081814083298</v>
      </c>
      <c r="X55" s="20">
        <f t="shared" si="16"/>
        <v>918.42857142857144</v>
      </c>
      <c r="Y55" s="20">
        <f t="shared" si="16"/>
        <v>762.73677975348323</v>
      </c>
      <c r="Z55" s="20">
        <f t="shared" si="16"/>
        <v>42</v>
      </c>
      <c r="AA55" s="20">
        <f t="shared" si="16"/>
        <v>-6.9302278112192699</v>
      </c>
      <c r="AB55" s="20">
        <f t="shared" si="16"/>
        <v>61.494731547249891</v>
      </c>
      <c r="AC55" s="20">
        <f t="shared" si="16"/>
        <v>933.80917857159795</v>
      </c>
      <c r="AD55" s="20">
        <f t="shared" si="16"/>
        <v>-5.685279351664783</v>
      </c>
      <c r="AE55" s="20">
        <f t="shared" si="16"/>
        <v>8.434388239046454</v>
      </c>
      <c r="AF55" s="20">
        <f t="shared" si="16"/>
        <v>4</v>
      </c>
      <c r="AG55" s="20">
        <f t="shared" si="16"/>
        <v>54</v>
      </c>
      <c r="AH55" s="20">
        <f t="shared" si="16"/>
        <v>-7.2311771852539346</v>
      </c>
      <c r="AI55" s="20">
        <f t="shared" si="16"/>
        <v>133.99828498480599</v>
      </c>
      <c r="AJ55" s="20">
        <f t="shared" si="16"/>
        <v>29</v>
      </c>
      <c r="AK55" s="20">
        <f t="shared" si="16"/>
        <v>31</v>
      </c>
      <c r="AL55" s="20">
        <f t="shared" si="16"/>
        <v>48</v>
      </c>
      <c r="AM55" s="20">
        <f t="shared" si="16"/>
        <v>-7.2499999999999698</v>
      </c>
      <c r="AN55" s="20">
        <f t="shared" si="16"/>
        <v>1706.8158884217801</v>
      </c>
      <c r="AO55" s="20">
        <f t="shared" si="16"/>
        <v>39.624784368636817</v>
      </c>
      <c r="AP55" s="20">
        <f t="shared" si="16"/>
        <v>-6.3394782334965916</v>
      </c>
      <c r="AQ55" s="20">
        <f t="shared" si="16"/>
        <v>-6.8643269700450977</v>
      </c>
    </row>
    <row r="56" spans="1:43" ht="13">
      <c r="A56" s="20">
        <f t="shared" ref="A56:AQ56" si="17">A20</f>
        <v>18</v>
      </c>
      <c r="B56" s="20" t="str">
        <f t="shared" si="17"/>
        <v>B</v>
      </c>
      <c r="C56" s="20" t="str">
        <f t="shared" si="17"/>
        <v>女</v>
      </c>
      <c r="D56" s="20">
        <f t="shared" si="17"/>
        <v>1.8511008781447</v>
      </c>
      <c r="E56" s="20">
        <f t="shared" si="17"/>
        <v>2.914410685329317</v>
      </c>
      <c r="F56" s="20">
        <f t="shared" si="17"/>
        <v>6.082911026040283</v>
      </c>
      <c r="G56" s="20">
        <f t="shared" si="17"/>
        <v>6.7011252660802079</v>
      </c>
      <c r="H56" s="20">
        <f t="shared" si="17"/>
        <v>0.65659462274437497</v>
      </c>
      <c r="I56" s="20">
        <f t="shared" si="17"/>
        <v>544.00109845204406</v>
      </c>
      <c r="J56" s="20">
        <f t="shared" si="17"/>
        <v>34.372492083803053</v>
      </c>
      <c r="K56" s="20">
        <f t="shared" si="17"/>
        <v>28</v>
      </c>
      <c r="L56" s="20">
        <f t="shared" si="17"/>
        <v>7.0739099440634394</v>
      </c>
      <c r="M56" s="20">
        <f t="shared" si="17"/>
        <v>7.5099712467701734</v>
      </c>
      <c r="N56" s="20">
        <f t="shared" si="17"/>
        <v>495.26310115674193</v>
      </c>
      <c r="O56" s="20">
        <f t="shared" si="17"/>
        <v>842.22894597449169</v>
      </c>
      <c r="P56" s="20">
        <f t="shared" si="17"/>
        <v>1.728857486628854</v>
      </c>
      <c r="Q56" s="20">
        <f t="shared" si="17"/>
        <v>6.7644876305962152</v>
      </c>
      <c r="R56" s="20">
        <f t="shared" si="17"/>
        <v>41.823385840426774</v>
      </c>
      <c r="S56" s="20">
        <f t="shared" si="17"/>
        <v>1.076516994679076</v>
      </c>
      <c r="T56" s="20">
        <f t="shared" si="17"/>
        <v>6.6555611222444497</v>
      </c>
      <c r="U56" s="20">
        <f t="shared" si="17"/>
        <v>445.39043476618008</v>
      </c>
      <c r="V56" s="20">
        <f t="shared" si="17"/>
        <v>4.9127958655686452</v>
      </c>
      <c r="W56" s="20">
        <f t="shared" si="17"/>
        <v>0.34427004646485099</v>
      </c>
      <c r="X56" s="20">
        <f t="shared" si="17"/>
        <v>769.71428571428567</v>
      </c>
      <c r="Y56" s="20">
        <f t="shared" si="17"/>
        <v>671.31964096020818</v>
      </c>
      <c r="Z56" s="20">
        <f t="shared" si="17"/>
        <v>55</v>
      </c>
      <c r="AA56" s="20">
        <f t="shared" si="17"/>
        <v>-7.9744293161973303</v>
      </c>
      <c r="AB56" s="20">
        <f t="shared" si="17"/>
        <v>44.473147548267967</v>
      </c>
      <c r="AC56" s="20">
        <f t="shared" si="17"/>
        <v>64.966633043686997</v>
      </c>
      <c r="AD56" s="20">
        <f t="shared" si="17"/>
        <v>-9.4760495541082701</v>
      </c>
      <c r="AE56" s="20">
        <f t="shared" si="17"/>
        <v>2.9163010140436652</v>
      </c>
      <c r="AF56" s="20">
        <f t="shared" si="17"/>
        <v>25</v>
      </c>
      <c r="AG56" s="20">
        <f t="shared" si="17"/>
        <v>60</v>
      </c>
      <c r="AH56" s="20">
        <f t="shared" si="17"/>
        <v>-7.9950827734656764</v>
      </c>
      <c r="AI56" s="20">
        <f t="shared" si="17"/>
        <v>123.741718759786</v>
      </c>
      <c r="AJ56" s="20">
        <f t="shared" si="17"/>
        <v>3</v>
      </c>
      <c r="AK56" s="20">
        <f t="shared" si="17"/>
        <v>129</v>
      </c>
      <c r="AL56" s="20">
        <f t="shared" si="17"/>
        <v>34</v>
      </c>
      <c r="AM56" s="20">
        <f t="shared" si="17"/>
        <v>-7.9559834938101499</v>
      </c>
      <c r="AN56" s="20">
        <f t="shared" si="17"/>
        <v>464.87228185485429</v>
      </c>
      <c r="AO56" s="20">
        <f t="shared" si="17"/>
        <v>7.2711816516959056</v>
      </c>
      <c r="AP56" s="20">
        <f t="shared" si="17"/>
        <v>-8.2750897237954995</v>
      </c>
      <c r="AQ56" s="20">
        <f t="shared" si="17"/>
        <v>-7.7114575669863834</v>
      </c>
    </row>
    <row r="57" spans="1:43" ht="13">
      <c r="A57" s="20">
        <f t="shared" ref="A57:AQ57" si="18">A21</f>
        <v>19</v>
      </c>
      <c r="B57" s="20" t="str">
        <f t="shared" si="18"/>
        <v>A</v>
      </c>
      <c r="C57" s="20" t="str">
        <f t="shared" si="18"/>
        <v>女</v>
      </c>
      <c r="D57" s="20">
        <f t="shared" si="18"/>
        <v>7.9086791885628198</v>
      </c>
      <c r="E57" s="20">
        <f t="shared" si="18"/>
        <v>1.7629809073479981</v>
      </c>
      <c r="F57" s="20">
        <f t="shared" si="18"/>
        <v>13.04031188498889</v>
      </c>
      <c r="G57" s="20">
        <f t="shared" si="18"/>
        <v>6.6456092533865423</v>
      </c>
      <c r="H57" s="20">
        <f t="shared" si="18"/>
        <v>0.68051230706738008</v>
      </c>
      <c r="I57" s="20">
        <f t="shared" si="18"/>
        <v>2328.53923335421</v>
      </c>
      <c r="J57" s="20">
        <f t="shared" si="18"/>
        <v>65.039769202217897</v>
      </c>
      <c r="K57" s="20">
        <f t="shared" si="18"/>
        <v>8</v>
      </c>
      <c r="L57" s="20">
        <f t="shared" si="18"/>
        <v>6.7737996626091839</v>
      </c>
      <c r="M57" s="20">
        <f t="shared" si="18"/>
        <v>6.7805840934445669</v>
      </c>
      <c r="N57" s="20">
        <f t="shared" si="18"/>
        <v>1038.0248044664229</v>
      </c>
      <c r="O57" s="20">
        <f t="shared" si="18"/>
        <v>1092.925819198917</v>
      </c>
      <c r="P57" s="20">
        <f t="shared" si="18"/>
        <v>2.155691965402851</v>
      </c>
      <c r="Q57" s="20">
        <f t="shared" si="18"/>
        <v>6.2491015340576954</v>
      </c>
      <c r="R57" s="20">
        <f t="shared" si="18"/>
        <v>75.754201031896244</v>
      </c>
      <c r="S57" s="20">
        <f t="shared" si="18"/>
        <v>4.0797945817985353</v>
      </c>
      <c r="T57" s="20">
        <f t="shared" si="18"/>
        <v>6.4216641679160498</v>
      </c>
      <c r="U57" s="20">
        <f t="shared" si="18"/>
        <v>2171.8896417011911</v>
      </c>
      <c r="V57" s="20">
        <f t="shared" si="18"/>
        <v>8.7589758591854796</v>
      </c>
      <c r="W57" s="20">
        <f t="shared" si="18"/>
        <v>0.77998139153656298</v>
      </c>
      <c r="X57" s="20">
        <f t="shared" si="18"/>
        <v>725.71428571428567</v>
      </c>
      <c r="Y57" s="20">
        <f t="shared" si="18"/>
        <v>917.50851788465934</v>
      </c>
      <c r="Z57" s="20">
        <f t="shared" si="18"/>
        <v>26</v>
      </c>
      <c r="AA57" s="20">
        <f t="shared" si="18"/>
        <v>-8.8126702997275306</v>
      </c>
      <c r="AB57" s="20">
        <f t="shared" si="18"/>
        <v>34.424286425762197</v>
      </c>
      <c r="AC57" s="20">
        <f t="shared" si="18"/>
        <v>388.54644347399</v>
      </c>
      <c r="AD57" s="20">
        <f t="shared" si="18"/>
        <v>-10.1608775442109</v>
      </c>
      <c r="AE57" s="20">
        <f t="shared" si="18"/>
        <v>2.16405436883174</v>
      </c>
      <c r="AF57" s="20">
        <f t="shared" si="18"/>
        <v>10</v>
      </c>
      <c r="AG57" s="20">
        <f t="shared" si="18"/>
        <v>32</v>
      </c>
      <c r="AH57" s="20">
        <f t="shared" si="18"/>
        <v>-8.6968374886719584</v>
      </c>
      <c r="AI57" s="20">
        <f t="shared" si="18"/>
        <v>109.601906845694</v>
      </c>
      <c r="AJ57" s="20">
        <f t="shared" si="18"/>
        <v>3</v>
      </c>
      <c r="AK57" s="20">
        <f t="shared" si="18"/>
        <v>3</v>
      </c>
      <c r="AL57" s="20">
        <f t="shared" si="18"/>
        <v>23</v>
      </c>
      <c r="AM57" s="20">
        <f t="shared" si="18"/>
        <v>-8.8512658227847698</v>
      </c>
      <c r="AN57" s="20">
        <f t="shared" si="18"/>
        <v>530.70581110175146</v>
      </c>
      <c r="AO57" s="20">
        <f t="shared" si="18"/>
        <v>14.756086529357701</v>
      </c>
      <c r="AP57" s="20">
        <f t="shared" si="18"/>
        <v>-9.0474746900666592</v>
      </c>
      <c r="AQ57" s="20">
        <f t="shared" si="18"/>
        <v>-8.4872552762365281</v>
      </c>
    </row>
    <row r="58" spans="1:43" ht="13">
      <c r="A58" s="20">
        <f t="shared" ref="A58:AQ58" si="19">A22</f>
        <v>20</v>
      </c>
      <c r="B58" s="20" t="str">
        <f t="shared" si="19"/>
        <v>A</v>
      </c>
      <c r="C58" s="20" t="str">
        <f t="shared" si="19"/>
        <v>女</v>
      </c>
      <c r="D58" s="20">
        <f t="shared" si="19"/>
        <v>4.3720637772217001</v>
      </c>
      <c r="E58" s="20">
        <f t="shared" si="19"/>
        <v>2.5819514221062039</v>
      </c>
      <c r="F58" s="20">
        <f t="shared" si="19"/>
        <v>5.7065024786698446</v>
      </c>
      <c r="G58" s="20">
        <f t="shared" si="19"/>
        <v>8.1070738299992833</v>
      </c>
      <c r="H58" s="20">
        <f t="shared" si="19"/>
        <v>0.73300187826213947</v>
      </c>
      <c r="I58" s="20">
        <f t="shared" si="19"/>
        <v>1431.93607093995</v>
      </c>
      <c r="J58" s="20">
        <f t="shared" si="19"/>
        <v>53.003221404351997</v>
      </c>
      <c r="K58" s="20">
        <f t="shared" si="19"/>
        <v>3</v>
      </c>
      <c r="L58" s="20">
        <f t="shared" si="19"/>
        <v>7.8570369236061186</v>
      </c>
      <c r="M58" s="20">
        <f t="shared" si="19"/>
        <v>9.0728013057900796</v>
      </c>
      <c r="N58" s="20">
        <f t="shared" si="19"/>
        <v>946.07938542208444</v>
      </c>
      <c r="O58" s="20">
        <f t="shared" si="19"/>
        <v>1109.7449296933751</v>
      </c>
      <c r="P58" s="20">
        <f t="shared" si="19"/>
        <v>5.1593359902796552</v>
      </c>
      <c r="Q58" s="20">
        <f t="shared" si="19"/>
        <v>8.7021062372190343</v>
      </c>
      <c r="R58" s="20">
        <f t="shared" si="19"/>
        <v>52.767596354820853</v>
      </c>
      <c r="S58" s="20">
        <f t="shared" si="19"/>
        <v>2.0982510372815328</v>
      </c>
      <c r="T58" s="20">
        <f t="shared" si="19"/>
        <v>8.1904315196998407</v>
      </c>
      <c r="U58" s="20">
        <f t="shared" si="19"/>
        <v>525.26142262425935</v>
      </c>
      <c r="V58" s="20">
        <f t="shared" si="19"/>
        <v>5.9642623097552097</v>
      </c>
      <c r="W58" s="20">
        <f t="shared" si="19"/>
        <v>0.73759171512139698</v>
      </c>
      <c r="X58" s="20">
        <f t="shared" si="19"/>
        <v>752.14285714285711</v>
      </c>
      <c r="Y58" s="20">
        <f t="shared" si="19"/>
        <v>276.24097353290591</v>
      </c>
      <c r="Z58" s="20">
        <f t="shared" si="19"/>
        <v>39</v>
      </c>
      <c r="AA58" s="20">
        <f t="shared" si="19"/>
        <v>-9.8080357142857206</v>
      </c>
      <c r="AB58" s="20">
        <f t="shared" si="19"/>
        <v>40.332398955760837</v>
      </c>
      <c r="AC58" s="20">
        <f t="shared" si="19"/>
        <v>591.52587954296303</v>
      </c>
      <c r="AD58" s="20">
        <f t="shared" si="19"/>
        <v>-11.487763554216849</v>
      </c>
      <c r="AE58" s="20">
        <f t="shared" si="19"/>
        <v>3.6164914847202949</v>
      </c>
      <c r="AF58" s="20">
        <f t="shared" si="19"/>
        <v>10</v>
      </c>
      <c r="AG58" s="20">
        <f t="shared" si="19"/>
        <v>43</v>
      </c>
      <c r="AH58" s="20">
        <f t="shared" si="19"/>
        <v>-8.9159089410053536</v>
      </c>
      <c r="AI58" s="20">
        <f t="shared" si="19"/>
        <v>210.44337718276699</v>
      </c>
      <c r="AJ58" s="20">
        <f t="shared" si="19"/>
        <v>15</v>
      </c>
      <c r="AK58" s="20">
        <f t="shared" si="19"/>
        <v>11</v>
      </c>
      <c r="AL58" s="20">
        <f t="shared" si="19"/>
        <v>35</v>
      </c>
      <c r="AM58" s="20">
        <f t="shared" si="19"/>
        <v>-9.4202637889687804</v>
      </c>
      <c r="AN58" s="20">
        <f t="shared" si="19"/>
        <v>409.84262734925318</v>
      </c>
      <c r="AO58" s="20">
        <f t="shared" si="19"/>
        <v>10.026070220617029</v>
      </c>
      <c r="AP58" s="20">
        <f t="shared" si="19"/>
        <v>-10.30846609625916</v>
      </c>
      <c r="AQ58" s="20">
        <f t="shared" si="19"/>
        <v>-9.2789971920575134</v>
      </c>
    </row>
    <row r="59" spans="1:43" ht="13">
      <c r="A59" s="20">
        <f t="shared" ref="A59:AQ59" si="20">A23</f>
        <v>21</v>
      </c>
      <c r="B59" s="20" t="str">
        <f t="shared" si="20"/>
        <v>B</v>
      </c>
      <c r="C59" s="20" t="str">
        <f t="shared" si="20"/>
        <v>女</v>
      </c>
      <c r="D59" s="20">
        <f t="shared" si="20"/>
        <v>1.6025030747709099</v>
      </c>
      <c r="E59" s="20">
        <f t="shared" si="20"/>
        <v>0.39243362709993701</v>
      </c>
      <c r="F59" s="20">
        <f t="shared" si="20"/>
        <v>7.0009843561042899</v>
      </c>
      <c r="G59" s="20">
        <f t="shared" si="20"/>
        <v>8.4998861046103205</v>
      </c>
      <c r="H59" s="20">
        <f t="shared" si="20"/>
        <v>0.378661626548774</v>
      </c>
      <c r="I59" s="20">
        <f t="shared" si="20"/>
        <v>64.6709263012321</v>
      </c>
      <c r="J59" s="20">
        <f t="shared" si="20"/>
        <v>40.448548326588899</v>
      </c>
      <c r="K59" s="20">
        <f t="shared" si="20"/>
        <v>3</v>
      </c>
      <c r="L59" s="20">
        <f t="shared" si="20"/>
        <v>8.7213856366429638</v>
      </c>
      <c r="M59" s="20">
        <f t="shared" si="20"/>
        <v>8.9464328056031643</v>
      </c>
      <c r="N59" s="20">
        <f t="shared" si="20"/>
        <v>292.25556976952748</v>
      </c>
      <c r="O59" s="20">
        <f t="shared" si="20"/>
        <v>421.63628704979737</v>
      </c>
      <c r="P59" s="20">
        <f t="shared" si="20"/>
        <v>1.070140285356413</v>
      </c>
      <c r="Q59" s="20">
        <f t="shared" si="20"/>
        <v>8.2699465960293921</v>
      </c>
      <c r="R59" s="20">
        <f t="shared" si="20"/>
        <v>55.9621249983159</v>
      </c>
      <c r="S59" s="20">
        <f t="shared" si="20"/>
        <v>0.51732439608577974</v>
      </c>
      <c r="T59" s="20">
        <f t="shared" si="20"/>
        <v>8.0789743885022833</v>
      </c>
      <c r="U59" s="20">
        <f t="shared" si="20"/>
        <v>323.21856548302401</v>
      </c>
      <c r="V59" s="20">
        <f t="shared" si="20"/>
        <v>5.7943826047941904</v>
      </c>
      <c r="W59" s="20">
        <f t="shared" si="20"/>
        <v>0.33513595412337233</v>
      </c>
      <c r="X59" s="20">
        <f t="shared" si="20"/>
        <v>784.25</v>
      </c>
      <c r="Y59" s="20">
        <f t="shared" si="20"/>
        <v>717.94219150879098</v>
      </c>
      <c r="Z59" s="20">
        <f t="shared" si="20"/>
        <v>44</v>
      </c>
      <c r="AA59" s="20">
        <f t="shared" si="20"/>
        <v>-10.613970588235301</v>
      </c>
      <c r="AB59" s="20">
        <f t="shared" si="20"/>
        <v>39.276091079803919</v>
      </c>
      <c r="AC59" s="20">
        <f t="shared" si="20"/>
        <v>254.092008544301</v>
      </c>
      <c r="AD59" s="20">
        <f t="shared" si="20"/>
        <v>-12.4412902383153</v>
      </c>
      <c r="AE59" s="20">
        <f t="shared" si="20"/>
        <v>0.79515740791590506</v>
      </c>
      <c r="AF59" s="20">
        <f t="shared" si="20"/>
        <v>3</v>
      </c>
      <c r="AG59" s="20">
        <f t="shared" si="20"/>
        <v>55</v>
      </c>
      <c r="AH59" s="20">
        <f t="shared" si="20"/>
        <v>-10.762086737029231</v>
      </c>
      <c r="AI59" s="20">
        <f t="shared" si="20"/>
        <v>578.89240719870702</v>
      </c>
      <c r="AJ59" s="20">
        <f t="shared" si="20"/>
        <v>3</v>
      </c>
      <c r="AK59" s="20">
        <f t="shared" si="20"/>
        <v>3</v>
      </c>
      <c r="AL59" s="20">
        <f t="shared" si="20"/>
        <v>45</v>
      </c>
      <c r="AM59" s="20">
        <f t="shared" si="20"/>
        <v>-10.413063229261329</v>
      </c>
      <c r="AN59" s="20">
        <f t="shared" si="20"/>
        <v>681.22080363027419</v>
      </c>
      <c r="AO59" s="20">
        <f t="shared" si="20"/>
        <v>24.528226196590179</v>
      </c>
      <c r="AP59" s="20">
        <f t="shared" si="20"/>
        <v>-11.134637232329119</v>
      </c>
      <c r="AQ59" s="20">
        <f t="shared" si="20"/>
        <v>-10.675078757780231</v>
      </c>
    </row>
    <row r="60" spans="1:43" ht="13">
      <c r="A60" s="20">
        <f t="shared" ref="A60:AQ60" si="21">A24</f>
        <v>22</v>
      </c>
      <c r="B60" s="20" t="str">
        <f t="shared" si="21"/>
        <v>A</v>
      </c>
      <c r="C60" s="20" t="str">
        <f t="shared" si="21"/>
        <v>男</v>
      </c>
      <c r="D60" s="20">
        <f t="shared" si="21"/>
        <v>4.9677833028925003</v>
      </c>
      <c r="E60" s="20">
        <f t="shared" si="21"/>
        <v>2.1532120880840688</v>
      </c>
      <c r="F60" s="20">
        <f t="shared" si="21"/>
        <v>13.85251717602217</v>
      </c>
      <c r="G60" s="20">
        <f t="shared" si="21"/>
        <v>7.7984331007622147</v>
      </c>
      <c r="H60" s="20">
        <f t="shared" si="21"/>
        <v>0.79411667530290364</v>
      </c>
      <c r="I60" s="20">
        <f t="shared" si="21"/>
        <v>4755.7472488471903</v>
      </c>
      <c r="J60" s="20">
        <f t="shared" si="21"/>
        <v>95.945552687887002</v>
      </c>
      <c r="K60" s="20">
        <f t="shared" si="21"/>
        <v>3</v>
      </c>
      <c r="L60" s="20">
        <f t="shared" si="21"/>
        <v>7.2721404358480246</v>
      </c>
      <c r="M60" s="20">
        <f t="shared" si="21"/>
        <v>11.30694444444447</v>
      </c>
      <c r="N60" s="20">
        <f t="shared" si="21"/>
        <v>7215.57558528557</v>
      </c>
      <c r="O60" s="20">
        <f t="shared" si="21"/>
        <v>1770.203361227826</v>
      </c>
      <c r="P60" s="20">
        <f t="shared" si="21"/>
        <v>3.7279399472435011</v>
      </c>
      <c r="Q60" s="20">
        <f t="shared" si="21"/>
        <v>9.0289037902215377</v>
      </c>
      <c r="R60" s="20">
        <f t="shared" si="21"/>
        <v>114.17227171518481</v>
      </c>
      <c r="S60" s="20">
        <f t="shared" si="21"/>
        <v>5.4668630993822811</v>
      </c>
      <c r="T60" s="20">
        <f t="shared" si="21"/>
        <v>7.8425507900677802</v>
      </c>
      <c r="U60" s="20">
        <f t="shared" si="21"/>
        <v>5492.661373123643</v>
      </c>
      <c r="V60" s="20">
        <f t="shared" si="21"/>
        <v>14.2759853661866</v>
      </c>
      <c r="W60" s="20">
        <f t="shared" si="21"/>
        <v>0.85556423085798605</v>
      </c>
      <c r="X60" s="20">
        <f t="shared" si="21"/>
        <v>742.57142857142856</v>
      </c>
      <c r="Y60" s="20">
        <f t="shared" si="21"/>
        <v>1278.940752759642</v>
      </c>
      <c r="Z60" s="20">
        <f t="shared" si="21"/>
        <v>28</v>
      </c>
      <c r="AA60" s="20">
        <f t="shared" si="21"/>
        <v>-10.297058823529399</v>
      </c>
      <c r="AB60" s="20">
        <f t="shared" si="21"/>
        <v>40.481852411739823</v>
      </c>
      <c r="AC60" s="20">
        <f t="shared" si="21"/>
        <v>1352.37012025273</v>
      </c>
      <c r="AD60" s="20">
        <f t="shared" si="21"/>
        <v>-14.356305993767631</v>
      </c>
      <c r="AE60" s="20">
        <f t="shared" si="21"/>
        <v>4.1781542005778602</v>
      </c>
      <c r="AF60" s="20">
        <f t="shared" si="21"/>
        <v>3</v>
      </c>
      <c r="AG60" s="20">
        <f t="shared" si="21"/>
        <v>28</v>
      </c>
      <c r="AH60" s="20">
        <f t="shared" si="21"/>
        <v>-10.000956233024709</v>
      </c>
      <c r="AI60" s="20">
        <f t="shared" si="21"/>
        <v>228.306200093824</v>
      </c>
      <c r="AJ60" s="20">
        <f t="shared" si="21"/>
        <v>3</v>
      </c>
      <c r="AK60" s="20">
        <f t="shared" si="21"/>
        <v>3</v>
      </c>
      <c r="AL60" s="20">
        <f t="shared" si="21"/>
        <v>28</v>
      </c>
      <c r="AM60" s="20">
        <f t="shared" si="21"/>
        <v>-10.0570953436807</v>
      </c>
      <c r="AN60" s="20">
        <f t="shared" si="21"/>
        <v>472.62461921621951</v>
      </c>
      <c r="AO60" s="20">
        <f t="shared" si="21"/>
        <v>20.21420293099607</v>
      </c>
      <c r="AP60" s="20">
        <f t="shared" si="21"/>
        <v>-11.815842774265739</v>
      </c>
      <c r="AQ60" s="20">
        <f t="shared" si="21"/>
        <v>-10.42588187773279</v>
      </c>
    </row>
    <row r="61" spans="1:43" ht="13">
      <c r="A61" s="20">
        <f t="shared" ref="A61:AQ61" si="22">A25</f>
        <v>23</v>
      </c>
      <c r="B61" s="20" t="str">
        <f t="shared" si="22"/>
        <v>B</v>
      </c>
      <c r="C61" s="20" t="str">
        <f t="shared" si="22"/>
        <v>男</v>
      </c>
      <c r="D61" s="20">
        <f t="shared" si="22"/>
        <v>0</v>
      </c>
      <c r="E61" s="20">
        <f t="shared" si="22"/>
        <v>4.7381390091120021</v>
      </c>
      <c r="F61" s="20">
        <f t="shared" si="22"/>
        <v>3.9712449115810551</v>
      </c>
      <c r="G61" s="20">
        <f t="shared" si="22"/>
        <v>4.2130872492762146</v>
      </c>
      <c r="H61" s="20">
        <f t="shared" si="22"/>
        <v>0.68827293237672749</v>
      </c>
      <c r="I61" s="20">
        <f t="shared" si="22"/>
        <v>0</v>
      </c>
      <c r="J61" s="20">
        <f t="shared" si="22"/>
        <v>0</v>
      </c>
      <c r="K61" s="20">
        <f t="shared" si="22"/>
        <v>3</v>
      </c>
      <c r="L61" s="20">
        <f t="shared" si="22"/>
        <v>4.1270364253367244</v>
      </c>
      <c r="M61" s="20">
        <f t="shared" si="22"/>
        <v>3.90768520896194</v>
      </c>
      <c r="N61" s="20">
        <f t="shared" si="22"/>
        <v>252.58931643295949</v>
      </c>
      <c r="O61" s="20">
        <f t="shared" si="22"/>
        <v>589.32483384952809</v>
      </c>
      <c r="P61" s="20">
        <f t="shared" si="22"/>
        <v>4.4847609840440237</v>
      </c>
      <c r="Q61" s="20">
        <f t="shared" si="22"/>
        <v>4.1486245658674719</v>
      </c>
      <c r="R61" s="20">
        <f t="shared" si="22"/>
        <v>24.50461419608995</v>
      </c>
      <c r="S61" s="20">
        <f t="shared" si="22"/>
        <v>3.1491485764393672</v>
      </c>
      <c r="T61" s="20">
        <f t="shared" si="22"/>
        <v>4.1593980343980101</v>
      </c>
      <c r="U61" s="20">
        <f t="shared" si="22"/>
        <v>276.98249465204032</v>
      </c>
      <c r="V61" s="20">
        <f t="shared" si="22"/>
        <v>0</v>
      </c>
      <c r="W61" s="20">
        <f t="shared" si="22"/>
        <v>0.92955155474414297</v>
      </c>
      <c r="X61" s="20">
        <f t="shared" si="22"/>
        <v>593.42857142857144</v>
      </c>
      <c r="Y61" s="20">
        <f t="shared" si="22"/>
        <v>93.28555600261862</v>
      </c>
      <c r="Z61" s="20">
        <f t="shared" si="22"/>
        <v>36</v>
      </c>
      <c r="AA61" s="20">
        <f t="shared" si="22"/>
        <v>0</v>
      </c>
      <c r="AB61" s="20">
        <f t="shared" si="22"/>
        <v>20.91229557179367</v>
      </c>
      <c r="AC61" s="20">
        <f t="shared" si="22"/>
        <v>399.495874631015</v>
      </c>
      <c r="AD61" s="20">
        <f t="shared" si="22"/>
        <v>-4.6647388705853103</v>
      </c>
      <c r="AE61" s="20">
        <f t="shared" si="22"/>
        <v>2.22503763647441</v>
      </c>
      <c r="AF61" s="20">
        <f t="shared" si="22"/>
        <v>4</v>
      </c>
      <c r="AG61" s="20">
        <f t="shared" si="22"/>
        <v>53</v>
      </c>
      <c r="AH61" s="20">
        <f t="shared" si="22"/>
        <v>-5.0571961136471248</v>
      </c>
      <c r="AI61" s="20">
        <f t="shared" si="22"/>
        <v>30.276818009981501</v>
      </c>
      <c r="AJ61" s="20">
        <f t="shared" si="22"/>
        <v>3</v>
      </c>
      <c r="AK61" s="20">
        <f t="shared" si="22"/>
        <v>11</v>
      </c>
      <c r="AL61" s="20">
        <f t="shared" si="22"/>
        <v>37</v>
      </c>
      <c r="AM61" s="20">
        <f t="shared" si="22"/>
        <v>-4.9055007052186301</v>
      </c>
      <c r="AN61" s="20">
        <f t="shared" si="22"/>
        <v>459.59854680061022</v>
      </c>
      <c r="AO61" s="20">
        <f t="shared" si="22"/>
        <v>1.76743868279019</v>
      </c>
      <c r="AP61" s="20">
        <f t="shared" si="22"/>
        <v>-5.030748046133775</v>
      </c>
      <c r="AQ61" s="20">
        <f t="shared" si="22"/>
        <v>-5.0776494926345794</v>
      </c>
    </row>
    <row r="62" spans="1:43" ht="13">
      <c r="A62" s="20">
        <f t="shared" ref="A62:AQ62" si="23">A26</f>
        <v>24</v>
      </c>
      <c r="B62" s="20" t="str">
        <f t="shared" si="23"/>
        <v>A</v>
      </c>
      <c r="C62" s="20" t="str">
        <f t="shared" si="23"/>
        <v>男</v>
      </c>
      <c r="D62" s="20">
        <f t="shared" si="23"/>
        <v>1.731819554593877</v>
      </c>
      <c r="E62" s="20">
        <f t="shared" si="23"/>
        <v>2.2576043273340098</v>
      </c>
      <c r="F62" s="20">
        <f t="shared" si="23"/>
        <v>10.37652834667583</v>
      </c>
      <c r="G62" s="20">
        <f t="shared" si="23"/>
        <v>8.2523926201334792</v>
      </c>
      <c r="H62" s="20">
        <f t="shared" si="23"/>
        <v>0.72362386343642005</v>
      </c>
      <c r="I62" s="20">
        <f t="shared" si="23"/>
        <v>1231.1769958674099</v>
      </c>
      <c r="J62" s="20">
        <f t="shared" si="23"/>
        <v>58.679394630402577</v>
      </c>
      <c r="K62" s="20">
        <f t="shared" si="23"/>
        <v>13</v>
      </c>
      <c r="L62" s="20">
        <f t="shared" si="23"/>
        <v>8.3983312449951733</v>
      </c>
      <c r="M62" s="20">
        <f t="shared" si="23"/>
        <v>6.8598854355716998</v>
      </c>
      <c r="N62" s="20">
        <f t="shared" si="23"/>
        <v>833.81109534753091</v>
      </c>
      <c r="O62" s="20">
        <f t="shared" si="23"/>
        <v>1024.962965549794</v>
      </c>
      <c r="P62" s="20">
        <f t="shared" si="23"/>
        <v>1.629338057054333</v>
      </c>
      <c r="Q62" s="20">
        <f t="shared" si="23"/>
        <v>7.5039307728904063</v>
      </c>
      <c r="R62" s="20">
        <f t="shared" si="23"/>
        <v>67.490835031654498</v>
      </c>
      <c r="S62" s="20">
        <f t="shared" si="23"/>
        <v>2.6213420307384392</v>
      </c>
      <c r="T62" s="20">
        <f t="shared" si="23"/>
        <v>7.8311456213377433</v>
      </c>
      <c r="U62" s="20">
        <f t="shared" si="23"/>
        <v>931.32156861769727</v>
      </c>
      <c r="V62" s="20">
        <f t="shared" si="23"/>
        <v>9.7830433201853264</v>
      </c>
      <c r="W62" s="20">
        <f t="shared" si="23"/>
        <v>0.43532630286126828</v>
      </c>
      <c r="X62" s="20">
        <f t="shared" si="23"/>
        <v>701.71428571428567</v>
      </c>
      <c r="Y62" s="20">
        <f t="shared" si="23"/>
        <v>362.63285592987819</v>
      </c>
      <c r="Z62" s="20">
        <f t="shared" si="23"/>
        <v>40</v>
      </c>
      <c r="AA62" s="20">
        <f t="shared" si="23"/>
        <v>-9.5033101581142692</v>
      </c>
      <c r="AB62" s="20">
        <f t="shared" si="23"/>
        <v>33.72490140362536</v>
      </c>
      <c r="AC62" s="20">
        <f t="shared" si="23"/>
        <v>654.65105706448901</v>
      </c>
      <c r="AD62" s="20">
        <f t="shared" si="23"/>
        <v>-8.0997983870967687</v>
      </c>
      <c r="AE62" s="20">
        <f t="shared" si="23"/>
        <v>3.0767513491175</v>
      </c>
      <c r="AF62" s="20">
        <f t="shared" si="23"/>
        <v>15</v>
      </c>
      <c r="AG62" s="20">
        <f t="shared" si="23"/>
        <v>42</v>
      </c>
      <c r="AH62" s="20">
        <f t="shared" si="23"/>
        <v>-9.97340942519509</v>
      </c>
      <c r="AI62" s="20">
        <f t="shared" si="23"/>
        <v>795.84838837381164</v>
      </c>
      <c r="AJ62" s="20">
        <f t="shared" si="23"/>
        <v>15</v>
      </c>
      <c r="AK62" s="20">
        <f t="shared" si="23"/>
        <v>10</v>
      </c>
      <c r="AL62" s="20">
        <f t="shared" si="23"/>
        <v>44</v>
      </c>
      <c r="AM62" s="20">
        <f t="shared" si="23"/>
        <v>-9.5445319954028935</v>
      </c>
      <c r="AN62" s="20">
        <f t="shared" si="23"/>
        <v>572.84939957970903</v>
      </c>
      <c r="AO62" s="20">
        <f t="shared" si="23"/>
        <v>14.995872609504181</v>
      </c>
      <c r="AP62" s="20">
        <f t="shared" si="23"/>
        <v>-8.7270943512621919</v>
      </c>
      <c r="AQ62" s="20">
        <f t="shared" si="23"/>
        <v>-9.8328215428998433</v>
      </c>
    </row>
    <row r="63" spans="1:43" ht="13">
      <c r="A63" s="20">
        <f t="shared" ref="A63:AQ63" si="24">A27</f>
        <v>25</v>
      </c>
      <c r="B63" s="20" t="str">
        <f t="shared" si="24"/>
        <v>A</v>
      </c>
      <c r="C63" s="20" t="str">
        <f t="shared" si="24"/>
        <v>男</v>
      </c>
      <c r="D63" s="20">
        <f t="shared" si="24"/>
        <v>3.2091039826038301</v>
      </c>
      <c r="E63" s="20">
        <f t="shared" si="24"/>
        <v>4.9372311905680917</v>
      </c>
      <c r="F63" s="20">
        <f t="shared" si="24"/>
        <v>6.3708814964955032</v>
      </c>
      <c r="G63" s="20">
        <f t="shared" si="24"/>
        <v>7.6994553479019894</v>
      </c>
      <c r="H63" s="20">
        <f t="shared" si="24"/>
        <v>0.69274289794104638</v>
      </c>
      <c r="I63" s="20">
        <f t="shared" si="24"/>
        <v>402.83609970621001</v>
      </c>
      <c r="J63" s="20">
        <f t="shared" si="24"/>
        <v>33.518836446007697</v>
      </c>
      <c r="K63" s="20">
        <f t="shared" si="24"/>
        <v>36</v>
      </c>
      <c r="L63" s="20">
        <f t="shared" si="24"/>
        <v>7.4226878315984424</v>
      </c>
      <c r="M63" s="20">
        <f t="shared" si="24"/>
        <v>7.0001166493047622</v>
      </c>
      <c r="N63" s="20">
        <f t="shared" si="24"/>
        <v>873.69068690720576</v>
      </c>
      <c r="O63" s="20">
        <f t="shared" si="24"/>
        <v>592.9793620610842</v>
      </c>
      <c r="P63" s="20">
        <f t="shared" si="24"/>
        <v>1.4685367318191389</v>
      </c>
      <c r="Q63" s="20">
        <f t="shared" si="24"/>
        <v>7.5866815112174324</v>
      </c>
      <c r="R63" s="20">
        <f t="shared" si="24"/>
        <v>54.481250725438429</v>
      </c>
      <c r="S63" s="20">
        <f t="shared" si="24"/>
        <v>2.8220360010218721</v>
      </c>
      <c r="T63" s="20">
        <f t="shared" si="24"/>
        <v>7.5700757575757498</v>
      </c>
      <c r="U63" s="20">
        <f t="shared" si="24"/>
        <v>780.34856438192958</v>
      </c>
      <c r="V63" s="20">
        <f t="shared" si="24"/>
        <v>4.1680835831776601</v>
      </c>
      <c r="W63" s="20">
        <f t="shared" si="24"/>
        <v>0.619332204259601</v>
      </c>
      <c r="X63" s="20">
        <f t="shared" si="24"/>
        <v>895</v>
      </c>
      <c r="Y63" s="20">
        <f t="shared" si="24"/>
        <v>293.57939869881591</v>
      </c>
      <c r="Z63" s="20">
        <f t="shared" si="24"/>
        <v>30</v>
      </c>
      <c r="AA63" s="20">
        <f t="shared" si="24"/>
        <v>-7.4605026929982001</v>
      </c>
      <c r="AB63" s="20">
        <f t="shared" si="24"/>
        <v>30.63432643487749</v>
      </c>
      <c r="AC63" s="20">
        <f t="shared" si="24"/>
        <v>553.45380853685401</v>
      </c>
      <c r="AD63" s="20">
        <f t="shared" si="24"/>
        <v>-7.1057065924168228</v>
      </c>
      <c r="AE63" s="20">
        <f t="shared" si="24"/>
        <v>2.31223445289065</v>
      </c>
      <c r="AF63" s="20">
        <f t="shared" si="24"/>
        <v>14</v>
      </c>
      <c r="AG63" s="20">
        <f t="shared" si="24"/>
        <v>39</v>
      </c>
      <c r="AH63" s="20">
        <f t="shared" si="24"/>
        <v>-7.2517204417435703</v>
      </c>
      <c r="AI63" s="20">
        <f t="shared" si="24"/>
        <v>340.17614438719301</v>
      </c>
      <c r="AJ63" s="20">
        <f t="shared" si="24"/>
        <v>4</v>
      </c>
      <c r="AK63" s="20">
        <f t="shared" si="24"/>
        <v>11</v>
      </c>
      <c r="AL63" s="20">
        <f t="shared" si="24"/>
        <v>34</v>
      </c>
      <c r="AM63" s="20">
        <f t="shared" si="24"/>
        <v>-7.5953608247422704</v>
      </c>
      <c r="AN63" s="20">
        <f t="shared" si="24"/>
        <v>226.2116305832931</v>
      </c>
      <c r="AO63" s="20">
        <f t="shared" si="24"/>
        <v>9.9158922216360654</v>
      </c>
      <c r="AP63" s="20">
        <f t="shared" si="24"/>
        <v>-7.2259289715062494</v>
      </c>
      <c r="AQ63" s="20">
        <f t="shared" si="24"/>
        <v>-7.5972973961220074</v>
      </c>
    </row>
    <row r="64" spans="1:43" ht="13">
      <c r="A64" s="20">
        <f t="shared" ref="A64:AQ64" si="25">A28</f>
        <v>26</v>
      </c>
      <c r="B64" s="20" t="str">
        <f t="shared" si="25"/>
        <v>A</v>
      </c>
      <c r="C64" s="20" t="str">
        <f t="shared" si="25"/>
        <v>男</v>
      </c>
      <c r="D64" s="20">
        <f t="shared" si="25"/>
        <v>0.96826451586254503</v>
      </c>
      <c r="E64" s="20">
        <f t="shared" si="25"/>
        <v>1.1527749150489399</v>
      </c>
      <c r="F64" s="20">
        <f t="shared" si="25"/>
        <v>4.97883976312517</v>
      </c>
      <c r="G64" s="20">
        <f t="shared" si="25"/>
        <v>6.5512525661572898</v>
      </c>
      <c r="H64" s="20">
        <f t="shared" si="25"/>
        <v>0.75482611166996072</v>
      </c>
      <c r="I64" s="20">
        <f t="shared" si="25"/>
        <v>241.793529906478</v>
      </c>
      <c r="J64" s="20">
        <f t="shared" si="25"/>
        <v>37.246509345826702</v>
      </c>
      <c r="K64" s="20">
        <f t="shared" si="25"/>
        <v>3</v>
      </c>
      <c r="L64" s="20">
        <f t="shared" si="25"/>
        <v>6.6148967936795282</v>
      </c>
      <c r="M64" s="20">
        <f t="shared" si="25"/>
        <v>6.3314286751304101</v>
      </c>
      <c r="N64" s="20">
        <f t="shared" si="25"/>
        <v>657.07581565725798</v>
      </c>
      <c r="O64" s="20">
        <f t="shared" si="25"/>
        <v>448.42526074403492</v>
      </c>
      <c r="P64" s="20">
        <f t="shared" si="25"/>
        <v>1.8621215124305091</v>
      </c>
      <c r="Q64" s="20">
        <f t="shared" si="25"/>
        <v>6.3867355314930077</v>
      </c>
      <c r="R64" s="20">
        <f t="shared" si="25"/>
        <v>39.0792640014254</v>
      </c>
      <c r="S64" s="20">
        <f t="shared" si="25"/>
        <v>1.9741512389826179</v>
      </c>
      <c r="T64" s="20">
        <f t="shared" si="25"/>
        <v>6.4468262806235801</v>
      </c>
      <c r="U64" s="20">
        <f t="shared" si="25"/>
        <v>788.6260784920953</v>
      </c>
      <c r="V64" s="20">
        <f t="shared" si="25"/>
        <v>4.1529111841450996</v>
      </c>
      <c r="W64" s="20">
        <f t="shared" si="25"/>
        <v>0.47610868327609701</v>
      </c>
      <c r="X64" s="20">
        <f t="shared" si="25"/>
        <v>793.57142857142856</v>
      </c>
      <c r="Y64" s="20">
        <f t="shared" si="25"/>
        <v>408.12495411228088</v>
      </c>
      <c r="Z64" s="20">
        <f t="shared" si="25"/>
        <v>22</v>
      </c>
      <c r="AA64" s="20">
        <f t="shared" si="25"/>
        <v>-7.5455284552845701</v>
      </c>
      <c r="AB64" s="20">
        <f t="shared" si="25"/>
        <v>32.447345745666091</v>
      </c>
      <c r="AC64" s="20">
        <f t="shared" si="25"/>
        <v>328.405192791503</v>
      </c>
      <c r="AD64" s="20">
        <f t="shared" si="25"/>
        <v>-7.5432904433116699</v>
      </c>
      <c r="AE64" s="20">
        <f t="shared" si="25"/>
        <v>3.2062831514394232</v>
      </c>
      <c r="AF64" s="20">
        <f t="shared" si="25"/>
        <v>3</v>
      </c>
      <c r="AG64" s="20">
        <f t="shared" si="25"/>
        <v>24</v>
      </c>
      <c r="AH64" s="20">
        <f t="shared" si="25"/>
        <v>-8.1965292524822182</v>
      </c>
      <c r="AI64" s="20">
        <f t="shared" si="25"/>
        <v>361.36419039166401</v>
      </c>
      <c r="AJ64" s="20">
        <f t="shared" si="25"/>
        <v>4</v>
      </c>
      <c r="AK64" s="20">
        <f t="shared" si="25"/>
        <v>3</v>
      </c>
      <c r="AL64" s="20">
        <f t="shared" si="25"/>
        <v>20</v>
      </c>
      <c r="AM64" s="20">
        <f t="shared" si="25"/>
        <v>-7.5254303599374204</v>
      </c>
      <c r="AN64" s="20">
        <f t="shared" si="25"/>
        <v>322.35929884002519</v>
      </c>
      <c r="AO64" s="20">
        <f t="shared" si="25"/>
        <v>12.50841876085709</v>
      </c>
      <c r="AP64" s="20">
        <f t="shared" si="25"/>
        <v>-7.4335326241152604</v>
      </c>
      <c r="AQ64" s="20">
        <f t="shared" si="25"/>
        <v>-7.891740156360342</v>
      </c>
    </row>
    <row r="65" spans="1:43" ht="13">
      <c r="A65" s="20">
        <f t="shared" ref="A65:AQ65" si="26">A29</f>
        <v>27</v>
      </c>
      <c r="B65" s="20" t="str">
        <f t="shared" si="26"/>
        <v>A</v>
      </c>
      <c r="C65" s="20" t="str">
        <f t="shared" si="26"/>
        <v>女</v>
      </c>
      <c r="D65" s="20">
        <f t="shared" si="26"/>
        <v>1.9649159024042899</v>
      </c>
      <c r="E65" s="20">
        <f t="shared" si="26"/>
        <v>0.98673647344409054</v>
      </c>
      <c r="F65" s="20">
        <f t="shared" si="26"/>
        <v>8.6899398862555604</v>
      </c>
      <c r="G65" s="20">
        <f t="shared" si="26"/>
        <v>6.8612657000764541</v>
      </c>
      <c r="H65" s="20">
        <f t="shared" si="26"/>
        <v>0.50628075261408023</v>
      </c>
      <c r="I65" s="20">
        <f t="shared" si="26"/>
        <v>925.24196523349599</v>
      </c>
      <c r="J65" s="20">
        <f t="shared" si="26"/>
        <v>41.2992319719473</v>
      </c>
      <c r="K65" s="20">
        <f t="shared" si="26"/>
        <v>12</v>
      </c>
      <c r="L65" s="20">
        <f t="shared" si="26"/>
        <v>6.8569270944085936</v>
      </c>
      <c r="M65" s="20">
        <f t="shared" si="26"/>
        <v>7.8250638943584931</v>
      </c>
      <c r="N65" s="20">
        <f t="shared" si="26"/>
        <v>3596.5257395527678</v>
      </c>
      <c r="O65" s="20">
        <f t="shared" si="26"/>
        <v>8798.8133667080656</v>
      </c>
      <c r="P65" s="20">
        <f t="shared" si="26"/>
        <v>20.53275209012455</v>
      </c>
      <c r="Q65" s="20">
        <f t="shared" si="26"/>
        <v>6.9849022039369144</v>
      </c>
      <c r="R65" s="20">
        <f t="shared" si="26"/>
        <v>70.4059153871397</v>
      </c>
      <c r="S65" s="20">
        <f t="shared" si="26"/>
        <v>1.4578466083213659</v>
      </c>
      <c r="T65" s="20">
        <f t="shared" si="26"/>
        <v>6.7365451388888902</v>
      </c>
      <c r="U65" s="20">
        <f t="shared" si="26"/>
        <v>1194.429287213824</v>
      </c>
      <c r="V65" s="20">
        <f t="shared" si="26"/>
        <v>6.1160627301605697</v>
      </c>
      <c r="W65" s="20">
        <f t="shared" si="26"/>
        <v>0.61092922253203497</v>
      </c>
      <c r="X65" s="20">
        <f t="shared" si="26"/>
        <v>855.42857142857144</v>
      </c>
      <c r="Y65" s="20">
        <f t="shared" si="26"/>
        <v>842.47881898855064</v>
      </c>
      <c r="Z65" s="20">
        <f t="shared" si="26"/>
        <v>54</v>
      </c>
      <c r="AA65" s="20">
        <f t="shared" si="26"/>
        <v>-11.621495327102799</v>
      </c>
      <c r="AB65" s="20">
        <f t="shared" si="26"/>
        <v>59.8436520560888</v>
      </c>
      <c r="AC65" s="20">
        <f t="shared" si="26"/>
        <v>2073.8863734605702</v>
      </c>
      <c r="AD65" s="20">
        <f t="shared" si="26"/>
        <v>-11.292844433521701</v>
      </c>
      <c r="AE65" s="20">
        <f t="shared" si="26"/>
        <v>1.2134262075243381</v>
      </c>
      <c r="AF65" s="20">
        <f t="shared" si="26"/>
        <v>14</v>
      </c>
      <c r="AG65" s="20">
        <f t="shared" si="26"/>
        <v>56</v>
      </c>
      <c r="AH65" s="20">
        <f t="shared" si="26"/>
        <v>-10.7783566408055</v>
      </c>
      <c r="AI65" s="20">
        <f t="shared" si="26"/>
        <v>1320.7562413831199</v>
      </c>
      <c r="AJ65" s="20">
        <f t="shared" si="26"/>
        <v>16</v>
      </c>
      <c r="AK65" s="20">
        <f t="shared" si="26"/>
        <v>16</v>
      </c>
      <c r="AL65" s="20">
        <f t="shared" si="26"/>
        <v>38</v>
      </c>
      <c r="AM65" s="20">
        <f t="shared" si="26"/>
        <v>-11.610230547550399</v>
      </c>
      <c r="AN65" s="20">
        <f t="shared" si="26"/>
        <v>1037.038302253801</v>
      </c>
      <c r="AO65" s="20">
        <f t="shared" si="26"/>
        <v>43.411561636695637</v>
      </c>
      <c r="AP65" s="20">
        <f t="shared" si="26"/>
        <v>-12.18910895910961</v>
      </c>
      <c r="AQ65" s="20">
        <f t="shared" si="26"/>
        <v>-10.976271502352141</v>
      </c>
    </row>
    <row r="66" spans="1:43" ht="13">
      <c r="A66" s="20">
        <f t="shared" ref="A66:AQ66" si="27">A30</f>
        <v>28</v>
      </c>
      <c r="B66" s="20" t="str">
        <f t="shared" si="27"/>
        <v>B</v>
      </c>
      <c r="C66" s="20" t="str">
        <f t="shared" si="27"/>
        <v>女</v>
      </c>
      <c r="D66" s="20">
        <f t="shared" si="27"/>
        <v>0</v>
      </c>
      <c r="E66" s="20">
        <f t="shared" si="27"/>
        <v>0</v>
      </c>
      <c r="F66" s="20">
        <f t="shared" si="27"/>
        <v>0</v>
      </c>
      <c r="G66" s="20">
        <f t="shared" si="27"/>
        <v>0</v>
      </c>
      <c r="H66" s="20">
        <f t="shared" si="27"/>
        <v>0</v>
      </c>
      <c r="I66" s="20">
        <f t="shared" si="27"/>
        <v>0</v>
      </c>
      <c r="J66" s="20">
        <f t="shared" si="27"/>
        <v>0</v>
      </c>
      <c r="K66" s="20">
        <f t="shared" si="27"/>
        <v>24</v>
      </c>
      <c r="L66" s="20">
        <f t="shared" si="27"/>
        <v>0</v>
      </c>
      <c r="M66" s="20">
        <f t="shared" si="27"/>
        <v>0</v>
      </c>
      <c r="N66" s="20">
        <f t="shared" si="27"/>
        <v>0</v>
      </c>
      <c r="O66" s="20">
        <f t="shared" si="27"/>
        <v>0</v>
      </c>
      <c r="P66" s="20">
        <f t="shared" si="27"/>
        <v>0</v>
      </c>
      <c r="Q66" s="20">
        <f t="shared" si="27"/>
        <v>0</v>
      </c>
      <c r="R66" s="20">
        <f t="shared" si="27"/>
        <v>0</v>
      </c>
      <c r="S66" s="20">
        <f t="shared" si="27"/>
        <v>0</v>
      </c>
      <c r="T66" s="20">
        <f t="shared" si="27"/>
        <v>0</v>
      </c>
      <c r="U66" s="20">
        <f t="shared" si="27"/>
        <v>0</v>
      </c>
      <c r="V66" s="20">
        <f t="shared" si="27"/>
        <v>0</v>
      </c>
      <c r="W66" s="20">
        <f t="shared" si="27"/>
        <v>0</v>
      </c>
      <c r="X66" s="20">
        <f t="shared" si="27"/>
        <v>0</v>
      </c>
      <c r="Y66" s="20">
        <f t="shared" si="27"/>
        <v>0</v>
      </c>
      <c r="Z66" s="20">
        <f t="shared" si="27"/>
        <v>47</v>
      </c>
      <c r="AA66" s="20">
        <f t="shared" si="27"/>
        <v>0</v>
      </c>
      <c r="AB66" s="20">
        <f t="shared" si="27"/>
        <v>0</v>
      </c>
      <c r="AC66" s="20">
        <f t="shared" si="27"/>
        <v>0</v>
      </c>
      <c r="AD66" s="20">
        <f t="shared" si="27"/>
        <v>0</v>
      </c>
      <c r="AE66" s="20">
        <f t="shared" si="27"/>
        <v>0</v>
      </c>
      <c r="AF66" s="20">
        <f t="shared" si="27"/>
        <v>22</v>
      </c>
      <c r="AG66" s="20">
        <f t="shared" si="27"/>
        <v>56</v>
      </c>
      <c r="AH66" s="20">
        <f t="shared" si="27"/>
        <v>0</v>
      </c>
      <c r="AI66" s="20">
        <f t="shared" si="27"/>
        <v>0</v>
      </c>
      <c r="AJ66" s="20">
        <f t="shared" si="27"/>
        <v>31</v>
      </c>
      <c r="AK66" s="20">
        <f t="shared" si="27"/>
        <v>21</v>
      </c>
      <c r="AL66" s="20">
        <f t="shared" si="27"/>
        <v>54</v>
      </c>
      <c r="AM66" s="20">
        <f t="shared" si="27"/>
        <v>0</v>
      </c>
      <c r="AN66" s="20">
        <f t="shared" si="27"/>
        <v>0</v>
      </c>
      <c r="AO66" s="20">
        <f t="shared" si="27"/>
        <v>0</v>
      </c>
      <c r="AP66" s="20">
        <f t="shared" si="27"/>
        <v>0</v>
      </c>
      <c r="AQ66" s="20">
        <f t="shared" si="27"/>
        <v>0</v>
      </c>
    </row>
    <row r="67" spans="1:43" ht="13">
      <c r="A67" s="20">
        <f t="shared" ref="A67:AQ67" si="28">A31</f>
        <v>29</v>
      </c>
      <c r="B67" s="20" t="str">
        <f t="shared" si="28"/>
        <v>B</v>
      </c>
      <c r="C67" s="20" t="str">
        <f t="shared" si="28"/>
        <v>男</v>
      </c>
      <c r="D67" s="20">
        <f t="shared" si="28"/>
        <v>2.41489698022913</v>
      </c>
      <c r="E67" s="20">
        <f t="shared" si="28"/>
        <v>2.636668910730005</v>
      </c>
      <c r="F67" s="20">
        <f t="shared" si="28"/>
        <v>13.084399566557231</v>
      </c>
      <c r="G67" s="20">
        <f t="shared" si="28"/>
        <v>8.626507253696774</v>
      </c>
      <c r="H67" s="20">
        <f t="shared" si="28"/>
        <v>0.7585010665018127</v>
      </c>
      <c r="I67" s="20">
        <f t="shared" si="28"/>
        <v>606.69910077138297</v>
      </c>
      <c r="J67" s="20">
        <f t="shared" si="28"/>
        <v>54.356816668196103</v>
      </c>
      <c r="K67" s="20">
        <f t="shared" si="28"/>
        <v>3</v>
      </c>
      <c r="L67" s="20">
        <f t="shared" si="28"/>
        <v>8.4887370352038278</v>
      </c>
      <c r="M67" s="20">
        <f t="shared" si="28"/>
        <v>8.9135372862501878</v>
      </c>
      <c r="N67" s="20">
        <f t="shared" si="28"/>
        <v>1555.8462387437489</v>
      </c>
      <c r="O67" s="20">
        <f t="shared" si="28"/>
        <v>910.3918555495535</v>
      </c>
      <c r="P67" s="20">
        <f t="shared" si="28"/>
        <v>3.3024772629890369</v>
      </c>
      <c r="Q67" s="20">
        <f t="shared" si="28"/>
        <v>8.907060017355402</v>
      </c>
      <c r="R67" s="20">
        <f t="shared" si="28"/>
        <v>83.506379847511269</v>
      </c>
      <c r="S67" s="20">
        <f t="shared" si="28"/>
        <v>4.2937570806439016</v>
      </c>
      <c r="T67" s="20">
        <f t="shared" si="28"/>
        <v>8.6306034482758793</v>
      </c>
      <c r="U67" s="20">
        <f t="shared" si="28"/>
        <v>1032.6698764699231</v>
      </c>
      <c r="V67" s="20">
        <f t="shared" si="28"/>
        <v>7.40707045134514</v>
      </c>
      <c r="W67" s="20">
        <f t="shared" si="28"/>
        <v>0.69438992058150595</v>
      </c>
      <c r="X67" s="20">
        <f t="shared" si="28"/>
        <v>788.14285714285711</v>
      </c>
      <c r="Y67" s="20">
        <f t="shared" si="28"/>
        <v>294.45138441514882</v>
      </c>
      <c r="Z67" s="20">
        <f t="shared" si="28"/>
        <v>42</v>
      </c>
      <c r="AA67" s="20">
        <f t="shared" si="28"/>
        <v>-9.9388888888889007</v>
      </c>
      <c r="AB67" s="20">
        <f t="shared" si="28"/>
        <v>23.865629713510138</v>
      </c>
      <c r="AC67" s="20">
        <f t="shared" si="28"/>
        <v>688.79148847772501</v>
      </c>
      <c r="AD67" s="20">
        <f t="shared" si="28"/>
        <v>-9.1586375336375259</v>
      </c>
      <c r="AE67" s="20">
        <f t="shared" si="28"/>
        <v>5.718988272376806</v>
      </c>
      <c r="AF67" s="20">
        <f t="shared" si="28"/>
        <v>3</v>
      </c>
      <c r="AG67" s="20">
        <f t="shared" si="28"/>
        <v>47</v>
      </c>
      <c r="AH67" s="20">
        <f t="shared" si="28"/>
        <v>-9.3026358626928722</v>
      </c>
      <c r="AI67" s="20">
        <f t="shared" si="28"/>
        <v>303.14613628057702</v>
      </c>
      <c r="AJ67" s="20">
        <f t="shared" si="28"/>
        <v>3</v>
      </c>
      <c r="AK67" s="20">
        <f t="shared" si="28"/>
        <v>3</v>
      </c>
      <c r="AL67" s="20">
        <f t="shared" si="28"/>
        <v>43</v>
      </c>
      <c r="AM67" s="20">
        <f t="shared" si="28"/>
        <v>-9.8180112570356108</v>
      </c>
      <c r="AN67" s="20">
        <f t="shared" si="28"/>
        <v>185.60572251914309</v>
      </c>
      <c r="AO67" s="20">
        <f t="shared" si="28"/>
        <v>4.0268499051845339</v>
      </c>
      <c r="AP67" s="20">
        <f t="shared" si="28"/>
        <v>-9.7043454054669969</v>
      </c>
      <c r="AQ67" s="20">
        <f t="shared" si="28"/>
        <v>-9.4858595215285231</v>
      </c>
    </row>
    <row r="68" spans="1:43" ht="13">
      <c r="A68" s="20">
        <f t="shared" ref="A68:AQ68" si="29">A32</f>
        <v>30</v>
      </c>
      <c r="B68" s="20" t="str">
        <f t="shared" si="29"/>
        <v>B</v>
      </c>
      <c r="C68" s="20" t="str">
        <f t="shared" si="29"/>
        <v>男</v>
      </c>
      <c r="D68" s="20">
        <f t="shared" si="29"/>
        <v>1.4480525158159001</v>
      </c>
      <c r="E68" s="20">
        <f t="shared" si="29"/>
        <v>1.541999949110632</v>
      </c>
      <c r="F68" s="20">
        <f t="shared" si="29"/>
        <v>7.0507963822856086</v>
      </c>
      <c r="G68" s="20">
        <f t="shared" si="29"/>
        <v>7.8832528623932214</v>
      </c>
      <c r="H68" s="20">
        <f t="shared" si="29"/>
        <v>0.51963969912580998</v>
      </c>
      <c r="I68" s="20">
        <f t="shared" si="29"/>
        <v>344.66012513102203</v>
      </c>
      <c r="J68" s="20">
        <f t="shared" si="29"/>
        <v>38.751971532934</v>
      </c>
      <c r="K68" s="20">
        <f t="shared" si="29"/>
        <v>3</v>
      </c>
      <c r="L68" s="20">
        <f t="shared" si="29"/>
        <v>7.7682961677679101</v>
      </c>
      <c r="M68" s="20">
        <f t="shared" si="29"/>
        <v>8.3160166162569755</v>
      </c>
      <c r="N68" s="20">
        <f t="shared" si="29"/>
        <v>648.35874488902346</v>
      </c>
      <c r="O68" s="20">
        <f t="shared" si="29"/>
        <v>828.12955369927988</v>
      </c>
      <c r="P68" s="20">
        <f t="shared" si="29"/>
        <v>1.855204895234015</v>
      </c>
      <c r="Q68" s="20">
        <f t="shared" si="29"/>
        <v>8.3078693785437974</v>
      </c>
      <c r="R68" s="20">
        <f t="shared" si="29"/>
        <v>52.461407468697651</v>
      </c>
      <c r="S68" s="20">
        <f t="shared" si="29"/>
        <v>1.085352921917053</v>
      </c>
      <c r="T68" s="20">
        <f t="shared" si="29"/>
        <v>7.9924137931034496</v>
      </c>
      <c r="U68" s="20">
        <f t="shared" si="29"/>
        <v>583.16591609742511</v>
      </c>
      <c r="V68" s="20">
        <f t="shared" si="29"/>
        <v>5.5499372937750104</v>
      </c>
      <c r="W68" s="20">
        <f t="shared" si="29"/>
        <v>0.67858418717100699</v>
      </c>
      <c r="X68" s="20">
        <f t="shared" si="29"/>
        <v>815.71428571428567</v>
      </c>
      <c r="Y68" s="20">
        <f t="shared" si="29"/>
        <v>695.90810833332273</v>
      </c>
      <c r="Z68" s="20">
        <f t="shared" si="29"/>
        <v>35</v>
      </c>
      <c r="AA68" s="20">
        <f t="shared" si="29"/>
        <v>-9.3055105348460092</v>
      </c>
      <c r="AB68" s="20">
        <f t="shared" si="29"/>
        <v>41.818109936887907</v>
      </c>
      <c r="AC68" s="20">
        <f t="shared" si="29"/>
        <v>292.587065858502</v>
      </c>
      <c r="AD68" s="20">
        <f t="shared" si="29"/>
        <v>-9.6975760183591255</v>
      </c>
      <c r="AE68" s="20">
        <f t="shared" si="29"/>
        <v>1.25615610543316</v>
      </c>
      <c r="AF68" s="20">
        <f t="shared" si="29"/>
        <v>9</v>
      </c>
      <c r="AG68" s="20">
        <f t="shared" si="29"/>
        <v>34</v>
      </c>
      <c r="AH68" s="20">
        <f t="shared" si="29"/>
        <v>-9.1071330387706517</v>
      </c>
      <c r="AI68" s="20">
        <f t="shared" si="29"/>
        <v>138.585766326532</v>
      </c>
      <c r="AJ68" s="20">
        <f t="shared" si="29"/>
        <v>3</v>
      </c>
      <c r="AK68" s="20">
        <f t="shared" si="29"/>
        <v>3</v>
      </c>
      <c r="AL68" s="20">
        <f t="shared" si="29"/>
        <v>37</v>
      </c>
      <c r="AM68" s="20">
        <f t="shared" si="29"/>
        <v>-9.2246543778801708</v>
      </c>
      <c r="AN68" s="20">
        <f t="shared" si="29"/>
        <v>526.81282473010037</v>
      </c>
      <c r="AO68" s="20">
        <f t="shared" si="29"/>
        <v>24.885252028109189</v>
      </c>
      <c r="AP68" s="20">
        <f t="shared" si="29"/>
        <v>-9.483203398917432</v>
      </c>
      <c r="AQ68" s="20">
        <f t="shared" si="29"/>
        <v>-9.1887123981132799</v>
      </c>
    </row>
    <row r="69" spans="1:43" ht="13">
      <c r="A69" s="20">
        <f t="shared" ref="A69:AQ69" si="30">A33</f>
        <v>31</v>
      </c>
      <c r="B69" s="20" t="str">
        <f t="shared" si="30"/>
        <v>A</v>
      </c>
      <c r="C69" s="20" t="str">
        <f t="shared" si="30"/>
        <v>女</v>
      </c>
      <c r="D69" s="20">
        <f t="shared" si="30"/>
        <v>2.1131172632940101</v>
      </c>
      <c r="E69" s="20">
        <f t="shared" si="30"/>
        <v>2.91493681552218</v>
      </c>
      <c r="F69" s="20">
        <f t="shared" si="30"/>
        <v>8.1427895251964504</v>
      </c>
      <c r="G69" s="20">
        <f t="shared" si="30"/>
        <v>7.0474038822569387</v>
      </c>
      <c r="H69" s="20">
        <f t="shared" si="30"/>
        <v>0.65575411049239796</v>
      </c>
      <c r="I69" s="20">
        <f t="shared" si="30"/>
        <v>1005.78139797284</v>
      </c>
      <c r="J69" s="20">
        <f t="shared" si="30"/>
        <v>63.881999205450697</v>
      </c>
      <c r="K69" s="20">
        <f t="shared" si="30"/>
        <v>21</v>
      </c>
      <c r="L69" s="20">
        <f t="shared" si="30"/>
        <v>7.9679148020997506</v>
      </c>
      <c r="M69" s="20">
        <f t="shared" si="30"/>
        <v>6.2560113758422036</v>
      </c>
      <c r="N69" s="20">
        <f t="shared" si="30"/>
        <v>1297.46860824903</v>
      </c>
      <c r="O69" s="20">
        <f t="shared" si="30"/>
        <v>1189.41792568599</v>
      </c>
      <c r="P69" s="20">
        <f t="shared" si="30"/>
        <v>1.170331478821218</v>
      </c>
      <c r="Q69" s="20">
        <f t="shared" si="30"/>
        <v>6.6834547928118768</v>
      </c>
      <c r="R69" s="20">
        <f t="shared" si="30"/>
        <v>83.171445978719561</v>
      </c>
      <c r="S69" s="20">
        <f t="shared" si="30"/>
        <v>2.3217747696834139</v>
      </c>
      <c r="T69" s="20">
        <f t="shared" si="30"/>
        <v>6.6679864253393903</v>
      </c>
      <c r="U69" s="20">
        <f t="shared" si="30"/>
        <v>2177.6221492413388</v>
      </c>
      <c r="V69" s="20">
        <f t="shared" si="30"/>
        <v>11.755741622641199</v>
      </c>
      <c r="W69" s="20">
        <f t="shared" si="30"/>
        <v>0.88787296475312905</v>
      </c>
      <c r="X69" s="20">
        <f t="shared" si="30"/>
        <v>875.33333333333337</v>
      </c>
      <c r="Y69" s="20">
        <f t="shared" si="30"/>
        <v>1009.714958483607</v>
      </c>
      <c r="Z69" s="20">
        <f t="shared" si="30"/>
        <v>42</v>
      </c>
      <c r="AA69" s="20">
        <f t="shared" si="30"/>
        <v>-10.7169354838709</v>
      </c>
      <c r="AB69" s="20">
        <f t="shared" si="30"/>
        <v>43.9624028376995</v>
      </c>
      <c r="AC69" s="20">
        <f t="shared" si="30"/>
        <v>1015.96045763513</v>
      </c>
      <c r="AD69" s="20">
        <f t="shared" si="30"/>
        <v>-9.6612702366126797</v>
      </c>
      <c r="AE69" s="20">
        <f t="shared" si="30"/>
        <v>2.0081917786866952</v>
      </c>
      <c r="AF69" s="20">
        <f t="shared" si="30"/>
        <v>28</v>
      </c>
      <c r="AG69" s="20">
        <f t="shared" si="30"/>
        <v>48</v>
      </c>
      <c r="AH69" s="20">
        <f t="shared" si="30"/>
        <v>-12.16670908469275</v>
      </c>
      <c r="AI69" s="20">
        <f t="shared" si="30"/>
        <v>128.302852508135</v>
      </c>
      <c r="AJ69" s="20">
        <f t="shared" si="30"/>
        <v>12</v>
      </c>
      <c r="AK69" s="20">
        <f t="shared" si="30"/>
        <v>15</v>
      </c>
      <c r="AL69" s="20">
        <f t="shared" si="30"/>
        <v>43</v>
      </c>
      <c r="AM69" s="20">
        <f t="shared" si="30"/>
        <v>-10.5014705882353</v>
      </c>
      <c r="AN69" s="20">
        <f t="shared" si="30"/>
        <v>769.25421214335995</v>
      </c>
      <c r="AO69" s="20">
        <f t="shared" si="30"/>
        <v>22.406849331401769</v>
      </c>
      <c r="AP69" s="20">
        <f t="shared" si="30"/>
        <v>-10.173391087347261</v>
      </c>
      <c r="AQ69" s="20">
        <f t="shared" si="30"/>
        <v>-11.13161834787895</v>
      </c>
    </row>
  </sheetData>
  <mergeCells count="2">
    <mergeCell ref="A36:D37"/>
    <mergeCell ref="E36:F37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AQ69"/>
  <sheetViews>
    <sheetView topLeftCell="I1" workbookViewId="0">
      <selection activeCell="J2" sqref="J2"/>
    </sheetView>
  </sheetViews>
  <sheetFormatPr baseColWidth="10" defaultRowHeight="15"/>
  <cols>
    <col min="1" max="1" width="8.5" customWidth="1"/>
    <col min="2" max="2" width="8.5" style="26" customWidth="1"/>
    <col min="3" max="3" width="4.5" customWidth="1"/>
    <col min="4" max="43" width="20.83203125" customWidth="1"/>
  </cols>
  <sheetData>
    <row r="1" spans="1:43" ht="13">
      <c r="A1" s="20" t="str">
        <f>'02_選択特徴量_集計'!A38</f>
        <v>ID</v>
      </c>
      <c r="B1" s="20" t="str">
        <f>'02_選択特徴量_集計'!B38</f>
        <v>群</v>
      </c>
      <c r="C1" s="20" t="str">
        <f>'02_選択特徴量_集計'!C38</f>
        <v>性別</v>
      </c>
      <c r="D1" s="45" t="str">
        <f>'02_選択特徴量_集計'!D38</f>
        <v>LF/HF_hVRf1</v>
      </c>
      <c r="E1" s="45" t="str">
        <f>'02_選択特徴量_集計'!E38</f>
        <v>LF/HF_hVRf2</v>
      </c>
      <c r="F1" s="45" t="str">
        <f>'02_選択特徴量_集計'!F38</f>
        <v>CVRR_h2D</v>
      </c>
      <c r="G1" s="45" t="str">
        <f>'02_選択特徴量_集計'!G38</f>
        <v>DC_hBreak</v>
      </c>
      <c r="H1" s="45" t="str">
        <f>'02_選択特徴量_集計'!H38</f>
        <v>LF/(LF+HF)_h2D</v>
      </c>
      <c r="I1" s="45" t="str">
        <f>'02_選択特徴量_集計'!I38</f>
        <v>LF_hVRf1</v>
      </c>
      <c r="J1" s="45" t="str">
        <f>'02_選択特徴量_集計'!J38</f>
        <v>SDNN_hVRf1</v>
      </c>
      <c r="K1" s="45" t="str">
        <f>'02_選択特徴量_集計'!K38</f>
        <v>kU/l_2D</v>
      </c>
      <c r="L1" s="45" t="str">
        <f>'02_選択特徴量_集計'!L38</f>
        <v>DC_hVRf2</v>
      </c>
      <c r="M1" s="45" t="str">
        <f>'02_選択特徴量_集計'!M38</f>
        <v>DC_h2D</v>
      </c>
      <c r="N1" s="45" t="str">
        <f>'02_選択特徴量_集計'!N38</f>
        <v>LF_h2D</v>
      </c>
      <c r="O1" s="45" t="str">
        <f>'02_選択特徴量_集計'!O38</f>
        <v>LF_hVRf0</v>
      </c>
      <c r="P1" s="45" t="str">
        <f>'02_選択特徴量_集計'!P38</f>
        <v>LF/HF_hVRf0</v>
      </c>
      <c r="Q1" s="45" t="str">
        <f>'02_選択特徴量_集計'!Q38</f>
        <v>DC_hVRf0</v>
      </c>
      <c r="R1" s="45" t="str">
        <f>'02_選択特徴量_集計'!R38</f>
        <v>SDNN_h2D</v>
      </c>
      <c r="S1" s="45" t="str">
        <f>'02_選択特徴量_集計'!S38</f>
        <v>LF/HF_hBreak</v>
      </c>
      <c r="T1" s="45" t="str">
        <f>'02_選択特徴量_集計'!T38</f>
        <v>DC_hVR</v>
      </c>
      <c r="U1" s="45" t="str">
        <f>'02_選択特徴量_集計'!U38</f>
        <v>LF_hBreak</v>
      </c>
      <c r="V1" s="45" t="str">
        <f>'02_選択特徴量_集計'!V38</f>
        <v>CVRR_hVRf1</v>
      </c>
      <c r="W1" s="45" t="str">
        <f>'02_選択特徴量_集計'!W38</f>
        <v>LF/(LF+HF)_hVR</v>
      </c>
      <c r="X1" s="45" t="str">
        <f>'02_選択特徴量_集計'!X38</f>
        <v>RRI_hVRf2</v>
      </c>
      <c r="Y1" s="45" t="str">
        <f>'02_選択特徴量_集計'!Y38</f>
        <v>HF_hBreak</v>
      </c>
      <c r="Z1" s="45" t="str">
        <f>'02_選択特徴量_集計'!Z38</f>
        <v>Anx_Break</v>
      </c>
      <c r="AA1" s="45" t="str">
        <f>'02_選択特徴量_集計'!AA38</f>
        <v>AC_hVRf1</v>
      </c>
      <c r="AB1" s="45" t="str">
        <f>'02_選択特徴量_集計'!AB38</f>
        <v>RMSSD_hVRf2</v>
      </c>
      <c r="AC1" s="45" t="str">
        <f>'02_選択特徴量_集計'!AC38</f>
        <v>LF_hVR</v>
      </c>
      <c r="AD1" s="45" t="str">
        <f>'02_選択特徴量_集計'!AD38</f>
        <v>AC_h2D</v>
      </c>
      <c r="AE1" s="45" t="str">
        <f>'02_選択特徴量_集計'!AE38</f>
        <v>LF/HF_h2D</v>
      </c>
      <c r="AF1" s="45" t="str">
        <f>'02_選択特徴量_集計'!AF38</f>
        <v>kU/l_VR</v>
      </c>
      <c r="AG1" s="45" t="str">
        <f>'02_選択特徴量_集計'!AG38</f>
        <v>Anx_VR</v>
      </c>
      <c r="AH1" s="45" t="str">
        <f>'02_選択特徴量_集計'!AH38</f>
        <v>AC_hVRf2</v>
      </c>
      <c r="AI1" s="45" t="str">
        <f>'02_選択特徴量_集計'!AI38</f>
        <v>HF_hVR</v>
      </c>
      <c r="AJ1" s="45" t="str">
        <f>'02_選択特徴量_集計'!AJ38</f>
        <v>kU/l_Break</v>
      </c>
      <c r="AK1" s="45" t="str">
        <f>'02_選択特徴量_集計'!AK38</f>
        <v>kU/l_VRf0</v>
      </c>
      <c r="AL1" s="45" t="str">
        <f>'02_選択特徴量_集計'!AL38</f>
        <v>Anx_VRf0</v>
      </c>
      <c r="AM1" s="45" t="str">
        <f>'02_選択特徴量_集計'!AM38</f>
        <v>AC_hVR</v>
      </c>
      <c r="AN1" s="45" t="str">
        <f>'02_選択特徴量_集計'!AN38</f>
        <v>HF_hVRf2</v>
      </c>
      <c r="AO1" s="45" t="str">
        <f>'02_選択特徴量_集計'!AO38</f>
        <v>pNN50_hVRf2</v>
      </c>
      <c r="AP1" s="45" t="str">
        <f>'02_選択特徴量_集計'!AP38</f>
        <v>AC_hVRf0</v>
      </c>
      <c r="AQ1" s="45" t="str">
        <f>'02_選択特徴量_集計'!AQ38</f>
        <v>AC_hBreak</v>
      </c>
    </row>
    <row r="2" spans="1:43" ht="13">
      <c r="A2" s="20">
        <f>'02_選択特徴量_集計'!A39</f>
        <v>6</v>
      </c>
      <c r="B2" s="20" t="str">
        <f>'02_選択特徴量_集計'!B39</f>
        <v>A</v>
      </c>
      <c r="C2" s="20" t="str">
        <f>'02_選択特徴量_集計'!C39</f>
        <v>女</v>
      </c>
      <c r="D2" s="20">
        <f>'02_選択特徴量_集計'!D39</f>
        <v>7.9404002986059403</v>
      </c>
      <c r="E2" s="20">
        <f>'02_選択特徴量_集計'!E39</f>
        <v>1.3673876946331369</v>
      </c>
      <c r="F2" s="20">
        <f>'02_選択特徴量_集計'!F39</f>
        <v>8.7825393319648395</v>
      </c>
      <c r="G2" s="20">
        <f>'02_選択特徴量_集計'!G39</f>
        <v>8.8269517691026262</v>
      </c>
      <c r="H2" s="20">
        <f>'02_選択特徴量_集計'!H39</f>
        <v>0.60322126263627929</v>
      </c>
      <c r="I2" s="20">
        <f>'02_選択特徴量_集計'!I39</f>
        <v>28485.462124429381</v>
      </c>
      <c r="J2" s="20">
        <f>'02_選択特徴量_集計'!J39</f>
        <v>77.808941016487807</v>
      </c>
      <c r="K2" s="20">
        <f>'02_選択特徴量_集計'!K39</f>
        <v>10</v>
      </c>
      <c r="L2" s="20">
        <f>'02_選択特徴量_集計'!L39</f>
        <v>8.6730225225074005</v>
      </c>
      <c r="M2" s="20">
        <f>'02_選択特徴量_集計'!M39</f>
        <v>8.708665240606754</v>
      </c>
      <c r="N2" s="20">
        <f>'02_選択特徴量_集計'!N39</f>
        <v>1374.3692861376221</v>
      </c>
      <c r="O2" s="20">
        <f>'02_選択特徴量_集計'!O39</f>
        <v>1189.846374918357</v>
      </c>
      <c r="P2" s="20">
        <f>'02_選択特徴量_集計'!P39</f>
        <v>1.7526935439904621</v>
      </c>
      <c r="Q2" s="20">
        <f>'02_選択特徴量_集計'!Q39</f>
        <v>8.9444474685082742</v>
      </c>
      <c r="R2" s="20">
        <f>'02_選択特徴量_集計'!R39</f>
        <v>59.343888211871239</v>
      </c>
      <c r="S2" s="20">
        <f>'02_選択特徴量_集計'!S39</f>
        <v>1.804723988943213</v>
      </c>
      <c r="T2" s="20">
        <f>'02_選択特徴量_集計'!T39</f>
        <v>8.5734720416124599</v>
      </c>
      <c r="U2" s="20">
        <f>'02_選択特徴量_集計'!U39</f>
        <v>830.16677213218998</v>
      </c>
      <c r="V2" s="20">
        <f>'02_選択特徴量_集計'!V39</f>
        <v>10.321871907016719</v>
      </c>
      <c r="W2" s="20">
        <f>'02_選択特徴量_集計'!W39</f>
        <v>0.55792428671074301</v>
      </c>
      <c r="X2" s="20">
        <f>'02_選択特徴量_集計'!X39</f>
        <v>668.85714285714289</v>
      </c>
      <c r="Y2" s="20">
        <f>'02_選択特徴量_集計'!Y39</f>
        <v>575.7757721343271</v>
      </c>
      <c r="Z2" s="20">
        <f>'02_選択特徴量_集計'!Z39</f>
        <v>33</v>
      </c>
      <c r="AA2" s="20">
        <f>'02_選択特徴量_集計'!AA39</f>
        <v>-10.7197725729803</v>
      </c>
      <c r="AB2" s="20">
        <f>'02_選択特徴量_集計'!AB39</f>
        <v>26.225765003168359</v>
      </c>
      <c r="AC2" s="20">
        <f>'02_選択特徴量_集計'!AC39</f>
        <v>673.98551216092801</v>
      </c>
      <c r="AD2" s="20">
        <f>'02_選択特徴量_集計'!AD39</f>
        <v>-10.9371586255415</v>
      </c>
      <c r="AE2" s="20">
        <f>'02_選択特徴量_集計'!AE39</f>
        <v>2.3273407288794918</v>
      </c>
      <c r="AF2" s="20">
        <f>'02_選択特徴量_集計'!AF39</f>
        <v>11</v>
      </c>
      <c r="AG2" s="20">
        <f>'02_選択特徴量_集計'!AG39</f>
        <v>55</v>
      </c>
      <c r="AH2" s="20">
        <f>'02_選択特徴量_集計'!AH39</f>
        <v>-10.581955669261569</v>
      </c>
      <c r="AI2" s="20">
        <f>'02_選択特徴量_集計'!AI39</f>
        <v>534.03774155764904</v>
      </c>
      <c r="AJ2" s="20">
        <f>'02_選択特徴量_集計'!AJ39</f>
        <v>5</v>
      </c>
      <c r="AK2" s="20">
        <f>'02_選択特徴量_集計'!AK39</f>
        <v>3</v>
      </c>
      <c r="AL2" s="20">
        <f>'02_選択特徴量_集計'!AL39</f>
        <v>43</v>
      </c>
      <c r="AM2" s="20">
        <f>'02_選択特徴量_集計'!AM39</f>
        <v>-10.564090909090901</v>
      </c>
      <c r="AN2" s="20">
        <f>'02_選択特徴量_集計'!AN39</f>
        <v>349.96006380491218</v>
      </c>
      <c r="AO2" s="20">
        <f>'02_選択特徴量_集計'!AO39</f>
        <v>7.1642426934973873</v>
      </c>
      <c r="AP2" s="20">
        <f>'02_選択特徴量_集計'!AP39</f>
        <v>-11.10867386791138</v>
      </c>
      <c r="AQ2" s="20">
        <f>'02_選択特徴量_集計'!AQ39</f>
        <v>-10.695836280294611</v>
      </c>
    </row>
    <row r="3" spans="1:43" ht="13">
      <c r="A3" s="20">
        <f>'02_選択特徴量_集計'!A40</f>
        <v>1</v>
      </c>
      <c r="B3" s="20" t="str">
        <f>'02_選択特徴量_集計'!B40</f>
        <v>B</v>
      </c>
      <c r="C3" s="20" t="str">
        <f>'02_選択特徴量_集計'!C40</f>
        <v>男</v>
      </c>
      <c r="D3" s="20">
        <f>'02_選択特徴量_集計'!D40</f>
        <v>2.1259529119213401</v>
      </c>
      <c r="E3" s="20">
        <f>'02_選択特徴量_集計'!E40</f>
        <v>1.5465836303978351</v>
      </c>
      <c r="F3" s="20">
        <f>'02_選択特徴量_集計'!F40</f>
        <v>10.12930185134293</v>
      </c>
      <c r="G3" s="20">
        <f>'02_選択特徴量_集計'!G40</f>
        <v>6.8848926083433373</v>
      </c>
      <c r="H3" s="20">
        <f>'02_選択特徴量_集計'!H40</f>
        <v>0.65011848189960408</v>
      </c>
      <c r="I3" s="20">
        <f>'02_選択特徴量_集計'!I40</f>
        <v>998.24255534444603</v>
      </c>
      <c r="J3" s="20">
        <f>'02_選択特徴量_集計'!J40</f>
        <v>65.168697882292093</v>
      </c>
      <c r="K3" s="20">
        <f>'02_選択特徴量_集計'!K40</f>
        <v>5</v>
      </c>
      <c r="L3" s="20">
        <f>'02_選択特徴量_集計'!L40</f>
        <v>7.0928110316236133</v>
      </c>
      <c r="M3" s="20">
        <f>'02_選択特徴量_集計'!M40</f>
        <v>7.2957861146250602</v>
      </c>
      <c r="N3" s="20">
        <f>'02_選択特徴量_集計'!N40</f>
        <v>1834.762718228978</v>
      </c>
      <c r="O3" s="20">
        <f>'02_選択特徴量_集計'!O40</f>
        <v>3920.439135972892</v>
      </c>
      <c r="P3" s="20">
        <f>'02_選択特徴量_集計'!P40</f>
        <v>2.0064686125897029</v>
      </c>
      <c r="Q3" s="20">
        <f>'02_選択特徴量_集計'!Q40</f>
        <v>7.116694850391748</v>
      </c>
      <c r="R3" s="20">
        <f>'02_選択特徴量_集計'!R40</f>
        <v>93.407638836830571</v>
      </c>
      <c r="S3" s="20">
        <f>'02_選択特徴量_集計'!S40</f>
        <v>2.5483807569986761</v>
      </c>
      <c r="T3" s="20">
        <f>'02_選択特徴量_集計'!T40</f>
        <v>6.9200191570881504</v>
      </c>
      <c r="U3" s="20">
        <f>'02_選択特徴量_集計'!U40</f>
        <v>1811.6619623411771</v>
      </c>
      <c r="V3" s="20">
        <f>'02_選択特徴量_集計'!V40</f>
        <v>6.7662750452260196</v>
      </c>
      <c r="W3" s="20">
        <f>'02_選択特徴量_集計'!W40</f>
        <v>0.702034644615529</v>
      </c>
      <c r="X3" s="20">
        <f>'02_選択特徴量_集計'!X40</f>
        <v>877</v>
      </c>
      <c r="Y3" s="20">
        <f>'02_選択特徴量_集計'!Y40</f>
        <v>820.16775891272948</v>
      </c>
      <c r="Z3" s="20">
        <f>'02_選択特徴量_集計'!Z40</f>
        <v>38</v>
      </c>
      <c r="AA3" s="20">
        <f>'02_選択特徴量_集計'!AA40</f>
        <v>-9.6025974025974392</v>
      </c>
      <c r="AB3" s="20">
        <f>'02_選択特徴量_集計'!AB40</f>
        <v>51.552080811205748</v>
      </c>
      <c r="AC3" s="20">
        <f>'02_選択特徴量_集計'!AC40</f>
        <v>459.55916910900498</v>
      </c>
      <c r="AD3" s="20">
        <f>'02_選択特徴量_集計'!AD40</f>
        <v>-9.3446272511866262</v>
      </c>
      <c r="AE3" s="20">
        <f>'02_選択特徴量_集計'!AE40</f>
        <v>2.2667454800683808</v>
      </c>
      <c r="AF3" s="20">
        <f>'02_選択特徴量_集計'!AF40</f>
        <v>3</v>
      </c>
      <c r="AG3" s="20">
        <f>'02_選択特徴量_集計'!AG40</f>
        <v>50</v>
      </c>
      <c r="AH3" s="20">
        <f>'02_選択特徴量_集計'!AH40</f>
        <v>-9.5972298542917844</v>
      </c>
      <c r="AI3" s="20">
        <f>'02_選択特徴量_集計'!AI40</f>
        <v>195.051216053231</v>
      </c>
      <c r="AJ3" s="20">
        <f>'02_選択特徴量_集計'!AJ40</f>
        <v>8</v>
      </c>
      <c r="AK3" s="20">
        <f>'02_選択特徴量_集計'!AK40</f>
        <v>4</v>
      </c>
      <c r="AL3" s="20">
        <f>'02_選択特徴量_集計'!AL40</f>
        <v>41</v>
      </c>
      <c r="AM3" s="20">
        <f>'02_選択特徴量_集計'!AM40</f>
        <v>-9.5199275362318492</v>
      </c>
      <c r="AN3" s="20">
        <f>'02_選択特徴量_集計'!AN40</f>
        <v>1147.4999491519379</v>
      </c>
      <c r="AO3" s="20">
        <f>'02_選択特徴量_集計'!AO40</f>
        <v>35.020251778872463</v>
      </c>
      <c r="AP3" s="20">
        <f>'02_選択特徴量_集計'!AP40</f>
        <v>-9.6174578494536007</v>
      </c>
      <c r="AQ3" s="20">
        <f>'02_選択特徴量_集計'!AQ40</f>
        <v>-9.6116285305338263</v>
      </c>
    </row>
    <row r="4" spans="1:43" ht="13">
      <c r="A4" s="20">
        <f>'02_選択特徴量_集計'!A41</f>
        <v>2</v>
      </c>
      <c r="B4" s="20" t="str">
        <f>'02_選択特徴量_集計'!B41</f>
        <v>B</v>
      </c>
      <c r="C4" s="20" t="str">
        <f>'02_選択特徴量_集計'!C41</f>
        <v>女</v>
      </c>
      <c r="D4" s="20">
        <f>'02_選択特徴量_集計'!D41</f>
        <v>1.0445736811506441</v>
      </c>
      <c r="E4" s="20">
        <f>'02_選択特徴量_集計'!E41</f>
        <v>0.76158152352325637</v>
      </c>
      <c r="F4" s="20">
        <f>'02_選択特徴量_集計'!F41</f>
        <v>8.0787540547799352</v>
      </c>
      <c r="G4" s="20">
        <f>'02_選択特徴量_集計'!G41</f>
        <v>7.7461020488443966</v>
      </c>
      <c r="H4" s="20">
        <f>'02_選択特徴量_集計'!H41</f>
        <v>0.65273460112700488</v>
      </c>
      <c r="I4" s="20">
        <f>'02_選択特徴量_集計'!I41</f>
        <v>456.40724016350418</v>
      </c>
      <c r="J4" s="20">
        <f>'02_選択特徴量_集計'!J41</f>
        <v>45.016785567776999</v>
      </c>
      <c r="K4" s="20">
        <f>'02_選択特徴量_集計'!K41</f>
        <v>2</v>
      </c>
      <c r="L4" s="20">
        <f>'02_選択特徴量_集計'!L41</f>
        <v>7.9046993773727614</v>
      </c>
      <c r="M4" s="20">
        <f>'02_選択特徴量_集計'!M41</f>
        <v>7.0358070995355133</v>
      </c>
      <c r="N4" s="20">
        <f>'02_選択特徴量_集計'!N41</f>
        <v>674.31636602591141</v>
      </c>
      <c r="O4" s="20">
        <f>'02_選択特徴量_集計'!O41</f>
        <v>908.75058487882859</v>
      </c>
      <c r="P4" s="20">
        <f>'02_選択特徴量_集計'!P41</f>
        <v>1.9144167203361071</v>
      </c>
      <c r="Q4" s="20">
        <f>'02_選択特徴量_集計'!Q41</f>
        <v>7.1321549717534518</v>
      </c>
      <c r="R4" s="20">
        <f>'02_選択特徴量_集計'!R41</f>
        <v>52.650469140759732</v>
      </c>
      <c r="S4" s="20">
        <f>'02_選択特徴量_集計'!S41</f>
        <v>2.6734521921633601</v>
      </c>
      <c r="T4" s="20">
        <f>'02_選択特徴量_集計'!T41</f>
        <v>7.3275862068965099</v>
      </c>
      <c r="U4" s="20">
        <f>'02_選択特徴量_集計'!U41</f>
        <v>1141.119240798226</v>
      </c>
      <c r="V4" s="20">
        <f>'02_選択特徴量_集計'!V41</f>
        <v>7.202301726693662</v>
      </c>
      <c r="W4" s="20">
        <f>'02_選択特徴量_集計'!W41</f>
        <v>0.44202085434864402</v>
      </c>
      <c r="X4" s="20">
        <f>'02_選択特徴量_集計'!X41</f>
        <v>695</v>
      </c>
      <c r="Y4" s="20">
        <f>'02_選択特徴量_集計'!Y41</f>
        <v>458.63827023015358</v>
      </c>
      <c r="Z4" s="20">
        <f>'02_選択特徴量_集計'!Z41</f>
        <v>45</v>
      </c>
      <c r="AA4" s="20">
        <f>'02_選択特徴量_集計'!AA41</f>
        <v>-9.5983178556070001</v>
      </c>
      <c r="AB4" s="20">
        <f>'02_選択特徴量_集計'!AB41</f>
        <v>30.513928835206819</v>
      </c>
      <c r="AC4" s="20">
        <f>'02_選択特徴量_集計'!AC41</f>
        <v>172.441778377014</v>
      </c>
      <c r="AD4" s="20">
        <f>'02_選択特徴量_集計'!AD41</f>
        <v>-10.636350914020809</v>
      </c>
      <c r="AE4" s="20">
        <f>'02_選択特徴量_集計'!AE41</f>
        <v>2.391668115621866</v>
      </c>
      <c r="AF4" s="20">
        <f>'02_選択特徴量_集計'!AF41</f>
        <v>29</v>
      </c>
      <c r="AG4" s="20">
        <f>'02_選択特徴量_集計'!AG41</f>
        <v>46</v>
      </c>
      <c r="AH4" s="20">
        <f>'02_選択特徴量_集計'!AH41</f>
        <v>-9.8550074030234871</v>
      </c>
      <c r="AI4" s="20">
        <f>'02_選択特徴量_集計'!AI41</f>
        <v>217.679585084721</v>
      </c>
      <c r="AJ4" s="20">
        <f>'02_選択特徴量_集計'!AJ41</f>
        <v>2</v>
      </c>
      <c r="AK4" s="20">
        <f>'02_選択特徴量_集計'!AK41</f>
        <v>7</v>
      </c>
      <c r="AL4" s="20">
        <f>'02_選択特徴量_集計'!AL41</f>
        <v>36</v>
      </c>
      <c r="AM4" s="20">
        <f>'02_選択特徴量_集計'!AM41</f>
        <v>-9.49307304785893</v>
      </c>
      <c r="AN4" s="20">
        <f>'02_選択特徴量_集計'!AN41</f>
        <v>380.40230537404818</v>
      </c>
      <c r="AO4" s="20">
        <f>'02_選択特徴量_集計'!AO41</f>
        <v>9.7903286635447646</v>
      </c>
      <c r="AP4" s="20">
        <f>'02_選択特徴量_集計'!AP41</f>
        <v>-9.2251563464063473</v>
      </c>
      <c r="AQ4" s="20">
        <f>'02_選択特徴量_集計'!AQ41</f>
        <v>-9.9053876050381824</v>
      </c>
    </row>
    <row r="5" spans="1:43" ht="13">
      <c r="A5" s="20">
        <f>'02_選択特徴量_集計'!A42</f>
        <v>3</v>
      </c>
      <c r="B5" s="20" t="str">
        <f>'02_選択特徴量_集計'!B42</f>
        <v>B</v>
      </c>
      <c r="C5" s="20" t="str">
        <f>'02_選択特徴量_集計'!C42</f>
        <v>男</v>
      </c>
      <c r="D5" s="20">
        <f>'02_選択特徴量_集計'!D42</f>
        <v>0</v>
      </c>
      <c r="E5" s="20">
        <f>'02_選択特徴量_集計'!E42</f>
        <v>0.77376322927796781</v>
      </c>
      <c r="F5" s="20">
        <f>'02_選択特徴量_集計'!F42</f>
        <v>7.0114700882415768</v>
      </c>
      <c r="G5" s="20">
        <f>'02_選択特徴量_集計'!G42</f>
        <v>5.9532346709044486</v>
      </c>
      <c r="H5" s="20">
        <f>'02_選択特徴量_集計'!H42</f>
        <v>0.37470107373820111</v>
      </c>
      <c r="I5" s="20">
        <f>'02_選択特徴量_集計'!I42</f>
        <v>0</v>
      </c>
      <c r="J5" s="20">
        <f>'02_選択特徴量_集計'!J42</f>
        <v>0</v>
      </c>
      <c r="K5" s="20">
        <f>'02_選択特徴量_集計'!K42</f>
        <v>8</v>
      </c>
      <c r="L5" s="20">
        <f>'02_選択特徴量_集計'!L42</f>
        <v>6.1203250343792082</v>
      </c>
      <c r="M5" s="20">
        <f>'02_選択特徴量_集計'!M42</f>
        <v>7.2390612139404231</v>
      </c>
      <c r="N5" s="20">
        <f>'02_選択特徴量_集計'!N42</f>
        <v>1086.2300189151169</v>
      </c>
      <c r="O5" s="20">
        <f>'02_選択特徴量_集計'!O42</f>
        <v>893.45618057687375</v>
      </c>
      <c r="P5" s="20">
        <f>'02_選択特徴量_集計'!P42</f>
        <v>0.84618662865665861</v>
      </c>
      <c r="Q5" s="20">
        <f>'02_選択特徴量_集計'!Q42</f>
        <v>7.0126410279239604</v>
      </c>
      <c r="R5" s="20">
        <f>'02_選択特徴量_集計'!R42</f>
        <v>71.46325473339347</v>
      </c>
      <c r="S5" s="20">
        <f>'02_選択特徴量_集計'!S42</f>
        <v>1.3627092363960309</v>
      </c>
      <c r="T5" s="20">
        <f>'02_選択特徴量_集計'!T42</f>
        <v>6.6105485232067549</v>
      </c>
      <c r="U5" s="20">
        <f>'02_選択特徴量_集計'!U42</f>
        <v>1766.3467318734929</v>
      </c>
      <c r="V5" s="20">
        <f>'02_選択特徴量_集計'!V42</f>
        <v>0</v>
      </c>
      <c r="W5" s="20">
        <f>'02_選択特徴量_集計'!W42</f>
        <v>0.38574592612913849</v>
      </c>
      <c r="X5" s="20">
        <f>'02_選択特徴量_集計'!X42</f>
        <v>970.85714285714289</v>
      </c>
      <c r="Y5" s="20">
        <f>'02_選択特徴量_集計'!Y42</f>
        <v>1252.948566331178</v>
      </c>
      <c r="Z5" s="20">
        <f>'02_選択特徴量_集計'!Z42</f>
        <v>39</v>
      </c>
      <c r="AA5" s="20">
        <f>'02_選択特徴量_集計'!AA42</f>
        <v>0</v>
      </c>
      <c r="AB5" s="20">
        <f>'02_選択特徴量_集計'!AB42</f>
        <v>71.197222723082561</v>
      </c>
      <c r="AC5" s="20">
        <f>'02_選択特徴量_集計'!AC42</f>
        <v>1454.6773218999849</v>
      </c>
      <c r="AD5" s="20">
        <f>'02_選択特徴量_集計'!AD42</f>
        <v>-10.175673827056279</v>
      </c>
      <c r="AE5" s="20">
        <f>'02_選択特徴量_集計'!AE42</f>
        <v>0.61581112390854564</v>
      </c>
      <c r="AF5" s="20">
        <f>'02_選択特徴量_集計'!AF42</f>
        <v>10</v>
      </c>
      <c r="AG5" s="20">
        <f>'02_選択特徴量_集計'!AG42</f>
        <v>37</v>
      </c>
      <c r="AH5" s="20">
        <f>'02_選択特徴量_集計'!AH42</f>
        <v>-9.6127444011267791</v>
      </c>
      <c r="AI5" s="20">
        <f>'02_選択特徴量_集計'!AI42</f>
        <v>2300.6413255037301</v>
      </c>
      <c r="AJ5" s="20">
        <f>'02_選択特徴量_集計'!AJ42</f>
        <v>16</v>
      </c>
      <c r="AK5" s="20">
        <f>'02_選択特徴量_集計'!AK42</f>
        <v>3</v>
      </c>
      <c r="AL5" s="20">
        <f>'02_選択特徴量_集計'!AL42</f>
        <v>37</v>
      </c>
      <c r="AM5" s="20">
        <f>'02_選択特徴量_集計'!AM42</f>
        <v>-8.9286260824127197</v>
      </c>
      <c r="AN5" s="20">
        <f>'02_選択特徴量_集計'!AN42</f>
        <v>2154.4769469506591</v>
      </c>
      <c r="AO5" s="20">
        <f>'02_選択特徴量_集計'!AO42</f>
        <v>54.971452749875802</v>
      </c>
      <c r="AP5" s="20">
        <f>'02_選択特徴量_集計'!AP42</f>
        <v>-9.5506238196610891</v>
      </c>
      <c r="AQ5" s="20">
        <f>'02_選択特徴量_集計'!AQ42</f>
        <v>-8.9557240331479822</v>
      </c>
    </row>
    <row r="6" spans="1:43" ht="13">
      <c r="A6" s="20">
        <f>'02_選択特徴量_集計'!A43</f>
        <v>4</v>
      </c>
      <c r="B6" s="20" t="str">
        <f>'02_選択特徴量_集計'!B43</f>
        <v>B</v>
      </c>
      <c r="C6" s="20" t="str">
        <f>'02_選択特徴量_集計'!C43</f>
        <v>男</v>
      </c>
      <c r="D6" s="20">
        <f>'02_選択特徴量_集計'!D43</f>
        <v>1.72304132235092</v>
      </c>
      <c r="E6" s="20">
        <f>'02_選択特徴量_集計'!E43</f>
        <v>2.983343854797301</v>
      </c>
      <c r="F6" s="20">
        <f>'02_選択特徴量_集計'!F43</f>
        <v>6.9229500542618352</v>
      </c>
      <c r="G6" s="20">
        <f>'02_選択特徴量_集計'!G43</f>
        <v>7.6406259954175217</v>
      </c>
      <c r="H6" s="20">
        <f>'02_選択特徴量_集計'!H43</f>
        <v>0.57812537948860554</v>
      </c>
      <c r="I6" s="20">
        <f>'02_選択特徴量_集計'!I43</f>
        <v>699.90254144929395</v>
      </c>
      <c r="J6" s="20">
        <f>'02_選択特徴量_集計'!J43</f>
        <v>47.180201892502403</v>
      </c>
      <c r="K6" s="20">
        <f>'02_選択特徴量_集計'!K43</f>
        <v>6</v>
      </c>
      <c r="L6" s="20">
        <f>'02_選択特徴量_集計'!L43</f>
        <v>7.3801081985407944</v>
      </c>
      <c r="M6" s="20">
        <f>'02_選択特徴量_集計'!M43</f>
        <v>8.8671114817903902</v>
      </c>
      <c r="N6" s="20">
        <f>'02_選択特徴量_集計'!N43</f>
        <v>741.06675360663155</v>
      </c>
      <c r="O6" s="20">
        <f>'02_選択特徴量_集計'!O43</f>
        <v>1528.5153177102161</v>
      </c>
      <c r="P6" s="20">
        <f>'02_選択特徴量_集計'!P43</f>
        <v>4.1918003712911753</v>
      </c>
      <c r="Q6" s="20">
        <f>'02_選択特徴量_集計'!Q43</f>
        <v>8.5232750555331123</v>
      </c>
      <c r="R6" s="20">
        <f>'02_選択特徴量_集計'!R43</f>
        <v>59.682780132329903</v>
      </c>
      <c r="S6" s="20">
        <f>'02_選択特徴量_集計'!S43</f>
        <v>2.6184677670644358</v>
      </c>
      <c r="T6" s="20">
        <f>'02_選択特徴量_集計'!T43</f>
        <v>8.013640782040925</v>
      </c>
      <c r="U6" s="20">
        <f>'02_選択特徴量_集計'!U43</f>
        <v>797.71324162379699</v>
      </c>
      <c r="V6" s="20">
        <f>'02_選択特徴量_集計'!V43</f>
        <v>7.5397189168948602</v>
      </c>
      <c r="W6" s="20">
        <f>'02_選択特徴量_集計'!W43</f>
        <v>0.84308861487438702</v>
      </c>
      <c r="X6" s="20">
        <f>'02_選択特徴量_集計'!X43</f>
        <v>847.28571428571433</v>
      </c>
      <c r="Y6" s="20">
        <f>'02_選択特徴量_集計'!Y43</f>
        <v>367.70863269003661</v>
      </c>
      <c r="Z6" s="20">
        <f>'02_選択特徴量_集計'!Z43</f>
        <v>28</v>
      </c>
      <c r="AA6" s="20">
        <f>'02_選択特徴量_集計'!AA43</f>
        <v>-9.2938271604938105</v>
      </c>
      <c r="AB6" s="20">
        <f>'02_選択特徴量_集計'!AB43</f>
        <v>35.357870566427778</v>
      </c>
      <c r="AC6" s="20">
        <f>'02_選択特徴量_集計'!AC43</f>
        <v>19711.836674064321</v>
      </c>
      <c r="AD6" s="20">
        <f>'02_選択特徴量_集計'!AD43</f>
        <v>-10.58307416267945</v>
      </c>
      <c r="AE6" s="20">
        <f>'02_選択特徴量_集計'!AE43</f>
        <v>2.056056798410915</v>
      </c>
      <c r="AF6" s="20">
        <f>'02_選択特徴量_集計'!AF43</f>
        <v>42</v>
      </c>
      <c r="AG6" s="20">
        <f>'02_選択特徴量_集計'!AG43</f>
        <v>31</v>
      </c>
      <c r="AH6" s="20">
        <f>'02_選択特徴量_集計'!AH43</f>
        <v>-8.5928987261601169</v>
      </c>
      <c r="AI6" s="20">
        <f>'02_選択特徴量_集計'!AI43</f>
        <v>4447.3213702551802</v>
      </c>
      <c r="AJ6" s="20">
        <f>'02_選択特徴量_集計'!AJ43</f>
        <v>18</v>
      </c>
      <c r="AK6" s="20">
        <f>'02_選択特徴量_集計'!AK43</f>
        <v>3</v>
      </c>
      <c r="AL6" s="20">
        <f>'02_選択特徴量_集計'!AL43</f>
        <v>28</v>
      </c>
      <c r="AM6" s="20">
        <f>'02_選択特徴量_集計'!AM43</f>
        <v>-8.9223517896844307</v>
      </c>
      <c r="AN6" s="20">
        <f>'02_選択特徴量_集計'!AN43</f>
        <v>240.1192170463799</v>
      </c>
      <c r="AO6" s="20">
        <f>'02_選択特徴量_集計'!AO43</f>
        <v>13.893800757810361</v>
      </c>
      <c r="AP6" s="20">
        <f>'02_選択特徴量_集計'!AP43</f>
        <v>-9.9366671543435743</v>
      </c>
      <c r="AQ6" s="20">
        <f>'02_選択特徴量_集計'!AQ43</f>
        <v>-8.580235185990869</v>
      </c>
    </row>
    <row r="7" spans="1:43" ht="13">
      <c r="A7" s="20">
        <f>'02_選択特徴量_集計'!A44</f>
        <v>5</v>
      </c>
      <c r="B7" s="20" t="str">
        <f>'02_選択特徴量_集計'!B44</f>
        <v>B</v>
      </c>
      <c r="C7" s="20" t="str">
        <f>'02_選択特徴量_集計'!C44</f>
        <v>女</v>
      </c>
      <c r="D7" s="20">
        <f>'02_選択特徴量_集計'!D44</f>
        <v>0.53483062241483303</v>
      </c>
      <c r="E7" s="20">
        <f>'02_選択特徴量_集計'!E44</f>
        <v>1.6234261332093669</v>
      </c>
      <c r="F7" s="20">
        <f>'02_選択特徴量_集計'!F44</f>
        <v>1.7532956024244</v>
      </c>
      <c r="G7" s="20">
        <f>'02_選択特徴量_集計'!G44</f>
        <v>2.6836277546511469</v>
      </c>
      <c r="H7" s="20">
        <f>'02_選択特徴量_集計'!H44</f>
        <v>0.48029113582716998</v>
      </c>
      <c r="I7" s="20">
        <f>'02_選択特徴量_集計'!I44</f>
        <v>9.0952072161874398</v>
      </c>
      <c r="J7" s="20">
        <f>'02_選択特徴量_集計'!J44</f>
        <v>13.0272790712412</v>
      </c>
      <c r="K7" s="20">
        <f>'02_選択特徴量_集計'!K44</f>
        <v>45</v>
      </c>
      <c r="L7" s="20">
        <f>'02_選択特徴量_集計'!L44</f>
        <v>2.6803149029108271</v>
      </c>
      <c r="M7" s="20">
        <f>'02_選択特徴量_集計'!M44</f>
        <v>2.8766597263753599</v>
      </c>
      <c r="N7" s="20">
        <f>'02_選択特徴量_集計'!N44</f>
        <v>20.651117272596661</v>
      </c>
      <c r="O7" s="20">
        <f>'02_選択特徴量_集計'!O44</f>
        <v>159.59181075791659</v>
      </c>
      <c r="P7" s="20">
        <f>'02_選択特徴量_集計'!P44</f>
        <v>1.9906573145470861</v>
      </c>
      <c r="Q7" s="20">
        <f>'02_選択特徴量_集計'!Q44</f>
        <v>2.6789769062279092</v>
      </c>
      <c r="R7" s="20">
        <f>'02_選択特徴量_集計'!R44</f>
        <v>13.2666944455253</v>
      </c>
      <c r="S7" s="20">
        <f>'02_選択特徴量_集計'!S44</f>
        <v>2.9459753233488608</v>
      </c>
      <c r="T7" s="20">
        <f>'02_選択特徴量_集計'!T44</f>
        <v>2.63233137829911</v>
      </c>
      <c r="U7" s="20">
        <f>'02_選択特徴量_集計'!U44</f>
        <v>34.964780580402611</v>
      </c>
      <c r="V7" s="20">
        <f>'02_選択特徴量_集計'!V44</f>
        <v>2.19620513368488</v>
      </c>
      <c r="W7" s="20">
        <f>'02_選択特徴量_集計'!W44</f>
        <v>0.63876458809066305</v>
      </c>
      <c r="X7" s="20">
        <f>'02_選択特徴量_集計'!X44</f>
        <v>709.71428571428567</v>
      </c>
      <c r="Y7" s="20">
        <f>'02_選択特徴量_集計'!Y44</f>
        <v>17.10133394352609</v>
      </c>
      <c r="Z7" s="20">
        <f>'02_選択特徴量_集計'!Z44</f>
        <v>31</v>
      </c>
      <c r="AA7" s="20">
        <f>'02_選択特徴量_集計'!AA44</f>
        <v>-2.4848084544253499</v>
      </c>
      <c r="AB7" s="20">
        <f>'02_選択特徴量_集計'!AB44</f>
        <v>27.286847441881061</v>
      </c>
      <c r="AC7" s="20">
        <f>'02_選択特徴量_集計'!AC44</f>
        <v>19.419679832958298</v>
      </c>
      <c r="AD7" s="20">
        <f>'02_選択特徴量_集計'!AD44</f>
        <v>-2.325941660713756</v>
      </c>
      <c r="AE7" s="20">
        <f>'02_選択特徴量_集計'!AE44</f>
        <v>2.1582405419345889</v>
      </c>
      <c r="AF7" s="20">
        <f>'02_選択特徴量_集計'!AF44</f>
        <v>49</v>
      </c>
      <c r="AG7" s="20">
        <f>'02_選択特徴量_集計'!AG44</f>
        <v>44</v>
      </c>
      <c r="AH7" s="20">
        <f>'02_選択特徴量_集計'!AH44</f>
        <v>-2.4141125343953989</v>
      </c>
      <c r="AI7" s="20">
        <f>'02_選択特徴量_集計'!AI44</f>
        <v>10.982255707967401</v>
      </c>
      <c r="AJ7" s="20">
        <f>'02_選択特徴量_集計'!AJ44</f>
        <v>31</v>
      </c>
      <c r="AK7" s="20">
        <f>'02_選択特徴量_集計'!AK44</f>
        <v>17</v>
      </c>
      <c r="AL7" s="20">
        <f>'02_選択特徴量_集計'!AL44</f>
        <v>33</v>
      </c>
      <c r="AM7" s="20">
        <f>'02_選択特徴量_集計'!AM44</f>
        <v>-2.4645080946450801</v>
      </c>
      <c r="AN7" s="20">
        <f>'02_選択特徴量_集計'!AN44</f>
        <v>157.4303291468336</v>
      </c>
      <c r="AO7" s="20">
        <f>'02_選択特徴量_集計'!AO44</f>
        <v>2.1500118226437328</v>
      </c>
      <c r="AP7" s="20">
        <f>'02_選択特徴量_集計'!AP44</f>
        <v>-2.393490076776557</v>
      </c>
      <c r="AQ7" s="20">
        <f>'02_選択特徴量_集計'!AQ44</f>
        <v>-2.5032624580941398</v>
      </c>
    </row>
    <row r="8" spans="1:43" ht="13">
      <c r="A8" s="20">
        <f>'02_選択特徴量_集計'!A45</f>
        <v>7</v>
      </c>
      <c r="B8" s="20" t="str">
        <f>'02_選択特徴量_集計'!B45</f>
        <v>A</v>
      </c>
      <c r="C8" s="20" t="str">
        <f>'02_選択特徴量_集計'!C45</f>
        <v>男</v>
      </c>
      <c r="D8" s="20">
        <f>'02_選択特徴量_集計'!D45</f>
        <v>3.5804978385719148</v>
      </c>
      <c r="E8" s="20">
        <f>'02_選択特徴量_集計'!E45</f>
        <v>3.2967498180018762</v>
      </c>
      <c r="F8" s="20">
        <f>'02_選択特徴量_集計'!F45</f>
        <v>10.03282188030327</v>
      </c>
      <c r="G8" s="20">
        <f>'02_選択特徴量_集計'!G45</f>
        <v>7.6188041262397999</v>
      </c>
      <c r="H8" s="20">
        <f>'02_選択特徴量_集計'!H45</f>
        <v>0.76093747028501901</v>
      </c>
      <c r="I8" s="20">
        <f>'02_選択特徴量_集計'!I45</f>
        <v>1489.9502302117401</v>
      </c>
      <c r="J8" s="20">
        <f>'02_選択特徴量_集計'!J45</f>
        <v>76.791627233103355</v>
      </c>
      <c r="K8" s="20">
        <f>'02_選択特徴量_集計'!K45</f>
        <v>11</v>
      </c>
      <c r="L8" s="20">
        <f>'02_選択特徴量_集計'!L45</f>
        <v>7.6141794927613189</v>
      </c>
      <c r="M8" s="20">
        <f>'02_選択特徴量_集計'!M45</f>
        <v>8.359980804848874</v>
      </c>
      <c r="N8" s="20">
        <f>'02_選択特徴量_集計'!N45</f>
        <v>1348.5256361445729</v>
      </c>
      <c r="O8" s="20">
        <f>'02_選択特徴量_集計'!O45</f>
        <v>907.22686379452296</v>
      </c>
      <c r="P8" s="20">
        <f>'02_選択特徴量_集計'!P45</f>
        <v>4.615465083418254</v>
      </c>
      <c r="Q8" s="20">
        <f>'02_選択特徴量_集計'!Q45</f>
        <v>7.9699893807656288</v>
      </c>
      <c r="R8" s="20">
        <f>'02_選択特徴量_集計'!R45</f>
        <v>77.905596663545637</v>
      </c>
      <c r="S8" s="20">
        <f>'02_選択特徴量_集計'!S45</f>
        <v>1.8773713038929241</v>
      </c>
      <c r="T8" s="20">
        <f>'02_選択特徴量_集計'!T45</f>
        <v>7.42868589743588</v>
      </c>
      <c r="U8" s="20">
        <f>'02_選択特徴量_集計'!U45</f>
        <v>906.78734952780201</v>
      </c>
      <c r="V8" s="20">
        <f>'02_選択特徴量_集計'!V45</f>
        <v>8.2433528148296507</v>
      </c>
      <c r="W8" s="20">
        <f>'02_選択特徴量_集計'!W45</f>
        <v>0.65891371423820799</v>
      </c>
      <c r="X8" s="20">
        <f>'02_選択特徴量_集計'!X45</f>
        <v>706.71428571428567</v>
      </c>
      <c r="Y8" s="20">
        <f>'02_選択特徴量_集計'!Y45</f>
        <v>506.32591578889378</v>
      </c>
      <c r="Z8" s="20">
        <f>'02_選択特徴量_集計'!Z45</f>
        <v>37</v>
      </c>
      <c r="AA8" s="20">
        <f>'02_選択特徴量_集計'!AA45</f>
        <v>-9.2372397704542646</v>
      </c>
      <c r="AB8" s="20">
        <f>'02_選択特徴量_集計'!AB45</f>
        <v>27.880783659813002</v>
      </c>
      <c r="AC8" s="20">
        <f>'02_選択特徴量_集計'!AC45</f>
        <v>609.68775690760106</v>
      </c>
      <c r="AD8" s="20">
        <f>'02_選択特徴量_集計'!AD45</f>
        <v>-10.75845014574757</v>
      </c>
      <c r="AE8" s="20">
        <f>'02_選択特徴量_集計'!AE45</f>
        <v>3.4045514255242071</v>
      </c>
      <c r="AF8" s="20">
        <f>'02_選択特徴量_集計'!AF45</f>
        <v>3</v>
      </c>
      <c r="AG8" s="20">
        <f>'02_選択特徴量_集計'!AG45</f>
        <v>39</v>
      </c>
      <c r="AH8" s="20">
        <f>'02_選択特徴量_集計'!AH45</f>
        <v>-8.7130386798183252</v>
      </c>
      <c r="AI8" s="20">
        <f>'02_選択特徴量_集計'!AI45</f>
        <v>315.60449871418598</v>
      </c>
      <c r="AJ8" s="20">
        <f>'02_選択特徴量_集計'!AJ45</f>
        <v>3</v>
      </c>
      <c r="AK8" s="20">
        <f>'02_選択特徴量_集計'!AK45</f>
        <v>3</v>
      </c>
      <c r="AL8" s="20">
        <f>'02_選択特徴量_集計'!AL45</f>
        <v>37</v>
      </c>
      <c r="AM8" s="20">
        <f>'02_選択特徴量_集計'!AM45</f>
        <v>-9.0097336065573792</v>
      </c>
      <c r="AN8" s="20">
        <f>'02_選択特徴量_集計'!AN45</f>
        <v>253.0277732059574</v>
      </c>
      <c r="AO8" s="20">
        <f>'02_選択特徴量_集計'!AO45</f>
        <v>7.5653936470602128</v>
      </c>
      <c r="AP8" s="20">
        <f>'02_選択特徴量_集計'!AP45</f>
        <v>-9.6952619540352885</v>
      </c>
      <c r="AQ8" s="20">
        <f>'02_選択特徴量_集計'!AQ45</f>
        <v>-8.9552555806421843</v>
      </c>
    </row>
    <row r="9" spans="1:43" ht="13">
      <c r="A9" s="20">
        <f>'02_選択特徴量_集計'!A46</f>
        <v>8</v>
      </c>
      <c r="B9" s="20" t="str">
        <f>'02_選択特徴量_集計'!B46</f>
        <v>A</v>
      </c>
      <c r="C9" s="20" t="str">
        <f>'02_選択特徴量_集計'!C46</f>
        <v>女</v>
      </c>
      <c r="D9" s="20">
        <f>'02_選択特徴量_集計'!D46</f>
        <v>1.682477351486215</v>
      </c>
      <c r="E9" s="20">
        <f>'02_選択特徴量_集計'!E46</f>
        <v>6.4228784804458083</v>
      </c>
      <c r="F9" s="20">
        <f>'02_選択特徴量_集計'!F46</f>
        <v>7.1131067739282798</v>
      </c>
      <c r="G9" s="20">
        <f>'02_選択特徴量_集計'!G46</f>
        <v>7.0228504697544807</v>
      </c>
      <c r="H9" s="20">
        <f>'02_選択特徴量_集計'!H46</f>
        <v>0.49891281760291872</v>
      </c>
      <c r="I9" s="20">
        <f>'02_選択特徴量_集計'!I46</f>
        <v>275.18503861984749</v>
      </c>
      <c r="J9" s="20">
        <f>'02_選択特徴量_集計'!J46</f>
        <v>25.885465190130748</v>
      </c>
      <c r="K9" s="20">
        <f>'02_選択特徴量_集計'!K46</f>
        <v>71</v>
      </c>
      <c r="L9" s="20">
        <f>'02_選択特徴量_集計'!L46</f>
        <v>7.0176362987319001</v>
      </c>
      <c r="M9" s="20">
        <f>'02_選択特徴量_集計'!M46</f>
        <v>7.985496379694041</v>
      </c>
      <c r="N9" s="20">
        <f>'02_選択特徴量_集計'!N46</f>
        <v>300.44109607687471</v>
      </c>
      <c r="O9" s="20">
        <f>'02_選択特徴量_集計'!O46</f>
        <v>331.24589021905922</v>
      </c>
      <c r="P9" s="20">
        <f>'02_選択特徴量_集計'!P46</f>
        <v>1.673969215193237</v>
      </c>
      <c r="Q9" s="20">
        <f>'02_選択特徴量_集計'!Q46</f>
        <v>7.4622158968515766</v>
      </c>
      <c r="R9" s="20">
        <f>'02_選択特徴量_集計'!R46</f>
        <v>47.147926792771642</v>
      </c>
      <c r="S9" s="20">
        <f>'02_選択特徴量_集計'!S46</f>
        <v>1.8688080566648171</v>
      </c>
      <c r="T9" s="20">
        <f>'02_選択特徴量_集計'!T46</f>
        <v>7.2025025536261502</v>
      </c>
      <c r="U9" s="20">
        <f>'02_選択特徴量_集計'!U46</f>
        <v>488.51318410486817</v>
      </c>
      <c r="V9" s="20">
        <f>'02_選択特徴量_集計'!V46</f>
        <v>3.702274936973275</v>
      </c>
      <c r="W9" s="20">
        <f>'02_選択特徴量_集計'!W46</f>
        <v>0.75878348569619503</v>
      </c>
      <c r="X9" s="20">
        <f>'02_選択特徴量_集計'!X46</f>
        <v>694.375</v>
      </c>
      <c r="Y9" s="20">
        <f>'02_選択特徴量_集計'!Y46</f>
        <v>530.95256744762207</v>
      </c>
      <c r="Z9" s="20">
        <f>'02_選択特徴量_集計'!Z46</f>
        <v>49</v>
      </c>
      <c r="AA9" s="20">
        <f>'02_選択特徴量_集計'!AA46</f>
        <v>-8.1287534990482442</v>
      </c>
      <c r="AB9" s="20">
        <f>'02_選択特徴量_集計'!AB46</f>
        <v>13.877645754586981</v>
      </c>
      <c r="AC9" s="20">
        <f>'02_選択特徴量_集計'!AC46</f>
        <v>3820.4372422497299</v>
      </c>
      <c r="AD9" s="20">
        <f>'02_選択特徴量_集計'!AD46</f>
        <v>-8.446516611309411</v>
      </c>
      <c r="AE9" s="20">
        <f>'02_選択特徴量_集計'!AE46</f>
        <v>1.4966136707705739</v>
      </c>
      <c r="AF9" s="20">
        <f>'02_選択特徴量_集計'!AF46</f>
        <v>30</v>
      </c>
      <c r="AG9" s="20">
        <f>'02_選択特徴量_集計'!AG46</f>
        <v>58</v>
      </c>
      <c r="AH9" s="20">
        <f>'02_選択特徴量_集計'!AH46</f>
        <v>-7.8991095938254468</v>
      </c>
      <c r="AI9" s="20">
        <f>'02_選択特徴量_集計'!AI46</f>
        <v>1214.5131939006101</v>
      </c>
      <c r="AJ9" s="20">
        <f>'02_選択特徴量_集計'!AJ46</f>
        <v>43</v>
      </c>
      <c r="AK9" s="20">
        <f>'02_選択特徴量_集計'!AK46</f>
        <v>49</v>
      </c>
      <c r="AL9" s="20">
        <f>'02_選択特徴量_集計'!AL46</f>
        <v>55</v>
      </c>
      <c r="AM9" s="20">
        <f>'02_選択特徴量_集計'!AM46</f>
        <v>-7.9675066312997602</v>
      </c>
      <c r="AN9" s="20">
        <f>'02_選択特徴量_集計'!AN46</f>
        <v>102.5304738331087</v>
      </c>
      <c r="AO9" s="20">
        <f>'02_選択特徴量_集計'!AO46</f>
        <v>0.15432098765432131</v>
      </c>
      <c r="AP9" s="20">
        <f>'02_選択特徴量_集計'!AP46</f>
        <v>-8.1203364658873518</v>
      </c>
      <c r="AQ9" s="20">
        <f>'02_選択特徴量_集計'!AQ46</f>
        <v>-7.8076979302422478</v>
      </c>
    </row>
    <row r="10" spans="1:43" ht="13">
      <c r="A10" s="20">
        <f>'02_選択特徴量_集計'!A47</f>
        <v>9</v>
      </c>
      <c r="B10" s="20" t="str">
        <f>'02_選択特徴量_集計'!B47</f>
        <v>A</v>
      </c>
      <c r="C10" s="20" t="str">
        <f>'02_選択特徴量_集計'!C47</f>
        <v>男</v>
      </c>
      <c r="D10" s="20">
        <f>'02_選択特徴量_集計'!D47</f>
        <v>4.3309509725480551</v>
      </c>
      <c r="E10" s="20">
        <f>'02_選択特徴量_集計'!E47</f>
        <v>2.4352806827664741</v>
      </c>
      <c r="F10" s="20">
        <f>'02_選択特徴量_集計'!F47</f>
        <v>6.2274081713179088</v>
      </c>
      <c r="G10" s="20">
        <f>'02_選択特徴量_集計'!G47</f>
        <v>6.7703973376516471</v>
      </c>
      <c r="H10" s="20">
        <f>'02_選択特徴量_集計'!H47</f>
        <v>0.64381124259538236</v>
      </c>
      <c r="I10" s="20">
        <f>'02_選択特徴量_集計'!I47</f>
        <v>1036.18552685498</v>
      </c>
      <c r="J10" s="20">
        <f>'02_選択特徴量_集計'!J47</f>
        <v>39.794464414405603</v>
      </c>
      <c r="K10" s="20">
        <f>'02_選択特徴量_集計'!K47</f>
        <v>3</v>
      </c>
      <c r="L10" s="20">
        <f>'02_選択特徴量_集計'!L47</f>
        <v>6.9501190685681484</v>
      </c>
      <c r="M10" s="20">
        <f>'02_選択特徴量_集計'!M47</f>
        <v>7.306832323814084</v>
      </c>
      <c r="N10" s="20">
        <f>'02_選択特徴量_集計'!N47</f>
        <v>319.72531351906872</v>
      </c>
      <c r="O10" s="20">
        <f>'02_選択特徴量_集計'!O47</f>
        <v>526.79877138821951</v>
      </c>
      <c r="P10" s="20">
        <f>'02_選択特徴量_集計'!P47</f>
        <v>5.1543203065345198</v>
      </c>
      <c r="Q10" s="20">
        <f>'02_選択特徴量_集計'!Q47</f>
        <v>6.7565659478813664</v>
      </c>
      <c r="R10" s="20">
        <f>'02_選択特徴量_集計'!R47</f>
        <v>58.714929796484228</v>
      </c>
      <c r="S10" s="20">
        <f>'02_選択特徴量_集計'!S47</f>
        <v>6.7389707118013504</v>
      </c>
      <c r="T10" s="20">
        <f>'02_選択特徴量_集計'!T47</f>
        <v>6.5919354838709703</v>
      </c>
      <c r="U10" s="20">
        <f>'02_選択特徴量_集計'!U47</f>
        <v>617.14377944579644</v>
      </c>
      <c r="V10" s="20">
        <f>'02_選択特徴量_集計'!V47</f>
        <v>5.4701057519465</v>
      </c>
      <c r="W10" s="20">
        <f>'02_選択特徴量_集計'!W47</f>
        <v>0.71845136322714398</v>
      </c>
      <c r="X10" s="20">
        <f>'02_選択特徴量_集計'!X47</f>
        <v>748</v>
      </c>
      <c r="Y10" s="20">
        <f>'02_選択特徴量_集計'!Y47</f>
        <v>185.63714170645181</v>
      </c>
      <c r="Z10" s="20">
        <f>'02_選択特徴量_集計'!Z47</f>
        <v>28</v>
      </c>
      <c r="AA10" s="20">
        <f>'02_選択特徴量_集計'!AA47</f>
        <v>-7.2443317989575906</v>
      </c>
      <c r="AB10" s="20">
        <f>'02_選択特徴量_集計'!AB47</f>
        <v>22.020302975892101</v>
      </c>
      <c r="AC10" s="20">
        <f>'02_選択特徴量_集計'!AC47</f>
        <v>163.92293381806601</v>
      </c>
      <c r="AD10" s="20">
        <f>'02_選択特徴量_集計'!AD47</f>
        <v>-7.5641045981203598</v>
      </c>
      <c r="AE10" s="20">
        <f>'02_選択特徴量_集計'!AE47</f>
        <v>1.8993279558196801</v>
      </c>
      <c r="AF10" s="20">
        <f>'02_選択特徴量_集計'!AF47</f>
        <v>3</v>
      </c>
      <c r="AG10" s="20">
        <f>'02_選択特徴量_集計'!AG47</f>
        <v>30</v>
      </c>
      <c r="AH10" s="20">
        <f>'02_選択特徴量_集計'!AH47</f>
        <v>-7.4560879682311976</v>
      </c>
      <c r="AI10" s="20">
        <f>'02_選択特徴量_集計'!AI47</f>
        <v>64.238556587848507</v>
      </c>
      <c r="AJ10" s="20">
        <f>'02_選択特徴量_集計'!AJ47</f>
        <v>3</v>
      </c>
      <c r="AK10" s="20">
        <f>'02_選択特徴量_集計'!AK47</f>
        <v>3</v>
      </c>
      <c r="AL10" s="20">
        <f>'02_選択特徴量_集計'!AL47</f>
        <v>35</v>
      </c>
      <c r="AM10" s="20">
        <f>'02_選択特徴量_集計'!AM47</f>
        <v>-7.1017287234042499</v>
      </c>
      <c r="AN10" s="20">
        <f>'02_選択特徴量_集計'!AN47</f>
        <v>213.08409311855399</v>
      </c>
      <c r="AO10" s="20">
        <f>'02_選択特徴量_集計'!AO47</f>
        <v>2.214308472453836</v>
      </c>
      <c r="AP10" s="20">
        <f>'02_選択特徴量_集計'!AP47</f>
        <v>-7.2706467391442109</v>
      </c>
      <c r="AQ10" s="20">
        <f>'02_選択特徴量_集計'!AQ47</f>
        <v>-7.2623104606990978</v>
      </c>
    </row>
    <row r="11" spans="1:43" ht="13">
      <c r="A11" s="20">
        <f>'02_選択特徴量_集計'!A48</f>
        <v>10</v>
      </c>
      <c r="B11" s="20" t="str">
        <f>'02_選択特徴量_集計'!B48</f>
        <v>A</v>
      </c>
      <c r="C11" s="20" t="str">
        <f>'02_選択特徴量_集計'!C48</f>
        <v>男</v>
      </c>
      <c r="D11" s="20">
        <f>'02_選択特徴量_集計'!D48</f>
        <v>5.1562477985004351</v>
      </c>
      <c r="E11" s="20">
        <f>'02_選択特徴量_集計'!E48</f>
        <v>3.2059213446098989</v>
      </c>
      <c r="F11" s="20">
        <f>'02_選択特徴量_集計'!F48</f>
        <v>7.8820257478221301</v>
      </c>
      <c r="G11" s="20">
        <f>'02_選択特徴量_集計'!G48</f>
        <v>6.4490869521485914</v>
      </c>
      <c r="H11" s="20">
        <f>'02_選択特徴量_集計'!H48</f>
        <v>0.57738941284827761</v>
      </c>
      <c r="I11" s="20">
        <f>'02_選択特徴量_集計'!I48</f>
        <v>1484.039650934551</v>
      </c>
      <c r="J11" s="20">
        <f>'02_選択特徴量_集計'!J48</f>
        <v>53.003891032633852</v>
      </c>
      <c r="K11" s="20">
        <f>'02_選択特徴量_集計'!K48</f>
        <v>13</v>
      </c>
      <c r="L11" s="20">
        <f>'02_選択特徴量_集計'!L48</f>
        <v>6.4464863542455033</v>
      </c>
      <c r="M11" s="20">
        <f>'02_選択特徴量_集計'!M48</f>
        <v>6.4604745612809999</v>
      </c>
      <c r="N11" s="20">
        <f>'02_選択特徴量_集計'!N48</f>
        <v>435.17368461048198</v>
      </c>
      <c r="O11" s="20">
        <f>'02_選択特徴量_集計'!O48</f>
        <v>454.23892287571641</v>
      </c>
      <c r="P11" s="20">
        <f>'02_選択特徴量_集計'!P48</f>
        <v>3.241251968483406</v>
      </c>
      <c r="Q11" s="20">
        <f>'02_選択特徴量_集計'!Q48</f>
        <v>6.5537021735276797</v>
      </c>
      <c r="R11" s="20">
        <f>'02_選択特徴量_集計'!R48</f>
        <v>60.949431314370727</v>
      </c>
      <c r="S11" s="20">
        <f>'02_選択特徴量_集計'!S48</f>
        <v>3.122268713618384</v>
      </c>
      <c r="T11" s="20">
        <f>'02_選択特徴量_集計'!T48</f>
        <v>6.4167758846657801</v>
      </c>
      <c r="U11" s="20">
        <f>'02_選択特徴量_集計'!U48</f>
        <v>829.43866316741389</v>
      </c>
      <c r="V11" s="20">
        <f>'02_選択特徴量_集計'!V48</f>
        <v>6.1752092444175899</v>
      </c>
      <c r="W11" s="20">
        <f>'02_選択特徴量_集計'!W48</f>
        <v>0.84954717296462001</v>
      </c>
      <c r="X11" s="20">
        <f>'02_選択特徴量_集計'!X48</f>
        <v>860.14285714285711</v>
      </c>
      <c r="Y11" s="20">
        <f>'02_選択特徴量_集計'!Y48</f>
        <v>277.92328820555622</v>
      </c>
      <c r="Z11" s="20">
        <f>'02_選択特徴量_集計'!Z48</f>
        <v>31</v>
      </c>
      <c r="AA11" s="20">
        <f>'02_選択特徴量_集計'!AA48</f>
        <v>-7.5937499999999698</v>
      </c>
      <c r="AB11" s="20">
        <f>'02_選択特徴量_集計'!AB48</f>
        <v>28.743614522728489</v>
      </c>
      <c r="AC11" s="20">
        <f>'02_選択特徴量_集計'!AC48</f>
        <v>263.22931826469198</v>
      </c>
      <c r="AD11" s="20">
        <f>'02_選択特徴量_集計'!AD48</f>
        <v>-7.5978518790104372</v>
      </c>
      <c r="AE11" s="20">
        <f>'02_選択特徴量_集計'!AE48</f>
        <v>1.607642550584196</v>
      </c>
      <c r="AF11" s="20">
        <f>'02_選択特徴量_集計'!AF48</f>
        <v>14</v>
      </c>
      <c r="AG11" s="20">
        <f>'02_選択特徴量_集計'!AG48</f>
        <v>37</v>
      </c>
      <c r="AH11" s="20">
        <f>'02_選択特徴量_集計'!AH48</f>
        <v>-7.4634472628680113</v>
      </c>
      <c r="AI11" s="20">
        <f>'02_選択特徴量_集計'!AI48</f>
        <v>46.617299605996202</v>
      </c>
      <c r="AJ11" s="20">
        <f>'02_選択特徴量_集計'!AJ48</f>
        <v>12</v>
      </c>
      <c r="AK11" s="20">
        <f>'02_選択特徴量_集計'!AK48</f>
        <v>7</v>
      </c>
      <c r="AL11" s="20">
        <f>'02_選択特徴量_集計'!AL48</f>
        <v>28</v>
      </c>
      <c r="AM11" s="20">
        <f>'02_選択特徴量_集計'!AM48</f>
        <v>-7.4057496360989603</v>
      </c>
      <c r="AN11" s="20">
        <f>'02_選択特徴量_集計'!AN48</f>
        <v>186.27953806612589</v>
      </c>
      <c r="AO11" s="20">
        <f>'02_選択特徴量_集計'!AO48</f>
        <v>8.2233062129258023</v>
      </c>
      <c r="AP11" s="20">
        <f>'02_選択特徴量_集計'!AP48</f>
        <v>-7.5842772910858613</v>
      </c>
      <c r="AQ11" s="20">
        <f>'02_選択特徴量_集計'!AQ48</f>
        <v>-7.5365510027270046</v>
      </c>
    </row>
    <row r="12" spans="1:43" ht="13">
      <c r="A12" s="20">
        <f>'02_選択特徴量_集計'!A49</f>
        <v>11</v>
      </c>
      <c r="B12" s="20" t="str">
        <f>'02_選択特徴量_集計'!B49</f>
        <v>B</v>
      </c>
      <c r="C12" s="20" t="str">
        <f>'02_選択特徴量_集計'!C49</f>
        <v>男</v>
      </c>
      <c r="D12" s="20">
        <f>'02_選択特徴量_集計'!D49</f>
        <v>2.2763678064617401</v>
      </c>
      <c r="E12" s="20">
        <f>'02_選択特徴量_集計'!E49</f>
        <v>3.2612529697736359</v>
      </c>
      <c r="F12" s="20">
        <f>'02_選択特徴量_集計'!F49</f>
        <v>5.2157866467636333</v>
      </c>
      <c r="G12" s="20">
        <f>'02_選択特徴量_集計'!G49</f>
        <v>8.2022479873403125</v>
      </c>
      <c r="H12" s="20">
        <f>'02_選択特徴量_集計'!H49</f>
        <v>0.80252744452398739</v>
      </c>
      <c r="I12" s="20">
        <f>'02_選択特徴量_集計'!I49</f>
        <v>159.42089350283399</v>
      </c>
      <c r="J12" s="20">
        <f>'02_選択特徴量_集計'!J49</f>
        <v>40.825860498930801</v>
      </c>
      <c r="K12" s="20">
        <f>'02_選択特徴量_集計'!K49</f>
        <v>4</v>
      </c>
      <c r="L12" s="20">
        <f>'02_選択特徴量_集計'!L49</f>
        <v>8.0583451211627288</v>
      </c>
      <c r="M12" s="20">
        <f>'02_選択特徴量_集計'!M49</f>
        <v>8.6617932784770062</v>
      </c>
      <c r="N12" s="20">
        <f>'02_選択特徴量_集計'!N49</f>
        <v>1076.227771609111</v>
      </c>
      <c r="O12" s="20">
        <f>'02_選択特徴量_集計'!O49</f>
        <v>600.10103948339406</v>
      </c>
      <c r="P12" s="20">
        <f>'02_選択特徴量_集計'!P49</f>
        <v>4.0833584474156384</v>
      </c>
      <c r="Q12" s="20">
        <f>'02_選択特徴量_集計'!Q49</f>
        <v>8.5997445396799765</v>
      </c>
      <c r="R12" s="20">
        <f>'02_選択特徴量_集計'!R49</f>
        <v>40.826679647578203</v>
      </c>
      <c r="S12" s="20">
        <f>'02_選択特徴量_集計'!S49</f>
        <v>3.5448895326593561</v>
      </c>
      <c r="T12" s="20">
        <f>'02_選択特徴量_集計'!T49</f>
        <v>8.2515940488841597</v>
      </c>
      <c r="U12" s="20">
        <f>'02_選択特徴量_集計'!U49</f>
        <v>788.36753926196445</v>
      </c>
      <c r="V12" s="20">
        <f>'02_選択特徴量_集計'!V49</f>
        <v>7.3023876576269</v>
      </c>
      <c r="W12" s="20">
        <f>'02_選択特徴量_集計'!W49</f>
        <v>0.73145456187390101</v>
      </c>
      <c r="X12" s="20">
        <f>'02_選択特徴量_集計'!X49</f>
        <v>788.14285714285711</v>
      </c>
      <c r="Y12" s="20">
        <f>'02_選択特徴量_集計'!Y49</f>
        <v>226.0810349496218</v>
      </c>
      <c r="Z12" s="20">
        <f>'02_選択特徴量_集計'!Z49</f>
        <v>37</v>
      </c>
      <c r="AA12" s="20">
        <f>'02_選択特徴量_集計'!AA49</f>
        <v>-10.039215686274501</v>
      </c>
      <c r="AB12" s="20">
        <f>'02_選択特徴量_集計'!AB49</f>
        <v>21.63735637470139</v>
      </c>
      <c r="AC12" s="20">
        <f>'02_選択特徴量_集計'!AC49</f>
        <v>600.53983175538997</v>
      </c>
      <c r="AD12" s="20">
        <f>'02_選択特徴量_集計'!AD49</f>
        <v>-10.4348182976789</v>
      </c>
      <c r="AE12" s="20">
        <f>'02_選択特徴量_集計'!AE49</f>
        <v>7.38190520810317</v>
      </c>
      <c r="AF12" s="20">
        <f>'02_選択特徴量_集計'!AF49</f>
        <v>3</v>
      </c>
      <c r="AG12" s="20">
        <f>'02_選択特徴量_集計'!AG49</f>
        <v>49</v>
      </c>
      <c r="AH12" s="20">
        <f>'02_選択特徴量_集計'!AH49</f>
        <v>-9.4556308631382979</v>
      </c>
      <c r="AI12" s="20">
        <f>'02_選択特徴量_集計'!AI49</f>
        <v>220.481545453438</v>
      </c>
      <c r="AJ12" s="20">
        <f>'02_選択特徴量_集計'!AJ49</f>
        <v>3</v>
      </c>
      <c r="AK12" s="20">
        <f>'02_選択特徴量_集計'!AK49</f>
        <v>16</v>
      </c>
      <c r="AL12" s="20">
        <f>'02_選択特徴量_集計'!AL49</f>
        <v>42</v>
      </c>
      <c r="AM12" s="20">
        <f>'02_選択特徴量_集計'!AM49</f>
        <v>-9.8846153846153602</v>
      </c>
      <c r="AN12" s="20">
        <f>'02_選択特徴量_集計'!AN49</f>
        <v>174.5962667043658</v>
      </c>
      <c r="AO12" s="20">
        <f>'02_選択特徴量_集計'!AO49</f>
        <v>2.6151219739303881</v>
      </c>
      <c r="AP12" s="20">
        <f>'02_選択特徴量_集計'!AP49</f>
        <v>-10.270148566642179</v>
      </c>
      <c r="AQ12" s="20">
        <f>'02_選択特徴量_集計'!AQ49</f>
        <v>-9.5831390544756943</v>
      </c>
    </row>
    <row r="13" spans="1:43" ht="13">
      <c r="A13" s="20">
        <f>'02_選択特徴量_集計'!A50</f>
        <v>12</v>
      </c>
      <c r="B13" s="20" t="str">
        <f>'02_選択特徴量_集計'!B50</f>
        <v>B</v>
      </c>
      <c r="C13" s="20" t="str">
        <f>'02_選択特徴量_集計'!C50</f>
        <v>女</v>
      </c>
      <c r="D13" s="20">
        <f>'02_選択特徴量_集計'!D50</f>
        <v>1.4321342956838401</v>
      </c>
      <c r="E13" s="20">
        <f>'02_選択特徴量_集計'!E50</f>
        <v>1.3342241192900961</v>
      </c>
      <c r="F13" s="20">
        <f>'02_選択特徴量_集計'!F50</f>
        <v>8.5542487468309645</v>
      </c>
      <c r="G13" s="20">
        <f>'02_選択特徴量_集計'!G50</f>
        <v>7.094371883115441</v>
      </c>
      <c r="H13" s="20">
        <f>'02_選択特徴量_集計'!H50</f>
        <v>0.46285041816946648</v>
      </c>
      <c r="I13" s="20">
        <f>'02_選択特徴量_集計'!I50</f>
        <v>2200.2241516874801</v>
      </c>
      <c r="J13" s="20">
        <f>'02_選択特徴量_集計'!J50</f>
        <v>71.8656830909988</v>
      </c>
      <c r="K13" s="20">
        <f>'02_選択特徴量_集計'!K50</f>
        <v>4</v>
      </c>
      <c r="L13" s="20">
        <f>'02_選択特徴量_集計'!L50</f>
        <v>7.1334601319894224</v>
      </c>
      <c r="M13" s="20">
        <f>'02_選択特徴量_集計'!M50</f>
        <v>7.47543206566574</v>
      </c>
      <c r="N13" s="20">
        <f>'02_選択特徴量_集計'!N50</f>
        <v>656.25692228643356</v>
      </c>
      <c r="O13" s="20">
        <f>'02_選択特徴量_集計'!O50</f>
        <v>707.0678496446526</v>
      </c>
      <c r="P13" s="20">
        <f>'02_選択特徴量_集計'!P50</f>
        <v>0.76321370425823021</v>
      </c>
      <c r="Q13" s="20">
        <f>'02_選択特徴量_集計'!Q50</f>
        <v>7.3542279550123437</v>
      </c>
      <c r="R13" s="20">
        <f>'02_選択特徴量_集計'!R50</f>
        <v>71.713239712879556</v>
      </c>
      <c r="S13" s="20">
        <f>'02_選択特徴量_集計'!S50</f>
        <v>1.600859022045404</v>
      </c>
      <c r="T13" s="20">
        <f>'02_選択特徴量_集計'!T50</f>
        <v>7.1157074340527799</v>
      </c>
      <c r="U13" s="20">
        <f>'02_選択特徴量_集計'!U50</f>
        <v>1848.972583900578</v>
      </c>
      <c r="V13" s="20">
        <f>'02_選択特徴量_集計'!V50</f>
        <v>8.9594243530795108</v>
      </c>
      <c r="W13" s="20">
        <f>'02_選択特徴量_集計'!W50</f>
        <v>0.61798869110147503</v>
      </c>
      <c r="X13" s="20">
        <f>'02_選択特徴量_集計'!X50</f>
        <v>767</v>
      </c>
      <c r="Y13" s="20">
        <f>'02_選択特徴量_集計'!Y50</f>
        <v>1787.914873643864</v>
      </c>
      <c r="Z13" s="20">
        <f>'02_選択特徴量_集計'!Z50</f>
        <v>38</v>
      </c>
      <c r="AA13" s="20">
        <f>'02_選択特徴量_集計'!AA50</f>
        <v>-9.3559027777777999</v>
      </c>
      <c r="AB13" s="20">
        <f>'02_選択特徴量_集計'!AB50</f>
        <v>47.0637483941684</v>
      </c>
      <c r="AC13" s="20">
        <f>'02_選択特徴量_集計'!AC50</f>
        <v>902.43208512135902</v>
      </c>
      <c r="AD13" s="20">
        <f>'02_選択特徴量_集計'!AD50</f>
        <v>-9.4070910121398441</v>
      </c>
      <c r="AE13" s="20">
        <f>'02_選択特徴量_集計'!AE50</f>
        <v>0.90031847219094008</v>
      </c>
      <c r="AF13" s="20">
        <f>'02_選択特徴量_集計'!AF50</f>
        <v>3</v>
      </c>
      <c r="AG13" s="20">
        <f>'02_選択特徴量_集計'!AG50</f>
        <v>49</v>
      </c>
      <c r="AH13" s="20">
        <f>'02_選択特徴量_集計'!AH50</f>
        <v>-9.6485450884454895</v>
      </c>
      <c r="AI13" s="20">
        <f>'02_選択特徴量_集計'!AI50</f>
        <v>557.84072911558997</v>
      </c>
      <c r="AJ13" s="20">
        <f>'02_選択特徴量_集計'!AJ50</f>
        <v>2</v>
      </c>
      <c r="AK13" s="20">
        <f>'02_選択特徴量_集計'!AK50</f>
        <v>12</v>
      </c>
      <c r="AL13" s="20">
        <f>'02_選択特徴量_集計'!AL50</f>
        <v>45</v>
      </c>
      <c r="AM13" s="20">
        <f>'02_選択特徴量_集計'!AM50</f>
        <v>-9.4718649517684508</v>
      </c>
      <c r="AN13" s="20">
        <f>'02_選択特徴量_集計'!AN50</f>
        <v>653.36663952554807</v>
      </c>
      <c r="AO13" s="20">
        <f>'02_選択特徴量_集計'!AO50</f>
        <v>31.56733627618005</v>
      </c>
      <c r="AP13" s="20">
        <f>'02_選択特徴量_集計'!AP50</f>
        <v>-9.2307118389126739</v>
      </c>
      <c r="AQ13" s="20">
        <f>'02_選択特徴量_集計'!AQ50</f>
        <v>-9.2950247622516748</v>
      </c>
    </row>
    <row r="14" spans="1:43" ht="13">
      <c r="A14" s="20">
        <f>'02_選択特徴量_集計'!A51</f>
        <v>13</v>
      </c>
      <c r="B14" s="20" t="str">
        <f>'02_選択特徴量_集計'!B51</f>
        <v>A</v>
      </c>
      <c r="C14" s="20" t="str">
        <f>'02_選択特徴量_集計'!C51</f>
        <v>男</v>
      </c>
      <c r="D14" s="20">
        <f>'02_選択特徴量_集計'!D51</f>
        <v>2.3300960994022502</v>
      </c>
      <c r="E14" s="20">
        <f>'02_選択特徴量_集計'!E51</f>
        <v>8.9083066910422737</v>
      </c>
      <c r="F14" s="20">
        <f>'02_選択特徴量_集計'!F51</f>
        <v>12.08457372648753</v>
      </c>
      <c r="G14" s="20">
        <f>'02_選択特徴量_集計'!G51</f>
        <v>7.857217026836115</v>
      </c>
      <c r="H14" s="20">
        <f>'02_選択特徴量_集計'!H51</f>
        <v>0.73833227812840574</v>
      </c>
      <c r="I14" s="20">
        <f>'02_選択特徴量_集計'!I51</f>
        <v>2669.6566159771251</v>
      </c>
      <c r="J14" s="20">
        <f>'02_選択特徴量_集計'!J51</f>
        <v>79.816672560791261</v>
      </c>
      <c r="K14" s="20">
        <f>'02_選択特徴量_集計'!K51</f>
        <v>31</v>
      </c>
      <c r="L14" s="20">
        <f>'02_選択特徴量_集計'!L51</f>
        <v>7.3531199240726908</v>
      </c>
      <c r="M14" s="20">
        <f>'02_選択特徴量_集計'!M51</f>
        <v>7.571633585845273</v>
      </c>
      <c r="N14" s="20">
        <f>'02_選択特徴量_集計'!N51</f>
        <v>4595.7992084259959</v>
      </c>
      <c r="O14" s="20">
        <f>'02_選択特徴量_集計'!O51</f>
        <v>7880.2492041899804</v>
      </c>
      <c r="P14" s="20">
        <f>'02_選択特徴量_集計'!P51</f>
        <v>1.4839512057441411</v>
      </c>
      <c r="Q14" s="20">
        <f>'02_選択特徴量_集計'!Q51</f>
        <v>7.2932723121773932</v>
      </c>
      <c r="R14" s="20">
        <f>'02_選択特徴量_集計'!R51</f>
        <v>122.61676653696929</v>
      </c>
      <c r="S14" s="20">
        <f>'02_選択特徴量_集計'!S51</f>
        <v>1.3387576772491641</v>
      </c>
      <c r="T14" s="20">
        <f>'02_選択特徴量_集計'!T51</f>
        <v>7.7577937649880102</v>
      </c>
      <c r="U14" s="20">
        <f>'02_選択特徴量_集計'!U51</f>
        <v>1382.320106723271</v>
      </c>
      <c r="V14" s="20">
        <f>'02_選択特徴量_集計'!V51</f>
        <v>9.012287018003315</v>
      </c>
      <c r="W14" s="20">
        <f>'02_選択特徴量_集計'!W51</f>
        <v>0.44120376716347598</v>
      </c>
      <c r="X14" s="20">
        <f>'02_選択特徴量_集計'!X51</f>
        <v>898.57142857142856</v>
      </c>
      <c r="Y14" s="20">
        <f>'02_選択特徴量_集計'!Y51</f>
        <v>1007.221164531453</v>
      </c>
      <c r="Z14" s="20">
        <f>'02_選択特徴量_集計'!Z51</f>
        <v>41</v>
      </c>
      <c r="AA14" s="20">
        <f>'02_選択特徴量_集計'!AA51</f>
        <v>-11.157074597061801</v>
      </c>
      <c r="AB14" s="20">
        <f>'02_選択特徴量_集計'!AB51</f>
        <v>74.866055760411854</v>
      </c>
      <c r="AC14" s="20">
        <f>'02_選択特徴量_集計'!AC51</f>
        <v>569.24194677202399</v>
      </c>
      <c r="AD14" s="20">
        <f>'02_選択特徴量_集計'!AD51</f>
        <v>-12.22339062996857</v>
      </c>
      <c r="AE14" s="20">
        <f>'02_選択特徴量_集計'!AE51</f>
        <v>3.06511174385935</v>
      </c>
      <c r="AF14" s="20">
        <f>'02_選択特徴量_集計'!AF51</f>
        <v>23</v>
      </c>
      <c r="AG14" s="20">
        <f>'02_選択特徴量_集計'!AG51</f>
        <v>48</v>
      </c>
      <c r="AH14" s="20">
        <f>'02_選択特徴量_集計'!AH51</f>
        <v>-10.125162948599989</v>
      </c>
      <c r="AI14" s="20">
        <f>'02_選択特徴量_集計'!AI51</f>
        <v>720.95997156542001</v>
      </c>
      <c r="AJ14" s="20">
        <f>'02_選択特徴量_集計'!AJ51</f>
        <v>5</v>
      </c>
      <c r="AK14" s="20">
        <f>'02_選択特徴量_集計'!AK51</f>
        <v>22</v>
      </c>
      <c r="AL14" s="20">
        <f>'02_選択特徴量_集計'!AL51</f>
        <v>38</v>
      </c>
      <c r="AM14" s="20">
        <f>'02_選択特徴量_集計'!AM51</f>
        <v>-10.7376373626374</v>
      </c>
      <c r="AN14" s="20">
        <f>'02_選択特徴量_集計'!AN51</f>
        <v>2083.862970657081</v>
      </c>
      <c r="AO14" s="20">
        <f>'02_選択特徴量_集計'!AO51</f>
        <v>38.520701034036797</v>
      </c>
      <c r="AP14" s="20">
        <f>'02_選択特徴量_集計'!AP51</f>
        <v>-11.77484681482602</v>
      </c>
      <c r="AQ14" s="20">
        <f>'02_選択特徴量_集計'!AQ51</f>
        <v>-10.693775186646199</v>
      </c>
    </row>
    <row r="15" spans="1:43" ht="13">
      <c r="A15" s="20">
        <f>'02_選択特徴量_集計'!A52</f>
        <v>14</v>
      </c>
      <c r="B15" s="20" t="str">
        <f>'02_選択特徴量_集計'!B52</f>
        <v>A</v>
      </c>
      <c r="C15" s="20" t="str">
        <f>'02_選択特徴量_集計'!C52</f>
        <v>女</v>
      </c>
      <c r="D15" s="20">
        <f>'02_選択特徴量_集計'!D52</f>
        <v>1.2229857014057699</v>
      </c>
      <c r="E15" s="20">
        <f>'02_選択特徴量_集計'!E52</f>
        <v>1.7137005164103509</v>
      </c>
      <c r="F15" s="20">
        <f>'02_選択特徴量_集計'!F52</f>
        <v>8.3283576118740132</v>
      </c>
      <c r="G15" s="20">
        <f>'02_選択特徴量_集計'!G52</f>
        <v>8.5469358336323928</v>
      </c>
      <c r="H15" s="20">
        <f>'02_選択特徴量_集計'!H52</f>
        <v>0.63527432193072064</v>
      </c>
      <c r="I15" s="20">
        <f>'02_選択特徴量_集計'!I52</f>
        <v>1044.212510597868</v>
      </c>
      <c r="J15" s="20">
        <f>'02_選択特徴量_集計'!J52</f>
        <v>84.859156577608246</v>
      </c>
      <c r="K15" s="20">
        <f>'02_選択特徴量_集計'!K52</f>
        <v>8</v>
      </c>
      <c r="L15" s="20">
        <f>'02_選択特徴量_集計'!L52</f>
        <v>8.4276896253558018</v>
      </c>
      <c r="M15" s="20">
        <f>'02_選択特徴量_集計'!M52</f>
        <v>9.2596703322509377</v>
      </c>
      <c r="N15" s="20">
        <f>'02_選択特徴量_集計'!N52</f>
        <v>2077.4709960115219</v>
      </c>
      <c r="O15" s="20">
        <f>'02_選択特徴量_集計'!O52</f>
        <v>1093.6812875799999</v>
      </c>
      <c r="P15" s="20">
        <f>'02_選択特徴量_集計'!P52</f>
        <v>2.7797598310248191</v>
      </c>
      <c r="Q15" s="20">
        <f>'02_選択特徴量_集計'!Q52</f>
        <v>9.083769303369408</v>
      </c>
      <c r="R15" s="20">
        <f>'02_選択特徴量_集計'!R52</f>
        <v>71.098622111905271</v>
      </c>
      <c r="S15" s="20">
        <f>'02_選択特徴量_集計'!S52</f>
        <v>2.479938245765676</v>
      </c>
      <c r="T15" s="20">
        <f>'02_選択特徴量_集計'!T52</f>
        <v>8.69328097731238</v>
      </c>
      <c r="U15" s="20">
        <f>'02_選択特徴量_集計'!U52</f>
        <v>1424.800038770916</v>
      </c>
      <c r="V15" s="20">
        <f>'02_選択特徴量_集計'!V52</f>
        <v>7.4504507453439901</v>
      </c>
      <c r="W15" s="20">
        <f>'02_選択特徴量_集計'!W52</f>
        <v>0.69832770573153802</v>
      </c>
      <c r="X15" s="20">
        <f>'02_選択特徴量_集計'!X52</f>
        <v>811.14285714285711</v>
      </c>
      <c r="Y15" s="20">
        <f>'02_選択特徴量_集計'!Y52</f>
        <v>743.23961204716761</v>
      </c>
      <c r="Z15" s="20">
        <f>'02_選択特徴量_集計'!Z52</f>
        <v>41</v>
      </c>
      <c r="AA15" s="20">
        <f>'02_選択特徴量_集計'!AA52</f>
        <v>-12.463805530199251</v>
      </c>
      <c r="AB15" s="20">
        <f>'02_選択特徴量_集計'!AB52</f>
        <v>30.10700307359787</v>
      </c>
      <c r="AC15" s="20">
        <f>'02_選択特徴量_集計'!AC52</f>
        <v>386.27233104423402</v>
      </c>
      <c r="AD15" s="20">
        <f>'02_選択特徴量_集計'!AD52</f>
        <v>-13.489575581726131</v>
      </c>
      <c r="AE15" s="20">
        <f>'02_選択特徴量_集計'!AE52</f>
        <v>1.8791869919706301</v>
      </c>
      <c r="AF15" s="20">
        <f>'02_選択特徴量_集計'!AF52</f>
        <v>2</v>
      </c>
      <c r="AG15" s="20">
        <f>'02_選択特徴量_集計'!AG52</f>
        <v>52</v>
      </c>
      <c r="AH15" s="20">
        <f>'02_選択特徴量_集計'!AH52</f>
        <v>-10.540034064277529</v>
      </c>
      <c r="AI15" s="20">
        <f>'02_選択特徴量_集計'!AI52</f>
        <v>166.86672941963701</v>
      </c>
      <c r="AJ15" s="20">
        <f>'02_選択特徴量_集計'!AJ52</f>
        <v>3</v>
      </c>
      <c r="AK15" s="20">
        <f>'02_選択特徴量_集計'!AK52</f>
        <v>3</v>
      </c>
      <c r="AL15" s="20">
        <f>'02_選択特徴量_集計'!AL52</f>
        <v>42</v>
      </c>
      <c r="AM15" s="20">
        <f>'02_選択特徴量_集計'!AM52</f>
        <v>-11.9607046070461</v>
      </c>
      <c r="AN15" s="20">
        <f>'02_選択特徴量_集計'!AN52</f>
        <v>254.23571834482411</v>
      </c>
      <c r="AO15" s="20">
        <f>'02_選択特徴量_集計'!AO52</f>
        <v>7.8456876585373578</v>
      </c>
      <c r="AP15" s="20">
        <f>'02_選択特徴量_集計'!AP52</f>
        <v>-13.27323663524135</v>
      </c>
      <c r="AQ15" s="20">
        <f>'02_選択特徴量_集計'!AQ52</f>
        <v>-11.373216582132351</v>
      </c>
    </row>
    <row r="16" spans="1:43" ht="13">
      <c r="A16" s="20">
        <f>'02_選択特徴量_集計'!A53</f>
        <v>15</v>
      </c>
      <c r="B16" s="20" t="str">
        <f>'02_選択特徴量_集計'!B53</f>
        <v>B</v>
      </c>
      <c r="C16" s="20" t="str">
        <f>'02_選択特徴量_集計'!C53</f>
        <v>男</v>
      </c>
      <c r="D16" s="20">
        <f>'02_選択特徴量_集計'!D53</f>
        <v>0.57781298383867896</v>
      </c>
      <c r="E16" s="20">
        <f>'02_選択特徴量_集計'!E53</f>
        <v>1.051544891718265</v>
      </c>
      <c r="F16" s="20">
        <f>'02_選択特徴量_集計'!F53</f>
        <v>8.8639630621434709</v>
      </c>
      <c r="G16" s="20">
        <f>'02_選択特徴量_集計'!G53</f>
        <v>8.5585110708601739</v>
      </c>
      <c r="H16" s="20">
        <f>'02_選択特徴量_集計'!H53</f>
        <v>0.60644985381489902</v>
      </c>
      <c r="I16" s="20">
        <f>'02_選択特徴量_集計'!I53</f>
        <v>752.22371356937003</v>
      </c>
      <c r="J16" s="20">
        <f>'02_選択特徴量_集計'!J53</f>
        <v>77.608963557631597</v>
      </c>
      <c r="K16" s="20">
        <f>'02_選択特徴量_集計'!K53</f>
        <v>11</v>
      </c>
      <c r="L16" s="20">
        <f>'02_選択特徴量_集計'!L53</f>
        <v>8.4249054122697498</v>
      </c>
      <c r="M16" s="20">
        <f>'02_選択特徴量_集計'!M53</f>
        <v>9.0540674603174089</v>
      </c>
      <c r="N16" s="20">
        <f>'02_選択特徴量_集計'!N53</f>
        <v>2835.8143049253299</v>
      </c>
      <c r="O16" s="20">
        <f>'02_選択特徴量_集計'!O53</f>
        <v>743.48713762027148</v>
      </c>
      <c r="P16" s="20">
        <f>'02_選択特徴量_集計'!P53</f>
        <v>1.49099663042829</v>
      </c>
      <c r="Q16" s="20">
        <f>'02_選択特徴量_集計'!Q53</f>
        <v>9.3345172487800578</v>
      </c>
      <c r="R16" s="20">
        <f>'02_選択特徴量_集計'!R53</f>
        <v>103.092033408044</v>
      </c>
      <c r="S16" s="20">
        <f>'02_選択特徴量_集計'!S53</f>
        <v>1.997185908123366</v>
      </c>
      <c r="T16" s="20">
        <f>'02_選択特徴量_集計'!T53</f>
        <v>9.0635198135197808</v>
      </c>
      <c r="U16" s="20">
        <f>'02_選択特徴量_集計'!U53</f>
        <v>1895.929336574344</v>
      </c>
      <c r="V16" s="20">
        <f>'02_選択特徴量_集計'!V53</f>
        <v>9.1515153051268694</v>
      </c>
      <c r="W16" s="20">
        <f>'02_選択特徴量_集計'!W53</f>
        <v>0.48337965223108398</v>
      </c>
      <c r="X16" s="20">
        <f>'02_選択特徴量_集計'!X53</f>
        <v>786.71428571428567</v>
      </c>
      <c r="Y16" s="20">
        <f>'02_選択特徴量_集計'!Y53</f>
        <v>1180.0883331433699</v>
      </c>
      <c r="Z16" s="20">
        <f>'02_選択特徴量_集計'!Z53</f>
        <v>27</v>
      </c>
      <c r="AA16" s="20">
        <f>'02_選択特徴量_集計'!AA53</f>
        <v>-12.516393442622901</v>
      </c>
      <c r="AB16" s="20">
        <f>'02_選択特徴量_集計'!AB53</f>
        <v>37.771035976419057</v>
      </c>
      <c r="AC16" s="20">
        <f>'02_選択特徴量_集計'!AC53</f>
        <v>538.15541488770498</v>
      </c>
      <c r="AD16" s="20">
        <f>'02_選択特徴量_集計'!AD53</f>
        <v>-15.770013701311401</v>
      </c>
      <c r="AE16" s="20">
        <f>'02_選択特徴量_集計'!AE53</f>
        <v>2.7351880693539741</v>
      </c>
      <c r="AF16" s="20">
        <f>'02_選択特徴量_集計'!AF53</f>
        <v>24</v>
      </c>
      <c r="AG16" s="20">
        <f>'02_選択特徴量_集計'!AG53</f>
        <v>30</v>
      </c>
      <c r="AH16" s="20">
        <f>'02_選択特徴量_集計'!AH53</f>
        <v>-11.63031994096184</v>
      </c>
      <c r="AI16" s="20">
        <f>'02_選択特徴量_集計'!AI53</f>
        <v>575.16288968675894</v>
      </c>
      <c r="AJ16" s="20">
        <f>'02_選択特徴量_集計'!AJ53</f>
        <v>47</v>
      </c>
      <c r="AK16" s="20">
        <f>'02_選択特徴量_集計'!AK53</f>
        <v>11</v>
      </c>
      <c r="AL16" s="20">
        <f>'02_選択特徴量_集計'!AL53</f>
        <v>31</v>
      </c>
      <c r="AM16" s="20">
        <f>'02_選択特徴量_集計'!AM53</f>
        <v>-12.516561514195599</v>
      </c>
      <c r="AN16" s="20">
        <f>'02_選択特徴量_集計'!AN53</f>
        <v>626.11980516848575</v>
      </c>
      <c r="AO16" s="20">
        <f>'02_選択特徴量_集計'!AO53</f>
        <v>17.157697450088399</v>
      </c>
      <c r="AP16" s="20">
        <f>'02_選択特徴量_集計'!AP53</f>
        <v>-14.10403847050077</v>
      </c>
      <c r="AQ16" s="20">
        <f>'02_選択特徴量_集計'!AQ53</f>
        <v>-11.809016580689089</v>
      </c>
    </row>
    <row r="17" spans="1:43" ht="13">
      <c r="A17" s="20">
        <f>'02_選択特徴量_集計'!A54</f>
        <v>16</v>
      </c>
      <c r="B17" s="20" t="str">
        <f>'02_選択特徴量_集計'!B54</f>
        <v>A</v>
      </c>
      <c r="C17" s="20" t="str">
        <f>'02_選択特徴量_集計'!C54</f>
        <v>男</v>
      </c>
      <c r="D17" s="20">
        <f>'02_選択特徴量_集計'!D54</f>
        <v>2.0565936365976252</v>
      </c>
      <c r="E17" s="20">
        <f>'02_選択特徴量_集計'!E54</f>
        <v>5.0282315394302577</v>
      </c>
      <c r="F17" s="20">
        <f>'02_選択特徴量_集計'!F54</f>
        <v>6.5970496387804429</v>
      </c>
      <c r="G17" s="20">
        <f>'02_選択特徴量_集計'!G54</f>
        <v>7.4750154990749014</v>
      </c>
      <c r="H17" s="20">
        <f>'02_選択特徴量_集計'!H54</f>
        <v>0.5742219044985557</v>
      </c>
      <c r="I17" s="20">
        <f>'02_選択特徴量_集計'!I54</f>
        <v>434.25678681736503</v>
      </c>
      <c r="J17" s="20">
        <f>'02_選択特徴量_集計'!J54</f>
        <v>40.630866325403247</v>
      </c>
      <c r="K17" s="20">
        <f>'02_選択特徴量_集計'!K54</f>
        <v>71</v>
      </c>
      <c r="L17" s="20">
        <f>'02_選択特徴量_集計'!L54</f>
        <v>7.1644962930213252</v>
      </c>
      <c r="M17" s="20">
        <f>'02_選択特徴量_集計'!M54</f>
        <v>9.1975387515710079</v>
      </c>
      <c r="N17" s="20">
        <f>'02_選択特徴量_集計'!N54</f>
        <v>857.26031786343526</v>
      </c>
      <c r="O17" s="20">
        <f>'02_選択特徴量_集計'!O54</f>
        <v>540.89608551968604</v>
      </c>
      <c r="P17" s="20">
        <f>'02_選択特徴量_集計'!P54</f>
        <v>2.3452895876249991</v>
      </c>
      <c r="Q17" s="20">
        <f>'02_選択特徴量_集計'!Q54</f>
        <v>8.3233416318592663</v>
      </c>
      <c r="R17" s="20">
        <f>'02_選択特徴量_集計'!R54</f>
        <v>48.642438414611767</v>
      </c>
      <c r="S17" s="20">
        <f>'02_選択特徴量_集計'!S54</f>
        <v>0.7984410313007908</v>
      </c>
      <c r="T17" s="20">
        <f>'02_選択特徴量_集計'!T54</f>
        <v>7.5108236536430599</v>
      </c>
      <c r="U17" s="20">
        <f>'02_選択特徴量_集計'!U54</f>
        <v>278.41638440555539</v>
      </c>
      <c r="V17" s="20">
        <f>'02_選択特徴量_集計'!V54</f>
        <v>5.3918420257702353</v>
      </c>
      <c r="W17" s="20">
        <f>'02_選択特徴量_集計'!W54</f>
        <v>0.77519920876564896</v>
      </c>
      <c r="X17" s="20">
        <f>'02_選択特徴量_集計'!X54</f>
        <v>774.14285714285711</v>
      </c>
      <c r="Y17" s="20">
        <f>'02_選択特徴量_集計'!Y54</f>
        <v>349.21574211045521</v>
      </c>
      <c r="Z17" s="20">
        <f>'02_選択特徴量_集計'!Z54</f>
        <v>53</v>
      </c>
      <c r="AA17" s="20">
        <f>'02_選択特徴量_集計'!AA54</f>
        <v>-9.2971778001811458</v>
      </c>
      <c r="AB17" s="20">
        <f>'02_選択特徴量_集計'!AB54</f>
        <v>28.478082782308331</v>
      </c>
      <c r="AC17" s="20">
        <f>'02_選択特徴量_集計'!AC54</f>
        <v>272.68175253183</v>
      </c>
      <c r="AD17" s="20">
        <f>'02_選択特徴量_集計'!AD54</f>
        <v>-11.522728264815999</v>
      </c>
      <c r="AE17" s="20">
        <f>'02_選択特徴量_集計'!AE54</f>
        <v>1.445629342429583</v>
      </c>
      <c r="AF17" s="20">
        <f>'02_選択特徴量_集計'!AF54</f>
        <v>36</v>
      </c>
      <c r="AG17" s="20">
        <f>'02_選択特徴量_集計'!AG54</f>
        <v>58</v>
      </c>
      <c r="AH17" s="20">
        <f>'02_選択特徴量_集計'!AH54</f>
        <v>-8.6230252523256841</v>
      </c>
      <c r="AI17" s="20">
        <f>'02_選択特徴量_集計'!AI54</f>
        <v>79.0752532138562</v>
      </c>
      <c r="AJ17" s="20">
        <f>'02_選択特徴量_集計'!AJ54</f>
        <v>4</v>
      </c>
      <c r="AK17" s="20">
        <f>'02_選択特徴量_集計'!AK54</f>
        <v>6</v>
      </c>
      <c r="AL17" s="20">
        <f>'02_選択特徴量_集計'!AL54</f>
        <v>44</v>
      </c>
      <c r="AM17" s="20">
        <f>'02_選択特徴量_集計'!AM54</f>
        <v>-9.0813862928348801</v>
      </c>
      <c r="AN17" s="20">
        <f>'02_選択特徴量_集計'!AN54</f>
        <v>177.0182604777344</v>
      </c>
      <c r="AO17" s="20">
        <f>'02_選択特徴量_集計'!AO54</f>
        <v>9.1082181040304224</v>
      </c>
      <c r="AP17" s="20">
        <f>'02_選択特徴量_集計'!AP54</f>
        <v>-10.425036145322281</v>
      </c>
      <c r="AQ17" s="20">
        <f>'02_選択特徴量_集計'!AQ54</f>
        <v>-9.137701404179202</v>
      </c>
    </row>
    <row r="18" spans="1:43" ht="13">
      <c r="A18" s="20">
        <f>'02_選択特徴量_集計'!A55</f>
        <v>17</v>
      </c>
      <c r="B18" s="20" t="str">
        <f>'02_選択特徴量_集計'!B55</f>
        <v>B</v>
      </c>
      <c r="C18" s="20" t="str">
        <f>'02_選択特徴量_集計'!C55</f>
        <v>男</v>
      </c>
      <c r="D18" s="20">
        <f>'02_選択特徴量_集計'!D55</f>
        <v>2.77121357954988</v>
      </c>
      <c r="E18" s="20">
        <f>'02_選択特徴量_集計'!E55</f>
        <v>0.97698028531056635</v>
      </c>
      <c r="F18" s="20">
        <f>'02_選択特徴量_集計'!F55</f>
        <v>7.8484322724408244</v>
      </c>
      <c r="G18" s="20">
        <f>'02_選択特徴量_集計'!G55</f>
        <v>4.2675827641226061</v>
      </c>
      <c r="H18" s="20">
        <f>'02_選択特徴量_集計'!H55</f>
        <v>0.85499689457645867</v>
      </c>
      <c r="I18" s="20">
        <f>'02_選択特徴量_集計'!I55</f>
        <v>1302.9118591476149</v>
      </c>
      <c r="J18" s="20">
        <f>'02_選択特徴量_集計'!J55</f>
        <v>59.155476888058097</v>
      </c>
      <c r="K18" s="20">
        <f>'02_選択特徴量_集計'!K55</f>
        <v>23</v>
      </c>
      <c r="L18" s="20">
        <f>'02_選択特徴量_集計'!L55</f>
        <v>4.73645041956817</v>
      </c>
      <c r="M18" s="20">
        <f>'02_選択特徴量_集計'!M55</f>
        <v>3.3732979910714569</v>
      </c>
      <c r="N18" s="20">
        <f>'02_選択特徴量_集計'!N55</f>
        <v>3092.8487851827922</v>
      </c>
      <c r="O18" s="20">
        <f>'02_選択特徴量_集計'!O55</f>
        <v>1423.2516522890051</v>
      </c>
      <c r="P18" s="20">
        <f>'02_選択特徴量_集計'!P55</f>
        <v>4.2243173436493588</v>
      </c>
      <c r="Q18" s="20">
        <f>'02_選択特徴量_集計'!Q55</f>
        <v>3.5476100565972439</v>
      </c>
      <c r="R18" s="20">
        <f>'02_選択特徴量_集計'!R55</f>
        <v>71.669279095796284</v>
      </c>
      <c r="S18" s="20">
        <f>'02_選択特徴量_集計'!S55</f>
        <v>0.6921428360894647</v>
      </c>
      <c r="T18" s="20">
        <f>'02_選択特徴量_集計'!T55</f>
        <v>4.2919811320754802</v>
      </c>
      <c r="U18" s="20">
        <f>'02_選択特徴量_集計'!U55</f>
        <v>343.70727568252761</v>
      </c>
      <c r="V18" s="20">
        <f>'02_選択特徴量_集計'!V55</f>
        <v>7.2042873978651443</v>
      </c>
      <c r="W18" s="20">
        <f>'02_選択特徴量_集計'!W55</f>
        <v>0.87451081814083298</v>
      </c>
      <c r="X18" s="20">
        <f>'02_選択特徴量_集計'!X55</f>
        <v>918.42857142857144</v>
      </c>
      <c r="Y18" s="20">
        <f>'02_選択特徴量_集計'!Y55</f>
        <v>762.73677975348323</v>
      </c>
      <c r="Z18" s="20">
        <f>'02_選択特徴量_集計'!Z55</f>
        <v>42</v>
      </c>
      <c r="AA18" s="20">
        <f>'02_選択特徴量_集計'!AA55</f>
        <v>-6.9302278112192699</v>
      </c>
      <c r="AB18" s="20">
        <f>'02_選択特徴量_集計'!AB55</f>
        <v>61.494731547249891</v>
      </c>
      <c r="AC18" s="20">
        <f>'02_選択特徴量_集計'!AC55</f>
        <v>933.80917857159795</v>
      </c>
      <c r="AD18" s="20">
        <f>'02_選択特徴量_集計'!AD55</f>
        <v>-5.685279351664783</v>
      </c>
      <c r="AE18" s="20">
        <f>'02_選択特徴量_集計'!AE55</f>
        <v>8.434388239046454</v>
      </c>
      <c r="AF18" s="20">
        <f>'02_選択特徴量_集計'!AF55</f>
        <v>4</v>
      </c>
      <c r="AG18" s="20">
        <f>'02_選択特徴量_集計'!AG55</f>
        <v>54</v>
      </c>
      <c r="AH18" s="20">
        <f>'02_選択特徴量_集計'!AH55</f>
        <v>-7.2311771852539346</v>
      </c>
      <c r="AI18" s="20">
        <f>'02_選択特徴量_集計'!AI55</f>
        <v>133.99828498480599</v>
      </c>
      <c r="AJ18" s="20">
        <f>'02_選択特徴量_集計'!AJ55</f>
        <v>29</v>
      </c>
      <c r="AK18" s="20">
        <f>'02_選択特徴量_集計'!AK55</f>
        <v>31</v>
      </c>
      <c r="AL18" s="20">
        <f>'02_選択特徴量_集計'!AL55</f>
        <v>48</v>
      </c>
      <c r="AM18" s="20">
        <f>'02_選択特徴量_集計'!AM55</f>
        <v>-7.2499999999999698</v>
      </c>
      <c r="AN18" s="20">
        <f>'02_選択特徴量_集計'!AN55</f>
        <v>1706.8158884217801</v>
      </c>
      <c r="AO18" s="20">
        <f>'02_選択特徴量_集計'!AO55</f>
        <v>39.624784368636817</v>
      </c>
      <c r="AP18" s="20">
        <f>'02_選択特徴量_集計'!AP55</f>
        <v>-6.3394782334965916</v>
      </c>
      <c r="AQ18" s="20">
        <f>'02_選択特徴量_集計'!AQ55</f>
        <v>-6.8643269700450977</v>
      </c>
    </row>
    <row r="19" spans="1:43" ht="13">
      <c r="A19" s="20">
        <f>'02_選択特徴量_集計'!A56</f>
        <v>18</v>
      </c>
      <c r="B19" s="20" t="str">
        <f>'02_選択特徴量_集計'!B56</f>
        <v>B</v>
      </c>
      <c r="C19" s="20" t="str">
        <f>'02_選択特徴量_集計'!C56</f>
        <v>女</v>
      </c>
      <c r="D19" s="20">
        <f>'02_選択特徴量_集計'!D56</f>
        <v>1.8511008781447</v>
      </c>
      <c r="E19" s="20">
        <f>'02_選択特徴量_集計'!E56</f>
        <v>2.914410685329317</v>
      </c>
      <c r="F19" s="20">
        <f>'02_選択特徴量_集計'!F56</f>
        <v>6.082911026040283</v>
      </c>
      <c r="G19" s="20">
        <f>'02_選択特徴量_集計'!G56</f>
        <v>6.7011252660802079</v>
      </c>
      <c r="H19" s="20">
        <f>'02_選択特徴量_集計'!H56</f>
        <v>0.65659462274437497</v>
      </c>
      <c r="I19" s="20">
        <f>'02_選択特徴量_集計'!I56</f>
        <v>544.00109845204406</v>
      </c>
      <c r="J19" s="20">
        <f>'02_選択特徴量_集計'!J56</f>
        <v>34.372492083803053</v>
      </c>
      <c r="K19" s="20">
        <f>'02_選択特徴量_集計'!K56</f>
        <v>28</v>
      </c>
      <c r="L19" s="20">
        <f>'02_選択特徴量_集計'!L56</f>
        <v>7.0739099440634394</v>
      </c>
      <c r="M19" s="20">
        <f>'02_選択特徴量_集計'!M56</f>
        <v>7.5099712467701734</v>
      </c>
      <c r="N19" s="20">
        <f>'02_選択特徴量_集計'!N56</f>
        <v>495.26310115674193</v>
      </c>
      <c r="O19" s="20">
        <f>'02_選択特徴量_集計'!O56</f>
        <v>842.22894597449169</v>
      </c>
      <c r="P19" s="20">
        <f>'02_選択特徴量_集計'!P56</f>
        <v>1.728857486628854</v>
      </c>
      <c r="Q19" s="20">
        <f>'02_選択特徴量_集計'!Q56</f>
        <v>6.7644876305962152</v>
      </c>
      <c r="R19" s="20">
        <f>'02_選択特徴量_集計'!R56</f>
        <v>41.823385840426774</v>
      </c>
      <c r="S19" s="20">
        <f>'02_選択特徴量_集計'!S56</f>
        <v>1.076516994679076</v>
      </c>
      <c r="T19" s="20">
        <f>'02_選択特徴量_集計'!T56</f>
        <v>6.6555611222444497</v>
      </c>
      <c r="U19" s="20">
        <f>'02_選択特徴量_集計'!U56</f>
        <v>445.39043476618008</v>
      </c>
      <c r="V19" s="20">
        <f>'02_選択特徴量_集計'!V56</f>
        <v>4.9127958655686452</v>
      </c>
      <c r="W19" s="20">
        <f>'02_選択特徴量_集計'!W56</f>
        <v>0.34427004646485099</v>
      </c>
      <c r="X19" s="20">
        <f>'02_選択特徴量_集計'!X56</f>
        <v>769.71428571428567</v>
      </c>
      <c r="Y19" s="20">
        <f>'02_選択特徴量_集計'!Y56</f>
        <v>671.31964096020818</v>
      </c>
      <c r="Z19" s="20">
        <f>'02_選択特徴量_集計'!Z56</f>
        <v>55</v>
      </c>
      <c r="AA19" s="20">
        <f>'02_選択特徴量_集計'!AA56</f>
        <v>-7.9744293161973303</v>
      </c>
      <c r="AB19" s="20">
        <f>'02_選択特徴量_集計'!AB56</f>
        <v>44.473147548267967</v>
      </c>
      <c r="AC19" s="20">
        <f>'02_選択特徴量_集計'!AC56</f>
        <v>64.966633043686997</v>
      </c>
      <c r="AD19" s="20">
        <f>'02_選択特徴量_集計'!AD56</f>
        <v>-9.4760495541082701</v>
      </c>
      <c r="AE19" s="20">
        <f>'02_選択特徴量_集計'!AE56</f>
        <v>2.9163010140436652</v>
      </c>
      <c r="AF19" s="20">
        <f>'02_選択特徴量_集計'!AF56</f>
        <v>25</v>
      </c>
      <c r="AG19" s="20">
        <f>'02_選択特徴量_集計'!AG56</f>
        <v>60</v>
      </c>
      <c r="AH19" s="20">
        <f>'02_選択特徴量_集計'!AH56</f>
        <v>-7.9950827734656764</v>
      </c>
      <c r="AI19" s="20">
        <f>'02_選択特徴量_集計'!AI56</f>
        <v>123.741718759786</v>
      </c>
      <c r="AJ19" s="20">
        <f>'02_選択特徴量_集計'!AJ56</f>
        <v>3</v>
      </c>
      <c r="AK19" s="20">
        <f>'02_選択特徴量_集計'!AK56</f>
        <v>129</v>
      </c>
      <c r="AL19" s="20">
        <f>'02_選択特徴量_集計'!AL56</f>
        <v>34</v>
      </c>
      <c r="AM19" s="20">
        <f>'02_選択特徴量_集計'!AM56</f>
        <v>-7.9559834938101499</v>
      </c>
      <c r="AN19" s="20">
        <f>'02_選択特徴量_集計'!AN56</f>
        <v>464.87228185485429</v>
      </c>
      <c r="AO19" s="20">
        <f>'02_選択特徴量_集計'!AO56</f>
        <v>7.2711816516959056</v>
      </c>
      <c r="AP19" s="20">
        <f>'02_選択特徴量_集計'!AP56</f>
        <v>-8.2750897237954995</v>
      </c>
      <c r="AQ19" s="20">
        <f>'02_選択特徴量_集計'!AQ56</f>
        <v>-7.7114575669863834</v>
      </c>
    </row>
    <row r="20" spans="1:43" ht="13">
      <c r="A20" s="20">
        <f>'02_選択特徴量_集計'!A57</f>
        <v>19</v>
      </c>
      <c r="B20" s="20" t="str">
        <f>'02_選択特徴量_集計'!B57</f>
        <v>A</v>
      </c>
      <c r="C20" s="20" t="str">
        <f>'02_選択特徴量_集計'!C57</f>
        <v>女</v>
      </c>
      <c r="D20" s="20">
        <f>'02_選択特徴量_集計'!D57</f>
        <v>7.9086791885628198</v>
      </c>
      <c r="E20" s="20">
        <f>'02_選択特徴量_集計'!E57</f>
        <v>1.7629809073479981</v>
      </c>
      <c r="F20" s="20">
        <f>'02_選択特徴量_集計'!F57</f>
        <v>13.04031188498889</v>
      </c>
      <c r="G20" s="20">
        <f>'02_選択特徴量_集計'!G57</f>
        <v>6.6456092533865423</v>
      </c>
      <c r="H20" s="20">
        <f>'02_選択特徴量_集計'!H57</f>
        <v>0.68051230706738008</v>
      </c>
      <c r="I20" s="20">
        <f>'02_選択特徴量_集計'!I57</f>
        <v>2328.53923335421</v>
      </c>
      <c r="J20" s="20">
        <f>'02_選択特徴量_集計'!J57</f>
        <v>65.039769202217897</v>
      </c>
      <c r="K20" s="20">
        <f>'02_選択特徴量_集計'!K57</f>
        <v>8</v>
      </c>
      <c r="L20" s="20">
        <f>'02_選択特徴量_集計'!L57</f>
        <v>6.7737996626091839</v>
      </c>
      <c r="M20" s="20">
        <f>'02_選択特徴量_集計'!M57</f>
        <v>6.7805840934445669</v>
      </c>
      <c r="N20" s="20">
        <f>'02_選択特徴量_集計'!N57</f>
        <v>1038.0248044664229</v>
      </c>
      <c r="O20" s="20">
        <f>'02_選択特徴量_集計'!O57</f>
        <v>1092.925819198917</v>
      </c>
      <c r="P20" s="20">
        <f>'02_選択特徴量_集計'!P57</f>
        <v>2.155691965402851</v>
      </c>
      <c r="Q20" s="20">
        <f>'02_選択特徴量_集計'!Q57</f>
        <v>6.2491015340576954</v>
      </c>
      <c r="R20" s="20">
        <f>'02_選択特徴量_集計'!R57</f>
        <v>75.754201031896244</v>
      </c>
      <c r="S20" s="20">
        <f>'02_選択特徴量_集計'!S57</f>
        <v>4.0797945817985353</v>
      </c>
      <c r="T20" s="20">
        <f>'02_選択特徴量_集計'!T57</f>
        <v>6.4216641679160498</v>
      </c>
      <c r="U20" s="20">
        <f>'02_選択特徴量_集計'!U57</f>
        <v>2171.8896417011911</v>
      </c>
      <c r="V20" s="20">
        <f>'02_選択特徴量_集計'!V57</f>
        <v>8.7589758591854796</v>
      </c>
      <c r="W20" s="20">
        <f>'02_選択特徴量_集計'!W57</f>
        <v>0.77998139153656298</v>
      </c>
      <c r="X20" s="20">
        <f>'02_選択特徴量_集計'!X57</f>
        <v>725.71428571428567</v>
      </c>
      <c r="Y20" s="20">
        <f>'02_選択特徴量_集計'!Y57</f>
        <v>917.50851788465934</v>
      </c>
      <c r="Z20" s="20">
        <f>'02_選択特徴量_集計'!Z57</f>
        <v>26</v>
      </c>
      <c r="AA20" s="20">
        <f>'02_選択特徴量_集計'!AA57</f>
        <v>-8.8126702997275306</v>
      </c>
      <c r="AB20" s="20">
        <f>'02_選択特徴量_集計'!AB57</f>
        <v>34.424286425762197</v>
      </c>
      <c r="AC20" s="20">
        <f>'02_選択特徴量_集計'!AC57</f>
        <v>388.54644347399</v>
      </c>
      <c r="AD20" s="20">
        <f>'02_選択特徴量_集計'!AD57</f>
        <v>-10.1608775442109</v>
      </c>
      <c r="AE20" s="20">
        <f>'02_選択特徴量_集計'!AE57</f>
        <v>2.16405436883174</v>
      </c>
      <c r="AF20" s="20">
        <f>'02_選択特徴量_集計'!AF57</f>
        <v>10</v>
      </c>
      <c r="AG20" s="20">
        <f>'02_選択特徴量_集計'!AG57</f>
        <v>32</v>
      </c>
      <c r="AH20" s="20">
        <f>'02_選択特徴量_集計'!AH57</f>
        <v>-8.6968374886719584</v>
      </c>
      <c r="AI20" s="20">
        <f>'02_選択特徴量_集計'!AI57</f>
        <v>109.601906845694</v>
      </c>
      <c r="AJ20" s="20">
        <f>'02_選択特徴量_集計'!AJ57</f>
        <v>3</v>
      </c>
      <c r="AK20" s="20">
        <f>'02_選択特徴量_集計'!AK57</f>
        <v>3</v>
      </c>
      <c r="AL20" s="20">
        <f>'02_選択特徴量_集計'!AL57</f>
        <v>23</v>
      </c>
      <c r="AM20" s="20">
        <f>'02_選択特徴量_集計'!AM57</f>
        <v>-8.8512658227847698</v>
      </c>
      <c r="AN20" s="20">
        <f>'02_選択特徴量_集計'!AN57</f>
        <v>530.70581110175146</v>
      </c>
      <c r="AO20" s="20">
        <f>'02_選択特徴量_集計'!AO57</f>
        <v>14.756086529357701</v>
      </c>
      <c r="AP20" s="20">
        <f>'02_選択特徴量_集計'!AP57</f>
        <v>-9.0474746900666592</v>
      </c>
      <c r="AQ20" s="20">
        <f>'02_選択特徴量_集計'!AQ57</f>
        <v>-8.4872552762365281</v>
      </c>
    </row>
    <row r="21" spans="1:43" ht="13">
      <c r="A21" s="20">
        <f>'02_選択特徴量_集計'!A58</f>
        <v>20</v>
      </c>
      <c r="B21" s="20" t="str">
        <f>'02_選択特徴量_集計'!B58</f>
        <v>A</v>
      </c>
      <c r="C21" s="20" t="str">
        <f>'02_選択特徴量_集計'!C58</f>
        <v>女</v>
      </c>
      <c r="D21" s="20">
        <f>'02_選択特徴量_集計'!D58</f>
        <v>4.3720637772217001</v>
      </c>
      <c r="E21" s="20">
        <f>'02_選択特徴量_集計'!E58</f>
        <v>2.5819514221062039</v>
      </c>
      <c r="F21" s="20">
        <f>'02_選択特徴量_集計'!F58</f>
        <v>5.7065024786698446</v>
      </c>
      <c r="G21" s="20">
        <f>'02_選択特徴量_集計'!G58</f>
        <v>8.1070738299992833</v>
      </c>
      <c r="H21" s="20">
        <f>'02_選択特徴量_集計'!H58</f>
        <v>0.73300187826213947</v>
      </c>
      <c r="I21" s="20">
        <f>'02_選択特徴量_集計'!I58</f>
        <v>1431.93607093995</v>
      </c>
      <c r="J21" s="20">
        <f>'02_選択特徴量_集計'!J58</f>
        <v>53.003221404351997</v>
      </c>
      <c r="K21" s="20">
        <f>'02_選択特徴量_集計'!K58</f>
        <v>3</v>
      </c>
      <c r="L21" s="20">
        <f>'02_選択特徴量_集計'!L58</f>
        <v>7.8570369236061186</v>
      </c>
      <c r="M21" s="20">
        <f>'02_選択特徴量_集計'!M58</f>
        <v>9.0728013057900796</v>
      </c>
      <c r="N21" s="20">
        <f>'02_選択特徴量_集計'!N58</f>
        <v>946.07938542208444</v>
      </c>
      <c r="O21" s="20">
        <f>'02_選択特徴量_集計'!O58</f>
        <v>1109.7449296933751</v>
      </c>
      <c r="P21" s="20">
        <f>'02_選択特徴量_集計'!P58</f>
        <v>5.1593359902796552</v>
      </c>
      <c r="Q21" s="20">
        <f>'02_選択特徴量_集計'!Q58</f>
        <v>8.7021062372190343</v>
      </c>
      <c r="R21" s="20">
        <f>'02_選択特徴量_集計'!R58</f>
        <v>52.767596354820853</v>
      </c>
      <c r="S21" s="20">
        <f>'02_選択特徴量_集計'!S58</f>
        <v>2.0982510372815328</v>
      </c>
      <c r="T21" s="20">
        <f>'02_選択特徴量_集計'!T58</f>
        <v>8.1904315196998407</v>
      </c>
      <c r="U21" s="20">
        <f>'02_選択特徴量_集計'!U58</f>
        <v>525.26142262425935</v>
      </c>
      <c r="V21" s="20">
        <f>'02_選択特徴量_集計'!V58</f>
        <v>5.9642623097552097</v>
      </c>
      <c r="W21" s="20">
        <f>'02_選択特徴量_集計'!W58</f>
        <v>0.73759171512139698</v>
      </c>
      <c r="X21" s="20">
        <f>'02_選択特徴量_集計'!X58</f>
        <v>752.14285714285711</v>
      </c>
      <c r="Y21" s="20">
        <f>'02_選択特徴量_集計'!Y58</f>
        <v>276.24097353290591</v>
      </c>
      <c r="Z21" s="20">
        <f>'02_選択特徴量_集計'!Z58</f>
        <v>39</v>
      </c>
      <c r="AA21" s="20">
        <f>'02_選択特徴量_集計'!AA58</f>
        <v>-9.8080357142857206</v>
      </c>
      <c r="AB21" s="20">
        <f>'02_選択特徴量_集計'!AB58</f>
        <v>40.332398955760837</v>
      </c>
      <c r="AC21" s="20">
        <f>'02_選択特徴量_集計'!AC58</f>
        <v>591.52587954296303</v>
      </c>
      <c r="AD21" s="20">
        <f>'02_選択特徴量_集計'!AD58</f>
        <v>-11.487763554216849</v>
      </c>
      <c r="AE21" s="20">
        <f>'02_選択特徴量_集計'!AE58</f>
        <v>3.6164914847202949</v>
      </c>
      <c r="AF21" s="20">
        <f>'02_選択特徴量_集計'!AF58</f>
        <v>10</v>
      </c>
      <c r="AG21" s="20">
        <f>'02_選択特徴量_集計'!AG58</f>
        <v>43</v>
      </c>
      <c r="AH21" s="20">
        <f>'02_選択特徴量_集計'!AH58</f>
        <v>-8.9159089410053536</v>
      </c>
      <c r="AI21" s="20">
        <f>'02_選択特徴量_集計'!AI58</f>
        <v>210.44337718276699</v>
      </c>
      <c r="AJ21" s="20">
        <f>'02_選択特徴量_集計'!AJ58</f>
        <v>15</v>
      </c>
      <c r="AK21" s="20">
        <f>'02_選択特徴量_集計'!AK58</f>
        <v>11</v>
      </c>
      <c r="AL21" s="20">
        <f>'02_選択特徴量_集計'!AL58</f>
        <v>35</v>
      </c>
      <c r="AM21" s="20">
        <f>'02_選択特徴量_集計'!AM58</f>
        <v>-9.4202637889687804</v>
      </c>
      <c r="AN21" s="20">
        <f>'02_選択特徴量_集計'!AN58</f>
        <v>409.84262734925318</v>
      </c>
      <c r="AO21" s="20">
        <f>'02_選択特徴量_集計'!AO58</f>
        <v>10.026070220617029</v>
      </c>
      <c r="AP21" s="20">
        <f>'02_選択特徴量_集計'!AP58</f>
        <v>-10.30846609625916</v>
      </c>
      <c r="AQ21" s="20">
        <f>'02_選択特徴量_集計'!AQ58</f>
        <v>-9.2789971920575134</v>
      </c>
    </row>
    <row r="22" spans="1:43" ht="13">
      <c r="A22" s="20">
        <f>'02_選択特徴量_集計'!A59</f>
        <v>21</v>
      </c>
      <c r="B22" s="20" t="str">
        <f>'02_選択特徴量_集計'!B59</f>
        <v>B</v>
      </c>
      <c r="C22" s="20" t="str">
        <f>'02_選択特徴量_集計'!C59</f>
        <v>女</v>
      </c>
      <c r="D22" s="20">
        <f>'02_選択特徴量_集計'!D59</f>
        <v>1.6025030747709099</v>
      </c>
      <c r="E22" s="20">
        <f>'02_選択特徴量_集計'!E59</f>
        <v>0.39243362709993701</v>
      </c>
      <c r="F22" s="20">
        <f>'02_選択特徴量_集計'!F59</f>
        <v>7.0009843561042899</v>
      </c>
      <c r="G22" s="20">
        <f>'02_選択特徴量_集計'!G59</f>
        <v>8.4998861046103205</v>
      </c>
      <c r="H22" s="20">
        <f>'02_選択特徴量_集計'!H59</f>
        <v>0.378661626548774</v>
      </c>
      <c r="I22" s="20">
        <f>'02_選択特徴量_集計'!I59</f>
        <v>64.6709263012321</v>
      </c>
      <c r="J22" s="20">
        <f>'02_選択特徴量_集計'!J59</f>
        <v>40.448548326588899</v>
      </c>
      <c r="K22" s="20">
        <f>'02_選択特徴量_集計'!K59</f>
        <v>3</v>
      </c>
      <c r="L22" s="20">
        <f>'02_選択特徴量_集計'!L59</f>
        <v>8.7213856366429638</v>
      </c>
      <c r="M22" s="20">
        <f>'02_選択特徴量_集計'!M59</f>
        <v>8.9464328056031643</v>
      </c>
      <c r="N22" s="20">
        <f>'02_選択特徴量_集計'!N59</f>
        <v>292.25556976952748</v>
      </c>
      <c r="O22" s="20">
        <f>'02_選択特徴量_集計'!O59</f>
        <v>421.63628704979737</v>
      </c>
      <c r="P22" s="20">
        <f>'02_選択特徴量_集計'!P59</f>
        <v>1.070140285356413</v>
      </c>
      <c r="Q22" s="20">
        <f>'02_選択特徴量_集計'!Q59</f>
        <v>8.2699465960293921</v>
      </c>
      <c r="R22" s="20">
        <f>'02_選択特徴量_集計'!R59</f>
        <v>55.9621249983159</v>
      </c>
      <c r="S22" s="20">
        <f>'02_選択特徴量_集計'!S59</f>
        <v>0.51732439608577974</v>
      </c>
      <c r="T22" s="20">
        <f>'02_選択特徴量_集計'!T59</f>
        <v>8.0789743885022833</v>
      </c>
      <c r="U22" s="20">
        <f>'02_選択特徴量_集計'!U59</f>
        <v>323.21856548302401</v>
      </c>
      <c r="V22" s="20">
        <f>'02_選択特徴量_集計'!V59</f>
        <v>5.7943826047941904</v>
      </c>
      <c r="W22" s="20">
        <f>'02_選択特徴量_集計'!W59</f>
        <v>0.33513595412337233</v>
      </c>
      <c r="X22" s="20">
        <f>'02_選択特徴量_集計'!X59</f>
        <v>784.25</v>
      </c>
      <c r="Y22" s="20">
        <f>'02_選択特徴量_集計'!Y59</f>
        <v>717.94219150879098</v>
      </c>
      <c r="Z22" s="20">
        <f>'02_選択特徴量_集計'!Z59</f>
        <v>44</v>
      </c>
      <c r="AA22" s="20">
        <f>'02_選択特徴量_集計'!AA59</f>
        <v>-10.613970588235301</v>
      </c>
      <c r="AB22" s="20">
        <f>'02_選択特徴量_集計'!AB59</f>
        <v>39.276091079803919</v>
      </c>
      <c r="AC22" s="20">
        <f>'02_選択特徴量_集計'!AC59</f>
        <v>254.092008544301</v>
      </c>
      <c r="AD22" s="20">
        <f>'02_選択特徴量_集計'!AD59</f>
        <v>-12.4412902383153</v>
      </c>
      <c r="AE22" s="20">
        <f>'02_選択特徴量_集計'!AE59</f>
        <v>0.79515740791590506</v>
      </c>
      <c r="AF22" s="20">
        <f>'02_選択特徴量_集計'!AF59</f>
        <v>3</v>
      </c>
      <c r="AG22" s="20">
        <f>'02_選択特徴量_集計'!AG59</f>
        <v>55</v>
      </c>
      <c r="AH22" s="20">
        <f>'02_選択特徴量_集計'!AH59</f>
        <v>-10.762086737029231</v>
      </c>
      <c r="AI22" s="20">
        <f>'02_選択特徴量_集計'!AI59</f>
        <v>578.89240719870702</v>
      </c>
      <c r="AJ22" s="20">
        <f>'02_選択特徴量_集計'!AJ59</f>
        <v>3</v>
      </c>
      <c r="AK22" s="20">
        <f>'02_選択特徴量_集計'!AK59</f>
        <v>3</v>
      </c>
      <c r="AL22" s="20">
        <f>'02_選択特徴量_集計'!AL59</f>
        <v>45</v>
      </c>
      <c r="AM22" s="20">
        <f>'02_選択特徴量_集計'!AM59</f>
        <v>-10.413063229261329</v>
      </c>
      <c r="AN22" s="20">
        <f>'02_選択特徴量_集計'!AN59</f>
        <v>681.22080363027419</v>
      </c>
      <c r="AO22" s="20">
        <f>'02_選択特徴量_集計'!AO59</f>
        <v>24.528226196590179</v>
      </c>
      <c r="AP22" s="20">
        <f>'02_選択特徴量_集計'!AP59</f>
        <v>-11.134637232329119</v>
      </c>
      <c r="AQ22" s="20">
        <f>'02_選択特徴量_集計'!AQ59</f>
        <v>-10.675078757780231</v>
      </c>
    </row>
    <row r="23" spans="1:43" ht="13">
      <c r="A23" s="20">
        <f>'02_選択特徴量_集計'!A60</f>
        <v>22</v>
      </c>
      <c r="B23" s="20" t="str">
        <f>'02_選択特徴量_集計'!B60</f>
        <v>A</v>
      </c>
      <c r="C23" s="20" t="str">
        <f>'02_選択特徴量_集計'!C60</f>
        <v>男</v>
      </c>
      <c r="D23" s="20">
        <f>'02_選択特徴量_集計'!D60</f>
        <v>4.9677833028925003</v>
      </c>
      <c r="E23" s="20">
        <f>'02_選択特徴量_集計'!E60</f>
        <v>2.1532120880840688</v>
      </c>
      <c r="F23" s="20">
        <f>'02_選択特徴量_集計'!F60</f>
        <v>13.85251717602217</v>
      </c>
      <c r="G23" s="20">
        <f>'02_選択特徴量_集計'!G60</f>
        <v>7.7984331007622147</v>
      </c>
      <c r="H23" s="20">
        <f>'02_選択特徴量_集計'!H60</f>
        <v>0.79411667530290364</v>
      </c>
      <c r="I23" s="20">
        <f>'02_選択特徴量_集計'!I60</f>
        <v>4755.7472488471903</v>
      </c>
      <c r="J23" s="20">
        <f>'02_選択特徴量_集計'!J60</f>
        <v>95.945552687887002</v>
      </c>
      <c r="K23" s="20">
        <f>'02_選択特徴量_集計'!K60</f>
        <v>3</v>
      </c>
      <c r="L23" s="20">
        <f>'02_選択特徴量_集計'!L60</f>
        <v>7.2721404358480246</v>
      </c>
      <c r="M23" s="20">
        <f>'02_選択特徴量_集計'!M60</f>
        <v>11.30694444444447</v>
      </c>
      <c r="N23" s="20">
        <f>'02_選択特徴量_集計'!N60</f>
        <v>7215.57558528557</v>
      </c>
      <c r="O23" s="20">
        <f>'02_選択特徴量_集計'!O60</f>
        <v>1770.203361227826</v>
      </c>
      <c r="P23" s="20">
        <f>'02_選択特徴量_集計'!P60</f>
        <v>3.7279399472435011</v>
      </c>
      <c r="Q23" s="20">
        <f>'02_選択特徴量_集計'!Q60</f>
        <v>9.0289037902215377</v>
      </c>
      <c r="R23" s="20">
        <f>'02_選択特徴量_集計'!R60</f>
        <v>114.17227171518481</v>
      </c>
      <c r="S23" s="20">
        <f>'02_選択特徴量_集計'!S60</f>
        <v>5.4668630993822811</v>
      </c>
      <c r="T23" s="20">
        <f>'02_選択特徴量_集計'!T60</f>
        <v>7.8425507900677802</v>
      </c>
      <c r="U23" s="20">
        <f>'02_選択特徴量_集計'!U60</f>
        <v>5492.661373123643</v>
      </c>
      <c r="V23" s="20">
        <f>'02_選択特徴量_集計'!V60</f>
        <v>14.2759853661866</v>
      </c>
      <c r="W23" s="20">
        <f>'02_選択特徴量_集計'!W60</f>
        <v>0.85556423085798605</v>
      </c>
      <c r="X23" s="20">
        <f>'02_選択特徴量_集計'!X60</f>
        <v>742.57142857142856</v>
      </c>
      <c r="Y23" s="20">
        <f>'02_選択特徴量_集計'!Y60</f>
        <v>1278.940752759642</v>
      </c>
      <c r="Z23" s="20">
        <f>'02_選択特徴量_集計'!Z60</f>
        <v>28</v>
      </c>
      <c r="AA23" s="20">
        <f>'02_選択特徴量_集計'!AA60</f>
        <v>-10.297058823529399</v>
      </c>
      <c r="AB23" s="20">
        <f>'02_選択特徴量_集計'!AB60</f>
        <v>40.481852411739823</v>
      </c>
      <c r="AC23" s="20">
        <f>'02_選択特徴量_集計'!AC60</f>
        <v>1352.37012025273</v>
      </c>
      <c r="AD23" s="20">
        <f>'02_選択特徴量_集計'!AD60</f>
        <v>-14.356305993767631</v>
      </c>
      <c r="AE23" s="20">
        <f>'02_選択特徴量_集計'!AE60</f>
        <v>4.1781542005778602</v>
      </c>
      <c r="AF23" s="20">
        <f>'02_選択特徴量_集計'!AF60</f>
        <v>3</v>
      </c>
      <c r="AG23" s="20">
        <f>'02_選択特徴量_集計'!AG60</f>
        <v>28</v>
      </c>
      <c r="AH23" s="20">
        <f>'02_選択特徴量_集計'!AH60</f>
        <v>-10.000956233024709</v>
      </c>
      <c r="AI23" s="20">
        <f>'02_選択特徴量_集計'!AI60</f>
        <v>228.306200093824</v>
      </c>
      <c r="AJ23" s="20">
        <f>'02_選択特徴量_集計'!AJ60</f>
        <v>3</v>
      </c>
      <c r="AK23" s="20">
        <f>'02_選択特徴量_集計'!AK60</f>
        <v>3</v>
      </c>
      <c r="AL23" s="20">
        <f>'02_選択特徴量_集計'!AL60</f>
        <v>28</v>
      </c>
      <c r="AM23" s="20">
        <f>'02_選択特徴量_集計'!AM60</f>
        <v>-10.0570953436807</v>
      </c>
      <c r="AN23" s="20">
        <f>'02_選択特徴量_集計'!AN60</f>
        <v>472.62461921621951</v>
      </c>
      <c r="AO23" s="20">
        <f>'02_選択特徴量_集計'!AO60</f>
        <v>20.21420293099607</v>
      </c>
      <c r="AP23" s="20">
        <f>'02_選択特徴量_集計'!AP60</f>
        <v>-11.815842774265739</v>
      </c>
      <c r="AQ23" s="20">
        <f>'02_選択特徴量_集計'!AQ60</f>
        <v>-10.42588187773279</v>
      </c>
    </row>
    <row r="24" spans="1:43" ht="13">
      <c r="A24" s="20">
        <f>'02_選択特徴量_集計'!A61</f>
        <v>23</v>
      </c>
      <c r="B24" s="20" t="str">
        <f>'02_選択特徴量_集計'!B61</f>
        <v>B</v>
      </c>
      <c r="C24" s="20" t="str">
        <f>'02_選択特徴量_集計'!C61</f>
        <v>男</v>
      </c>
      <c r="D24" s="20">
        <f>'02_選択特徴量_集計'!D61</f>
        <v>0</v>
      </c>
      <c r="E24" s="20">
        <f>'02_選択特徴量_集計'!E61</f>
        <v>4.7381390091120021</v>
      </c>
      <c r="F24" s="20">
        <f>'02_選択特徴量_集計'!F61</f>
        <v>3.9712449115810551</v>
      </c>
      <c r="G24" s="20">
        <f>'02_選択特徴量_集計'!G61</f>
        <v>4.2130872492762146</v>
      </c>
      <c r="H24" s="20">
        <f>'02_選択特徴量_集計'!H61</f>
        <v>0.68827293237672749</v>
      </c>
      <c r="I24" s="20">
        <f>'02_選択特徴量_集計'!I61</f>
        <v>0</v>
      </c>
      <c r="J24" s="20">
        <f>'02_選択特徴量_集計'!J61</f>
        <v>0</v>
      </c>
      <c r="K24" s="20">
        <f>'02_選択特徴量_集計'!K61</f>
        <v>3</v>
      </c>
      <c r="L24" s="20">
        <f>'02_選択特徴量_集計'!L61</f>
        <v>4.1270364253367244</v>
      </c>
      <c r="M24" s="20">
        <f>'02_選択特徴量_集計'!M61</f>
        <v>3.90768520896194</v>
      </c>
      <c r="N24" s="20">
        <f>'02_選択特徴量_集計'!N61</f>
        <v>252.58931643295949</v>
      </c>
      <c r="O24" s="20">
        <f>'02_選択特徴量_集計'!O61</f>
        <v>589.32483384952809</v>
      </c>
      <c r="P24" s="20">
        <f>'02_選択特徴量_集計'!P61</f>
        <v>4.4847609840440237</v>
      </c>
      <c r="Q24" s="20">
        <f>'02_選択特徴量_集計'!Q61</f>
        <v>4.1486245658674719</v>
      </c>
      <c r="R24" s="20">
        <f>'02_選択特徴量_集計'!R61</f>
        <v>24.50461419608995</v>
      </c>
      <c r="S24" s="20">
        <f>'02_選択特徴量_集計'!S61</f>
        <v>3.1491485764393672</v>
      </c>
      <c r="T24" s="20">
        <f>'02_選択特徴量_集計'!T61</f>
        <v>4.1593980343980101</v>
      </c>
      <c r="U24" s="20">
        <f>'02_選択特徴量_集計'!U61</f>
        <v>276.98249465204032</v>
      </c>
      <c r="V24" s="20">
        <f>'02_選択特徴量_集計'!V61</f>
        <v>0</v>
      </c>
      <c r="W24" s="20">
        <f>'02_選択特徴量_集計'!W61</f>
        <v>0.92955155474414297</v>
      </c>
      <c r="X24" s="20">
        <f>'02_選択特徴量_集計'!X61</f>
        <v>593.42857142857144</v>
      </c>
      <c r="Y24" s="20">
        <f>'02_選択特徴量_集計'!Y61</f>
        <v>93.28555600261862</v>
      </c>
      <c r="Z24" s="20">
        <f>'02_選択特徴量_集計'!Z61</f>
        <v>36</v>
      </c>
      <c r="AA24" s="20">
        <f>'02_選択特徴量_集計'!AA61</f>
        <v>0</v>
      </c>
      <c r="AB24" s="20">
        <f>'02_選択特徴量_集計'!AB61</f>
        <v>20.91229557179367</v>
      </c>
      <c r="AC24" s="20">
        <f>'02_選択特徴量_集計'!AC61</f>
        <v>399.495874631015</v>
      </c>
      <c r="AD24" s="20">
        <f>'02_選択特徴量_集計'!AD61</f>
        <v>-4.6647388705853103</v>
      </c>
      <c r="AE24" s="20">
        <f>'02_選択特徴量_集計'!AE61</f>
        <v>2.22503763647441</v>
      </c>
      <c r="AF24" s="20">
        <f>'02_選択特徴量_集計'!AF61</f>
        <v>4</v>
      </c>
      <c r="AG24" s="20">
        <f>'02_選択特徴量_集計'!AG61</f>
        <v>53</v>
      </c>
      <c r="AH24" s="20">
        <f>'02_選択特徴量_集計'!AH61</f>
        <v>-5.0571961136471248</v>
      </c>
      <c r="AI24" s="20">
        <f>'02_選択特徴量_集計'!AI61</f>
        <v>30.276818009981501</v>
      </c>
      <c r="AJ24" s="20">
        <f>'02_選択特徴量_集計'!AJ61</f>
        <v>3</v>
      </c>
      <c r="AK24" s="20">
        <f>'02_選択特徴量_集計'!AK61</f>
        <v>11</v>
      </c>
      <c r="AL24" s="20">
        <f>'02_選択特徴量_集計'!AL61</f>
        <v>37</v>
      </c>
      <c r="AM24" s="20">
        <f>'02_選択特徴量_集計'!AM61</f>
        <v>-4.9055007052186301</v>
      </c>
      <c r="AN24" s="20">
        <f>'02_選択特徴量_集計'!AN61</f>
        <v>459.59854680061022</v>
      </c>
      <c r="AO24" s="20">
        <f>'02_選択特徴量_集計'!AO61</f>
        <v>1.76743868279019</v>
      </c>
      <c r="AP24" s="20">
        <f>'02_選択特徴量_集計'!AP61</f>
        <v>-5.030748046133775</v>
      </c>
      <c r="AQ24" s="20">
        <f>'02_選択特徴量_集計'!AQ61</f>
        <v>-5.0776494926345794</v>
      </c>
    </row>
    <row r="25" spans="1:43" ht="13">
      <c r="A25" s="20">
        <f>'02_選択特徴量_集計'!A62</f>
        <v>24</v>
      </c>
      <c r="B25" s="20" t="str">
        <f>'02_選択特徴量_集計'!B62</f>
        <v>A</v>
      </c>
      <c r="C25" s="20" t="str">
        <f>'02_選択特徴量_集計'!C62</f>
        <v>男</v>
      </c>
      <c r="D25" s="20">
        <f>'02_選択特徴量_集計'!D62</f>
        <v>1.731819554593877</v>
      </c>
      <c r="E25" s="20">
        <f>'02_選択特徴量_集計'!E62</f>
        <v>2.2576043273340098</v>
      </c>
      <c r="F25" s="20">
        <f>'02_選択特徴量_集計'!F62</f>
        <v>10.37652834667583</v>
      </c>
      <c r="G25" s="20">
        <f>'02_選択特徴量_集計'!G62</f>
        <v>8.2523926201334792</v>
      </c>
      <c r="H25" s="20">
        <f>'02_選択特徴量_集計'!H62</f>
        <v>0.72362386343642005</v>
      </c>
      <c r="I25" s="20">
        <f>'02_選択特徴量_集計'!I62</f>
        <v>1231.1769958674099</v>
      </c>
      <c r="J25" s="20">
        <f>'02_選択特徴量_集計'!J62</f>
        <v>58.679394630402577</v>
      </c>
      <c r="K25" s="20">
        <f>'02_選択特徴量_集計'!K62</f>
        <v>13</v>
      </c>
      <c r="L25" s="20">
        <f>'02_選択特徴量_集計'!L62</f>
        <v>8.3983312449951733</v>
      </c>
      <c r="M25" s="20">
        <f>'02_選択特徴量_集計'!M62</f>
        <v>6.8598854355716998</v>
      </c>
      <c r="N25" s="20">
        <f>'02_選択特徴量_集計'!N62</f>
        <v>833.81109534753091</v>
      </c>
      <c r="O25" s="20">
        <f>'02_選択特徴量_集計'!O62</f>
        <v>1024.962965549794</v>
      </c>
      <c r="P25" s="20">
        <f>'02_選択特徴量_集計'!P62</f>
        <v>1.629338057054333</v>
      </c>
      <c r="Q25" s="20">
        <f>'02_選択特徴量_集計'!Q62</f>
        <v>7.5039307728904063</v>
      </c>
      <c r="R25" s="20">
        <f>'02_選択特徴量_集計'!R62</f>
        <v>67.490835031654498</v>
      </c>
      <c r="S25" s="20">
        <f>'02_選択特徴量_集計'!S62</f>
        <v>2.6213420307384392</v>
      </c>
      <c r="T25" s="20">
        <f>'02_選択特徴量_集計'!T62</f>
        <v>7.8311456213377433</v>
      </c>
      <c r="U25" s="20">
        <f>'02_選択特徴量_集計'!U62</f>
        <v>931.32156861769727</v>
      </c>
      <c r="V25" s="20">
        <f>'02_選択特徴量_集計'!V62</f>
        <v>9.7830433201853264</v>
      </c>
      <c r="W25" s="20">
        <f>'02_選択特徴量_集計'!W62</f>
        <v>0.43532630286126828</v>
      </c>
      <c r="X25" s="20">
        <f>'02_選択特徴量_集計'!X62</f>
        <v>701.71428571428567</v>
      </c>
      <c r="Y25" s="20">
        <f>'02_選択特徴量_集計'!Y62</f>
        <v>362.63285592987819</v>
      </c>
      <c r="Z25" s="20">
        <f>'02_選択特徴量_集計'!Z62</f>
        <v>40</v>
      </c>
      <c r="AA25" s="20">
        <f>'02_選択特徴量_集計'!AA62</f>
        <v>-9.5033101581142692</v>
      </c>
      <c r="AB25" s="20">
        <f>'02_選択特徴量_集計'!AB62</f>
        <v>33.72490140362536</v>
      </c>
      <c r="AC25" s="20">
        <f>'02_選択特徴量_集計'!AC62</f>
        <v>654.65105706448901</v>
      </c>
      <c r="AD25" s="20">
        <f>'02_選択特徴量_集計'!AD62</f>
        <v>-8.0997983870967687</v>
      </c>
      <c r="AE25" s="20">
        <f>'02_選択特徴量_集計'!AE62</f>
        <v>3.0767513491175</v>
      </c>
      <c r="AF25" s="20">
        <f>'02_選択特徴量_集計'!AF62</f>
        <v>15</v>
      </c>
      <c r="AG25" s="20">
        <f>'02_選択特徴量_集計'!AG62</f>
        <v>42</v>
      </c>
      <c r="AH25" s="20">
        <f>'02_選択特徴量_集計'!AH62</f>
        <v>-9.97340942519509</v>
      </c>
      <c r="AI25" s="20">
        <f>'02_選択特徴量_集計'!AI62</f>
        <v>795.84838837381164</v>
      </c>
      <c r="AJ25" s="20">
        <f>'02_選択特徴量_集計'!AJ62</f>
        <v>15</v>
      </c>
      <c r="AK25" s="20">
        <f>'02_選択特徴量_集計'!AK62</f>
        <v>10</v>
      </c>
      <c r="AL25" s="20">
        <f>'02_選択特徴量_集計'!AL62</f>
        <v>44</v>
      </c>
      <c r="AM25" s="20">
        <f>'02_選択特徴量_集計'!AM62</f>
        <v>-9.5445319954028935</v>
      </c>
      <c r="AN25" s="20">
        <f>'02_選択特徴量_集計'!AN62</f>
        <v>572.84939957970903</v>
      </c>
      <c r="AO25" s="20">
        <f>'02_選択特徴量_集計'!AO62</f>
        <v>14.995872609504181</v>
      </c>
      <c r="AP25" s="20">
        <f>'02_選択特徴量_集計'!AP62</f>
        <v>-8.7270943512621919</v>
      </c>
      <c r="AQ25" s="20">
        <f>'02_選択特徴量_集計'!AQ62</f>
        <v>-9.8328215428998433</v>
      </c>
    </row>
    <row r="26" spans="1:43" ht="13">
      <c r="A26" s="20">
        <f>'02_選択特徴量_集計'!A63</f>
        <v>25</v>
      </c>
      <c r="B26" s="20" t="str">
        <f>'02_選択特徴量_集計'!B63</f>
        <v>A</v>
      </c>
      <c r="C26" s="20" t="str">
        <f>'02_選択特徴量_集計'!C63</f>
        <v>男</v>
      </c>
      <c r="D26" s="20">
        <f>'02_選択特徴量_集計'!D63</f>
        <v>3.2091039826038301</v>
      </c>
      <c r="E26" s="20">
        <f>'02_選択特徴量_集計'!E63</f>
        <v>4.9372311905680917</v>
      </c>
      <c r="F26" s="20">
        <f>'02_選択特徴量_集計'!F63</f>
        <v>6.3708814964955032</v>
      </c>
      <c r="G26" s="20">
        <f>'02_選択特徴量_集計'!G63</f>
        <v>7.6994553479019894</v>
      </c>
      <c r="H26" s="20">
        <f>'02_選択特徴量_集計'!H63</f>
        <v>0.69274289794104638</v>
      </c>
      <c r="I26" s="20">
        <f>'02_選択特徴量_集計'!I63</f>
        <v>402.83609970621001</v>
      </c>
      <c r="J26" s="20">
        <f>'02_選択特徴量_集計'!J63</f>
        <v>33.518836446007697</v>
      </c>
      <c r="K26" s="20">
        <f>'02_選択特徴量_集計'!K63</f>
        <v>36</v>
      </c>
      <c r="L26" s="20">
        <f>'02_選択特徴量_集計'!L63</f>
        <v>7.4226878315984424</v>
      </c>
      <c r="M26" s="20">
        <f>'02_選択特徴量_集計'!M63</f>
        <v>7.0001166493047622</v>
      </c>
      <c r="N26" s="20">
        <f>'02_選択特徴量_集計'!N63</f>
        <v>873.69068690720576</v>
      </c>
      <c r="O26" s="20">
        <f>'02_選択特徴量_集計'!O63</f>
        <v>592.9793620610842</v>
      </c>
      <c r="P26" s="20">
        <f>'02_選択特徴量_集計'!P63</f>
        <v>1.4685367318191389</v>
      </c>
      <c r="Q26" s="20">
        <f>'02_選択特徴量_集計'!Q63</f>
        <v>7.5866815112174324</v>
      </c>
      <c r="R26" s="20">
        <f>'02_選択特徴量_集計'!R63</f>
        <v>54.481250725438429</v>
      </c>
      <c r="S26" s="20">
        <f>'02_選択特徴量_集計'!S63</f>
        <v>2.8220360010218721</v>
      </c>
      <c r="T26" s="20">
        <f>'02_選択特徴量_集計'!T63</f>
        <v>7.5700757575757498</v>
      </c>
      <c r="U26" s="20">
        <f>'02_選択特徴量_集計'!U63</f>
        <v>780.34856438192958</v>
      </c>
      <c r="V26" s="20">
        <f>'02_選択特徴量_集計'!V63</f>
        <v>4.1680835831776601</v>
      </c>
      <c r="W26" s="20">
        <f>'02_選択特徴量_集計'!W63</f>
        <v>0.619332204259601</v>
      </c>
      <c r="X26" s="20">
        <f>'02_選択特徴量_集計'!X63</f>
        <v>895</v>
      </c>
      <c r="Y26" s="20">
        <f>'02_選択特徴量_集計'!Y63</f>
        <v>293.57939869881591</v>
      </c>
      <c r="Z26" s="20">
        <f>'02_選択特徴量_集計'!Z63</f>
        <v>30</v>
      </c>
      <c r="AA26" s="20">
        <f>'02_選択特徴量_集計'!AA63</f>
        <v>-7.4605026929982001</v>
      </c>
      <c r="AB26" s="20">
        <f>'02_選択特徴量_集計'!AB63</f>
        <v>30.63432643487749</v>
      </c>
      <c r="AC26" s="20">
        <f>'02_選択特徴量_集計'!AC63</f>
        <v>553.45380853685401</v>
      </c>
      <c r="AD26" s="20">
        <f>'02_選択特徴量_集計'!AD63</f>
        <v>-7.1057065924168228</v>
      </c>
      <c r="AE26" s="20">
        <f>'02_選択特徴量_集計'!AE63</f>
        <v>2.31223445289065</v>
      </c>
      <c r="AF26" s="20">
        <f>'02_選択特徴量_集計'!AF63</f>
        <v>14</v>
      </c>
      <c r="AG26" s="20">
        <f>'02_選択特徴量_集計'!AG63</f>
        <v>39</v>
      </c>
      <c r="AH26" s="20">
        <f>'02_選択特徴量_集計'!AH63</f>
        <v>-7.2517204417435703</v>
      </c>
      <c r="AI26" s="20">
        <f>'02_選択特徴量_集計'!AI63</f>
        <v>340.17614438719301</v>
      </c>
      <c r="AJ26" s="20">
        <f>'02_選択特徴量_集計'!AJ63</f>
        <v>4</v>
      </c>
      <c r="AK26" s="20">
        <f>'02_選択特徴量_集計'!AK63</f>
        <v>11</v>
      </c>
      <c r="AL26" s="20">
        <f>'02_選択特徴量_集計'!AL63</f>
        <v>34</v>
      </c>
      <c r="AM26" s="20">
        <f>'02_選択特徴量_集計'!AM63</f>
        <v>-7.5953608247422704</v>
      </c>
      <c r="AN26" s="20">
        <f>'02_選択特徴量_集計'!AN63</f>
        <v>226.2116305832931</v>
      </c>
      <c r="AO26" s="20">
        <f>'02_選択特徴量_集計'!AO63</f>
        <v>9.9158922216360654</v>
      </c>
      <c r="AP26" s="20">
        <f>'02_選択特徴量_集計'!AP63</f>
        <v>-7.2259289715062494</v>
      </c>
      <c r="AQ26" s="20">
        <f>'02_選択特徴量_集計'!AQ63</f>
        <v>-7.5972973961220074</v>
      </c>
    </row>
    <row r="27" spans="1:43" ht="13">
      <c r="A27" s="20">
        <f>'02_選択特徴量_集計'!A64</f>
        <v>26</v>
      </c>
      <c r="B27" s="20" t="str">
        <f>'02_選択特徴量_集計'!B64</f>
        <v>A</v>
      </c>
      <c r="C27" s="20" t="str">
        <f>'02_選択特徴量_集計'!C64</f>
        <v>男</v>
      </c>
      <c r="D27" s="20">
        <f>'02_選択特徴量_集計'!D64</f>
        <v>0.96826451586254503</v>
      </c>
      <c r="E27" s="20">
        <f>'02_選択特徴量_集計'!E64</f>
        <v>1.1527749150489399</v>
      </c>
      <c r="F27" s="20">
        <f>'02_選択特徴量_集計'!F64</f>
        <v>4.97883976312517</v>
      </c>
      <c r="G27" s="20">
        <f>'02_選択特徴量_集計'!G64</f>
        <v>6.5512525661572898</v>
      </c>
      <c r="H27" s="20">
        <f>'02_選択特徴量_集計'!H64</f>
        <v>0.75482611166996072</v>
      </c>
      <c r="I27" s="20">
        <f>'02_選択特徴量_集計'!I64</f>
        <v>241.793529906478</v>
      </c>
      <c r="J27" s="20">
        <f>'02_選択特徴量_集計'!J64</f>
        <v>37.246509345826702</v>
      </c>
      <c r="K27" s="20">
        <f>'02_選択特徴量_集計'!K64</f>
        <v>3</v>
      </c>
      <c r="L27" s="20">
        <f>'02_選択特徴量_集計'!L64</f>
        <v>6.6148967936795282</v>
      </c>
      <c r="M27" s="20">
        <f>'02_選択特徴量_集計'!M64</f>
        <v>6.3314286751304101</v>
      </c>
      <c r="N27" s="20">
        <f>'02_選択特徴量_集計'!N64</f>
        <v>657.07581565725798</v>
      </c>
      <c r="O27" s="20">
        <f>'02_選択特徴量_集計'!O64</f>
        <v>448.42526074403492</v>
      </c>
      <c r="P27" s="20">
        <f>'02_選択特徴量_集計'!P64</f>
        <v>1.8621215124305091</v>
      </c>
      <c r="Q27" s="20">
        <f>'02_選択特徴量_集計'!Q64</f>
        <v>6.3867355314930077</v>
      </c>
      <c r="R27" s="20">
        <f>'02_選択特徴量_集計'!R64</f>
        <v>39.0792640014254</v>
      </c>
      <c r="S27" s="20">
        <f>'02_選択特徴量_集計'!S64</f>
        <v>1.9741512389826179</v>
      </c>
      <c r="T27" s="20">
        <f>'02_選択特徴量_集計'!T64</f>
        <v>6.4468262806235801</v>
      </c>
      <c r="U27" s="20">
        <f>'02_選択特徴量_集計'!U64</f>
        <v>788.6260784920953</v>
      </c>
      <c r="V27" s="20">
        <f>'02_選択特徴量_集計'!V64</f>
        <v>4.1529111841450996</v>
      </c>
      <c r="W27" s="20">
        <f>'02_選択特徴量_集計'!W64</f>
        <v>0.47610868327609701</v>
      </c>
      <c r="X27" s="20">
        <f>'02_選択特徴量_集計'!X64</f>
        <v>793.57142857142856</v>
      </c>
      <c r="Y27" s="20">
        <f>'02_選択特徴量_集計'!Y64</f>
        <v>408.12495411228088</v>
      </c>
      <c r="Z27" s="20">
        <f>'02_選択特徴量_集計'!Z64</f>
        <v>22</v>
      </c>
      <c r="AA27" s="20">
        <f>'02_選択特徴量_集計'!AA64</f>
        <v>-7.5455284552845701</v>
      </c>
      <c r="AB27" s="20">
        <f>'02_選択特徴量_集計'!AB64</f>
        <v>32.447345745666091</v>
      </c>
      <c r="AC27" s="20">
        <f>'02_選択特徴量_集計'!AC64</f>
        <v>328.405192791503</v>
      </c>
      <c r="AD27" s="20">
        <f>'02_選択特徴量_集計'!AD64</f>
        <v>-7.5432904433116699</v>
      </c>
      <c r="AE27" s="20">
        <f>'02_選択特徴量_集計'!AE64</f>
        <v>3.2062831514394232</v>
      </c>
      <c r="AF27" s="20">
        <f>'02_選択特徴量_集計'!AF64</f>
        <v>3</v>
      </c>
      <c r="AG27" s="20">
        <f>'02_選択特徴量_集計'!AG64</f>
        <v>24</v>
      </c>
      <c r="AH27" s="20">
        <f>'02_選択特徴量_集計'!AH64</f>
        <v>-8.1965292524822182</v>
      </c>
      <c r="AI27" s="20">
        <f>'02_選択特徴量_集計'!AI64</f>
        <v>361.36419039166401</v>
      </c>
      <c r="AJ27" s="20">
        <f>'02_選択特徴量_集計'!AJ64</f>
        <v>4</v>
      </c>
      <c r="AK27" s="20">
        <f>'02_選択特徴量_集計'!AK64</f>
        <v>3</v>
      </c>
      <c r="AL27" s="20">
        <f>'02_選択特徴量_集計'!AL64</f>
        <v>20</v>
      </c>
      <c r="AM27" s="20">
        <f>'02_選択特徴量_集計'!AM64</f>
        <v>-7.5254303599374204</v>
      </c>
      <c r="AN27" s="20">
        <f>'02_選択特徴量_集計'!AN64</f>
        <v>322.35929884002519</v>
      </c>
      <c r="AO27" s="20">
        <f>'02_選択特徴量_集計'!AO64</f>
        <v>12.50841876085709</v>
      </c>
      <c r="AP27" s="20">
        <f>'02_選択特徴量_集計'!AP64</f>
        <v>-7.4335326241152604</v>
      </c>
      <c r="AQ27" s="20">
        <f>'02_選択特徴量_集計'!AQ64</f>
        <v>-7.891740156360342</v>
      </c>
    </row>
    <row r="28" spans="1:43" ht="13">
      <c r="A28" s="20">
        <f>'02_選択特徴量_集計'!A65</f>
        <v>27</v>
      </c>
      <c r="B28" s="20" t="str">
        <f>'02_選択特徴量_集計'!B65</f>
        <v>A</v>
      </c>
      <c r="C28" s="20" t="str">
        <f>'02_選択特徴量_集計'!C65</f>
        <v>女</v>
      </c>
      <c r="D28" s="20">
        <f>'02_選択特徴量_集計'!D65</f>
        <v>1.9649159024042899</v>
      </c>
      <c r="E28" s="20">
        <f>'02_選択特徴量_集計'!E65</f>
        <v>0.98673647344409054</v>
      </c>
      <c r="F28" s="20">
        <f>'02_選択特徴量_集計'!F65</f>
        <v>8.6899398862555604</v>
      </c>
      <c r="G28" s="20">
        <f>'02_選択特徴量_集計'!G65</f>
        <v>6.8612657000764541</v>
      </c>
      <c r="H28" s="20">
        <f>'02_選択特徴量_集計'!H65</f>
        <v>0.50628075261408023</v>
      </c>
      <c r="I28" s="20">
        <f>'02_選択特徴量_集計'!I65</f>
        <v>925.24196523349599</v>
      </c>
      <c r="J28" s="20">
        <f>'02_選択特徴量_集計'!J65</f>
        <v>41.2992319719473</v>
      </c>
      <c r="K28" s="20">
        <f>'02_選択特徴量_集計'!K65</f>
        <v>12</v>
      </c>
      <c r="L28" s="20">
        <f>'02_選択特徴量_集計'!L65</f>
        <v>6.8569270944085936</v>
      </c>
      <c r="M28" s="20">
        <f>'02_選択特徴量_集計'!M65</f>
        <v>7.8250638943584931</v>
      </c>
      <c r="N28" s="20">
        <f>'02_選択特徴量_集計'!N65</f>
        <v>3596.5257395527678</v>
      </c>
      <c r="O28" s="20">
        <f>'02_選択特徴量_集計'!O65</f>
        <v>8798.8133667080656</v>
      </c>
      <c r="P28" s="20">
        <f>'02_選択特徴量_集計'!P65</f>
        <v>20.53275209012455</v>
      </c>
      <c r="Q28" s="20">
        <f>'02_選択特徴量_集計'!Q65</f>
        <v>6.9849022039369144</v>
      </c>
      <c r="R28" s="20">
        <f>'02_選択特徴量_集計'!R65</f>
        <v>70.4059153871397</v>
      </c>
      <c r="S28" s="20">
        <f>'02_選択特徴量_集計'!S65</f>
        <v>1.4578466083213659</v>
      </c>
      <c r="T28" s="20">
        <f>'02_選択特徴量_集計'!T65</f>
        <v>6.7365451388888902</v>
      </c>
      <c r="U28" s="20">
        <f>'02_選択特徴量_集計'!U65</f>
        <v>1194.429287213824</v>
      </c>
      <c r="V28" s="20">
        <f>'02_選択特徴量_集計'!V65</f>
        <v>6.1160627301605697</v>
      </c>
      <c r="W28" s="20">
        <f>'02_選択特徴量_集計'!W65</f>
        <v>0.61092922253203497</v>
      </c>
      <c r="X28" s="20">
        <f>'02_選択特徴量_集計'!X65</f>
        <v>855.42857142857144</v>
      </c>
      <c r="Y28" s="20">
        <f>'02_選択特徴量_集計'!Y65</f>
        <v>842.47881898855064</v>
      </c>
      <c r="Z28" s="20">
        <f>'02_選択特徴量_集計'!Z65</f>
        <v>54</v>
      </c>
      <c r="AA28" s="20">
        <f>'02_選択特徴量_集計'!AA65</f>
        <v>-11.621495327102799</v>
      </c>
      <c r="AB28" s="20">
        <f>'02_選択特徴量_集計'!AB65</f>
        <v>59.8436520560888</v>
      </c>
      <c r="AC28" s="20">
        <f>'02_選択特徴量_集計'!AC65</f>
        <v>2073.8863734605702</v>
      </c>
      <c r="AD28" s="20">
        <f>'02_選択特徴量_集計'!AD65</f>
        <v>-11.292844433521701</v>
      </c>
      <c r="AE28" s="20">
        <f>'02_選択特徴量_集計'!AE65</f>
        <v>1.2134262075243381</v>
      </c>
      <c r="AF28" s="20">
        <f>'02_選択特徴量_集計'!AF65</f>
        <v>14</v>
      </c>
      <c r="AG28" s="20">
        <f>'02_選択特徴量_集計'!AG65</f>
        <v>56</v>
      </c>
      <c r="AH28" s="20">
        <f>'02_選択特徴量_集計'!AH65</f>
        <v>-10.7783566408055</v>
      </c>
      <c r="AI28" s="20">
        <f>'02_選択特徴量_集計'!AI65</f>
        <v>1320.7562413831199</v>
      </c>
      <c r="AJ28" s="20">
        <f>'02_選択特徴量_集計'!AJ65</f>
        <v>16</v>
      </c>
      <c r="AK28" s="20">
        <f>'02_選択特徴量_集計'!AK65</f>
        <v>16</v>
      </c>
      <c r="AL28" s="20">
        <f>'02_選択特徴量_集計'!AL65</f>
        <v>38</v>
      </c>
      <c r="AM28" s="20">
        <f>'02_選択特徴量_集計'!AM65</f>
        <v>-11.610230547550399</v>
      </c>
      <c r="AN28" s="20">
        <f>'02_選択特徴量_集計'!AN65</f>
        <v>1037.038302253801</v>
      </c>
      <c r="AO28" s="20">
        <f>'02_選択特徴量_集計'!AO65</f>
        <v>43.411561636695637</v>
      </c>
      <c r="AP28" s="20">
        <f>'02_選択特徴量_集計'!AP65</f>
        <v>-12.18910895910961</v>
      </c>
      <c r="AQ28" s="20">
        <f>'02_選択特徴量_集計'!AQ65</f>
        <v>-10.976271502352141</v>
      </c>
    </row>
    <row r="29" spans="1:43" ht="13">
      <c r="A29" s="20">
        <f>'02_選択特徴量_集計'!A66</f>
        <v>28</v>
      </c>
      <c r="B29" s="20" t="str">
        <f>'02_選択特徴量_集計'!B66</f>
        <v>B</v>
      </c>
      <c r="C29" s="20" t="str">
        <f>'02_選択特徴量_集計'!C66</f>
        <v>女</v>
      </c>
      <c r="D29" s="20">
        <f>'02_選択特徴量_集計'!D66</f>
        <v>0</v>
      </c>
      <c r="E29" s="20">
        <f>'02_選択特徴量_集計'!E66</f>
        <v>0</v>
      </c>
      <c r="F29" s="20">
        <f>'02_選択特徴量_集計'!F66</f>
        <v>0</v>
      </c>
      <c r="G29" s="20">
        <f>'02_選択特徴量_集計'!G66</f>
        <v>0</v>
      </c>
      <c r="H29" s="20">
        <f>'02_選択特徴量_集計'!H66</f>
        <v>0</v>
      </c>
      <c r="I29" s="20">
        <f>'02_選択特徴量_集計'!I66</f>
        <v>0</v>
      </c>
      <c r="J29" s="20">
        <f>'02_選択特徴量_集計'!J66</f>
        <v>0</v>
      </c>
      <c r="K29" s="20">
        <f>'02_選択特徴量_集計'!K66</f>
        <v>24</v>
      </c>
      <c r="L29" s="20">
        <f>'02_選択特徴量_集計'!L66</f>
        <v>0</v>
      </c>
      <c r="M29" s="20">
        <f>'02_選択特徴量_集計'!M66</f>
        <v>0</v>
      </c>
      <c r="N29" s="20">
        <f>'02_選択特徴量_集計'!N66</f>
        <v>0</v>
      </c>
      <c r="O29" s="20">
        <f>'02_選択特徴量_集計'!O66</f>
        <v>0</v>
      </c>
      <c r="P29" s="20">
        <f>'02_選択特徴量_集計'!P66</f>
        <v>0</v>
      </c>
      <c r="Q29" s="20">
        <f>'02_選択特徴量_集計'!Q66</f>
        <v>0</v>
      </c>
      <c r="R29" s="20">
        <f>'02_選択特徴量_集計'!R66</f>
        <v>0</v>
      </c>
      <c r="S29" s="20">
        <f>'02_選択特徴量_集計'!S66</f>
        <v>0</v>
      </c>
      <c r="T29" s="20">
        <f>'02_選択特徴量_集計'!T66</f>
        <v>0</v>
      </c>
      <c r="U29" s="20">
        <f>'02_選択特徴量_集計'!U66</f>
        <v>0</v>
      </c>
      <c r="V29" s="20">
        <f>'02_選択特徴量_集計'!V66</f>
        <v>0</v>
      </c>
      <c r="W29" s="20">
        <f>'02_選択特徴量_集計'!W66</f>
        <v>0</v>
      </c>
      <c r="X29" s="20">
        <f>'02_選択特徴量_集計'!X66</f>
        <v>0</v>
      </c>
      <c r="Y29" s="20">
        <f>'02_選択特徴量_集計'!Y66</f>
        <v>0</v>
      </c>
      <c r="Z29" s="20">
        <f>'02_選択特徴量_集計'!Z66</f>
        <v>47</v>
      </c>
      <c r="AA29" s="20">
        <f>'02_選択特徴量_集計'!AA66</f>
        <v>0</v>
      </c>
      <c r="AB29" s="20">
        <f>'02_選択特徴量_集計'!AB66</f>
        <v>0</v>
      </c>
      <c r="AC29" s="20">
        <f>'02_選択特徴量_集計'!AC66</f>
        <v>0</v>
      </c>
      <c r="AD29" s="20">
        <f>'02_選択特徴量_集計'!AD66</f>
        <v>0</v>
      </c>
      <c r="AE29" s="20">
        <f>'02_選択特徴量_集計'!AE66</f>
        <v>0</v>
      </c>
      <c r="AF29" s="20">
        <f>'02_選択特徴量_集計'!AF66</f>
        <v>22</v>
      </c>
      <c r="AG29" s="20">
        <f>'02_選択特徴量_集計'!AG66</f>
        <v>56</v>
      </c>
      <c r="AH29" s="20">
        <f>'02_選択特徴量_集計'!AH66</f>
        <v>0</v>
      </c>
      <c r="AI29" s="20">
        <f>'02_選択特徴量_集計'!AI66</f>
        <v>0</v>
      </c>
      <c r="AJ29" s="20">
        <f>'02_選択特徴量_集計'!AJ66</f>
        <v>31</v>
      </c>
      <c r="AK29" s="20">
        <f>'02_選択特徴量_集計'!AK66</f>
        <v>21</v>
      </c>
      <c r="AL29" s="20">
        <f>'02_選択特徴量_集計'!AL66</f>
        <v>54</v>
      </c>
      <c r="AM29" s="20">
        <f>'02_選択特徴量_集計'!AM66</f>
        <v>0</v>
      </c>
      <c r="AN29" s="20">
        <f>'02_選択特徴量_集計'!AN66</f>
        <v>0</v>
      </c>
      <c r="AO29" s="20">
        <f>'02_選択特徴量_集計'!AO66</f>
        <v>0</v>
      </c>
      <c r="AP29" s="20">
        <f>'02_選択特徴量_集計'!AP66</f>
        <v>0</v>
      </c>
      <c r="AQ29" s="20">
        <f>'02_選択特徴量_集計'!AQ66</f>
        <v>0</v>
      </c>
    </row>
    <row r="30" spans="1:43" ht="13">
      <c r="A30" s="20">
        <f>'02_選択特徴量_集計'!A67</f>
        <v>29</v>
      </c>
      <c r="B30" s="20" t="str">
        <f>'02_選択特徴量_集計'!B67</f>
        <v>B</v>
      </c>
      <c r="C30" s="20" t="str">
        <f>'02_選択特徴量_集計'!C67</f>
        <v>男</v>
      </c>
      <c r="D30" s="20">
        <f>'02_選択特徴量_集計'!D67</f>
        <v>2.41489698022913</v>
      </c>
      <c r="E30" s="20">
        <f>'02_選択特徴量_集計'!E67</f>
        <v>2.636668910730005</v>
      </c>
      <c r="F30" s="20">
        <f>'02_選択特徴量_集計'!F67</f>
        <v>13.084399566557231</v>
      </c>
      <c r="G30" s="20">
        <f>'02_選択特徴量_集計'!G67</f>
        <v>8.626507253696774</v>
      </c>
      <c r="H30" s="20">
        <f>'02_選択特徴量_集計'!H67</f>
        <v>0.7585010665018127</v>
      </c>
      <c r="I30" s="20">
        <f>'02_選択特徴量_集計'!I67</f>
        <v>606.69910077138297</v>
      </c>
      <c r="J30" s="20">
        <f>'02_選択特徴量_集計'!J67</f>
        <v>54.356816668196103</v>
      </c>
      <c r="K30" s="20">
        <f>'02_選択特徴量_集計'!K67</f>
        <v>3</v>
      </c>
      <c r="L30" s="20">
        <f>'02_選択特徴量_集計'!L67</f>
        <v>8.4887370352038278</v>
      </c>
      <c r="M30" s="20">
        <f>'02_選択特徴量_集計'!M67</f>
        <v>8.9135372862501878</v>
      </c>
      <c r="N30" s="20">
        <f>'02_選択特徴量_集計'!N67</f>
        <v>1555.8462387437489</v>
      </c>
      <c r="O30" s="20">
        <f>'02_選択特徴量_集計'!O67</f>
        <v>910.3918555495535</v>
      </c>
      <c r="P30" s="20">
        <f>'02_選択特徴量_集計'!P67</f>
        <v>3.3024772629890369</v>
      </c>
      <c r="Q30" s="20">
        <f>'02_選択特徴量_集計'!Q67</f>
        <v>8.907060017355402</v>
      </c>
      <c r="R30" s="20">
        <f>'02_選択特徴量_集計'!R67</f>
        <v>83.506379847511269</v>
      </c>
      <c r="S30" s="20">
        <f>'02_選択特徴量_集計'!S67</f>
        <v>4.2937570806439016</v>
      </c>
      <c r="T30" s="20">
        <f>'02_選択特徴量_集計'!T67</f>
        <v>8.6306034482758793</v>
      </c>
      <c r="U30" s="20">
        <f>'02_選択特徴量_集計'!U67</f>
        <v>1032.6698764699231</v>
      </c>
      <c r="V30" s="20">
        <f>'02_選択特徴量_集計'!V67</f>
        <v>7.40707045134514</v>
      </c>
      <c r="W30" s="20">
        <f>'02_選択特徴量_集計'!W67</f>
        <v>0.69438992058150595</v>
      </c>
      <c r="X30" s="20">
        <f>'02_選択特徴量_集計'!X67</f>
        <v>788.14285714285711</v>
      </c>
      <c r="Y30" s="20">
        <f>'02_選択特徴量_集計'!Y67</f>
        <v>294.45138441514882</v>
      </c>
      <c r="Z30" s="20">
        <f>'02_選択特徴量_集計'!Z67</f>
        <v>42</v>
      </c>
      <c r="AA30" s="20">
        <f>'02_選択特徴量_集計'!AA67</f>
        <v>-9.9388888888889007</v>
      </c>
      <c r="AB30" s="20">
        <f>'02_選択特徴量_集計'!AB67</f>
        <v>23.865629713510138</v>
      </c>
      <c r="AC30" s="20">
        <f>'02_選択特徴量_集計'!AC67</f>
        <v>688.79148847772501</v>
      </c>
      <c r="AD30" s="20">
        <f>'02_選択特徴量_集計'!AD67</f>
        <v>-9.1586375336375259</v>
      </c>
      <c r="AE30" s="20">
        <f>'02_選択特徴量_集計'!AE67</f>
        <v>5.718988272376806</v>
      </c>
      <c r="AF30" s="20">
        <f>'02_選択特徴量_集計'!AF67</f>
        <v>3</v>
      </c>
      <c r="AG30" s="20">
        <f>'02_選択特徴量_集計'!AG67</f>
        <v>47</v>
      </c>
      <c r="AH30" s="20">
        <f>'02_選択特徴量_集計'!AH67</f>
        <v>-9.3026358626928722</v>
      </c>
      <c r="AI30" s="20">
        <f>'02_選択特徴量_集計'!AI67</f>
        <v>303.14613628057702</v>
      </c>
      <c r="AJ30" s="20">
        <f>'02_選択特徴量_集計'!AJ67</f>
        <v>3</v>
      </c>
      <c r="AK30" s="20">
        <f>'02_選択特徴量_集計'!AK67</f>
        <v>3</v>
      </c>
      <c r="AL30" s="20">
        <f>'02_選択特徴量_集計'!AL67</f>
        <v>43</v>
      </c>
      <c r="AM30" s="20">
        <f>'02_選択特徴量_集計'!AM67</f>
        <v>-9.8180112570356108</v>
      </c>
      <c r="AN30" s="20">
        <f>'02_選択特徴量_集計'!AN67</f>
        <v>185.60572251914309</v>
      </c>
      <c r="AO30" s="20">
        <f>'02_選択特徴量_集計'!AO67</f>
        <v>4.0268499051845339</v>
      </c>
      <c r="AP30" s="20">
        <f>'02_選択特徴量_集計'!AP67</f>
        <v>-9.7043454054669969</v>
      </c>
      <c r="AQ30" s="20">
        <f>'02_選択特徴量_集計'!AQ67</f>
        <v>-9.4858595215285231</v>
      </c>
    </row>
    <row r="31" spans="1:43" ht="13">
      <c r="A31" s="20">
        <f>'02_選択特徴量_集計'!A68</f>
        <v>30</v>
      </c>
      <c r="B31" s="20" t="str">
        <f>'02_選択特徴量_集計'!B68</f>
        <v>B</v>
      </c>
      <c r="C31" s="20" t="str">
        <f>'02_選択特徴量_集計'!C68</f>
        <v>男</v>
      </c>
      <c r="D31" s="20">
        <f>'02_選択特徴量_集計'!D68</f>
        <v>1.4480525158159001</v>
      </c>
      <c r="E31" s="20">
        <f>'02_選択特徴量_集計'!E68</f>
        <v>1.541999949110632</v>
      </c>
      <c r="F31" s="20">
        <f>'02_選択特徴量_集計'!F68</f>
        <v>7.0507963822856086</v>
      </c>
      <c r="G31" s="20">
        <f>'02_選択特徴量_集計'!G68</f>
        <v>7.8832528623932214</v>
      </c>
      <c r="H31" s="20">
        <f>'02_選択特徴量_集計'!H68</f>
        <v>0.51963969912580998</v>
      </c>
      <c r="I31" s="20">
        <f>'02_選択特徴量_集計'!I68</f>
        <v>344.66012513102203</v>
      </c>
      <c r="J31" s="20">
        <f>'02_選択特徴量_集計'!J68</f>
        <v>38.751971532934</v>
      </c>
      <c r="K31" s="20">
        <f>'02_選択特徴量_集計'!K68</f>
        <v>3</v>
      </c>
      <c r="L31" s="20">
        <f>'02_選択特徴量_集計'!L68</f>
        <v>7.7682961677679101</v>
      </c>
      <c r="M31" s="20">
        <f>'02_選択特徴量_集計'!M68</f>
        <v>8.3160166162569755</v>
      </c>
      <c r="N31" s="20">
        <f>'02_選択特徴量_集計'!N68</f>
        <v>648.35874488902346</v>
      </c>
      <c r="O31" s="20">
        <f>'02_選択特徴量_集計'!O68</f>
        <v>828.12955369927988</v>
      </c>
      <c r="P31" s="20">
        <f>'02_選択特徴量_集計'!P68</f>
        <v>1.855204895234015</v>
      </c>
      <c r="Q31" s="20">
        <f>'02_選択特徴量_集計'!Q68</f>
        <v>8.3078693785437974</v>
      </c>
      <c r="R31" s="20">
        <f>'02_選択特徴量_集計'!R68</f>
        <v>52.461407468697651</v>
      </c>
      <c r="S31" s="20">
        <f>'02_選択特徴量_集計'!S68</f>
        <v>1.085352921917053</v>
      </c>
      <c r="T31" s="20">
        <f>'02_選択特徴量_集計'!T68</f>
        <v>7.9924137931034496</v>
      </c>
      <c r="U31" s="20">
        <f>'02_選択特徴量_集計'!U68</f>
        <v>583.16591609742511</v>
      </c>
      <c r="V31" s="20">
        <f>'02_選択特徴量_集計'!V68</f>
        <v>5.5499372937750104</v>
      </c>
      <c r="W31" s="20">
        <f>'02_選択特徴量_集計'!W68</f>
        <v>0.67858418717100699</v>
      </c>
      <c r="X31" s="20">
        <f>'02_選択特徴量_集計'!X68</f>
        <v>815.71428571428567</v>
      </c>
      <c r="Y31" s="20">
        <f>'02_選択特徴量_集計'!Y68</f>
        <v>695.90810833332273</v>
      </c>
      <c r="Z31" s="20">
        <f>'02_選択特徴量_集計'!Z68</f>
        <v>35</v>
      </c>
      <c r="AA31" s="20">
        <f>'02_選択特徴量_集計'!AA68</f>
        <v>-9.3055105348460092</v>
      </c>
      <c r="AB31" s="20">
        <f>'02_選択特徴量_集計'!AB68</f>
        <v>41.818109936887907</v>
      </c>
      <c r="AC31" s="20">
        <f>'02_選択特徴量_集計'!AC68</f>
        <v>292.587065858502</v>
      </c>
      <c r="AD31" s="20">
        <f>'02_選択特徴量_集計'!AD68</f>
        <v>-9.6975760183591255</v>
      </c>
      <c r="AE31" s="20">
        <f>'02_選択特徴量_集計'!AE68</f>
        <v>1.25615610543316</v>
      </c>
      <c r="AF31" s="20">
        <f>'02_選択特徴量_集計'!AF68</f>
        <v>9</v>
      </c>
      <c r="AG31" s="20">
        <f>'02_選択特徴量_集計'!AG68</f>
        <v>34</v>
      </c>
      <c r="AH31" s="20">
        <f>'02_選択特徴量_集計'!AH68</f>
        <v>-9.1071330387706517</v>
      </c>
      <c r="AI31" s="20">
        <f>'02_選択特徴量_集計'!AI68</f>
        <v>138.585766326532</v>
      </c>
      <c r="AJ31" s="20">
        <f>'02_選択特徴量_集計'!AJ68</f>
        <v>3</v>
      </c>
      <c r="AK31" s="20">
        <f>'02_選択特徴量_集計'!AK68</f>
        <v>3</v>
      </c>
      <c r="AL31" s="20">
        <f>'02_選択特徴量_集計'!AL68</f>
        <v>37</v>
      </c>
      <c r="AM31" s="20">
        <f>'02_選択特徴量_集計'!AM68</f>
        <v>-9.2246543778801708</v>
      </c>
      <c r="AN31" s="20">
        <f>'02_選択特徴量_集計'!AN68</f>
        <v>526.81282473010037</v>
      </c>
      <c r="AO31" s="20">
        <f>'02_選択特徴量_集計'!AO68</f>
        <v>24.885252028109189</v>
      </c>
      <c r="AP31" s="20">
        <f>'02_選択特徴量_集計'!AP68</f>
        <v>-9.483203398917432</v>
      </c>
      <c r="AQ31" s="20">
        <f>'02_選択特徴量_集計'!AQ68</f>
        <v>-9.1887123981132799</v>
      </c>
    </row>
    <row r="32" spans="1:43" ht="13">
      <c r="A32" s="20">
        <f>'02_選択特徴量_集計'!A69</f>
        <v>31</v>
      </c>
      <c r="B32" s="20" t="str">
        <f>'02_選択特徴量_集計'!B69</f>
        <v>A</v>
      </c>
      <c r="C32" s="20" t="str">
        <f>'02_選択特徴量_集計'!C69</f>
        <v>女</v>
      </c>
      <c r="D32" s="20">
        <f>'02_選択特徴量_集計'!D69</f>
        <v>2.1131172632940101</v>
      </c>
      <c r="E32" s="20">
        <f>'02_選択特徴量_集計'!E69</f>
        <v>2.91493681552218</v>
      </c>
      <c r="F32" s="20">
        <f>'02_選択特徴量_集計'!F69</f>
        <v>8.1427895251964504</v>
      </c>
      <c r="G32" s="20">
        <f>'02_選択特徴量_集計'!G69</f>
        <v>7.0474038822569387</v>
      </c>
      <c r="H32" s="20">
        <f>'02_選択特徴量_集計'!H69</f>
        <v>0.65575411049239796</v>
      </c>
      <c r="I32" s="20">
        <f>'02_選択特徴量_集計'!I69</f>
        <v>1005.78139797284</v>
      </c>
      <c r="J32" s="20">
        <f>'02_選択特徴量_集計'!J69</f>
        <v>63.881999205450697</v>
      </c>
      <c r="K32" s="20">
        <f>'02_選択特徴量_集計'!K69</f>
        <v>21</v>
      </c>
      <c r="L32" s="20">
        <f>'02_選択特徴量_集計'!L69</f>
        <v>7.9679148020997506</v>
      </c>
      <c r="M32" s="20">
        <f>'02_選択特徴量_集計'!M69</f>
        <v>6.2560113758422036</v>
      </c>
      <c r="N32" s="20">
        <f>'02_選択特徴量_集計'!N69</f>
        <v>1297.46860824903</v>
      </c>
      <c r="O32" s="20">
        <f>'02_選択特徴量_集計'!O69</f>
        <v>1189.41792568599</v>
      </c>
      <c r="P32" s="20">
        <f>'02_選択特徴量_集計'!P69</f>
        <v>1.170331478821218</v>
      </c>
      <c r="Q32" s="20">
        <f>'02_選択特徴量_集計'!Q69</f>
        <v>6.6834547928118768</v>
      </c>
      <c r="R32" s="20">
        <f>'02_選択特徴量_集計'!R69</f>
        <v>83.171445978719561</v>
      </c>
      <c r="S32" s="20">
        <f>'02_選択特徴量_集計'!S69</f>
        <v>2.3217747696834139</v>
      </c>
      <c r="T32" s="20">
        <f>'02_選択特徴量_集計'!T69</f>
        <v>6.6679864253393903</v>
      </c>
      <c r="U32" s="20">
        <f>'02_選択特徴量_集計'!U69</f>
        <v>2177.6221492413388</v>
      </c>
      <c r="V32" s="20">
        <f>'02_選択特徴量_集計'!V69</f>
        <v>11.755741622641199</v>
      </c>
      <c r="W32" s="20">
        <f>'02_選択特徴量_集計'!W69</f>
        <v>0.88787296475312905</v>
      </c>
      <c r="X32" s="20">
        <f>'02_選択特徴量_集計'!X69</f>
        <v>875.33333333333337</v>
      </c>
      <c r="Y32" s="20">
        <f>'02_選択特徴量_集計'!Y69</f>
        <v>1009.714958483607</v>
      </c>
      <c r="Z32" s="20">
        <f>'02_選択特徴量_集計'!Z69</f>
        <v>42</v>
      </c>
      <c r="AA32" s="20">
        <f>'02_選択特徴量_集計'!AA69</f>
        <v>-10.7169354838709</v>
      </c>
      <c r="AB32" s="20">
        <f>'02_選択特徴量_集計'!AB69</f>
        <v>43.9624028376995</v>
      </c>
      <c r="AC32" s="20">
        <f>'02_選択特徴量_集計'!AC69</f>
        <v>1015.96045763513</v>
      </c>
      <c r="AD32" s="20">
        <f>'02_選択特徴量_集計'!AD69</f>
        <v>-9.6612702366126797</v>
      </c>
      <c r="AE32" s="20">
        <f>'02_選択特徴量_集計'!AE69</f>
        <v>2.0081917786866952</v>
      </c>
      <c r="AF32" s="20">
        <f>'02_選択特徴量_集計'!AF69</f>
        <v>28</v>
      </c>
      <c r="AG32" s="20">
        <f>'02_選択特徴量_集計'!AG69</f>
        <v>48</v>
      </c>
      <c r="AH32" s="20">
        <f>'02_選択特徴量_集計'!AH69</f>
        <v>-12.16670908469275</v>
      </c>
      <c r="AI32" s="20">
        <f>'02_選択特徴量_集計'!AI69</f>
        <v>128.302852508135</v>
      </c>
      <c r="AJ32" s="20">
        <f>'02_選択特徴量_集計'!AJ69</f>
        <v>12</v>
      </c>
      <c r="AK32" s="20">
        <f>'02_選択特徴量_集計'!AK69</f>
        <v>15</v>
      </c>
      <c r="AL32" s="20">
        <f>'02_選択特徴量_集計'!AL69</f>
        <v>43</v>
      </c>
      <c r="AM32" s="20">
        <f>'02_選択特徴量_集計'!AM69</f>
        <v>-10.5014705882353</v>
      </c>
      <c r="AN32" s="20">
        <f>'02_選択特徴量_集計'!AN69</f>
        <v>769.25421214335995</v>
      </c>
      <c r="AO32" s="20">
        <f>'02_選択特徴量_集計'!AO69</f>
        <v>22.406849331401769</v>
      </c>
      <c r="AP32" s="20">
        <f>'02_選択特徴量_集計'!AP69</f>
        <v>-10.173391087347261</v>
      </c>
      <c r="AQ32" s="20">
        <f>'02_選択特徴量_集計'!AQ69</f>
        <v>-11.13161834787895</v>
      </c>
    </row>
    <row r="33" spans="1:43" ht="1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</row>
    <row r="34" spans="1:43" ht="1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</row>
    <row r="35" spans="1:43" ht="1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</row>
    <row r="36" spans="1:43" ht="1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</row>
    <row r="37" spans="1:43" ht="1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</row>
    <row r="38" spans="1:43" ht="1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</row>
    <row r="39" spans="1:43" ht="1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</row>
    <row r="40" spans="1:43" ht="1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</row>
    <row r="41" spans="1:43" ht="1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</row>
    <row r="42" spans="1:43" ht="1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</row>
    <row r="43" spans="1:43" ht="1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</row>
    <row r="44" spans="1:43" ht="1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</row>
    <row r="45" spans="1:43" ht="1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</row>
    <row r="46" spans="1:43" ht="1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</row>
    <row r="47" spans="1:43" ht="1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</row>
    <row r="48" spans="1:43" ht="1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</row>
    <row r="49" spans="1:43" ht="1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</row>
    <row r="50" spans="1:43" ht="1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ht="1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ht="1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ht="1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3" ht="1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3" ht="1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3" ht="1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3" ht="1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3" ht="1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1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</row>
    <row r="60" spans="1:43" ht="1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</row>
    <row r="61" spans="1:43" ht="1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</row>
    <row r="62" spans="1:43" ht="1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</row>
    <row r="63" spans="1:43" ht="1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</row>
    <row r="64" spans="1:43" ht="1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</row>
    <row r="65" spans="1:43" ht="1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</row>
    <row r="66" spans="1:43" ht="1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</row>
    <row r="67" spans="1:43" ht="1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</row>
    <row r="68" spans="1:43" ht="1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</row>
    <row r="69" spans="1:43" ht="1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F380-03A9-D74E-B40A-9F4DF96423AD}">
  <dimension ref="A1:AQ69"/>
  <sheetViews>
    <sheetView workbookViewId="0">
      <selection activeCell="G42" sqref="G42"/>
    </sheetView>
  </sheetViews>
  <sheetFormatPr baseColWidth="10" defaultRowHeight="15"/>
  <cols>
    <col min="1" max="1" width="8.5" style="38" customWidth="1"/>
    <col min="2" max="2" width="8.5" style="26" customWidth="1"/>
    <col min="3" max="3" width="4.5" style="38" customWidth="1"/>
    <col min="4" max="43" width="20.83203125" style="38" customWidth="1"/>
    <col min="44" max="16384" width="10.83203125" style="38"/>
  </cols>
  <sheetData>
    <row r="1" spans="1:43" ht="13">
      <c r="A1" s="20" t="str">
        <f>'02_選択特徴量_集計'!A38</f>
        <v>ID</v>
      </c>
      <c r="B1" s="20" t="str">
        <f>'02_選択特徴量_集計'!B38</f>
        <v>群</v>
      </c>
      <c r="C1" s="20" t="str">
        <f>'02_選択特徴量_集計'!C38</f>
        <v>性別</v>
      </c>
      <c r="D1" s="45" t="str">
        <f>'02_選択特徴量_集計'!D38</f>
        <v>LF/HF_hVRf1</v>
      </c>
      <c r="E1" s="45" t="str">
        <f>'02_選択特徴量_集計'!E38</f>
        <v>LF/HF_hVRf2</v>
      </c>
      <c r="F1" s="45" t="str">
        <f>'02_選択特徴量_集計'!F38</f>
        <v>CVRR_h2D</v>
      </c>
      <c r="G1" s="45" t="str">
        <f>'02_選択特徴量_集計'!G38</f>
        <v>DC_hBreak</v>
      </c>
      <c r="H1" s="45" t="str">
        <f>'02_選択特徴量_集計'!H38</f>
        <v>LF/(LF+HF)_h2D</v>
      </c>
      <c r="I1" s="45" t="str">
        <f>'02_選択特徴量_集計'!I38</f>
        <v>LF_hVRf1</v>
      </c>
      <c r="J1" s="45" t="str">
        <f>'02_選択特徴量_集計'!J38</f>
        <v>SDNN_hVRf1</v>
      </c>
      <c r="K1" s="45" t="str">
        <f>'02_選択特徴量_集計'!K38</f>
        <v>kU/l_2D</v>
      </c>
      <c r="L1" s="45" t="str">
        <f>'02_選択特徴量_集計'!L38</f>
        <v>DC_hVRf2</v>
      </c>
      <c r="M1" s="45" t="str">
        <f>'02_選択特徴量_集計'!M38</f>
        <v>DC_h2D</v>
      </c>
      <c r="N1" s="45" t="str">
        <f>'02_選択特徴量_集計'!N38</f>
        <v>LF_h2D</v>
      </c>
      <c r="O1" s="45" t="str">
        <f>'02_選択特徴量_集計'!O38</f>
        <v>LF_hVRf0</v>
      </c>
      <c r="P1" s="45" t="str">
        <f>'02_選択特徴量_集計'!P38</f>
        <v>LF/HF_hVRf0</v>
      </c>
      <c r="Q1" s="45" t="str">
        <f>'02_選択特徴量_集計'!Q38</f>
        <v>DC_hVRf0</v>
      </c>
      <c r="R1" s="45" t="str">
        <f>'02_選択特徴量_集計'!R38</f>
        <v>SDNN_h2D</v>
      </c>
      <c r="S1" s="45" t="str">
        <f>'02_選択特徴量_集計'!S38</f>
        <v>LF/HF_hBreak</v>
      </c>
      <c r="T1" s="45" t="str">
        <f>'02_選択特徴量_集計'!T38</f>
        <v>DC_hVR</v>
      </c>
      <c r="U1" s="45" t="str">
        <f>'02_選択特徴量_集計'!U38</f>
        <v>LF_hBreak</v>
      </c>
      <c r="V1" s="45" t="str">
        <f>'02_選択特徴量_集計'!V38</f>
        <v>CVRR_hVRf1</v>
      </c>
      <c r="W1" s="45" t="str">
        <f>'02_選択特徴量_集計'!W38</f>
        <v>LF/(LF+HF)_hVR</v>
      </c>
      <c r="X1" s="45" t="str">
        <f>'02_選択特徴量_集計'!X38</f>
        <v>RRI_hVRf2</v>
      </c>
      <c r="Y1" s="45" t="str">
        <f>'02_選択特徴量_集計'!Y38</f>
        <v>HF_hBreak</v>
      </c>
      <c r="Z1" s="45" t="str">
        <f>'02_選択特徴量_集計'!Z38</f>
        <v>Anx_Break</v>
      </c>
      <c r="AA1" s="45" t="str">
        <f>'02_選択特徴量_集計'!AA38</f>
        <v>AC_hVRf1</v>
      </c>
      <c r="AB1" s="45" t="str">
        <f>'02_選択特徴量_集計'!AB38</f>
        <v>RMSSD_hVRf2</v>
      </c>
      <c r="AC1" s="45" t="str">
        <f>'02_選択特徴量_集計'!AC38</f>
        <v>LF_hVR</v>
      </c>
      <c r="AD1" s="45" t="str">
        <f>'02_選択特徴量_集計'!AD38</f>
        <v>AC_h2D</v>
      </c>
      <c r="AE1" s="45" t="str">
        <f>'02_選択特徴量_集計'!AE38</f>
        <v>LF/HF_h2D</v>
      </c>
      <c r="AF1" s="45" t="str">
        <f>'02_選択特徴量_集計'!AF38</f>
        <v>kU/l_VR</v>
      </c>
      <c r="AG1" s="45" t="str">
        <f>'02_選択特徴量_集計'!AG38</f>
        <v>Anx_VR</v>
      </c>
      <c r="AH1" s="45" t="str">
        <f>'02_選択特徴量_集計'!AH38</f>
        <v>AC_hVRf2</v>
      </c>
      <c r="AI1" s="45" t="str">
        <f>'02_選択特徴量_集計'!AI38</f>
        <v>HF_hVR</v>
      </c>
      <c r="AJ1" s="45" t="str">
        <f>'02_選択特徴量_集計'!AJ38</f>
        <v>kU/l_Break</v>
      </c>
      <c r="AK1" s="45" t="str">
        <f>'02_選択特徴量_集計'!AK38</f>
        <v>kU/l_VRf0</v>
      </c>
      <c r="AL1" s="45" t="str">
        <f>'02_選択特徴量_集計'!AL38</f>
        <v>Anx_VRf0</v>
      </c>
      <c r="AM1" s="45" t="str">
        <f>'02_選択特徴量_集計'!AM38</f>
        <v>AC_hVR</v>
      </c>
      <c r="AN1" s="45" t="str">
        <f>'02_選択特徴量_集計'!AN38</f>
        <v>HF_hVRf2</v>
      </c>
      <c r="AO1" s="45" t="str">
        <f>'02_選択特徴量_集計'!AO38</f>
        <v>pNN50_hVRf2</v>
      </c>
      <c r="AP1" s="45" t="str">
        <f>'02_選択特徴量_集計'!AP38</f>
        <v>AC_hVRf0</v>
      </c>
      <c r="AQ1" s="45" t="str">
        <f>'02_選択特徴量_集計'!AQ38</f>
        <v>AC_hBreak</v>
      </c>
    </row>
    <row r="2" spans="1:43" ht="13">
      <c r="A2" s="20">
        <f>'02_選択特徴量_集計'!A3</f>
        <v>1</v>
      </c>
      <c r="B2" s="20" t="str">
        <f>'02_選択特徴量_集計'!B3</f>
        <v>B</v>
      </c>
      <c r="C2" s="20" t="str">
        <f>'02_選択特徴量_集計'!C3</f>
        <v>男</v>
      </c>
      <c r="D2" s="20">
        <f>'02_選択特徴量_集計'!D3</f>
        <v>2.1259529119213401</v>
      </c>
      <c r="E2" s="20">
        <f>'02_選択特徴量_集計'!E3</f>
        <v>1.5465836303978351</v>
      </c>
      <c r="F2" s="20">
        <f>'02_選択特徴量_集計'!F3</f>
        <v>10.12930185134293</v>
      </c>
      <c r="G2" s="20">
        <f>'02_選択特徴量_集計'!G3</f>
        <v>6.8848926083433373</v>
      </c>
      <c r="H2" s="20">
        <f>'02_選択特徴量_集計'!H3</f>
        <v>0.65011848189960408</v>
      </c>
      <c r="I2" s="20">
        <f>'02_選択特徴量_集計'!I3</f>
        <v>998.24255534444603</v>
      </c>
      <c r="J2" s="20">
        <f>'02_選択特徴量_集計'!J3</f>
        <v>65.168697882292093</v>
      </c>
      <c r="K2" s="20">
        <f>'02_選択特徴量_集計'!K3</f>
        <v>5</v>
      </c>
      <c r="L2" s="20">
        <f>'02_選択特徴量_集計'!L3</f>
        <v>7.0928110316236133</v>
      </c>
      <c r="M2" s="20">
        <f>'02_選択特徴量_集計'!M3</f>
        <v>7.2957861146250602</v>
      </c>
      <c r="N2" s="20">
        <f>'02_選択特徴量_集計'!N3</f>
        <v>1834.762718228978</v>
      </c>
      <c r="O2" s="20">
        <f>'02_選択特徴量_集計'!O3</f>
        <v>3920.439135972892</v>
      </c>
      <c r="P2" s="20">
        <f>'02_選択特徴量_集計'!P3</f>
        <v>2.0064686125897029</v>
      </c>
      <c r="Q2" s="20">
        <f>'02_選択特徴量_集計'!Q3</f>
        <v>7.116694850391748</v>
      </c>
      <c r="R2" s="20">
        <f>'02_選択特徴量_集計'!R3</f>
        <v>93.407638836830571</v>
      </c>
      <c r="S2" s="20">
        <f>'02_選択特徴量_集計'!S3</f>
        <v>2.5483807569986761</v>
      </c>
      <c r="T2" s="20">
        <f>'02_選択特徴量_集計'!T3</f>
        <v>6.9200191570881504</v>
      </c>
      <c r="U2" s="20">
        <f>'02_選択特徴量_集計'!U3</f>
        <v>1811.6619623411771</v>
      </c>
      <c r="V2" s="20">
        <f>'02_選択特徴量_集計'!V3</f>
        <v>6.7662750452260196</v>
      </c>
      <c r="W2" s="20">
        <f>'02_選択特徴量_集計'!W3</f>
        <v>0.702034644615529</v>
      </c>
      <c r="X2" s="20">
        <f>'02_選択特徴量_集計'!X3</f>
        <v>877</v>
      </c>
      <c r="Y2" s="20">
        <f>'02_選択特徴量_集計'!Y3</f>
        <v>820.16775891272948</v>
      </c>
      <c r="Z2" s="20">
        <f>'02_選択特徴量_集計'!Z3</f>
        <v>38</v>
      </c>
      <c r="AA2" s="20">
        <f>'02_選択特徴量_集計'!AA3</f>
        <v>-9.6025974025974392</v>
      </c>
      <c r="AB2" s="20">
        <f>'02_選択特徴量_集計'!AB3</f>
        <v>51.552080811205748</v>
      </c>
      <c r="AC2" s="20">
        <f>'02_選択特徴量_集計'!AC3</f>
        <v>459.55916910900498</v>
      </c>
      <c r="AD2" s="20">
        <f>'02_選択特徴量_集計'!AD3</f>
        <v>-9.3446272511866262</v>
      </c>
      <c r="AE2" s="20">
        <f>'02_選択特徴量_集計'!AE3</f>
        <v>2.2667454800683808</v>
      </c>
      <c r="AF2" s="20">
        <f>'02_選択特徴量_集計'!AF3</f>
        <v>3</v>
      </c>
      <c r="AG2" s="20">
        <f>'02_選択特徴量_集計'!AG3</f>
        <v>50</v>
      </c>
      <c r="AH2" s="20">
        <f>'02_選択特徴量_集計'!AH3</f>
        <v>-9.5972298542917844</v>
      </c>
      <c r="AI2" s="20">
        <f>'02_選択特徴量_集計'!AI3</f>
        <v>195.051216053231</v>
      </c>
      <c r="AJ2" s="20">
        <f>'02_選択特徴量_集計'!AJ3</f>
        <v>8</v>
      </c>
      <c r="AK2" s="20">
        <f>'02_選択特徴量_集計'!AK3</f>
        <v>4</v>
      </c>
      <c r="AL2" s="20">
        <f>'02_選択特徴量_集計'!AL3</f>
        <v>41</v>
      </c>
      <c r="AM2" s="20">
        <f>'02_選択特徴量_集計'!AM3</f>
        <v>-9.5199275362318492</v>
      </c>
      <c r="AN2" s="20">
        <f>'02_選択特徴量_集計'!AN3</f>
        <v>1147.4999491519379</v>
      </c>
      <c r="AO2" s="20">
        <f>'02_選択特徴量_集計'!AO3</f>
        <v>35.020251778872463</v>
      </c>
      <c r="AP2" s="20">
        <f>'02_選択特徴量_集計'!AP3</f>
        <v>-9.6174578494536007</v>
      </c>
      <c r="AQ2" s="20">
        <f>'02_選択特徴量_集計'!AQ3</f>
        <v>-9.6116285305338263</v>
      </c>
    </row>
    <row r="3" spans="1:43" ht="13">
      <c r="A3" s="20">
        <f>'02_選択特徴量_集計'!A4</f>
        <v>2</v>
      </c>
      <c r="B3" s="20" t="str">
        <f>'02_選択特徴量_集計'!B4</f>
        <v>B</v>
      </c>
      <c r="C3" s="20" t="str">
        <f>'02_選択特徴量_集計'!C4</f>
        <v>女</v>
      </c>
      <c r="D3" s="20">
        <f>'02_選択特徴量_集計'!D4</f>
        <v>1.0445736811506441</v>
      </c>
      <c r="E3" s="20">
        <f>'02_選択特徴量_集計'!E4</f>
        <v>0.76158152352325637</v>
      </c>
      <c r="F3" s="20">
        <f>'02_選択特徴量_集計'!F4</f>
        <v>8.0787540547799352</v>
      </c>
      <c r="G3" s="20">
        <f>'02_選択特徴量_集計'!G4</f>
        <v>7.7461020488443966</v>
      </c>
      <c r="H3" s="20">
        <f>'02_選択特徴量_集計'!H4</f>
        <v>0.65273460112700488</v>
      </c>
      <c r="I3" s="20">
        <f>'02_選択特徴量_集計'!I4</f>
        <v>456.40724016350418</v>
      </c>
      <c r="J3" s="20">
        <f>'02_選択特徴量_集計'!J4</f>
        <v>45.016785567776999</v>
      </c>
      <c r="K3" s="20">
        <f>'02_選択特徴量_集計'!K4</f>
        <v>2</v>
      </c>
      <c r="L3" s="20">
        <f>'02_選択特徴量_集計'!L4</f>
        <v>7.9046993773727614</v>
      </c>
      <c r="M3" s="20">
        <f>'02_選択特徴量_集計'!M4</f>
        <v>7.0358070995355133</v>
      </c>
      <c r="N3" s="20">
        <f>'02_選択特徴量_集計'!N4</f>
        <v>674.31636602591141</v>
      </c>
      <c r="O3" s="20">
        <f>'02_選択特徴量_集計'!O4</f>
        <v>908.75058487882859</v>
      </c>
      <c r="P3" s="20">
        <f>'02_選択特徴量_集計'!P4</f>
        <v>1.9144167203361071</v>
      </c>
      <c r="Q3" s="20">
        <f>'02_選択特徴量_集計'!Q4</f>
        <v>7.1321549717534518</v>
      </c>
      <c r="R3" s="20">
        <f>'02_選択特徴量_集計'!R4</f>
        <v>52.650469140759732</v>
      </c>
      <c r="S3" s="20">
        <f>'02_選択特徴量_集計'!S4</f>
        <v>2.6734521921633601</v>
      </c>
      <c r="T3" s="20">
        <f>'02_選択特徴量_集計'!T4</f>
        <v>7.3275862068965099</v>
      </c>
      <c r="U3" s="20">
        <f>'02_選択特徴量_集計'!U4</f>
        <v>1141.119240798226</v>
      </c>
      <c r="V3" s="20">
        <f>'02_選択特徴量_集計'!V4</f>
        <v>7.202301726693662</v>
      </c>
      <c r="W3" s="20">
        <f>'02_選択特徴量_集計'!W4</f>
        <v>0.44202085434864402</v>
      </c>
      <c r="X3" s="20">
        <f>'02_選択特徴量_集計'!X4</f>
        <v>695</v>
      </c>
      <c r="Y3" s="20">
        <f>'02_選択特徴量_集計'!Y4</f>
        <v>458.63827023015358</v>
      </c>
      <c r="Z3" s="20">
        <f>'02_選択特徴量_集計'!Z4</f>
        <v>45</v>
      </c>
      <c r="AA3" s="20">
        <f>'02_選択特徴量_集計'!AA4</f>
        <v>-9.5983178556070001</v>
      </c>
      <c r="AB3" s="20">
        <f>'02_選択特徴量_集計'!AB4</f>
        <v>30.513928835206819</v>
      </c>
      <c r="AC3" s="20">
        <f>'02_選択特徴量_集計'!AC4</f>
        <v>172.441778377014</v>
      </c>
      <c r="AD3" s="20">
        <f>'02_選択特徴量_集計'!AD4</f>
        <v>-10.636350914020809</v>
      </c>
      <c r="AE3" s="20">
        <f>'02_選択特徴量_集計'!AE4</f>
        <v>2.391668115621866</v>
      </c>
      <c r="AF3" s="20">
        <f>'02_選択特徴量_集計'!AF4</f>
        <v>29</v>
      </c>
      <c r="AG3" s="20">
        <f>'02_選択特徴量_集計'!AG4</f>
        <v>46</v>
      </c>
      <c r="AH3" s="20">
        <f>'02_選択特徴量_集計'!AH4</f>
        <v>-9.8550074030234871</v>
      </c>
      <c r="AI3" s="20">
        <f>'02_選択特徴量_集計'!AI4</f>
        <v>217.679585084721</v>
      </c>
      <c r="AJ3" s="20">
        <f>'02_選択特徴量_集計'!AJ4</f>
        <v>2</v>
      </c>
      <c r="AK3" s="20">
        <f>'02_選択特徴量_集計'!AK4</f>
        <v>7</v>
      </c>
      <c r="AL3" s="20">
        <f>'02_選択特徴量_集計'!AL4</f>
        <v>36</v>
      </c>
      <c r="AM3" s="20">
        <f>'02_選択特徴量_集計'!AM4</f>
        <v>-9.49307304785893</v>
      </c>
      <c r="AN3" s="20">
        <f>'02_選択特徴量_集計'!AN4</f>
        <v>380.40230537404818</v>
      </c>
      <c r="AO3" s="20">
        <f>'02_選択特徴量_集計'!AO4</f>
        <v>9.7903286635447646</v>
      </c>
      <c r="AP3" s="20">
        <f>'02_選択特徴量_集計'!AP4</f>
        <v>-9.2251563464063473</v>
      </c>
      <c r="AQ3" s="20">
        <f>'02_選択特徴量_集計'!AQ4</f>
        <v>-9.9053876050381824</v>
      </c>
    </row>
    <row r="4" spans="1:43" ht="13">
      <c r="A4" s="20">
        <f>'02_選択特徴量_集計'!A5</f>
        <v>3</v>
      </c>
      <c r="B4" s="20" t="str">
        <f>'02_選択特徴量_集計'!B5</f>
        <v>B</v>
      </c>
      <c r="C4" s="20" t="str">
        <f>'02_選択特徴量_集計'!C5</f>
        <v>男</v>
      </c>
      <c r="D4" s="20">
        <f>'02_選択特徴量_集計'!D5</f>
        <v>0</v>
      </c>
      <c r="E4" s="20">
        <f>'02_選択特徴量_集計'!E5</f>
        <v>0.77376322927796781</v>
      </c>
      <c r="F4" s="20">
        <f>'02_選択特徴量_集計'!F5</f>
        <v>7.0114700882415768</v>
      </c>
      <c r="G4" s="20">
        <f>'02_選択特徴量_集計'!G5</f>
        <v>5.9532346709044486</v>
      </c>
      <c r="H4" s="20">
        <f>'02_選択特徴量_集計'!H5</f>
        <v>0.37470107373820111</v>
      </c>
      <c r="I4" s="20">
        <f>'02_選択特徴量_集計'!I5</f>
        <v>0</v>
      </c>
      <c r="J4" s="20">
        <f>'02_選択特徴量_集計'!J5</f>
        <v>0</v>
      </c>
      <c r="K4" s="20">
        <f>'02_選択特徴量_集計'!K5</f>
        <v>8</v>
      </c>
      <c r="L4" s="20">
        <f>'02_選択特徴量_集計'!L5</f>
        <v>6.1203250343792082</v>
      </c>
      <c r="M4" s="20">
        <f>'02_選択特徴量_集計'!M5</f>
        <v>7.2390612139404231</v>
      </c>
      <c r="N4" s="20">
        <f>'02_選択特徴量_集計'!N5</f>
        <v>1086.2300189151169</v>
      </c>
      <c r="O4" s="20">
        <f>'02_選択特徴量_集計'!O5</f>
        <v>893.45618057687375</v>
      </c>
      <c r="P4" s="20">
        <f>'02_選択特徴量_集計'!P5</f>
        <v>0.84618662865665861</v>
      </c>
      <c r="Q4" s="20">
        <f>'02_選択特徴量_集計'!Q5</f>
        <v>7.0126410279239604</v>
      </c>
      <c r="R4" s="20">
        <f>'02_選択特徴量_集計'!R5</f>
        <v>71.46325473339347</v>
      </c>
      <c r="S4" s="20">
        <f>'02_選択特徴量_集計'!S5</f>
        <v>1.3627092363960309</v>
      </c>
      <c r="T4" s="20">
        <f>'02_選択特徴量_集計'!T5</f>
        <v>6.6105485232067549</v>
      </c>
      <c r="U4" s="20">
        <f>'02_選択特徴量_集計'!U5</f>
        <v>1766.3467318734929</v>
      </c>
      <c r="V4" s="20">
        <f>'02_選択特徴量_集計'!V5</f>
        <v>0</v>
      </c>
      <c r="W4" s="20">
        <f>'02_選択特徴量_集計'!W5</f>
        <v>0.38574592612913849</v>
      </c>
      <c r="X4" s="20">
        <f>'02_選択特徴量_集計'!X5</f>
        <v>970.85714285714289</v>
      </c>
      <c r="Y4" s="20">
        <f>'02_選択特徴量_集計'!Y5</f>
        <v>1252.948566331178</v>
      </c>
      <c r="Z4" s="20">
        <f>'02_選択特徴量_集計'!Z5</f>
        <v>39</v>
      </c>
      <c r="AA4" s="20">
        <f>'02_選択特徴量_集計'!AA5</f>
        <v>0</v>
      </c>
      <c r="AB4" s="20">
        <f>'02_選択特徴量_集計'!AB5</f>
        <v>71.197222723082561</v>
      </c>
      <c r="AC4" s="20">
        <f>'02_選択特徴量_集計'!AC5</f>
        <v>1454.6773218999849</v>
      </c>
      <c r="AD4" s="20">
        <f>'02_選択特徴量_集計'!AD5</f>
        <v>-10.175673827056279</v>
      </c>
      <c r="AE4" s="20">
        <f>'02_選択特徴量_集計'!AE5</f>
        <v>0.61581112390854564</v>
      </c>
      <c r="AF4" s="20">
        <f>'02_選択特徴量_集計'!AF5</f>
        <v>10</v>
      </c>
      <c r="AG4" s="20">
        <f>'02_選択特徴量_集計'!AG5</f>
        <v>37</v>
      </c>
      <c r="AH4" s="20">
        <f>'02_選択特徴量_集計'!AH5</f>
        <v>-9.6127444011267791</v>
      </c>
      <c r="AI4" s="20">
        <f>'02_選択特徴量_集計'!AI5</f>
        <v>2300.6413255037301</v>
      </c>
      <c r="AJ4" s="20">
        <f>'02_選択特徴量_集計'!AJ5</f>
        <v>16</v>
      </c>
      <c r="AK4" s="20">
        <f>'02_選択特徴量_集計'!AK5</f>
        <v>3</v>
      </c>
      <c r="AL4" s="20">
        <f>'02_選択特徴量_集計'!AL5</f>
        <v>37</v>
      </c>
      <c r="AM4" s="20">
        <f>'02_選択特徴量_集計'!AM5</f>
        <v>-8.9286260824127197</v>
      </c>
      <c r="AN4" s="20">
        <f>'02_選択特徴量_集計'!AN5</f>
        <v>2154.4769469506591</v>
      </c>
      <c r="AO4" s="20">
        <f>'02_選択特徴量_集計'!AO5</f>
        <v>54.971452749875802</v>
      </c>
      <c r="AP4" s="20">
        <f>'02_選択特徴量_集計'!AP5</f>
        <v>-9.5506238196610891</v>
      </c>
      <c r="AQ4" s="20">
        <f>'02_選択特徴量_集計'!AQ5</f>
        <v>-8.9557240331479822</v>
      </c>
    </row>
    <row r="5" spans="1:43" ht="13">
      <c r="A5" s="20">
        <f>'02_選択特徴量_集計'!A6</f>
        <v>4</v>
      </c>
      <c r="B5" s="20" t="str">
        <f>'02_選択特徴量_集計'!B6</f>
        <v>B</v>
      </c>
      <c r="C5" s="20" t="str">
        <f>'02_選択特徴量_集計'!C6</f>
        <v>男</v>
      </c>
      <c r="D5" s="20">
        <f>'02_選択特徴量_集計'!D6</f>
        <v>1.72304132235092</v>
      </c>
      <c r="E5" s="20">
        <f>'02_選択特徴量_集計'!E6</f>
        <v>2.983343854797301</v>
      </c>
      <c r="F5" s="20">
        <f>'02_選択特徴量_集計'!F6</f>
        <v>6.9229500542618352</v>
      </c>
      <c r="G5" s="20">
        <f>'02_選択特徴量_集計'!G6</f>
        <v>7.6406259954175217</v>
      </c>
      <c r="H5" s="20">
        <f>'02_選択特徴量_集計'!H6</f>
        <v>0.57812537948860554</v>
      </c>
      <c r="I5" s="20">
        <f>'02_選択特徴量_集計'!I6</f>
        <v>699.90254144929395</v>
      </c>
      <c r="J5" s="20">
        <f>'02_選択特徴量_集計'!J6</f>
        <v>47.180201892502403</v>
      </c>
      <c r="K5" s="20">
        <f>'02_選択特徴量_集計'!K6</f>
        <v>6</v>
      </c>
      <c r="L5" s="20">
        <f>'02_選択特徴量_集計'!L6</f>
        <v>7.3801081985407944</v>
      </c>
      <c r="M5" s="20">
        <f>'02_選択特徴量_集計'!M6</f>
        <v>8.8671114817903902</v>
      </c>
      <c r="N5" s="20">
        <f>'02_選択特徴量_集計'!N6</f>
        <v>741.06675360663155</v>
      </c>
      <c r="O5" s="20">
        <f>'02_選択特徴量_集計'!O6</f>
        <v>1528.5153177102161</v>
      </c>
      <c r="P5" s="20">
        <f>'02_選択特徴量_集計'!P6</f>
        <v>4.1918003712911753</v>
      </c>
      <c r="Q5" s="20">
        <f>'02_選択特徴量_集計'!Q6</f>
        <v>8.5232750555331123</v>
      </c>
      <c r="R5" s="20">
        <f>'02_選択特徴量_集計'!R6</f>
        <v>59.682780132329903</v>
      </c>
      <c r="S5" s="20">
        <f>'02_選択特徴量_集計'!S6</f>
        <v>2.6184677670644358</v>
      </c>
      <c r="T5" s="20">
        <f>'02_選択特徴量_集計'!T6</f>
        <v>8.013640782040925</v>
      </c>
      <c r="U5" s="20">
        <f>'02_選択特徴量_集計'!U6</f>
        <v>797.71324162379699</v>
      </c>
      <c r="V5" s="20">
        <f>'02_選択特徴量_集計'!V6</f>
        <v>7.5397189168948602</v>
      </c>
      <c r="W5" s="20">
        <f>'02_選択特徴量_集計'!W6</f>
        <v>0.84308861487438702</v>
      </c>
      <c r="X5" s="20">
        <f>'02_選択特徴量_集計'!X6</f>
        <v>847.28571428571433</v>
      </c>
      <c r="Y5" s="20">
        <f>'02_選択特徴量_集計'!Y6</f>
        <v>367.70863269003661</v>
      </c>
      <c r="Z5" s="20">
        <f>'02_選択特徴量_集計'!Z6</f>
        <v>28</v>
      </c>
      <c r="AA5" s="20">
        <f>'02_選択特徴量_集計'!AA6</f>
        <v>-9.2938271604938105</v>
      </c>
      <c r="AB5" s="20">
        <f>'02_選択特徴量_集計'!AB6</f>
        <v>35.357870566427778</v>
      </c>
      <c r="AC5" s="20">
        <f>'02_選択特徴量_集計'!AC6</f>
        <v>19711.836674064321</v>
      </c>
      <c r="AD5" s="20">
        <f>'02_選択特徴量_集計'!AD6</f>
        <v>-10.58307416267945</v>
      </c>
      <c r="AE5" s="20">
        <f>'02_選択特徴量_集計'!AE6</f>
        <v>2.056056798410915</v>
      </c>
      <c r="AF5" s="20">
        <f>'02_選択特徴量_集計'!AF6</f>
        <v>42</v>
      </c>
      <c r="AG5" s="20">
        <f>'02_選択特徴量_集計'!AG6</f>
        <v>31</v>
      </c>
      <c r="AH5" s="20">
        <f>'02_選択特徴量_集計'!AH6</f>
        <v>-8.5928987261601169</v>
      </c>
      <c r="AI5" s="20">
        <f>'02_選択特徴量_集計'!AI6</f>
        <v>4447.3213702551802</v>
      </c>
      <c r="AJ5" s="20">
        <f>'02_選択特徴量_集計'!AJ6</f>
        <v>18</v>
      </c>
      <c r="AK5" s="20">
        <f>'02_選択特徴量_集計'!AK6</f>
        <v>3</v>
      </c>
      <c r="AL5" s="20">
        <f>'02_選択特徴量_集計'!AL6</f>
        <v>28</v>
      </c>
      <c r="AM5" s="20">
        <f>'02_選択特徴量_集計'!AM6</f>
        <v>-8.9223517896844307</v>
      </c>
      <c r="AN5" s="20">
        <f>'02_選択特徴量_集計'!AN6</f>
        <v>240.1192170463799</v>
      </c>
      <c r="AO5" s="20">
        <f>'02_選択特徴量_集計'!AO6</f>
        <v>13.893800757810361</v>
      </c>
      <c r="AP5" s="20">
        <f>'02_選択特徴量_集計'!AP6</f>
        <v>-9.9366671543435743</v>
      </c>
      <c r="AQ5" s="20">
        <f>'02_選択特徴量_集計'!AQ6</f>
        <v>-8.580235185990869</v>
      </c>
    </row>
    <row r="6" spans="1:43" ht="13">
      <c r="A6" s="20">
        <f>'02_選択特徴量_集計'!A7</f>
        <v>5</v>
      </c>
      <c r="B6" s="20" t="str">
        <f>'02_選択特徴量_集計'!B7</f>
        <v>B</v>
      </c>
      <c r="C6" s="20" t="str">
        <f>'02_選択特徴量_集計'!C7</f>
        <v>女</v>
      </c>
      <c r="D6" s="20">
        <f>'02_選択特徴量_集計'!D7</f>
        <v>0.53483062241483303</v>
      </c>
      <c r="E6" s="20">
        <f>'02_選択特徴量_集計'!E7</f>
        <v>1.6234261332093669</v>
      </c>
      <c r="F6" s="20">
        <f>'02_選択特徴量_集計'!F7</f>
        <v>1.7532956024244</v>
      </c>
      <c r="G6" s="20">
        <f>'02_選択特徴量_集計'!G7</f>
        <v>2.6836277546511469</v>
      </c>
      <c r="H6" s="20">
        <f>'02_選択特徴量_集計'!H7</f>
        <v>0.48029113582716998</v>
      </c>
      <c r="I6" s="20">
        <f>'02_選択特徴量_集計'!I7</f>
        <v>9.0952072161874398</v>
      </c>
      <c r="J6" s="20">
        <f>'02_選択特徴量_集計'!J7</f>
        <v>13.0272790712412</v>
      </c>
      <c r="K6" s="20">
        <f>'02_選択特徴量_集計'!K7</f>
        <v>45</v>
      </c>
      <c r="L6" s="20">
        <f>'02_選択特徴量_集計'!L7</f>
        <v>2.6803149029108271</v>
      </c>
      <c r="M6" s="20">
        <f>'02_選択特徴量_集計'!M7</f>
        <v>2.8766597263753599</v>
      </c>
      <c r="N6" s="20">
        <f>'02_選択特徴量_集計'!N7</f>
        <v>20.651117272596661</v>
      </c>
      <c r="O6" s="20">
        <f>'02_選択特徴量_集計'!O7</f>
        <v>159.59181075791659</v>
      </c>
      <c r="P6" s="20">
        <f>'02_選択特徴量_集計'!P7</f>
        <v>1.9906573145470861</v>
      </c>
      <c r="Q6" s="20">
        <f>'02_選択特徴量_集計'!Q7</f>
        <v>2.6789769062279092</v>
      </c>
      <c r="R6" s="20">
        <f>'02_選択特徴量_集計'!R7</f>
        <v>13.2666944455253</v>
      </c>
      <c r="S6" s="20">
        <f>'02_選択特徴量_集計'!S7</f>
        <v>2.9459753233488608</v>
      </c>
      <c r="T6" s="20">
        <f>'02_選択特徴量_集計'!T7</f>
        <v>2.63233137829911</v>
      </c>
      <c r="U6" s="20">
        <f>'02_選択特徴量_集計'!U7</f>
        <v>34.964780580402611</v>
      </c>
      <c r="V6" s="20">
        <f>'02_選択特徴量_集計'!V7</f>
        <v>2.19620513368488</v>
      </c>
      <c r="W6" s="20">
        <f>'02_選択特徴量_集計'!W7</f>
        <v>0.63876458809066305</v>
      </c>
      <c r="X6" s="20">
        <f>'02_選択特徴量_集計'!X7</f>
        <v>709.71428571428567</v>
      </c>
      <c r="Y6" s="20">
        <f>'02_選択特徴量_集計'!Y7</f>
        <v>17.10133394352609</v>
      </c>
      <c r="Z6" s="20">
        <f>'02_選択特徴量_集計'!Z7</f>
        <v>31</v>
      </c>
      <c r="AA6" s="20">
        <f>'02_選択特徴量_集計'!AA7</f>
        <v>-2.4848084544253499</v>
      </c>
      <c r="AB6" s="20">
        <f>'02_選択特徴量_集計'!AB7</f>
        <v>27.286847441881061</v>
      </c>
      <c r="AC6" s="20">
        <f>'02_選択特徴量_集計'!AC7</f>
        <v>19.419679832958298</v>
      </c>
      <c r="AD6" s="20">
        <f>'02_選択特徴量_集計'!AD7</f>
        <v>-2.325941660713756</v>
      </c>
      <c r="AE6" s="20">
        <f>'02_選択特徴量_集計'!AE7</f>
        <v>2.1582405419345889</v>
      </c>
      <c r="AF6" s="20">
        <f>'02_選択特徴量_集計'!AF7</f>
        <v>49</v>
      </c>
      <c r="AG6" s="20">
        <f>'02_選択特徴量_集計'!AG7</f>
        <v>44</v>
      </c>
      <c r="AH6" s="20">
        <f>'02_選択特徴量_集計'!AH7</f>
        <v>-2.4141125343953989</v>
      </c>
      <c r="AI6" s="20">
        <f>'02_選択特徴量_集計'!AI7</f>
        <v>10.982255707967401</v>
      </c>
      <c r="AJ6" s="20">
        <f>'02_選択特徴量_集計'!AJ7</f>
        <v>31</v>
      </c>
      <c r="AK6" s="20">
        <f>'02_選択特徴量_集計'!AK7</f>
        <v>17</v>
      </c>
      <c r="AL6" s="20">
        <f>'02_選択特徴量_集計'!AL7</f>
        <v>33</v>
      </c>
      <c r="AM6" s="20">
        <f>'02_選択特徴量_集計'!AM7</f>
        <v>-2.4645080946450801</v>
      </c>
      <c r="AN6" s="20">
        <f>'02_選択特徴量_集計'!AN7</f>
        <v>157.4303291468336</v>
      </c>
      <c r="AO6" s="20">
        <f>'02_選択特徴量_集計'!AO7</f>
        <v>2.1500118226437328</v>
      </c>
      <c r="AP6" s="20">
        <f>'02_選択特徴量_集計'!AP7</f>
        <v>-2.393490076776557</v>
      </c>
      <c r="AQ6" s="20">
        <f>'02_選択特徴量_集計'!AQ7</f>
        <v>-2.5032624580941398</v>
      </c>
    </row>
    <row r="7" spans="1:43" ht="13">
      <c r="A7" s="20">
        <f>'02_選択特徴量_集計'!A8</f>
        <v>6</v>
      </c>
      <c r="B7" s="20" t="str">
        <f>'02_選択特徴量_集計'!B8</f>
        <v>A</v>
      </c>
      <c r="C7" s="20" t="str">
        <f>'02_選択特徴量_集計'!C8</f>
        <v>女</v>
      </c>
      <c r="D7" s="20">
        <f>'02_選択特徴量_集計'!D8</f>
        <v>7.9404002986059403</v>
      </c>
      <c r="E7" s="20">
        <f>'02_選択特徴量_集計'!E8</f>
        <v>1.3673876946331369</v>
      </c>
      <c r="F7" s="20">
        <f>'02_選択特徴量_集計'!F8</f>
        <v>8.7825393319648395</v>
      </c>
      <c r="G7" s="20">
        <f>'02_選択特徴量_集計'!G8</f>
        <v>8.8269517691026262</v>
      </c>
      <c r="H7" s="20">
        <f>'02_選択特徴量_集計'!H8</f>
        <v>0.60322126263627929</v>
      </c>
      <c r="I7" s="20">
        <f>'02_選択特徴量_集計'!I8</f>
        <v>28485.462124429381</v>
      </c>
      <c r="J7" s="20">
        <f>'02_選択特徴量_集計'!J8</f>
        <v>77.808941016487807</v>
      </c>
      <c r="K7" s="20">
        <f>'02_選択特徴量_集計'!K8</f>
        <v>10</v>
      </c>
      <c r="L7" s="20">
        <f>'02_選択特徴量_集計'!L8</f>
        <v>8.6730225225074005</v>
      </c>
      <c r="M7" s="20">
        <f>'02_選択特徴量_集計'!M8</f>
        <v>8.708665240606754</v>
      </c>
      <c r="N7" s="20">
        <f>'02_選択特徴量_集計'!N8</f>
        <v>1374.3692861376221</v>
      </c>
      <c r="O7" s="20">
        <f>'02_選択特徴量_集計'!O8</f>
        <v>1189.846374918357</v>
      </c>
      <c r="P7" s="20">
        <f>'02_選択特徴量_集計'!P8</f>
        <v>1.7526935439904621</v>
      </c>
      <c r="Q7" s="20">
        <f>'02_選択特徴量_集計'!Q8</f>
        <v>8.9444474685082742</v>
      </c>
      <c r="R7" s="20">
        <f>'02_選択特徴量_集計'!R8</f>
        <v>59.343888211871239</v>
      </c>
      <c r="S7" s="20">
        <f>'02_選択特徴量_集計'!S8</f>
        <v>1.804723988943213</v>
      </c>
      <c r="T7" s="20">
        <f>'02_選択特徴量_集計'!T8</f>
        <v>8.5734720416124599</v>
      </c>
      <c r="U7" s="20">
        <f>'02_選択特徴量_集計'!U8</f>
        <v>830.16677213218998</v>
      </c>
      <c r="V7" s="20">
        <f>'02_選択特徴量_集計'!V8</f>
        <v>10.321871907016719</v>
      </c>
      <c r="W7" s="20">
        <f>'02_選択特徴量_集計'!W8</f>
        <v>0.55792428671074301</v>
      </c>
      <c r="X7" s="20">
        <f>'02_選択特徴量_集計'!X8</f>
        <v>668.85714285714289</v>
      </c>
      <c r="Y7" s="20">
        <f>'02_選択特徴量_集計'!Y8</f>
        <v>575.7757721343271</v>
      </c>
      <c r="Z7" s="20">
        <f>'02_選択特徴量_集計'!Z8</f>
        <v>33</v>
      </c>
      <c r="AA7" s="20">
        <f>'02_選択特徴量_集計'!AA8</f>
        <v>-10.7197725729803</v>
      </c>
      <c r="AB7" s="20">
        <f>'02_選択特徴量_集計'!AB8</f>
        <v>26.225765003168359</v>
      </c>
      <c r="AC7" s="20">
        <f>'02_選択特徴量_集計'!AC8</f>
        <v>673.98551216092801</v>
      </c>
      <c r="AD7" s="20">
        <f>'02_選択特徴量_集計'!AD8</f>
        <v>-10.9371586255415</v>
      </c>
      <c r="AE7" s="20">
        <f>'02_選択特徴量_集計'!AE8</f>
        <v>2.3273407288794918</v>
      </c>
      <c r="AF7" s="20">
        <f>'02_選択特徴量_集計'!AF8</f>
        <v>11</v>
      </c>
      <c r="AG7" s="20">
        <f>'02_選択特徴量_集計'!AG8</f>
        <v>55</v>
      </c>
      <c r="AH7" s="20">
        <f>'02_選択特徴量_集計'!AH8</f>
        <v>-10.581955669261569</v>
      </c>
      <c r="AI7" s="20">
        <f>'02_選択特徴量_集計'!AI8</f>
        <v>534.03774155764904</v>
      </c>
      <c r="AJ7" s="20">
        <f>'02_選択特徴量_集計'!AJ8</f>
        <v>5</v>
      </c>
      <c r="AK7" s="20">
        <f>'02_選択特徴量_集計'!AK8</f>
        <v>3</v>
      </c>
      <c r="AL7" s="20">
        <f>'02_選択特徴量_集計'!AL8</f>
        <v>43</v>
      </c>
      <c r="AM7" s="20">
        <f>'02_選択特徴量_集計'!AM8</f>
        <v>-10.564090909090901</v>
      </c>
      <c r="AN7" s="20">
        <f>'02_選択特徴量_集計'!AN8</f>
        <v>349.96006380491218</v>
      </c>
      <c r="AO7" s="20">
        <f>'02_選択特徴量_集計'!AO8</f>
        <v>7.1642426934973873</v>
      </c>
      <c r="AP7" s="20">
        <f>'02_選択特徴量_集計'!AP8</f>
        <v>-11.10867386791138</v>
      </c>
      <c r="AQ7" s="20">
        <f>'02_選択特徴量_集計'!AQ8</f>
        <v>-10.695836280294611</v>
      </c>
    </row>
    <row r="8" spans="1:43" ht="13">
      <c r="A8" s="20">
        <f>'02_選択特徴量_集計'!A9</f>
        <v>7</v>
      </c>
      <c r="B8" s="20" t="str">
        <f>'02_選択特徴量_集計'!B9</f>
        <v>A</v>
      </c>
      <c r="C8" s="20" t="str">
        <f>'02_選択特徴量_集計'!C9</f>
        <v>男</v>
      </c>
      <c r="D8" s="20">
        <f>'02_選択特徴量_集計'!D9</f>
        <v>3.5804978385719148</v>
      </c>
      <c r="E8" s="20">
        <f>'02_選択特徴量_集計'!E9</f>
        <v>3.2967498180018762</v>
      </c>
      <c r="F8" s="20">
        <f>'02_選択特徴量_集計'!F9</f>
        <v>10.03282188030327</v>
      </c>
      <c r="G8" s="20">
        <f>'02_選択特徴量_集計'!G9</f>
        <v>7.6188041262397999</v>
      </c>
      <c r="H8" s="20">
        <f>'02_選択特徴量_集計'!H9</f>
        <v>0.76093747028501901</v>
      </c>
      <c r="I8" s="20">
        <f>'02_選択特徴量_集計'!I9</f>
        <v>1489.9502302117401</v>
      </c>
      <c r="J8" s="20">
        <f>'02_選択特徴量_集計'!J9</f>
        <v>76.791627233103355</v>
      </c>
      <c r="K8" s="20">
        <f>'02_選択特徴量_集計'!K9</f>
        <v>11</v>
      </c>
      <c r="L8" s="20">
        <f>'02_選択特徴量_集計'!L9</f>
        <v>7.6141794927613189</v>
      </c>
      <c r="M8" s="20">
        <f>'02_選択特徴量_集計'!M9</f>
        <v>8.359980804848874</v>
      </c>
      <c r="N8" s="20">
        <f>'02_選択特徴量_集計'!N9</f>
        <v>1348.5256361445729</v>
      </c>
      <c r="O8" s="20">
        <f>'02_選択特徴量_集計'!O9</f>
        <v>907.22686379452296</v>
      </c>
      <c r="P8" s="20">
        <f>'02_選択特徴量_集計'!P9</f>
        <v>4.615465083418254</v>
      </c>
      <c r="Q8" s="20">
        <f>'02_選択特徴量_集計'!Q9</f>
        <v>7.9699893807656288</v>
      </c>
      <c r="R8" s="20">
        <f>'02_選択特徴量_集計'!R9</f>
        <v>77.905596663545637</v>
      </c>
      <c r="S8" s="20">
        <f>'02_選択特徴量_集計'!S9</f>
        <v>1.8773713038929241</v>
      </c>
      <c r="T8" s="20">
        <f>'02_選択特徴量_集計'!T9</f>
        <v>7.42868589743588</v>
      </c>
      <c r="U8" s="20">
        <f>'02_選択特徴量_集計'!U9</f>
        <v>906.78734952780201</v>
      </c>
      <c r="V8" s="20">
        <f>'02_選択特徴量_集計'!V9</f>
        <v>8.2433528148296507</v>
      </c>
      <c r="W8" s="20">
        <f>'02_選択特徴量_集計'!W9</f>
        <v>0.65891371423820799</v>
      </c>
      <c r="X8" s="20">
        <f>'02_選択特徴量_集計'!X9</f>
        <v>706.71428571428567</v>
      </c>
      <c r="Y8" s="20">
        <f>'02_選択特徴量_集計'!Y9</f>
        <v>506.32591578889378</v>
      </c>
      <c r="Z8" s="20">
        <f>'02_選択特徴量_集計'!Z9</f>
        <v>37</v>
      </c>
      <c r="AA8" s="20">
        <f>'02_選択特徴量_集計'!AA9</f>
        <v>-9.2372397704542646</v>
      </c>
      <c r="AB8" s="20">
        <f>'02_選択特徴量_集計'!AB9</f>
        <v>27.880783659813002</v>
      </c>
      <c r="AC8" s="20">
        <f>'02_選択特徴量_集計'!AC9</f>
        <v>609.68775690760106</v>
      </c>
      <c r="AD8" s="20">
        <f>'02_選択特徴量_集計'!AD9</f>
        <v>-10.75845014574757</v>
      </c>
      <c r="AE8" s="20">
        <f>'02_選択特徴量_集計'!AE9</f>
        <v>3.4045514255242071</v>
      </c>
      <c r="AF8" s="20">
        <f>'02_選択特徴量_集計'!AF9</f>
        <v>3</v>
      </c>
      <c r="AG8" s="20">
        <f>'02_選択特徴量_集計'!AG9</f>
        <v>39</v>
      </c>
      <c r="AH8" s="20">
        <f>'02_選択特徴量_集計'!AH9</f>
        <v>-8.7130386798183252</v>
      </c>
      <c r="AI8" s="20">
        <f>'02_選択特徴量_集計'!AI9</f>
        <v>315.60449871418598</v>
      </c>
      <c r="AJ8" s="20">
        <f>'02_選択特徴量_集計'!AJ9</f>
        <v>3</v>
      </c>
      <c r="AK8" s="20">
        <f>'02_選択特徴量_集計'!AK9</f>
        <v>3</v>
      </c>
      <c r="AL8" s="20">
        <f>'02_選択特徴量_集計'!AL9</f>
        <v>37</v>
      </c>
      <c r="AM8" s="20">
        <f>'02_選択特徴量_集計'!AM9</f>
        <v>-9.0097336065573792</v>
      </c>
      <c r="AN8" s="20">
        <f>'02_選択特徴量_集計'!AN9</f>
        <v>253.0277732059574</v>
      </c>
      <c r="AO8" s="20">
        <f>'02_選択特徴量_集計'!AO9</f>
        <v>7.5653936470602128</v>
      </c>
      <c r="AP8" s="20">
        <f>'02_選択特徴量_集計'!AP9</f>
        <v>-9.6952619540352885</v>
      </c>
      <c r="AQ8" s="20">
        <f>'02_選択特徴量_集計'!AQ9</f>
        <v>-8.9552555806421843</v>
      </c>
    </row>
    <row r="9" spans="1:43" ht="13">
      <c r="A9" s="20">
        <f>'02_選択特徴量_集計'!A10</f>
        <v>8</v>
      </c>
      <c r="B9" s="20" t="str">
        <f>'02_選択特徴量_集計'!B10</f>
        <v>A</v>
      </c>
      <c r="C9" s="20" t="str">
        <f>'02_選択特徴量_集計'!C10</f>
        <v>女</v>
      </c>
      <c r="D9" s="20">
        <f>'02_選択特徴量_集計'!D10</f>
        <v>1.682477351486215</v>
      </c>
      <c r="E9" s="20">
        <f>'02_選択特徴量_集計'!E10</f>
        <v>6.4228784804458083</v>
      </c>
      <c r="F9" s="20">
        <f>'02_選択特徴量_集計'!F10</f>
        <v>7.1131067739282798</v>
      </c>
      <c r="G9" s="20">
        <f>'02_選択特徴量_集計'!G10</f>
        <v>7.0228504697544807</v>
      </c>
      <c r="H9" s="20">
        <f>'02_選択特徴量_集計'!H10</f>
        <v>0.49891281760291872</v>
      </c>
      <c r="I9" s="20">
        <f>'02_選択特徴量_集計'!I10</f>
        <v>275.18503861984749</v>
      </c>
      <c r="J9" s="20">
        <f>'02_選択特徴量_集計'!J10</f>
        <v>25.885465190130748</v>
      </c>
      <c r="K9" s="20">
        <f>'02_選択特徴量_集計'!K10</f>
        <v>71</v>
      </c>
      <c r="L9" s="20">
        <f>'02_選択特徴量_集計'!L10</f>
        <v>7.0176362987319001</v>
      </c>
      <c r="M9" s="20">
        <f>'02_選択特徴量_集計'!M10</f>
        <v>7.985496379694041</v>
      </c>
      <c r="N9" s="20">
        <f>'02_選択特徴量_集計'!N10</f>
        <v>300.44109607687471</v>
      </c>
      <c r="O9" s="20">
        <f>'02_選択特徴量_集計'!O10</f>
        <v>331.24589021905922</v>
      </c>
      <c r="P9" s="20">
        <f>'02_選択特徴量_集計'!P10</f>
        <v>1.673969215193237</v>
      </c>
      <c r="Q9" s="20">
        <f>'02_選択特徴量_集計'!Q10</f>
        <v>7.4622158968515766</v>
      </c>
      <c r="R9" s="20">
        <f>'02_選択特徴量_集計'!R10</f>
        <v>47.147926792771642</v>
      </c>
      <c r="S9" s="20">
        <f>'02_選択特徴量_集計'!S10</f>
        <v>1.8688080566648171</v>
      </c>
      <c r="T9" s="20">
        <f>'02_選択特徴量_集計'!T10</f>
        <v>7.2025025536261502</v>
      </c>
      <c r="U9" s="20">
        <f>'02_選択特徴量_集計'!U10</f>
        <v>488.51318410486817</v>
      </c>
      <c r="V9" s="20">
        <f>'02_選択特徴量_集計'!V10</f>
        <v>3.702274936973275</v>
      </c>
      <c r="W9" s="20">
        <f>'02_選択特徴量_集計'!W10</f>
        <v>0.75878348569619503</v>
      </c>
      <c r="X9" s="20">
        <f>'02_選択特徴量_集計'!X10</f>
        <v>694.375</v>
      </c>
      <c r="Y9" s="20">
        <f>'02_選択特徴量_集計'!Y10</f>
        <v>530.95256744762207</v>
      </c>
      <c r="Z9" s="20">
        <f>'02_選択特徴量_集計'!Z10</f>
        <v>49</v>
      </c>
      <c r="AA9" s="20">
        <f>'02_選択特徴量_集計'!AA10</f>
        <v>-8.1287534990482442</v>
      </c>
      <c r="AB9" s="20">
        <f>'02_選択特徴量_集計'!AB10</f>
        <v>13.877645754586981</v>
      </c>
      <c r="AC9" s="20">
        <f>'02_選択特徴量_集計'!AC10</f>
        <v>3820.4372422497299</v>
      </c>
      <c r="AD9" s="20">
        <f>'02_選択特徴量_集計'!AD10</f>
        <v>-8.446516611309411</v>
      </c>
      <c r="AE9" s="20">
        <f>'02_選択特徴量_集計'!AE10</f>
        <v>1.4966136707705739</v>
      </c>
      <c r="AF9" s="20">
        <f>'02_選択特徴量_集計'!AF10</f>
        <v>30</v>
      </c>
      <c r="AG9" s="20">
        <f>'02_選択特徴量_集計'!AG10</f>
        <v>58</v>
      </c>
      <c r="AH9" s="20">
        <f>'02_選択特徴量_集計'!AH10</f>
        <v>-7.8991095938254468</v>
      </c>
      <c r="AI9" s="20">
        <f>'02_選択特徴量_集計'!AI10</f>
        <v>1214.5131939006101</v>
      </c>
      <c r="AJ9" s="20">
        <f>'02_選択特徴量_集計'!AJ10</f>
        <v>43</v>
      </c>
      <c r="AK9" s="20">
        <f>'02_選択特徴量_集計'!AK10</f>
        <v>49</v>
      </c>
      <c r="AL9" s="20">
        <f>'02_選択特徴量_集計'!AL10</f>
        <v>55</v>
      </c>
      <c r="AM9" s="20">
        <f>'02_選択特徴量_集計'!AM10</f>
        <v>-7.9675066312997602</v>
      </c>
      <c r="AN9" s="20">
        <f>'02_選択特徴量_集計'!AN10</f>
        <v>102.5304738331087</v>
      </c>
      <c r="AO9" s="20">
        <f>'02_選択特徴量_集計'!AO10</f>
        <v>0.15432098765432131</v>
      </c>
      <c r="AP9" s="20">
        <f>'02_選択特徴量_集計'!AP10</f>
        <v>-8.1203364658873518</v>
      </c>
      <c r="AQ9" s="20">
        <f>'02_選択特徴量_集計'!AQ10</f>
        <v>-7.8076979302422478</v>
      </c>
    </row>
    <row r="10" spans="1:43" ht="13">
      <c r="A10" s="20">
        <f>'02_選択特徴量_集計'!A11</f>
        <v>9</v>
      </c>
      <c r="B10" s="20" t="str">
        <f>'02_選択特徴量_集計'!B11</f>
        <v>A</v>
      </c>
      <c r="C10" s="20" t="str">
        <f>'02_選択特徴量_集計'!C11</f>
        <v>男</v>
      </c>
      <c r="D10" s="20">
        <f>'02_選択特徴量_集計'!D11</f>
        <v>4.3309509725480551</v>
      </c>
      <c r="E10" s="20">
        <f>'02_選択特徴量_集計'!E11</f>
        <v>2.4352806827664741</v>
      </c>
      <c r="F10" s="20">
        <f>'02_選択特徴量_集計'!F11</f>
        <v>6.2274081713179088</v>
      </c>
      <c r="G10" s="20">
        <f>'02_選択特徴量_集計'!G11</f>
        <v>6.7703973376516471</v>
      </c>
      <c r="H10" s="20">
        <f>'02_選択特徴量_集計'!H11</f>
        <v>0.64381124259538236</v>
      </c>
      <c r="I10" s="20">
        <f>'02_選択特徴量_集計'!I11</f>
        <v>1036.18552685498</v>
      </c>
      <c r="J10" s="20">
        <f>'02_選択特徴量_集計'!J11</f>
        <v>39.794464414405603</v>
      </c>
      <c r="K10" s="20">
        <f>'02_選択特徴量_集計'!K11</f>
        <v>3</v>
      </c>
      <c r="L10" s="20">
        <f>'02_選択特徴量_集計'!L11</f>
        <v>6.9501190685681484</v>
      </c>
      <c r="M10" s="20">
        <f>'02_選択特徴量_集計'!M11</f>
        <v>7.306832323814084</v>
      </c>
      <c r="N10" s="20">
        <f>'02_選択特徴量_集計'!N11</f>
        <v>319.72531351906872</v>
      </c>
      <c r="O10" s="20">
        <f>'02_選択特徴量_集計'!O11</f>
        <v>526.79877138821951</v>
      </c>
      <c r="P10" s="20">
        <f>'02_選択特徴量_集計'!P11</f>
        <v>5.1543203065345198</v>
      </c>
      <c r="Q10" s="20">
        <f>'02_選択特徴量_集計'!Q11</f>
        <v>6.7565659478813664</v>
      </c>
      <c r="R10" s="20">
        <f>'02_選択特徴量_集計'!R11</f>
        <v>58.714929796484228</v>
      </c>
      <c r="S10" s="20">
        <f>'02_選択特徴量_集計'!S11</f>
        <v>6.7389707118013504</v>
      </c>
      <c r="T10" s="20">
        <f>'02_選択特徴量_集計'!T11</f>
        <v>6.5919354838709703</v>
      </c>
      <c r="U10" s="20">
        <f>'02_選択特徴量_集計'!U11</f>
        <v>617.14377944579644</v>
      </c>
      <c r="V10" s="20">
        <f>'02_選択特徴量_集計'!V11</f>
        <v>5.4701057519465</v>
      </c>
      <c r="W10" s="20">
        <f>'02_選択特徴量_集計'!W11</f>
        <v>0.71845136322714398</v>
      </c>
      <c r="X10" s="20">
        <f>'02_選択特徴量_集計'!X11</f>
        <v>748</v>
      </c>
      <c r="Y10" s="20">
        <f>'02_選択特徴量_集計'!Y11</f>
        <v>185.63714170645181</v>
      </c>
      <c r="Z10" s="20">
        <f>'02_選択特徴量_集計'!Z11</f>
        <v>28</v>
      </c>
      <c r="AA10" s="20">
        <f>'02_選択特徴量_集計'!AA11</f>
        <v>-7.2443317989575906</v>
      </c>
      <c r="AB10" s="20">
        <f>'02_選択特徴量_集計'!AB11</f>
        <v>22.020302975892101</v>
      </c>
      <c r="AC10" s="20">
        <f>'02_選択特徴量_集計'!AC11</f>
        <v>163.92293381806601</v>
      </c>
      <c r="AD10" s="20">
        <f>'02_選択特徴量_集計'!AD11</f>
        <v>-7.5641045981203598</v>
      </c>
      <c r="AE10" s="20">
        <f>'02_選択特徴量_集計'!AE11</f>
        <v>1.8993279558196801</v>
      </c>
      <c r="AF10" s="20">
        <f>'02_選択特徴量_集計'!AF11</f>
        <v>3</v>
      </c>
      <c r="AG10" s="20">
        <f>'02_選択特徴量_集計'!AG11</f>
        <v>30</v>
      </c>
      <c r="AH10" s="20">
        <f>'02_選択特徴量_集計'!AH11</f>
        <v>-7.4560879682311976</v>
      </c>
      <c r="AI10" s="20">
        <f>'02_選択特徴量_集計'!AI11</f>
        <v>64.238556587848507</v>
      </c>
      <c r="AJ10" s="20">
        <f>'02_選択特徴量_集計'!AJ11</f>
        <v>3</v>
      </c>
      <c r="AK10" s="20">
        <f>'02_選択特徴量_集計'!AK11</f>
        <v>3</v>
      </c>
      <c r="AL10" s="20">
        <f>'02_選択特徴量_集計'!AL11</f>
        <v>35</v>
      </c>
      <c r="AM10" s="20">
        <f>'02_選択特徴量_集計'!AM11</f>
        <v>-7.1017287234042499</v>
      </c>
      <c r="AN10" s="20">
        <f>'02_選択特徴量_集計'!AN11</f>
        <v>213.08409311855399</v>
      </c>
      <c r="AO10" s="20">
        <f>'02_選択特徴量_集計'!AO11</f>
        <v>2.214308472453836</v>
      </c>
      <c r="AP10" s="20">
        <f>'02_選択特徴量_集計'!AP11</f>
        <v>-7.2706467391442109</v>
      </c>
      <c r="AQ10" s="20">
        <f>'02_選択特徴量_集計'!AQ11</f>
        <v>-7.2623104606990978</v>
      </c>
    </row>
    <row r="11" spans="1:43" ht="13">
      <c r="A11" s="20">
        <f>'02_選択特徴量_集計'!A12</f>
        <v>10</v>
      </c>
      <c r="B11" s="20" t="str">
        <f>'02_選択特徴量_集計'!B12</f>
        <v>A</v>
      </c>
      <c r="C11" s="20" t="str">
        <f>'02_選択特徴量_集計'!C12</f>
        <v>男</v>
      </c>
      <c r="D11" s="20">
        <f>'02_選択特徴量_集計'!D12</f>
        <v>5.1562477985004351</v>
      </c>
      <c r="E11" s="20">
        <f>'02_選択特徴量_集計'!E12</f>
        <v>3.2059213446098989</v>
      </c>
      <c r="F11" s="20">
        <f>'02_選択特徴量_集計'!F12</f>
        <v>7.8820257478221301</v>
      </c>
      <c r="G11" s="20">
        <f>'02_選択特徴量_集計'!G12</f>
        <v>6.4490869521485914</v>
      </c>
      <c r="H11" s="20">
        <f>'02_選択特徴量_集計'!H12</f>
        <v>0.57738941284827761</v>
      </c>
      <c r="I11" s="20">
        <f>'02_選択特徴量_集計'!I12</f>
        <v>1484.039650934551</v>
      </c>
      <c r="J11" s="20">
        <f>'02_選択特徴量_集計'!J12</f>
        <v>53.003891032633852</v>
      </c>
      <c r="K11" s="20">
        <f>'02_選択特徴量_集計'!K12</f>
        <v>13</v>
      </c>
      <c r="L11" s="20">
        <f>'02_選択特徴量_集計'!L12</f>
        <v>6.4464863542455033</v>
      </c>
      <c r="M11" s="20">
        <f>'02_選択特徴量_集計'!M12</f>
        <v>6.4604745612809999</v>
      </c>
      <c r="N11" s="20">
        <f>'02_選択特徴量_集計'!N12</f>
        <v>435.17368461048198</v>
      </c>
      <c r="O11" s="20">
        <f>'02_選択特徴量_集計'!O12</f>
        <v>454.23892287571641</v>
      </c>
      <c r="P11" s="20">
        <f>'02_選択特徴量_集計'!P12</f>
        <v>3.241251968483406</v>
      </c>
      <c r="Q11" s="20">
        <f>'02_選択特徴量_集計'!Q12</f>
        <v>6.5537021735276797</v>
      </c>
      <c r="R11" s="20">
        <f>'02_選択特徴量_集計'!R12</f>
        <v>60.949431314370727</v>
      </c>
      <c r="S11" s="20">
        <f>'02_選択特徴量_集計'!S12</f>
        <v>3.122268713618384</v>
      </c>
      <c r="T11" s="20">
        <f>'02_選択特徴量_集計'!T12</f>
        <v>6.4167758846657801</v>
      </c>
      <c r="U11" s="20">
        <f>'02_選択特徴量_集計'!U12</f>
        <v>829.43866316741389</v>
      </c>
      <c r="V11" s="20">
        <f>'02_選択特徴量_集計'!V12</f>
        <v>6.1752092444175899</v>
      </c>
      <c r="W11" s="20">
        <f>'02_選択特徴量_集計'!W12</f>
        <v>0.84954717296462001</v>
      </c>
      <c r="X11" s="20">
        <f>'02_選択特徴量_集計'!X12</f>
        <v>860.14285714285711</v>
      </c>
      <c r="Y11" s="20">
        <f>'02_選択特徴量_集計'!Y12</f>
        <v>277.92328820555622</v>
      </c>
      <c r="Z11" s="20">
        <f>'02_選択特徴量_集計'!Z12</f>
        <v>31</v>
      </c>
      <c r="AA11" s="20">
        <f>'02_選択特徴量_集計'!AA12</f>
        <v>-7.5937499999999698</v>
      </c>
      <c r="AB11" s="20">
        <f>'02_選択特徴量_集計'!AB12</f>
        <v>28.743614522728489</v>
      </c>
      <c r="AC11" s="20">
        <f>'02_選択特徴量_集計'!AC12</f>
        <v>263.22931826469198</v>
      </c>
      <c r="AD11" s="20">
        <f>'02_選択特徴量_集計'!AD12</f>
        <v>-7.5978518790104372</v>
      </c>
      <c r="AE11" s="20">
        <f>'02_選択特徴量_集計'!AE12</f>
        <v>1.607642550584196</v>
      </c>
      <c r="AF11" s="20">
        <f>'02_選択特徴量_集計'!AF12</f>
        <v>14</v>
      </c>
      <c r="AG11" s="20">
        <f>'02_選択特徴量_集計'!AG12</f>
        <v>37</v>
      </c>
      <c r="AH11" s="20">
        <f>'02_選択特徴量_集計'!AH12</f>
        <v>-7.4634472628680113</v>
      </c>
      <c r="AI11" s="20">
        <f>'02_選択特徴量_集計'!AI12</f>
        <v>46.617299605996202</v>
      </c>
      <c r="AJ11" s="20">
        <f>'02_選択特徴量_集計'!AJ12</f>
        <v>12</v>
      </c>
      <c r="AK11" s="20">
        <f>'02_選択特徴量_集計'!AK12</f>
        <v>7</v>
      </c>
      <c r="AL11" s="20">
        <f>'02_選択特徴量_集計'!AL12</f>
        <v>28</v>
      </c>
      <c r="AM11" s="20">
        <f>'02_選択特徴量_集計'!AM12</f>
        <v>-7.4057496360989603</v>
      </c>
      <c r="AN11" s="20">
        <f>'02_選択特徴量_集計'!AN12</f>
        <v>186.27953806612589</v>
      </c>
      <c r="AO11" s="20">
        <f>'02_選択特徴量_集計'!AO12</f>
        <v>8.2233062129258023</v>
      </c>
      <c r="AP11" s="20">
        <f>'02_選択特徴量_集計'!AP12</f>
        <v>-7.5842772910858613</v>
      </c>
      <c r="AQ11" s="20">
        <f>'02_選択特徴量_集計'!AQ12</f>
        <v>-7.5365510027270046</v>
      </c>
    </row>
    <row r="12" spans="1:43" ht="13">
      <c r="A12" s="20">
        <f>'02_選択特徴量_集計'!A13</f>
        <v>11</v>
      </c>
      <c r="B12" s="20" t="str">
        <f>'02_選択特徴量_集計'!B13</f>
        <v>B</v>
      </c>
      <c r="C12" s="20" t="str">
        <f>'02_選択特徴量_集計'!C13</f>
        <v>男</v>
      </c>
      <c r="D12" s="20">
        <f>'02_選択特徴量_集計'!D13</f>
        <v>2.2763678064617401</v>
      </c>
      <c r="E12" s="20">
        <f>'02_選択特徴量_集計'!E13</f>
        <v>3.2612529697736359</v>
      </c>
      <c r="F12" s="20">
        <f>'02_選択特徴量_集計'!F13</f>
        <v>5.2157866467636333</v>
      </c>
      <c r="G12" s="20">
        <f>'02_選択特徴量_集計'!G13</f>
        <v>8.2022479873403125</v>
      </c>
      <c r="H12" s="20">
        <f>'02_選択特徴量_集計'!H13</f>
        <v>0.80252744452398739</v>
      </c>
      <c r="I12" s="20">
        <f>'02_選択特徴量_集計'!I13</f>
        <v>159.42089350283399</v>
      </c>
      <c r="J12" s="20">
        <f>'02_選択特徴量_集計'!J13</f>
        <v>40.825860498930801</v>
      </c>
      <c r="K12" s="20">
        <f>'02_選択特徴量_集計'!K13</f>
        <v>4</v>
      </c>
      <c r="L12" s="20">
        <f>'02_選択特徴量_集計'!L13</f>
        <v>8.0583451211627288</v>
      </c>
      <c r="M12" s="20">
        <f>'02_選択特徴量_集計'!M13</f>
        <v>8.6617932784770062</v>
      </c>
      <c r="N12" s="20">
        <f>'02_選択特徴量_集計'!N13</f>
        <v>1076.227771609111</v>
      </c>
      <c r="O12" s="20">
        <f>'02_選択特徴量_集計'!O13</f>
        <v>600.10103948339406</v>
      </c>
      <c r="P12" s="20">
        <f>'02_選択特徴量_集計'!P13</f>
        <v>4.0833584474156384</v>
      </c>
      <c r="Q12" s="20">
        <f>'02_選択特徴量_集計'!Q13</f>
        <v>8.5997445396799765</v>
      </c>
      <c r="R12" s="20">
        <f>'02_選択特徴量_集計'!R13</f>
        <v>40.826679647578203</v>
      </c>
      <c r="S12" s="20">
        <f>'02_選択特徴量_集計'!S13</f>
        <v>3.5448895326593561</v>
      </c>
      <c r="T12" s="20">
        <f>'02_選択特徴量_集計'!T13</f>
        <v>8.2515940488841597</v>
      </c>
      <c r="U12" s="20">
        <f>'02_選択特徴量_集計'!U13</f>
        <v>788.36753926196445</v>
      </c>
      <c r="V12" s="20">
        <f>'02_選択特徴量_集計'!V13</f>
        <v>7.3023876576269</v>
      </c>
      <c r="W12" s="20">
        <f>'02_選択特徴量_集計'!W13</f>
        <v>0.73145456187390101</v>
      </c>
      <c r="X12" s="20">
        <f>'02_選択特徴量_集計'!X13</f>
        <v>788.14285714285711</v>
      </c>
      <c r="Y12" s="20">
        <f>'02_選択特徴量_集計'!Y13</f>
        <v>226.0810349496218</v>
      </c>
      <c r="Z12" s="20">
        <f>'02_選択特徴量_集計'!Z13</f>
        <v>37</v>
      </c>
      <c r="AA12" s="20">
        <f>'02_選択特徴量_集計'!AA13</f>
        <v>-10.039215686274501</v>
      </c>
      <c r="AB12" s="20">
        <f>'02_選択特徴量_集計'!AB13</f>
        <v>21.63735637470139</v>
      </c>
      <c r="AC12" s="20">
        <f>'02_選択特徴量_集計'!AC13</f>
        <v>600.53983175538997</v>
      </c>
      <c r="AD12" s="20">
        <f>'02_選択特徴量_集計'!AD13</f>
        <v>-10.4348182976789</v>
      </c>
      <c r="AE12" s="20">
        <f>'02_選択特徴量_集計'!AE13</f>
        <v>7.38190520810317</v>
      </c>
      <c r="AF12" s="20">
        <f>'02_選択特徴量_集計'!AF13</f>
        <v>3</v>
      </c>
      <c r="AG12" s="20">
        <f>'02_選択特徴量_集計'!AG13</f>
        <v>49</v>
      </c>
      <c r="AH12" s="20">
        <f>'02_選択特徴量_集計'!AH13</f>
        <v>-9.4556308631382979</v>
      </c>
      <c r="AI12" s="20">
        <f>'02_選択特徴量_集計'!AI13</f>
        <v>220.481545453438</v>
      </c>
      <c r="AJ12" s="20">
        <f>'02_選択特徴量_集計'!AJ13</f>
        <v>3</v>
      </c>
      <c r="AK12" s="20">
        <f>'02_選択特徴量_集計'!AK13</f>
        <v>16</v>
      </c>
      <c r="AL12" s="20">
        <f>'02_選択特徴量_集計'!AL13</f>
        <v>42</v>
      </c>
      <c r="AM12" s="20">
        <f>'02_選択特徴量_集計'!AM13</f>
        <v>-9.8846153846153602</v>
      </c>
      <c r="AN12" s="20">
        <f>'02_選択特徴量_集計'!AN13</f>
        <v>174.5962667043658</v>
      </c>
      <c r="AO12" s="20">
        <f>'02_選択特徴量_集計'!AO13</f>
        <v>2.6151219739303881</v>
      </c>
      <c r="AP12" s="20">
        <f>'02_選択特徴量_集計'!AP13</f>
        <v>-10.270148566642179</v>
      </c>
      <c r="AQ12" s="20">
        <f>'02_選択特徴量_集計'!AQ13</f>
        <v>-9.5831390544756943</v>
      </c>
    </row>
    <row r="13" spans="1:43" ht="13">
      <c r="A13" s="20">
        <f>'02_選択特徴量_集計'!A14</f>
        <v>12</v>
      </c>
      <c r="B13" s="20" t="str">
        <f>'02_選択特徴量_集計'!B14</f>
        <v>B</v>
      </c>
      <c r="C13" s="20" t="str">
        <f>'02_選択特徴量_集計'!C14</f>
        <v>女</v>
      </c>
      <c r="D13" s="20">
        <f>'02_選択特徴量_集計'!D14</f>
        <v>1.4321342956838401</v>
      </c>
      <c r="E13" s="20">
        <f>'02_選択特徴量_集計'!E14</f>
        <v>1.3342241192900961</v>
      </c>
      <c r="F13" s="20">
        <f>'02_選択特徴量_集計'!F14</f>
        <v>8.5542487468309645</v>
      </c>
      <c r="G13" s="20">
        <f>'02_選択特徴量_集計'!G14</f>
        <v>7.094371883115441</v>
      </c>
      <c r="H13" s="20">
        <f>'02_選択特徴量_集計'!H14</f>
        <v>0.46285041816946648</v>
      </c>
      <c r="I13" s="20">
        <f>'02_選択特徴量_集計'!I14</f>
        <v>2200.2241516874801</v>
      </c>
      <c r="J13" s="20">
        <f>'02_選択特徴量_集計'!J14</f>
        <v>71.8656830909988</v>
      </c>
      <c r="K13" s="20">
        <f>'02_選択特徴量_集計'!K14</f>
        <v>4</v>
      </c>
      <c r="L13" s="20">
        <f>'02_選択特徴量_集計'!L14</f>
        <v>7.1334601319894224</v>
      </c>
      <c r="M13" s="20">
        <f>'02_選択特徴量_集計'!M14</f>
        <v>7.47543206566574</v>
      </c>
      <c r="N13" s="20">
        <f>'02_選択特徴量_集計'!N14</f>
        <v>656.25692228643356</v>
      </c>
      <c r="O13" s="20">
        <f>'02_選択特徴量_集計'!O14</f>
        <v>707.0678496446526</v>
      </c>
      <c r="P13" s="20">
        <f>'02_選択特徴量_集計'!P14</f>
        <v>0.76321370425823021</v>
      </c>
      <c r="Q13" s="20">
        <f>'02_選択特徴量_集計'!Q14</f>
        <v>7.3542279550123437</v>
      </c>
      <c r="R13" s="20">
        <f>'02_選択特徴量_集計'!R14</f>
        <v>71.713239712879556</v>
      </c>
      <c r="S13" s="20">
        <f>'02_選択特徴量_集計'!S14</f>
        <v>1.600859022045404</v>
      </c>
      <c r="T13" s="20">
        <f>'02_選択特徴量_集計'!T14</f>
        <v>7.1157074340527799</v>
      </c>
      <c r="U13" s="20">
        <f>'02_選択特徴量_集計'!U14</f>
        <v>1848.972583900578</v>
      </c>
      <c r="V13" s="20">
        <f>'02_選択特徴量_集計'!V14</f>
        <v>8.9594243530795108</v>
      </c>
      <c r="W13" s="20">
        <f>'02_選択特徴量_集計'!W14</f>
        <v>0.61798869110147503</v>
      </c>
      <c r="X13" s="20">
        <f>'02_選択特徴量_集計'!X14</f>
        <v>767</v>
      </c>
      <c r="Y13" s="20">
        <f>'02_選択特徴量_集計'!Y14</f>
        <v>1787.914873643864</v>
      </c>
      <c r="Z13" s="20">
        <f>'02_選択特徴量_集計'!Z14</f>
        <v>38</v>
      </c>
      <c r="AA13" s="20">
        <f>'02_選択特徴量_集計'!AA14</f>
        <v>-9.3559027777777999</v>
      </c>
      <c r="AB13" s="20">
        <f>'02_選択特徴量_集計'!AB14</f>
        <v>47.0637483941684</v>
      </c>
      <c r="AC13" s="20">
        <f>'02_選択特徴量_集計'!AC14</f>
        <v>902.43208512135902</v>
      </c>
      <c r="AD13" s="20">
        <f>'02_選択特徴量_集計'!AD14</f>
        <v>-9.4070910121398441</v>
      </c>
      <c r="AE13" s="20">
        <f>'02_選択特徴量_集計'!AE14</f>
        <v>0.90031847219094008</v>
      </c>
      <c r="AF13" s="20">
        <f>'02_選択特徴量_集計'!AF14</f>
        <v>3</v>
      </c>
      <c r="AG13" s="20">
        <f>'02_選択特徴量_集計'!AG14</f>
        <v>49</v>
      </c>
      <c r="AH13" s="20">
        <f>'02_選択特徴量_集計'!AH14</f>
        <v>-9.6485450884454895</v>
      </c>
      <c r="AI13" s="20">
        <f>'02_選択特徴量_集計'!AI14</f>
        <v>557.84072911558997</v>
      </c>
      <c r="AJ13" s="20">
        <f>'02_選択特徴量_集計'!AJ14</f>
        <v>2</v>
      </c>
      <c r="AK13" s="20">
        <f>'02_選択特徴量_集計'!AK14</f>
        <v>12</v>
      </c>
      <c r="AL13" s="20">
        <f>'02_選択特徴量_集計'!AL14</f>
        <v>45</v>
      </c>
      <c r="AM13" s="20">
        <f>'02_選択特徴量_集計'!AM14</f>
        <v>-9.4718649517684508</v>
      </c>
      <c r="AN13" s="20">
        <f>'02_選択特徴量_集計'!AN14</f>
        <v>653.36663952554807</v>
      </c>
      <c r="AO13" s="20">
        <f>'02_選択特徴量_集計'!AO14</f>
        <v>31.56733627618005</v>
      </c>
      <c r="AP13" s="20">
        <f>'02_選択特徴量_集計'!AP14</f>
        <v>-9.2307118389126739</v>
      </c>
      <c r="AQ13" s="20">
        <f>'02_選択特徴量_集計'!AQ14</f>
        <v>-9.2950247622516748</v>
      </c>
    </row>
    <row r="14" spans="1:43" ht="13">
      <c r="A14" s="20">
        <f>'02_選択特徴量_集計'!A15</f>
        <v>13</v>
      </c>
      <c r="B14" s="20" t="str">
        <f>'02_選択特徴量_集計'!B15</f>
        <v>A</v>
      </c>
      <c r="C14" s="20" t="str">
        <f>'02_選択特徴量_集計'!C15</f>
        <v>男</v>
      </c>
      <c r="D14" s="20">
        <f>'02_選択特徴量_集計'!D15</f>
        <v>2.3300960994022502</v>
      </c>
      <c r="E14" s="20">
        <f>'02_選択特徴量_集計'!E15</f>
        <v>8.9083066910422737</v>
      </c>
      <c r="F14" s="20">
        <f>'02_選択特徴量_集計'!F15</f>
        <v>12.08457372648753</v>
      </c>
      <c r="G14" s="20">
        <f>'02_選択特徴量_集計'!G15</f>
        <v>7.857217026836115</v>
      </c>
      <c r="H14" s="20">
        <f>'02_選択特徴量_集計'!H15</f>
        <v>0.73833227812840574</v>
      </c>
      <c r="I14" s="20">
        <f>'02_選択特徴量_集計'!I15</f>
        <v>2669.6566159771251</v>
      </c>
      <c r="J14" s="20">
        <f>'02_選択特徴量_集計'!J15</f>
        <v>79.816672560791261</v>
      </c>
      <c r="K14" s="20">
        <f>'02_選択特徴量_集計'!K15</f>
        <v>31</v>
      </c>
      <c r="L14" s="20">
        <f>'02_選択特徴量_集計'!L15</f>
        <v>7.3531199240726908</v>
      </c>
      <c r="M14" s="20">
        <f>'02_選択特徴量_集計'!M15</f>
        <v>7.571633585845273</v>
      </c>
      <c r="N14" s="20">
        <f>'02_選択特徴量_集計'!N15</f>
        <v>4595.7992084259959</v>
      </c>
      <c r="O14" s="20">
        <f>'02_選択特徴量_集計'!O15</f>
        <v>7880.2492041899804</v>
      </c>
      <c r="P14" s="20">
        <f>'02_選択特徴量_集計'!P15</f>
        <v>1.4839512057441411</v>
      </c>
      <c r="Q14" s="20">
        <f>'02_選択特徴量_集計'!Q15</f>
        <v>7.2932723121773932</v>
      </c>
      <c r="R14" s="20">
        <f>'02_選択特徴量_集計'!R15</f>
        <v>122.61676653696929</v>
      </c>
      <c r="S14" s="20">
        <f>'02_選択特徴量_集計'!S15</f>
        <v>1.3387576772491641</v>
      </c>
      <c r="T14" s="20">
        <f>'02_選択特徴量_集計'!T15</f>
        <v>7.7577937649880102</v>
      </c>
      <c r="U14" s="20">
        <f>'02_選択特徴量_集計'!U15</f>
        <v>1382.320106723271</v>
      </c>
      <c r="V14" s="20">
        <f>'02_選択特徴量_集計'!V15</f>
        <v>9.012287018003315</v>
      </c>
      <c r="W14" s="20">
        <f>'02_選択特徴量_集計'!W15</f>
        <v>0.44120376716347598</v>
      </c>
      <c r="X14" s="20">
        <f>'02_選択特徴量_集計'!X15</f>
        <v>898.57142857142856</v>
      </c>
      <c r="Y14" s="20">
        <f>'02_選択特徴量_集計'!Y15</f>
        <v>1007.221164531453</v>
      </c>
      <c r="Z14" s="20">
        <f>'02_選択特徴量_集計'!Z15</f>
        <v>41</v>
      </c>
      <c r="AA14" s="20">
        <f>'02_選択特徴量_集計'!AA15</f>
        <v>-11.157074597061801</v>
      </c>
      <c r="AB14" s="20">
        <f>'02_選択特徴量_集計'!AB15</f>
        <v>74.866055760411854</v>
      </c>
      <c r="AC14" s="20">
        <f>'02_選択特徴量_集計'!AC15</f>
        <v>569.24194677202399</v>
      </c>
      <c r="AD14" s="20">
        <f>'02_選択特徴量_集計'!AD15</f>
        <v>-12.22339062996857</v>
      </c>
      <c r="AE14" s="20">
        <f>'02_選択特徴量_集計'!AE15</f>
        <v>3.06511174385935</v>
      </c>
      <c r="AF14" s="20">
        <f>'02_選択特徴量_集計'!AF15</f>
        <v>23</v>
      </c>
      <c r="AG14" s="20">
        <f>'02_選択特徴量_集計'!AG15</f>
        <v>48</v>
      </c>
      <c r="AH14" s="20">
        <f>'02_選択特徴量_集計'!AH15</f>
        <v>-10.125162948599989</v>
      </c>
      <c r="AI14" s="20">
        <f>'02_選択特徴量_集計'!AI15</f>
        <v>720.95997156542001</v>
      </c>
      <c r="AJ14" s="20">
        <f>'02_選択特徴量_集計'!AJ15</f>
        <v>5</v>
      </c>
      <c r="AK14" s="20">
        <f>'02_選択特徴量_集計'!AK15</f>
        <v>22</v>
      </c>
      <c r="AL14" s="20">
        <f>'02_選択特徴量_集計'!AL15</f>
        <v>38</v>
      </c>
      <c r="AM14" s="20">
        <f>'02_選択特徴量_集計'!AM15</f>
        <v>-10.7376373626374</v>
      </c>
      <c r="AN14" s="20">
        <f>'02_選択特徴量_集計'!AN15</f>
        <v>2083.862970657081</v>
      </c>
      <c r="AO14" s="20">
        <f>'02_選択特徴量_集計'!AO15</f>
        <v>38.520701034036797</v>
      </c>
      <c r="AP14" s="20">
        <f>'02_選択特徴量_集計'!AP15</f>
        <v>-11.77484681482602</v>
      </c>
      <c r="AQ14" s="20">
        <f>'02_選択特徴量_集計'!AQ15</f>
        <v>-10.693775186646199</v>
      </c>
    </row>
    <row r="15" spans="1:43" ht="13">
      <c r="A15" s="20">
        <f>'02_選択特徴量_集計'!A16</f>
        <v>14</v>
      </c>
      <c r="B15" s="20" t="str">
        <f>'02_選択特徴量_集計'!B16</f>
        <v>A</v>
      </c>
      <c r="C15" s="20" t="str">
        <f>'02_選択特徴量_集計'!C16</f>
        <v>女</v>
      </c>
      <c r="D15" s="20">
        <f>'02_選択特徴量_集計'!D16</f>
        <v>1.2229857014057699</v>
      </c>
      <c r="E15" s="20">
        <f>'02_選択特徴量_集計'!E16</f>
        <v>1.7137005164103509</v>
      </c>
      <c r="F15" s="20">
        <f>'02_選択特徴量_集計'!F16</f>
        <v>8.3283576118740132</v>
      </c>
      <c r="G15" s="20">
        <f>'02_選択特徴量_集計'!G16</f>
        <v>8.5469358336323928</v>
      </c>
      <c r="H15" s="20">
        <f>'02_選択特徴量_集計'!H16</f>
        <v>0.63527432193072064</v>
      </c>
      <c r="I15" s="20">
        <f>'02_選択特徴量_集計'!I16</f>
        <v>1044.212510597868</v>
      </c>
      <c r="J15" s="20">
        <f>'02_選択特徴量_集計'!J16</f>
        <v>84.859156577608246</v>
      </c>
      <c r="K15" s="20">
        <f>'02_選択特徴量_集計'!K16</f>
        <v>8</v>
      </c>
      <c r="L15" s="20">
        <f>'02_選択特徴量_集計'!L16</f>
        <v>8.4276896253558018</v>
      </c>
      <c r="M15" s="20">
        <f>'02_選択特徴量_集計'!M16</f>
        <v>9.2596703322509377</v>
      </c>
      <c r="N15" s="20">
        <f>'02_選択特徴量_集計'!N16</f>
        <v>2077.4709960115219</v>
      </c>
      <c r="O15" s="20">
        <f>'02_選択特徴量_集計'!O16</f>
        <v>1093.6812875799999</v>
      </c>
      <c r="P15" s="20">
        <f>'02_選択特徴量_集計'!P16</f>
        <v>2.7797598310248191</v>
      </c>
      <c r="Q15" s="20">
        <f>'02_選択特徴量_集計'!Q16</f>
        <v>9.083769303369408</v>
      </c>
      <c r="R15" s="20">
        <f>'02_選択特徴量_集計'!R16</f>
        <v>71.098622111905271</v>
      </c>
      <c r="S15" s="20">
        <f>'02_選択特徴量_集計'!S16</f>
        <v>2.479938245765676</v>
      </c>
      <c r="T15" s="20">
        <f>'02_選択特徴量_集計'!T16</f>
        <v>8.69328097731238</v>
      </c>
      <c r="U15" s="20">
        <f>'02_選択特徴量_集計'!U16</f>
        <v>1424.800038770916</v>
      </c>
      <c r="V15" s="20">
        <f>'02_選択特徴量_集計'!V16</f>
        <v>7.4504507453439901</v>
      </c>
      <c r="W15" s="20">
        <f>'02_選択特徴量_集計'!W16</f>
        <v>0.69832770573153802</v>
      </c>
      <c r="X15" s="20">
        <f>'02_選択特徴量_集計'!X16</f>
        <v>811.14285714285711</v>
      </c>
      <c r="Y15" s="20">
        <f>'02_選択特徴量_集計'!Y16</f>
        <v>743.23961204716761</v>
      </c>
      <c r="Z15" s="20">
        <f>'02_選択特徴量_集計'!Z16</f>
        <v>41</v>
      </c>
      <c r="AA15" s="20">
        <f>'02_選択特徴量_集計'!AA16</f>
        <v>-12.463805530199251</v>
      </c>
      <c r="AB15" s="20">
        <f>'02_選択特徴量_集計'!AB16</f>
        <v>30.10700307359787</v>
      </c>
      <c r="AC15" s="20">
        <f>'02_選択特徴量_集計'!AC16</f>
        <v>386.27233104423402</v>
      </c>
      <c r="AD15" s="20">
        <f>'02_選択特徴量_集計'!AD16</f>
        <v>-13.489575581726131</v>
      </c>
      <c r="AE15" s="20">
        <f>'02_選択特徴量_集計'!AE16</f>
        <v>1.8791869919706301</v>
      </c>
      <c r="AF15" s="20">
        <f>'02_選択特徴量_集計'!AF16</f>
        <v>2</v>
      </c>
      <c r="AG15" s="20">
        <f>'02_選択特徴量_集計'!AG16</f>
        <v>52</v>
      </c>
      <c r="AH15" s="20">
        <f>'02_選択特徴量_集計'!AH16</f>
        <v>-10.540034064277529</v>
      </c>
      <c r="AI15" s="20">
        <f>'02_選択特徴量_集計'!AI16</f>
        <v>166.86672941963701</v>
      </c>
      <c r="AJ15" s="20">
        <f>'02_選択特徴量_集計'!AJ16</f>
        <v>3</v>
      </c>
      <c r="AK15" s="20">
        <f>'02_選択特徴量_集計'!AK16</f>
        <v>3</v>
      </c>
      <c r="AL15" s="20">
        <f>'02_選択特徴量_集計'!AL16</f>
        <v>42</v>
      </c>
      <c r="AM15" s="20">
        <f>'02_選択特徴量_集計'!AM16</f>
        <v>-11.9607046070461</v>
      </c>
      <c r="AN15" s="20">
        <f>'02_選択特徴量_集計'!AN16</f>
        <v>254.23571834482411</v>
      </c>
      <c r="AO15" s="20">
        <f>'02_選択特徴量_集計'!AO16</f>
        <v>7.8456876585373578</v>
      </c>
      <c r="AP15" s="20">
        <f>'02_選択特徴量_集計'!AP16</f>
        <v>-13.27323663524135</v>
      </c>
      <c r="AQ15" s="20">
        <f>'02_選択特徴量_集計'!AQ16</f>
        <v>-11.373216582132351</v>
      </c>
    </row>
    <row r="16" spans="1:43" ht="13">
      <c r="A16" s="20">
        <f>'02_選択特徴量_集計'!A17</f>
        <v>15</v>
      </c>
      <c r="B16" s="20" t="str">
        <f>'02_選択特徴量_集計'!B17</f>
        <v>B</v>
      </c>
      <c r="C16" s="20" t="str">
        <f>'02_選択特徴量_集計'!C17</f>
        <v>男</v>
      </c>
      <c r="D16" s="20">
        <f>'02_選択特徴量_集計'!D17</f>
        <v>0.57781298383867896</v>
      </c>
      <c r="E16" s="20">
        <f>'02_選択特徴量_集計'!E17</f>
        <v>1.051544891718265</v>
      </c>
      <c r="F16" s="20">
        <f>'02_選択特徴量_集計'!F17</f>
        <v>8.8639630621434709</v>
      </c>
      <c r="G16" s="20">
        <f>'02_選択特徴量_集計'!G17</f>
        <v>8.5585110708601739</v>
      </c>
      <c r="H16" s="20">
        <f>'02_選択特徴量_集計'!H17</f>
        <v>0.60644985381489902</v>
      </c>
      <c r="I16" s="20">
        <f>'02_選択特徴量_集計'!I17</f>
        <v>752.22371356937003</v>
      </c>
      <c r="J16" s="20">
        <f>'02_選択特徴量_集計'!J17</f>
        <v>77.608963557631597</v>
      </c>
      <c r="K16" s="20">
        <f>'02_選択特徴量_集計'!K17</f>
        <v>11</v>
      </c>
      <c r="L16" s="20">
        <f>'02_選択特徴量_集計'!L17</f>
        <v>8.4249054122697498</v>
      </c>
      <c r="M16" s="20">
        <f>'02_選択特徴量_集計'!M17</f>
        <v>9.0540674603174089</v>
      </c>
      <c r="N16" s="20">
        <f>'02_選択特徴量_集計'!N17</f>
        <v>2835.8143049253299</v>
      </c>
      <c r="O16" s="20">
        <f>'02_選択特徴量_集計'!O17</f>
        <v>743.48713762027148</v>
      </c>
      <c r="P16" s="20">
        <f>'02_選択特徴量_集計'!P17</f>
        <v>1.49099663042829</v>
      </c>
      <c r="Q16" s="20">
        <f>'02_選択特徴量_集計'!Q17</f>
        <v>9.3345172487800578</v>
      </c>
      <c r="R16" s="20">
        <f>'02_選択特徴量_集計'!R17</f>
        <v>103.092033408044</v>
      </c>
      <c r="S16" s="20">
        <f>'02_選択特徴量_集計'!S17</f>
        <v>1.997185908123366</v>
      </c>
      <c r="T16" s="20">
        <f>'02_選択特徴量_集計'!T17</f>
        <v>9.0635198135197808</v>
      </c>
      <c r="U16" s="20">
        <f>'02_選択特徴量_集計'!U17</f>
        <v>1895.929336574344</v>
      </c>
      <c r="V16" s="20">
        <f>'02_選択特徴量_集計'!V17</f>
        <v>9.1515153051268694</v>
      </c>
      <c r="W16" s="20">
        <f>'02_選択特徴量_集計'!W17</f>
        <v>0.48337965223108398</v>
      </c>
      <c r="X16" s="20">
        <f>'02_選択特徴量_集計'!X17</f>
        <v>786.71428571428567</v>
      </c>
      <c r="Y16" s="20">
        <f>'02_選択特徴量_集計'!Y17</f>
        <v>1180.0883331433699</v>
      </c>
      <c r="Z16" s="20">
        <f>'02_選択特徴量_集計'!Z17</f>
        <v>27</v>
      </c>
      <c r="AA16" s="20">
        <f>'02_選択特徴量_集計'!AA17</f>
        <v>-12.516393442622901</v>
      </c>
      <c r="AB16" s="20">
        <f>'02_選択特徴量_集計'!AB17</f>
        <v>37.771035976419057</v>
      </c>
      <c r="AC16" s="20">
        <f>'02_選択特徴量_集計'!AC17</f>
        <v>538.15541488770498</v>
      </c>
      <c r="AD16" s="20">
        <f>'02_選択特徴量_集計'!AD17</f>
        <v>-15.770013701311401</v>
      </c>
      <c r="AE16" s="20">
        <f>'02_選択特徴量_集計'!AE17</f>
        <v>2.7351880693539741</v>
      </c>
      <c r="AF16" s="20">
        <f>'02_選択特徴量_集計'!AF17</f>
        <v>24</v>
      </c>
      <c r="AG16" s="20">
        <f>'02_選択特徴量_集計'!AG17</f>
        <v>30</v>
      </c>
      <c r="AH16" s="20">
        <f>'02_選択特徴量_集計'!AH17</f>
        <v>-11.63031994096184</v>
      </c>
      <c r="AI16" s="20">
        <f>'02_選択特徴量_集計'!AI17</f>
        <v>575.16288968675894</v>
      </c>
      <c r="AJ16" s="20">
        <f>'02_選択特徴量_集計'!AJ17</f>
        <v>47</v>
      </c>
      <c r="AK16" s="20">
        <f>'02_選択特徴量_集計'!AK17</f>
        <v>11</v>
      </c>
      <c r="AL16" s="20">
        <f>'02_選択特徴量_集計'!AL17</f>
        <v>31</v>
      </c>
      <c r="AM16" s="20">
        <f>'02_選択特徴量_集計'!AM17</f>
        <v>-12.516561514195599</v>
      </c>
      <c r="AN16" s="20">
        <f>'02_選択特徴量_集計'!AN17</f>
        <v>626.11980516848575</v>
      </c>
      <c r="AO16" s="20">
        <f>'02_選択特徴量_集計'!AO17</f>
        <v>17.157697450088399</v>
      </c>
      <c r="AP16" s="20">
        <f>'02_選択特徴量_集計'!AP17</f>
        <v>-14.10403847050077</v>
      </c>
      <c r="AQ16" s="20">
        <f>'02_選択特徴量_集計'!AQ17</f>
        <v>-11.809016580689089</v>
      </c>
    </row>
    <row r="17" spans="1:43" ht="13">
      <c r="A17" s="20">
        <f>'02_選択特徴量_集計'!A18</f>
        <v>16</v>
      </c>
      <c r="B17" s="20" t="str">
        <f>'02_選択特徴量_集計'!B18</f>
        <v>A</v>
      </c>
      <c r="C17" s="20" t="str">
        <f>'02_選択特徴量_集計'!C18</f>
        <v>男</v>
      </c>
      <c r="D17" s="20">
        <f>'02_選択特徴量_集計'!D18</f>
        <v>2.0565936365976252</v>
      </c>
      <c r="E17" s="20">
        <f>'02_選択特徴量_集計'!E18</f>
        <v>5.0282315394302577</v>
      </c>
      <c r="F17" s="20">
        <f>'02_選択特徴量_集計'!F18</f>
        <v>6.5970496387804429</v>
      </c>
      <c r="G17" s="20">
        <f>'02_選択特徴量_集計'!G18</f>
        <v>7.4750154990749014</v>
      </c>
      <c r="H17" s="20">
        <f>'02_選択特徴量_集計'!H18</f>
        <v>0.5742219044985557</v>
      </c>
      <c r="I17" s="20">
        <f>'02_選択特徴量_集計'!I18</f>
        <v>434.25678681736503</v>
      </c>
      <c r="J17" s="20">
        <f>'02_選択特徴量_集計'!J18</f>
        <v>40.630866325403247</v>
      </c>
      <c r="K17" s="20">
        <f>'02_選択特徴量_集計'!K18</f>
        <v>71</v>
      </c>
      <c r="L17" s="20">
        <f>'02_選択特徴量_集計'!L18</f>
        <v>7.1644962930213252</v>
      </c>
      <c r="M17" s="20">
        <f>'02_選択特徴量_集計'!M18</f>
        <v>9.1975387515710079</v>
      </c>
      <c r="N17" s="20">
        <f>'02_選択特徴量_集計'!N18</f>
        <v>857.26031786343526</v>
      </c>
      <c r="O17" s="20">
        <f>'02_選択特徴量_集計'!O18</f>
        <v>540.89608551968604</v>
      </c>
      <c r="P17" s="20">
        <f>'02_選択特徴量_集計'!P18</f>
        <v>2.3452895876249991</v>
      </c>
      <c r="Q17" s="20">
        <f>'02_選択特徴量_集計'!Q18</f>
        <v>8.3233416318592663</v>
      </c>
      <c r="R17" s="20">
        <f>'02_選択特徴量_集計'!R18</f>
        <v>48.642438414611767</v>
      </c>
      <c r="S17" s="20">
        <f>'02_選択特徴量_集計'!S18</f>
        <v>0.7984410313007908</v>
      </c>
      <c r="T17" s="20">
        <f>'02_選択特徴量_集計'!T18</f>
        <v>7.5108236536430599</v>
      </c>
      <c r="U17" s="20">
        <f>'02_選択特徴量_集計'!U18</f>
        <v>278.41638440555539</v>
      </c>
      <c r="V17" s="20">
        <f>'02_選択特徴量_集計'!V18</f>
        <v>5.3918420257702353</v>
      </c>
      <c r="W17" s="20">
        <f>'02_選択特徴量_集計'!W18</f>
        <v>0.77519920876564896</v>
      </c>
      <c r="X17" s="20">
        <f>'02_選択特徴量_集計'!X18</f>
        <v>774.14285714285711</v>
      </c>
      <c r="Y17" s="20">
        <f>'02_選択特徴量_集計'!Y18</f>
        <v>349.21574211045521</v>
      </c>
      <c r="Z17" s="20">
        <f>'02_選択特徴量_集計'!Z18</f>
        <v>53</v>
      </c>
      <c r="AA17" s="20">
        <f>'02_選択特徴量_集計'!AA18</f>
        <v>-9.2971778001811458</v>
      </c>
      <c r="AB17" s="20">
        <f>'02_選択特徴量_集計'!AB18</f>
        <v>28.478082782308331</v>
      </c>
      <c r="AC17" s="20">
        <f>'02_選択特徴量_集計'!AC18</f>
        <v>272.68175253183</v>
      </c>
      <c r="AD17" s="20">
        <f>'02_選択特徴量_集計'!AD18</f>
        <v>-11.522728264815999</v>
      </c>
      <c r="AE17" s="20">
        <f>'02_選択特徴量_集計'!AE18</f>
        <v>1.445629342429583</v>
      </c>
      <c r="AF17" s="20">
        <f>'02_選択特徴量_集計'!AF18</f>
        <v>36</v>
      </c>
      <c r="AG17" s="20">
        <f>'02_選択特徴量_集計'!AG18</f>
        <v>58</v>
      </c>
      <c r="AH17" s="20">
        <f>'02_選択特徴量_集計'!AH18</f>
        <v>-8.6230252523256841</v>
      </c>
      <c r="AI17" s="20">
        <f>'02_選択特徴量_集計'!AI18</f>
        <v>79.0752532138562</v>
      </c>
      <c r="AJ17" s="20">
        <f>'02_選択特徴量_集計'!AJ18</f>
        <v>4</v>
      </c>
      <c r="AK17" s="20">
        <f>'02_選択特徴量_集計'!AK18</f>
        <v>6</v>
      </c>
      <c r="AL17" s="20">
        <f>'02_選択特徴量_集計'!AL18</f>
        <v>44</v>
      </c>
      <c r="AM17" s="20">
        <f>'02_選択特徴量_集計'!AM18</f>
        <v>-9.0813862928348801</v>
      </c>
      <c r="AN17" s="20">
        <f>'02_選択特徴量_集計'!AN18</f>
        <v>177.0182604777344</v>
      </c>
      <c r="AO17" s="20">
        <f>'02_選択特徴量_集計'!AO18</f>
        <v>9.1082181040304224</v>
      </c>
      <c r="AP17" s="20">
        <f>'02_選択特徴量_集計'!AP18</f>
        <v>-10.425036145322281</v>
      </c>
      <c r="AQ17" s="20">
        <f>'02_選択特徴量_集計'!AQ18</f>
        <v>-9.137701404179202</v>
      </c>
    </row>
    <row r="18" spans="1:43" ht="13">
      <c r="A18" s="20">
        <f>'02_選択特徴量_集計'!A19</f>
        <v>17</v>
      </c>
      <c r="B18" s="20" t="str">
        <f>'02_選択特徴量_集計'!B19</f>
        <v>B</v>
      </c>
      <c r="C18" s="20" t="str">
        <f>'02_選択特徴量_集計'!C19</f>
        <v>男</v>
      </c>
      <c r="D18" s="20">
        <f>'02_選択特徴量_集計'!D19</f>
        <v>2.77121357954988</v>
      </c>
      <c r="E18" s="20">
        <f>'02_選択特徴量_集計'!E19</f>
        <v>0.97698028531056635</v>
      </c>
      <c r="F18" s="20">
        <f>'02_選択特徴量_集計'!F19</f>
        <v>7.8484322724408244</v>
      </c>
      <c r="G18" s="20">
        <f>'02_選択特徴量_集計'!G19</f>
        <v>4.2675827641226061</v>
      </c>
      <c r="H18" s="20">
        <f>'02_選択特徴量_集計'!H19</f>
        <v>0.85499689457645867</v>
      </c>
      <c r="I18" s="20">
        <f>'02_選択特徴量_集計'!I19</f>
        <v>1302.9118591476149</v>
      </c>
      <c r="J18" s="20">
        <f>'02_選択特徴量_集計'!J19</f>
        <v>59.155476888058097</v>
      </c>
      <c r="K18" s="20">
        <f>'02_選択特徴量_集計'!K19</f>
        <v>23</v>
      </c>
      <c r="L18" s="20">
        <f>'02_選択特徴量_集計'!L19</f>
        <v>4.73645041956817</v>
      </c>
      <c r="M18" s="20">
        <f>'02_選択特徴量_集計'!M19</f>
        <v>3.3732979910714569</v>
      </c>
      <c r="N18" s="20">
        <f>'02_選択特徴量_集計'!N19</f>
        <v>3092.8487851827922</v>
      </c>
      <c r="O18" s="20">
        <f>'02_選択特徴量_集計'!O19</f>
        <v>1423.2516522890051</v>
      </c>
      <c r="P18" s="20">
        <f>'02_選択特徴量_集計'!P19</f>
        <v>4.2243173436493588</v>
      </c>
      <c r="Q18" s="20">
        <f>'02_選択特徴量_集計'!Q19</f>
        <v>3.5476100565972439</v>
      </c>
      <c r="R18" s="20">
        <f>'02_選択特徴量_集計'!R19</f>
        <v>71.669279095796284</v>
      </c>
      <c r="S18" s="20">
        <f>'02_選択特徴量_集計'!S19</f>
        <v>0.6921428360894647</v>
      </c>
      <c r="T18" s="20">
        <f>'02_選択特徴量_集計'!T19</f>
        <v>4.2919811320754802</v>
      </c>
      <c r="U18" s="20">
        <f>'02_選択特徴量_集計'!U19</f>
        <v>343.70727568252761</v>
      </c>
      <c r="V18" s="20">
        <f>'02_選択特徴量_集計'!V19</f>
        <v>7.2042873978651443</v>
      </c>
      <c r="W18" s="20">
        <f>'02_選択特徴量_集計'!W19</f>
        <v>0.87451081814083298</v>
      </c>
      <c r="X18" s="20">
        <f>'02_選択特徴量_集計'!X19</f>
        <v>918.42857142857144</v>
      </c>
      <c r="Y18" s="20">
        <f>'02_選択特徴量_集計'!Y19</f>
        <v>762.73677975348323</v>
      </c>
      <c r="Z18" s="20">
        <f>'02_選択特徴量_集計'!Z19</f>
        <v>42</v>
      </c>
      <c r="AA18" s="20">
        <f>'02_選択特徴量_集計'!AA19</f>
        <v>-6.9302278112192699</v>
      </c>
      <c r="AB18" s="20">
        <f>'02_選択特徴量_集計'!AB19</f>
        <v>61.494731547249891</v>
      </c>
      <c r="AC18" s="20">
        <f>'02_選択特徴量_集計'!AC19</f>
        <v>933.80917857159795</v>
      </c>
      <c r="AD18" s="20">
        <f>'02_選択特徴量_集計'!AD19</f>
        <v>-5.685279351664783</v>
      </c>
      <c r="AE18" s="20">
        <f>'02_選択特徴量_集計'!AE19</f>
        <v>8.434388239046454</v>
      </c>
      <c r="AF18" s="20">
        <f>'02_選択特徴量_集計'!AF19</f>
        <v>4</v>
      </c>
      <c r="AG18" s="20">
        <f>'02_選択特徴量_集計'!AG19</f>
        <v>54</v>
      </c>
      <c r="AH18" s="20">
        <f>'02_選択特徴量_集計'!AH19</f>
        <v>-7.2311771852539346</v>
      </c>
      <c r="AI18" s="20">
        <f>'02_選択特徴量_集計'!AI19</f>
        <v>133.99828498480599</v>
      </c>
      <c r="AJ18" s="20">
        <f>'02_選択特徴量_集計'!AJ19</f>
        <v>29</v>
      </c>
      <c r="AK18" s="20">
        <f>'02_選択特徴量_集計'!AK19</f>
        <v>31</v>
      </c>
      <c r="AL18" s="20">
        <f>'02_選択特徴量_集計'!AL19</f>
        <v>48</v>
      </c>
      <c r="AM18" s="20">
        <f>'02_選択特徴量_集計'!AM19</f>
        <v>-7.2499999999999698</v>
      </c>
      <c r="AN18" s="20">
        <f>'02_選択特徴量_集計'!AN19</f>
        <v>1706.8158884217801</v>
      </c>
      <c r="AO18" s="20">
        <f>'02_選択特徴量_集計'!AO19</f>
        <v>39.624784368636817</v>
      </c>
      <c r="AP18" s="20">
        <f>'02_選択特徴量_集計'!AP19</f>
        <v>-6.3394782334965916</v>
      </c>
      <c r="AQ18" s="20">
        <f>'02_選択特徴量_集計'!AQ19</f>
        <v>-6.8643269700450977</v>
      </c>
    </row>
    <row r="19" spans="1:43" ht="13">
      <c r="A19" s="20">
        <f>'02_選択特徴量_集計'!A20</f>
        <v>18</v>
      </c>
      <c r="B19" s="20" t="str">
        <f>'02_選択特徴量_集計'!B20</f>
        <v>B</v>
      </c>
      <c r="C19" s="20" t="str">
        <f>'02_選択特徴量_集計'!C20</f>
        <v>女</v>
      </c>
      <c r="D19" s="20">
        <f>'02_選択特徴量_集計'!D20</f>
        <v>1.8511008781447</v>
      </c>
      <c r="E19" s="20">
        <f>'02_選択特徴量_集計'!E20</f>
        <v>2.914410685329317</v>
      </c>
      <c r="F19" s="20">
        <f>'02_選択特徴量_集計'!F20</f>
        <v>6.082911026040283</v>
      </c>
      <c r="G19" s="20">
        <f>'02_選択特徴量_集計'!G20</f>
        <v>6.7011252660802079</v>
      </c>
      <c r="H19" s="20">
        <f>'02_選択特徴量_集計'!H20</f>
        <v>0.65659462274437497</v>
      </c>
      <c r="I19" s="20">
        <f>'02_選択特徴量_集計'!I20</f>
        <v>544.00109845204406</v>
      </c>
      <c r="J19" s="20">
        <f>'02_選択特徴量_集計'!J20</f>
        <v>34.372492083803053</v>
      </c>
      <c r="K19" s="20">
        <f>'02_選択特徴量_集計'!K20</f>
        <v>28</v>
      </c>
      <c r="L19" s="20">
        <f>'02_選択特徴量_集計'!L20</f>
        <v>7.0739099440634394</v>
      </c>
      <c r="M19" s="20">
        <f>'02_選択特徴量_集計'!M20</f>
        <v>7.5099712467701734</v>
      </c>
      <c r="N19" s="20">
        <f>'02_選択特徴量_集計'!N20</f>
        <v>495.26310115674193</v>
      </c>
      <c r="O19" s="20">
        <f>'02_選択特徴量_集計'!O20</f>
        <v>842.22894597449169</v>
      </c>
      <c r="P19" s="20">
        <f>'02_選択特徴量_集計'!P20</f>
        <v>1.728857486628854</v>
      </c>
      <c r="Q19" s="20">
        <f>'02_選択特徴量_集計'!Q20</f>
        <v>6.7644876305962152</v>
      </c>
      <c r="R19" s="20">
        <f>'02_選択特徴量_集計'!R20</f>
        <v>41.823385840426774</v>
      </c>
      <c r="S19" s="20">
        <f>'02_選択特徴量_集計'!S20</f>
        <v>1.076516994679076</v>
      </c>
      <c r="T19" s="20">
        <f>'02_選択特徴量_集計'!T20</f>
        <v>6.6555611222444497</v>
      </c>
      <c r="U19" s="20">
        <f>'02_選択特徴量_集計'!U20</f>
        <v>445.39043476618008</v>
      </c>
      <c r="V19" s="20">
        <f>'02_選択特徴量_集計'!V20</f>
        <v>4.9127958655686452</v>
      </c>
      <c r="W19" s="20">
        <f>'02_選択特徴量_集計'!W20</f>
        <v>0.34427004646485099</v>
      </c>
      <c r="X19" s="20">
        <f>'02_選択特徴量_集計'!X20</f>
        <v>769.71428571428567</v>
      </c>
      <c r="Y19" s="20">
        <f>'02_選択特徴量_集計'!Y20</f>
        <v>671.31964096020818</v>
      </c>
      <c r="Z19" s="20">
        <f>'02_選択特徴量_集計'!Z20</f>
        <v>55</v>
      </c>
      <c r="AA19" s="20">
        <f>'02_選択特徴量_集計'!AA20</f>
        <v>-7.9744293161973303</v>
      </c>
      <c r="AB19" s="20">
        <f>'02_選択特徴量_集計'!AB20</f>
        <v>44.473147548267967</v>
      </c>
      <c r="AC19" s="20">
        <f>'02_選択特徴量_集計'!AC20</f>
        <v>64.966633043686997</v>
      </c>
      <c r="AD19" s="20">
        <f>'02_選択特徴量_集計'!AD20</f>
        <v>-9.4760495541082701</v>
      </c>
      <c r="AE19" s="20">
        <f>'02_選択特徴量_集計'!AE20</f>
        <v>2.9163010140436652</v>
      </c>
      <c r="AF19" s="20">
        <f>'02_選択特徴量_集計'!AF20</f>
        <v>25</v>
      </c>
      <c r="AG19" s="20">
        <f>'02_選択特徴量_集計'!AG20</f>
        <v>60</v>
      </c>
      <c r="AH19" s="20">
        <f>'02_選択特徴量_集計'!AH20</f>
        <v>-7.9950827734656764</v>
      </c>
      <c r="AI19" s="20">
        <f>'02_選択特徴量_集計'!AI20</f>
        <v>123.741718759786</v>
      </c>
      <c r="AJ19" s="20">
        <f>'02_選択特徴量_集計'!AJ20</f>
        <v>3</v>
      </c>
      <c r="AK19" s="20">
        <f>'02_選択特徴量_集計'!AK20</f>
        <v>129</v>
      </c>
      <c r="AL19" s="20">
        <f>'02_選択特徴量_集計'!AL20</f>
        <v>34</v>
      </c>
      <c r="AM19" s="20">
        <f>'02_選択特徴量_集計'!AM20</f>
        <v>-7.9559834938101499</v>
      </c>
      <c r="AN19" s="20">
        <f>'02_選択特徴量_集計'!AN20</f>
        <v>464.87228185485429</v>
      </c>
      <c r="AO19" s="20">
        <f>'02_選択特徴量_集計'!AO20</f>
        <v>7.2711816516959056</v>
      </c>
      <c r="AP19" s="20">
        <f>'02_選択特徴量_集計'!AP20</f>
        <v>-8.2750897237954995</v>
      </c>
      <c r="AQ19" s="20">
        <f>'02_選択特徴量_集計'!AQ20</f>
        <v>-7.7114575669863834</v>
      </c>
    </row>
    <row r="20" spans="1:43" ht="13">
      <c r="A20" s="20">
        <f>'02_選択特徴量_集計'!A21</f>
        <v>19</v>
      </c>
      <c r="B20" s="20" t="str">
        <f>'02_選択特徴量_集計'!B21</f>
        <v>A</v>
      </c>
      <c r="C20" s="20" t="str">
        <f>'02_選択特徴量_集計'!C21</f>
        <v>女</v>
      </c>
      <c r="D20" s="20">
        <f>'02_選択特徴量_集計'!D21</f>
        <v>7.9086791885628198</v>
      </c>
      <c r="E20" s="20">
        <f>'02_選択特徴量_集計'!E21</f>
        <v>1.7629809073479981</v>
      </c>
      <c r="F20" s="20">
        <f>'02_選択特徴量_集計'!F21</f>
        <v>13.04031188498889</v>
      </c>
      <c r="G20" s="20">
        <f>'02_選択特徴量_集計'!G21</f>
        <v>6.6456092533865423</v>
      </c>
      <c r="H20" s="20">
        <f>'02_選択特徴量_集計'!H21</f>
        <v>0.68051230706738008</v>
      </c>
      <c r="I20" s="20">
        <f>'02_選択特徴量_集計'!I21</f>
        <v>2328.53923335421</v>
      </c>
      <c r="J20" s="20">
        <f>'02_選択特徴量_集計'!J21</f>
        <v>65.039769202217897</v>
      </c>
      <c r="K20" s="20">
        <f>'02_選択特徴量_集計'!K21</f>
        <v>8</v>
      </c>
      <c r="L20" s="20">
        <f>'02_選択特徴量_集計'!L21</f>
        <v>6.7737996626091839</v>
      </c>
      <c r="M20" s="20">
        <f>'02_選択特徴量_集計'!M21</f>
        <v>6.7805840934445669</v>
      </c>
      <c r="N20" s="20">
        <f>'02_選択特徴量_集計'!N21</f>
        <v>1038.0248044664229</v>
      </c>
      <c r="O20" s="20">
        <f>'02_選択特徴量_集計'!O21</f>
        <v>1092.925819198917</v>
      </c>
      <c r="P20" s="20">
        <f>'02_選択特徴量_集計'!P21</f>
        <v>2.155691965402851</v>
      </c>
      <c r="Q20" s="20">
        <f>'02_選択特徴量_集計'!Q21</f>
        <v>6.2491015340576954</v>
      </c>
      <c r="R20" s="20">
        <f>'02_選択特徴量_集計'!R21</f>
        <v>75.754201031896244</v>
      </c>
      <c r="S20" s="20">
        <f>'02_選択特徴量_集計'!S21</f>
        <v>4.0797945817985353</v>
      </c>
      <c r="T20" s="20">
        <f>'02_選択特徴量_集計'!T21</f>
        <v>6.4216641679160498</v>
      </c>
      <c r="U20" s="20">
        <f>'02_選択特徴量_集計'!U21</f>
        <v>2171.8896417011911</v>
      </c>
      <c r="V20" s="20">
        <f>'02_選択特徴量_集計'!V21</f>
        <v>8.7589758591854796</v>
      </c>
      <c r="W20" s="20">
        <f>'02_選択特徴量_集計'!W21</f>
        <v>0.77998139153656298</v>
      </c>
      <c r="X20" s="20">
        <f>'02_選択特徴量_集計'!X21</f>
        <v>725.71428571428567</v>
      </c>
      <c r="Y20" s="20">
        <f>'02_選択特徴量_集計'!Y21</f>
        <v>917.50851788465934</v>
      </c>
      <c r="Z20" s="20">
        <f>'02_選択特徴量_集計'!Z21</f>
        <v>26</v>
      </c>
      <c r="AA20" s="20">
        <f>'02_選択特徴量_集計'!AA21</f>
        <v>-8.8126702997275306</v>
      </c>
      <c r="AB20" s="20">
        <f>'02_選択特徴量_集計'!AB21</f>
        <v>34.424286425762197</v>
      </c>
      <c r="AC20" s="20">
        <f>'02_選択特徴量_集計'!AC21</f>
        <v>388.54644347399</v>
      </c>
      <c r="AD20" s="20">
        <f>'02_選択特徴量_集計'!AD21</f>
        <v>-10.1608775442109</v>
      </c>
      <c r="AE20" s="20">
        <f>'02_選択特徴量_集計'!AE21</f>
        <v>2.16405436883174</v>
      </c>
      <c r="AF20" s="20">
        <f>'02_選択特徴量_集計'!AF21</f>
        <v>10</v>
      </c>
      <c r="AG20" s="20">
        <f>'02_選択特徴量_集計'!AG21</f>
        <v>32</v>
      </c>
      <c r="AH20" s="20">
        <f>'02_選択特徴量_集計'!AH21</f>
        <v>-8.6968374886719584</v>
      </c>
      <c r="AI20" s="20">
        <f>'02_選択特徴量_集計'!AI21</f>
        <v>109.601906845694</v>
      </c>
      <c r="AJ20" s="20">
        <f>'02_選択特徴量_集計'!AJ21</f>
        <v>3</v>
      </c>
      <c r="AK20" s="20">
        <f>'02_選択特徴量_集計'!AK21</f>
        <v>3</v>
      </c>
      <c r="AL20" s="20">
        <f>'02_選択特徴量_集計'!AL21</f>
        <v>23</v>
      </c>
      <c r="AM20" s="20">
        <f>'02_選択特徴量_集計'!AM21</f>
        <v>-8.8512658227847698</v>
      </c>
      <c r="AN20" s="20">
        <f>'02_選択特徴量_集計'!AN21</f>
        <v>530.70581110175146</v>
      </c>
      <c r="AO20" s="20">
        <f>'02_選択特徴量_集計'!AO21</f>
        <v>14.756086529357701</v>
      </c>
      <c r="AP20" s="20">
        <f>'02_選択特徴量_集計'!AP21</f>
        <v>-9.0474746900666592</v>
      </c>
      <c r="AQ20" s="20">
        <f>'02_選択特徴量_集計'!AQ21</f>
        <v>-8.4872552762365281</v>
      </c>
    </row>
    <row r="21" spans="1:43" ht="13">
      <c r="A21" s="20">
        <f>'02_選択特徴量_集計'!A22</f>
        <v>20</v>
      </c>
      <c r="B21" s="20" t="str">
        <f>'02_選択特徴量_集計'!B22</f>
        <v>A</v>
      </c>
      <c r="C21" s="20" t="str">
        <f>'02_選択特徴量_集計'!C22</f>
        <v>女</v>
      </c>
      <c r="D21" s="20">
        <f>'02_選択特徴量_集計'!D22</f>
        <v>4.3720637772217001</v>
      </c>
      <c r="E21" s="20">
        <f>'02_選択特徴量_集計'!E22</f>
        <v>2.5819514221062039</v>
      </c>
      <c r="F21" s="20">
        <f>'02_選択特徴量_集計'!F22</f>
        <v>5.7065024786698446</v>
      </c>
      <c r="G21" s="20">
        <f>'02_選択特徴量_集計'!G22</f>
        <v>8.1070738299992833</v>
      </c>
      <c r="H21" s="20">
        <f>'02_選択特徴量_集計'!H22</f>
        <v>0.73300187826213947</v>
      </c>
      <c r="I21" s="20">
        <f>'02_選択特徴量_集計'!I22</f>
        <v>1431.93607093995</v>
      </c>
      <c r="J21" s="20">
        <f>'02_選択特徴量_集計'!J22</f>
        <v>53.003221404351997</v>
      </c>
      <c r="K21" s="20">
        <f>'02_選択特徴量_集計'!K22</f>
        <v>3</v>
      </c>
      <c r="L21" s="20">
        <f>'02_選択特徴量_集計'!L22</f>
        <v>7.8570369236061186</v>
      </c>
      <c r="M21" s="20">
        <f>'02_選択特徴量_集計'!M22</f>
        <v>9.0728013057900796</v>
      </c>
      <c r="N21" s="20">
        <f>'02_選択特徴量_集計'!N22</f>
        <v>946.07938542208444</v>
      </c>
      <c r="O21" s="20">
        <f>'02_選択特徴量_集計'!O22</f>
        <v>1109.7449296933751</v>
      </c>
      <c r="P21" s="20">
        <f>'02_選択特徴量_集計'!P22</f>
        <v>5.1593359902796552</v>
      </c>
      <c r="Q21" s="20">
        <f>'02_選択特徴量_集計'!Q22</f>
        <v>8.7021062372190343</v>
      </c>
      <c r="R21" s="20">
        <f>'02_選択特徴量_集計'!R22</f>
        <v>52.767596354820853</v>
      </c>
      <c r="S21" s="20">
        <f>'02_選択特徴量_集計'!S22</f>
        <v>2.0982510372815328</v>
      </c>
      <c r="T21" s="20">
        <f>'02_選択特徴量_集計'!T22</f>
        <v>8.1904315196998407</v>
      </c>
      <c r="U21" s="20">
        <f>'02_選択特徴量_集計'!U22</f>
        <v>525.26142262425935</v>
      </c>
      <c r="V21" s="20">
        <f>'02_選択特徴量_集計'!V22</f>
        <v>5.9642623097552097</v>
      </c>
      <c r="W21" s="20">
        <f>'02_選択特徴量_集計'!W22</f>
        <v>0.73759171512139698</v>
      </c>
      <c r="X21" s="20">
        <f>'02_選択特徴量_集計'!X22</f>
        <v>752.14285714285711</v>
      </c>
      <c r="Y21" s="20">
        <f>'02_選択特徴量_集計'!Y22</f>
        <v>276.24097353290591</v>
      </c>
      <c r="Z21" s="20">
        <f>'02_選択特徴量_集計'!Z22</f>
        <v>39</v>
      </c>
      <c r="AA21" s="20">
        <f>'02_選択特徴量_集計'!AA22</f>
        <v>-9.8080357142857206</v>
      </c>
      <c r="AB21" s="20">
        <f>'02_選択特徴量_集計'!AB22</f>
        <v>40.332398955760837</v>
      </c>
      <c r="AC21" s="20">
        <f>'02_選択特徴量_集計'!AC22</f>
        <v>591.52587954296303</v>
      </c>
      <c r="AD21" s="20">
        <f>'02_選択特徴量_集計'!AD22</f>
        <v>-11.487763554216849</v>
      </c>
      <c r="AE21" s="20">
        <f>'02_選択特徴量_集計'!AE22</f>
        <v>3.6164914847202949</v>
      </c>
      <c r="AF21" s="20">
        <f>'02_選択特徴量_集計'!AF22</f>
        <v>10</v>
      </c>
      <c r="AG21" s="20">
        <f>'02_選択特徴量_集計'!AG22</f>
        <v>43</v>
      </c>
      <c r="AH21" s="20">
        <f>'02_選択特徴量_集計'!AH22</f>
        <v>-8.9159089410053536</v>
      </c>
      <c r="AI21" s="20">
        <f>'02_選択特徴量_集計'!AI22</f>
        <v>210.44337718276699</v>
      </c>
      <c r="AJ21" s="20">
        <f>'02_選択特徴量_集計'!AJ22</f>
        <v>15</v>
      </c>
      <c r="AK21" s="20">
        <f>'02_選択特徴量_集計'!AK22</f>
        <v>11</v>
      </c>
      <c r="AL21" s="20">
        <f>'02_選択特徴量_集計'!AL22</f>
        <v>35</v>
      </c>
      <c r="AM21" s="20">
        <f>'02_選択特徴量_集計'!AM22</f>
        <v>-9.4202637889687804</v>
      </c>
      <c r="AN21" s="20">
        <f>'02_選択特徴量_集計'!AN22</f>
        <v>409.84262734925318</v>
      </c>
      <c r="AO21" s="20">
        <f>'02_選択特徴量_集計'!AO22</f>
        <v>10.026070220617029</v>
      </c>
      <c r="AP21" s="20">
        <f>'02_選択特徴量_集計'!AP22</f>
        <v>-10.30846609625916</v>
      </c>
      <c r="AQ21" s="20">
        <f>'02_選択特徴量_集計'!AQ22</f>
        <v>-9.2789971920575134</v>
      </c>
    </row>
    <row r="22" spans="1:43" ht="13">
      <c r="A22" s="20">
        <f>'02_選択特徴量_集計'!A23</f>
        <v>21</v>
      </c>
      <c r="B22" s="20" t="str">
        <f>'02_選択特徴量_集計'!B23</f>
        <v>B</v>
      </c>
      <c r="C22" s="20" t="str">
        <f>'02_選択特徴量_集計'!C23</f>
        <v>女</v>
      </c>
      <c r="D22" s="20">
        <f>'02_選択特徴量_集計'!D23</f>
        <v>1.6025030747709099</v>
      </c>
      <c r="E22" s="20">
        <f>'02_選択特徴量_集計'!E23</f>
        <v>0.39243362709993701</v>
      </c>
      <c r="F22" s="20">
        <f>'02_選択特徴量_集計'!F23</f>
        <v>7.0009843561042899</v>
      </c>
      <c r="G22" s="20">
        <f>'02_選択特徴量_集計'!G23</f>
        <v>8.4998861046103205</v>
      </c>
      <c r="H22" s="20">
        <f>'02_選択特徴量_集計'!H23</f>
        <v>0.378661626548774</v>
      </c>
      <c r="I22" s="20">
        <f>'02_選択特徴量_集計'!I23</f>
        <v>64.6709263012321</v>
      </c>
      <c r="J22" s="20">
        <f>'02_選択特徴量_集計'!J23</f>
        <v>40.448548326588899</v>
      </c>
      <c r="K22" s="20">
        <f>'02_選択特徴量_集計'!K23</f>
        <v>3</v>
      </c>
      <c r="L22" s="20">
        <f>'02_選択特徴量_集計'!L23</f>
        <v>8.7213856366429638</v>
      </c>
      <c r="M22" s="20">
        <f>'02_選択特徴量_集計'!M23</f>
        <v>8.9464328056031643</v>
      </c>
      <c r="N22" s="20">
        <f>'02_選択特徴量_集計'!N23</f>
        <v>292.25556976952748</v>
      </c>
      <c r="O22" s="20">
        <f>'02_選択特徴量_集計'!O23</f>
        <v>421.63628704979737</v>
      </c>
      <c r="P22" s="20">
        <f>'02_選択特徴量_集計'!P23</f>
        <v>1.070140285356413</v>
      </c>
      <c r="Q22" s="20">
        <f>'02_選択特徴量_集計'!Q23</f>
        <v>8.2699465960293921</v>
      </c>
      <c r="R22" s="20">
        <f>'02_選択特徴量_集計'!R23</f>
        <v>55.9621249983159</v>
      </c>
      <c r="S22" s="20">
        <f>'02_選択特徴量_集計'!S23</f>
        <v>0.51732439608577974</v>
      </c>
      <c r="T22" s="20">
        <f>'02_選択特徴量_集計'!T23</f>
        <v>8.0789743885022833</v>
      </c>
      <c r="U22" s="20">
        <f>'02_選択特徴量_集計'!U23</f>
        <v>323.21856548302401</v>
      </c>
      <c r="V22" s="20">
        <f>'02_選択特徴量_集計'!V23</f>
        <v>5.7943826047941904</v>
      </c>
      <c r="W22" s="20">
        <f>'02_選択特徴量_集計'!W23</f>
        <v>0.33513595412337233</v>
      </c>
      <c r="X22" s="20">
        <f>'02_選択特徴量_集計'!X23</f>
        <v>784.25</v>
      </c>
      <c r="Y22" s="20">
        <f>'02_選択特徴量_集計'!Y23</f>
        <v>717.94219150879098</v>
      </c>
      <c r="Z22" s="20">
        <f>'02_選択特徴量_集計'!Z23</f>
        <v>44</v>
      </c>
      <c r="AA22" s="20">
        <f>'02_選択特徴量_集計'!AA23</f>
        <v>-10.613970588235301</v>
      </c>
      <c r="AB22" s="20">
        <f>'02_選択特徴量_集計'!AB23</f>
        <v>39.276091079803919</v>
      </c>
      <c r="AC22" s="20">
        <f>'02_選択特徴量_集計'!AC23</f>
        <v>254.092008544301</v>
      </c>
      <c r="AD22" s="20">
        <f>'02_選択特徴量_集計'!AD23</f>
        <v>-12.4412902383153</v>
      </c>
      <c r="AE22" s="20">
        <f>'02_選択特徴量_集計'!AE23</f>
        <v>0.79515740791590506</v>
      </c>
      <c r="AF22" s="20">
        <f>'02_選択特徴量_集計'!AF23</f>
        <v>3</v>
      </c>
      <c r="AG22" s="20">
        <f>'02_選択特徴量_集計'!AG23</f>
        <v>55</v>
      </c>
      <c r="AH22" s="20">
        <f>'02_選択特徴量_集計'!AH23</f>
        <v>-10.762086737029231</v>
      </c>
      <c r="AI22" s="20">
        <f>'02_選択特徴量_集計'!AI23</f>
        <v>578.89240719870702</v>
      </c>
      <c r="AJ22" s="20">
        <f>'02_選択特徴量_集計'!AJ23</f>
        <v>3</v>
      </c>
      <c r="AK22" s="20">
        <f>'02_選択特徴量_集計'!AK23</f>
        <v>3</v>
      </c>
      <c r="AL22" s="20">
        <f>'02_選択特徴量_集計'!AL23</f>
        <v>45</v>
      </c>
      <c r="AM22" s="20">
        <f>'02_選択特徴量_集計'!AM23</f>
        <v>-10.413063229261329</v>
      </c>
      <c r="AN22" s="20">
        <f>'02_選択特徴量_集計'!AN23</f>
        <v>681.22080363027419</v>
      </c>
      <c r="AO22" s="20">
        <f>'02_選択特徴量_集計'!AO23</f>
        <v>24.528226196590179</v>
      </c>
      <c r="AP22" s="20">
        <f>'02_選択特徴量_集計'!AP23</f>
        <v>-11.134637232329119</v>
      </c>
      <c r="AQ22" s="20">
        <f>'02_選択特徴量_集計'!AQ23</f>
        <v>-10.675078757780231</v>
      </c>
    </row>
    <row r="23" spans="1:43" ht="13">
      <c r="A23" s="20">
        <f>'02_選択特徴量_集計'!A24</f>
        <v>22</v>
      </c>
      <c r="B23" s="20" t="str">
        <f>'02_選択特徴量_集計'!B24</f>
        <v>A</v>
      </c>
      <c r="C23" s="20" t="str">
        <f>'02_選択特徴量_集計'!C24</f>
        <v>男</v>
      </c>
      <c r="D23" s="20">
        <f>'02_選択特徴量_集計'!D24</f>
        <v>4.9677833028925003</v>
      </c>
      <c r="E23" s="20">
        <f>'02_選択特徴量_集計'!E24</f>
        <v>2.1532120880840688</v>
      </c>
      <c r="F23" s="20">
        <f>'02_選択特徴量_集計'!F24</f>
        <v>13.85251717602217</v>
      </c>
      <c r="G23" s="20">
        <f>'02_選択特徴量_集計'!G24</f>
        <v>7.7984331007622147</v>
      </c>
      <c r="H23" s="20">
        <f>'02_選択特徴量_集計'!H24</f>
        <v>0.79411667530290364</v>
      </c>
      <c r="I23" s="20">
        <f>'02_選択特徴量_集計'!I24</f>
        <v>4755.7472488471903</v>
      </c>
      <c r="J23" s="20">
        <f>'02_選択特徴量_集計'!J24</f>
        <v>95.945552687887002</v>
      </c>
      <c r="K23" s="20">
        <f>'02_選択特徴量_集計'!K24</f>
        <v>3</v>
      </c>
      <c r="L23" s="20">
        <f>'02_選択特徴量_集計'!L24</f>
        <v>7.2721404358480246</v>
      </c>
      <c r="M23" s="20">
        <f>'02_選択特徴量_集計'!M24</f>
        <v>11.30694444444447</v>
      </c>
      <c r="N23" s="20">
        <f>'02_選択特徴量_集計'!N24</f>
        <v>7215.57558528557</v>
      </c>
      <c r="O23" s="20">
        <f>'02_選択特徴量_集計'!O24</f>
        <v>1770.203361227826</v>
      </c>
      <c r="P23" s="20">
        <f>'02_選択特徴量_集計'!P24</f>
        <v>3.7279399472435011</v>
      </c>
      <c r="Q23" s="20">
        <f>'02_選択特徴量_集計'!Q24</f>
        <v>9.0289037902215377</v>
      </c>
      <c r="R23" s="20">
        <f>'02_選択特徴量_集計'!R24</f>
        <v>114.17227171518481</v>
      </c>
      <c r="S23" s="20">
        <f>'02_選択特徴量_集計'!S24</f>
        <v>5.4668630993822811</v>
      </c>
      <c r="T23" s="20">
        <f>'02_選択特徴量_集計'!T24</f>
        <v>7.8425507900677802</v>
      </c>
      <c r="U23" s="20">
        <f>'02_選択特徴量_集計'!U24</f>
        <v>5492.661373123643</v>
      </c>
      <c r="V23" s="20">
        <f>'02_選択特徴量_集計'!V24</f>
        <v>14.2759853661866</v>
      </c>
      <c r="W23" s="20">
        <f>'02_選択特徴量_集計'!W24</f>
        <v>0.85556423085798605</v>
      </c>
      <c r="X23" s="20">
        <f>'02_選択特徴量_集計'!X24</f>
        <v>742.57142857142856</v>
      </c>
      <c r="Y23" s="20">
        <f>'02_選択特徴量_集計'!Y24</f>
        <v>1278.940752759642</v>
      </c>
      <c r="Z23" s="20">
        <f>'02_選択特徴量_集計'!Z24</f>
        <v>28</v>
      </c>
      <c r="AA23" s="20">
        <f>'02_選択特徴量_集計'!AA24</f>
        <v>-10.297058823529399</v>
      </c>
      <c r="AB23" s="20">
        <f>'02_選択特徴量_集計'!AB24</f>
        <v>40.481852411739823</v>
      </c>
      <c r="AC23" s="20">
        <f>'02_選択特徴量_集計'!AC24</f>
        <v>1352.37012025273</v>
      </c>
      <c r="AD23" s="20">
        <f>'02_選択特徴量_集計'!AD24</f>
        <v>-14.356305993767631</v>
      </c>
      <c r="AE23" s="20">
        <f>'02_選択特徴量_集計'!AE24</f>
        <v>4.1781542005778602</v>
      </c>
      <c r="AF23" s="20">
        <f>'02_選択特徴量_集計'!AF24</f>
        <v>3</v>
      </c>
      <c r="AG23" s="20">
        <f>'02_選択特徴量_集計'!AG24</f>
        <v>28</v>
      </c>
      <c r="AH23" s="20">
        <f>'02_選択特徴量_集計'!AH24</f>
        <v>-10.000956233024709</v>
      </c>
      <c r="AI23" s="20">
        <f>'02_選択特徴量_集計'!AI24</f>
        <v>228.306200093824</v>
      </c>
      <c r="AJ23" s="20">
        <f>'02_選択特徴量_集計'!AJ24</f>
        <v>3</v>
      </c>
      <c r="AK23" s="20">
        <f>'02_選択特徴量_集計'!AK24</f>
        <v>3</v>
      </c>
      <c r="AL23" s="20">
        <f>'02_選択特徴量_集計'!AL24</f>
        <v>28</v>
      </c>
      <c r="AM23" s="20">
        <f>'02_選択特徴量_集計'!AM24</f>
        <v>-10.0570953436807</v>
      </c>
      <c r="AN23" s="20">
        <f>'02_選択特徴量_集計'!AN24</f>
        <v>472.62461921621951</v>
      </c>
      <c r="AO23" s="20">
        <f>'02_選択特徴量_集計'!AO24</f>
        <v>20.21420293099607</v>
      </c>
      <c r="AP23" s="20">
        <f>'02_選択特徴量_集計'!AP24</f>
        <v>-11.815842774265739</v>
      </c>
      <c r="AQ23" s="20">
        <f>'02_選択特徴量_集計'!AQ24</f>
        <v>-10.42588187773279</v>
      </c>
    </row>
    <row r="24" spans="1:43" ht="13">
      <c r="A24" s="20">
        <f>'02_選択特徴量_集計'!A25</f>
        <v>23</v>
      </c>
      <c r="B24" s="20" t="str">
        <f>'02_選択特徴量_集計'!B25</f>
        <v>B</v>
      </c>
      <c r="C24" s="20" t="str">
        <f>'02_選択特徴量_集計'!C25</f>
        <v>男</v>
      </c>
      <c r="D24" s="20">
        <f>'02_選択特徴量_集計'!D25</f>
        <v>0</v>
      </c>
      <c r="E24" s="20">
        <f>'02_選択特徴量_集計'!E25</f>
        <v>4.7381390091120021</v>
      </c>
      <c r="F24" s="20">
        <f>'02_選択特徴量_集計'!F25</f>
        <v>3.9712449115810551</v>
      </c>
      <c r="G24" s="20">
        <f>'02_選択特徴量_集計'!G25</f>
        <v>4.2130872492762146</v>
      </c>
      <c r="H24" s="20">
        <f>'02_選択特徴量_集計'!H25</f>
        <v>0.68827293237672749</v>
      </c>
      <c r="I24" s="20">
        <f>'02_選択特徴量_集計'!I25</f>
        <v>0</v>
      </c>
      <c r="J24" s="20">
        <f>'02_選択特徴量_集計'!J25</f>
        <v>0</v>
      </c>
      <c r="K24" s="20">
        <f>'02_選択特徴量_集計'!K25</f>
        <v>3</v>
      </c>
      <c r="L24" s="20">
        <f>'02_選択特徴量_集計'!L25</f>
        <v>4.1270364253367244</v>
      </c>
      <c r="M24" s="20">
        <f>'02_選択特徴量_集計'!M25</f>
        <v>3.90768520896194</v>
      </c>
      <c r="N24" s="20">
        <f>'02_選択特徴量_集計'!N25</f>
        <v>252.58931643295949</v>
      </c>
      <c r="O24" s="20">
        <f>'02_選択特徴量_集計'!O25</f>
        <v>589.32483384952809</v>
      </c>
      <c r="P24" s="20">
        <f>'02_選択特徴量_集計'!P25</f>
        <v>4.4847609840440237</v>
      </c>
      <c r="Q24" s="20">
        <f>'02_選択特徴量_集計'!Q25</f>
        <v>4.1486245658674719</v>
      </c>
      <c r="R24" s="20">
        <f>'02_選択特徴量_集計'!R25</f>
        <v>24.50461419608995</v>
      </c>
      <c r="S24" s="20">
        <f>'02_選択特徴量_集計'!S25</f>
        <v>3.1491485764393672</v>
      </c>
      <c r="T24" s="20">
        <f>'02_選択特徴量_集計'!T25</f>
        <v>4.1593980343980101</v>
      </c>
      <c r="U24" s="20">
        <f>'02_選択特徴量_集計'!U25</f>
        <v>276.98249465204032</v>
      </c>
      <c r="V24" s="20">
        <f>'02_選択特徴量_集計'!V25</f>
        <v>0</v>
      </c>
      <c r="W24" s="20">
        <f>'02_選択特徴量_集計'!W25</f>
        <v>0.92955155474414297</v>
      </c>
      <c r="X24" s="20">
        <f>'02_選択特徴量_集計'!X25</f>
        <v>593.42857142857144</v>
      </c>
      <c r="Y24" s="20">
        <f>'02_選択特徴量_集計'!Y25</f>
        <v>93.28555600261862</v>
      </c>
      <c r="Z24" s="20">
        <f>'02_選択特徴量_集計'!Z25</f>
        <v>36</v>
      </c>
      <c r="AA24" s="20">
        <f>'02_選択特徴量_集計'!AA25</f>
        <v>0</v>
      </c>
      <c r="AB24" s="20">
        <f>'02_選択特徴量_集計'!AB25</f>
        <v>20.91229557179367</v>
      </c>
      <c r="AC24" s="20">
        <f>'02_選択特徴量_集計'!AC25</f>
        <v>399.495874631015</v>
      </c>
      <c r="AD24" s="20">
        <f>'02_選択特徴量_集計'!AD25</f>
        <v>-4.6647388705853103</v>
      </c>
      <c r="AE24" s="20">
        <f>'02_選択特徴量_集計'!AE25</f>
        <v>2.22503763647441</v>
      </c>
      <c r="AF24" s="20">
        <f>'02_選択特徴量_集計'!AF25</f>
        <v>4</v>
      </c>
      <c r="AG24" s="20">
        <f>'02_選択特徴量_集計'!AG25</f>
        <v>53</v>
      </c>
      <c r="AH24" s="20">
        <f>'02_選択特徴量_集計'!AH25</f>
        <v>-5.0571961136471248</v>
      </c>
      <c r="AI24" s="20">
        <f>'02_選択特徴量_集計'!AI25</f>
        <v>30.276818009981501</v>
      </c>
      <c r="AJ24" s="20">
        <f>'02_選択特徴量_集計'!AJ25</f>
        <v>3</v>
      </c>
      <c r="AK24" s="20">
        <f>'02_選択特徴量_集計'!AK25</f>
        <v>11</v>
      </c>
      <c r="AL24" s="20">
        <f>'02_選択特徴量_集計'!AL25</f>
        <v>37</v>
      </c>
      <c r="AM24" s="20">
        <f>'02_選択特徴量_集計'!AM25</f>
        <v>-4.9055007052186301</v>
      </c>
      <c r="AN24" s="20">
        <f>'02_選択特徴量_集計'!AN25</f>
        <v>459.59854680061022</v>
      </c>
      <c r="AO24" s="20">
        <f>'02_選択特徴量_集計'!AO25</f>
        <v>1.76743868279019</v>
      </c>
      <c r="AP24" s="20">
        <f>'02_選択特徴量_集計'!AP25</f>
        <v>-5.030748046133775</v>
      </c>
      <c r="AQ24" s="20">
        <f>'02_選択特徴量_集計'!AQ25</f>
        <v>-5.0776494926345794</v>
      </c>
    </row>
    <row r="25" spans="1:43" ht="13">
      <c r="A25" s="20">
        <f>'02_選択特徴量_集計'!A26</f>
        <v>24</v>
      </c>
      <c r="B25" s="20" t="str">
        <f>'02_選択特徴量_集計'!B26</f>
        <v>A</v>
      </c>
      <c r="C25" s="20" t="str">
        <f>'02_選択特徴量_集計'!C26</f>
        <v>男</v>
      </c>
      <c r="D25" s="20">
        <f>'02_選択特徴量_集計'!D26</f>
        <v>1.731819554593877</v>
      </c>
      <c r="E25" s="20">
        <f>'02_選択特徴量_集計'!E26</f>
        <v>2.2576043273340098</v>
      </c>
      <c r="F25" s="20">
        <f>'02_選択特徴量_集計'!F26</f>
        <v>10.37652834667583</v>
      </c>
      <c r="G25" s="20">
        <f>'02_選択特徴量_集計'!G26</f>
        <v>8.2523926201334792</v>
      </c>
      <c r="H25" s="20">
        <f>'02_選択特徴量_集計'!H26</f>
        <v>0.72362386343642005</v>
      </c>
      <c r="I25" s="20">
        <f>'02_選択特徴量_集計'!I26</f>
        <v>1231.1769958674099</v>
      </c>
      <c r="J25" s="20">
        <f>'02_選択特徴量_集計'!J26</f>
        <v>58.679394630402577</v>
      </c>
      <c r="K25" s="20">
        <f>'02_選択特徴量_集計'!K26</f>
        <v>13</v>
      </c>
      <c r="L25" s="20">
        <f>'02_選択特徴量_集計'!L26</f>
        <v>8.3983312449951733</v>
      </c>
      <c r="M25" s="20">
        <f>'02_選択特徴量_集計'!M26</f>
        <v>6.8598854355716998</v>
      </c>
      <c r="N25" s="20">
        <f>'02_選択特徴量_集計'!N26</f>
        <v>833.81109534753091</v>
      </c>
      <c r="O25" s="20">
        <f>'02_選択特徴量_集計'!O26</f>
        <v>1024.962965549794</v>
      </c>
      <c r="P25" s="20">
        <f>'02_選択特徴量_集計'!P26</f>
        <v>1.629338057054333</v>
      </c>
      <c r="Q25" s="20">
        <f>'02_選択特徴量_集計'!Q26</f>
        <v>7.5039307728904063</v>
      </c>
      <c r="R25" s="20">
        <f>'02_選択特徴量_集計'!R26</f>
        <v>67.490835031654498</v>
      </c>
      <c r="S25" s="20">
        <f>'02_選択特徴量_集計'!S26</f>
        <v>2.6213420307384392</v>
      </c>
      <c r="T25" s="20">
        <f>'02_選択特徴量_集計'!T26</f>
        <v>7.8311456213377433</v>
      </c>
      <c r="U25" s="20">
        <f>'02_選択特徴量_集計'!U26</f>
        <v>931.32156861769727</v>
      </c>
      <c r="V25" s="20">
        <f>'02_選択特徴量_集計'!V26</f>
        <v>9.7830433201853264</v>
      </c>
      <c r="W25" s="20">
        <f>'02_選択特徴量_集計'!W26</f>
        <v>0.43532630286126828</v>
      </c>
      <c r="X25" s="20">
        <f>'02_選択特徴量_集計'!X26</f>
        <v>701.71428571428567</v>
      </c>
      <c r="Y25" s="20">
        <f>'02_選択特徴量_集計'!Y26</f>
        <v>362.63285592987819</v>
      </c>
      <c r="Z25" s="20">
        <f>'02_選択特徴量_集計'!Z26</f>
        <v>40</v>
      </c>
      <c r="AA25" s="20">
        <f>'02_選択特徴量_集計'!AA26</f>
        <v>-9.5033101581142692</v>
      </c>
      <c r="AB25" s="20">
        <f>'02_選択特徴量_集計'!AB26</f>
        <v>33.72490140362536</v>
      </c>
      <c r="AC25" s="20">
        <f>'02_選択特徴量_集計'!AC26</f>
        <v>654.65105706448901</v>
      </c>
      <c r="AD25" s="20">
        <f>'02_選択特徴量_集計'!AD26</f>
        <v>-8.0997983870967687</v>
      </c>
      <c r="AE25" s="20">
        <f>'02_選択特徴量_集計'!AE26</f>
        <v>3.0767513491175</v>
      </c>
      <c r="AF25" s="20">
        <f>'02_選択特徴量_集計'!AF26</f>
        <v>15</v>
      </c>
      <c r="AG25" s="20">
        <f>'02_選択特徴量_集計'!AG26</f>
        <v>42</v>
      </c>
      <c r="AH25" s="20">
        <f>'02_選択特徴量_集計'!AH26</f>
        <v>-9.97340942519509</v>
      </c>
      <c r="AI25" s="20">
        <f>'02_選択特徴量_集計'!AI26</f>
        <v>795.84838837381164</v>
      </c>
      <c r="AJ25" s="20">
        <f>'02_選択特徴量_集計'!AJ26</f>
        <v>15</v>
      </c>
      <c r="AK25" s="20">
        <f>'02_選択特徴量_集計'!AK26</f>
        <v>10</v>
      </c>
      <c r="AL25" s="20">
        <f>'02_選択特徴量_集計'!AL26</f>
        <v>44</v>
      </c>
      <c r="AM25" s="20">
        <f>'02_選択特徴量_集計'!AM26</f>
        <v>-9.5445319954028935</v>
      </c>
      <c r="AN25" s="20">
        <f>'02_選択特徴量_集計'!AN26</f>
        <v>572.84939957970903</v>
      </c>
      <c r="AO25" s="20">
        <f>'02_選択特徴量_集計'!AO26</f>
        <v>14.995872609504181</v>
      </c>
      <c r="AP25" s="20">
        <f>'02_選択特徴量_集計'!AP26</f>
        <v>-8.7270943512621919</v>
      </c>
      <c r="AQ25" s="20">
        <f>'02_選択特徴量_集計'!AQ26</f>
        <v>-9.8328215428998433</v>
      </c>
    </row>
    <row r="26" spans="1:43" ht="13">
      <c r="A26" s="20">
        <f>'02_選択特徴量_集計'!A27</f>
        <v>25</v>
      </c>
      <c r="B26" s="20" t="str">
        <f>'02_選択特徴量_集計'!B27</f>
        <v>A</v>
      </c>
      <c r="C26" s="20" t="str">
        <f>'02_選択特徴量_集計'!C27</f>
        <v>男</v>
      </c>
      <c r="D26" s="20">
        <f>'02_選択特徴量_集計'!D27</f>
        <v>3.2091039826038301</v>
      </c>
      <c r="E26" s="20">
        <f>'02_選択特徴量_集計'!E27</f>
        <v>4.9372311905680917</v>
      </c>
      <c r="F26" s="20">
        <f>'02_選択特徴量_集計'!F27</f>
        <v>6.3708814964955032</v>
      </c>
      <c r="G26" s="20">
        <f>'02_選択特徴量_集計'!G27</f>
        <v>7.6994553479019894</v>
      </c>
      <c r="H26" s="20">
        <f>'02_選択特徴量_集計'!H27</f>
        <v>0.69274289794104638</v>
      </c>
      <c r="I26" s="20">
        <f>'02_選択特徴量_集計'!I27</f>
        <v>402.83609970621001</v>
      </c>
      <c r="J26" s="20">
        <f>'02_選択特徴量_集計'!J27</f>
        <v>33.518836446007697</v>
      </c>
      <c r="K26" s="20">
        <f>'02_選択特徴量_集計'!K27</f>
        <v>36</v>
      </c>
      <c r="L26" s="20">
        <f>'02_選択特徴量_集計'!L27</f>
        <v>7.4226878315984424</v>
      </c>
      <c r="M26" s="20">
        <f>'02_選択特徴量_集計'!M27</f>
        <v>7.0001166493047622</v>
      </c>
      <c r="N26" s="20">
        <f>'02_選択特徴量_集計'!N27</f>
        <v>873.69068690720576</v>
      </c>
      <c r="O26" s="20">
        <f>'02_選択特徴量_集計'!O27</f>
        <v>592.9793620610842</v>
      </c>
      <c r="P26" s="20">
        <f>'02_選択特徴量_集計'!P27</f>
        <v>1.4685367318191389</v>
      </c>
      <c r="Q26" s="20">
        <f>'02_選択特徴量_集計'!Q27</f>
        <v>7.5866815112174324</v>
      </c>
      <c r="R26" s="20">
        <f>'02_選択特徴量_集計'!R27</f>
        <v>54.481250725438429</v>
      </c>
      <c r="S26" s="20">
        <f>'02_選択特徴量_集計'!S27</f>
        <v>2.8220360010218721</v>
      </c>
      <c r="T26" s="20">
        <f>'02_選択特徴量_集計'!T27</f>
        <v>7.5700757575757498</v>
      </c>
      <c r="U26" s="20">
        <f>'02_選択特徴量_集計'!U27</f>
        <v>780.34856438192958</v>
      </c>
      <c r="V26" s="20">
        <f>'02_選択特徴量_集計'!V27</f>
        <v>4.1680835831776601</v>
      </c>
      <c r="W26" s="20">
        <f>'02_選択特徴量_集計'!W27</f>
        <v>0.619332204259601</v>
      </c>
      <c r="X26" s="20">
        <f>'02_選択特徴量_集計'!X27</f>
        <v>895</v>
      </c>
      <c r="Y26" s="20">
        <f>'02_選択特徴量_集計'!Y27</f>
        <v>293.57939869881591</v>
      </c>
      <c r="Z26" s="20">
        <f>'02_選択特徴量_集計'!Z27</f>
        <v>30</v>
      </c>
      <c r="AA26" s="20">
        <f>'02_選択特徴量_集計'!AA27</f>
        <v>-7.4605026929982001</v>
      </c>
      <c r="AB26" s="20">
        <f>'02_選択特徴量_集計'!AB27</f>
        <v>30.63432643487749</v>
      </c>
      <c r="AC26" s="20">
        <f>'02_選択特徴量_集計'!AC27</f>
        <v>553.45380853685401</v>
      </c>
      <c r="AD26" s="20">
        <f>'02_選択特徴量_集計'!AD27</f>
        <v>-7.1057065924168228</v>
      </c>
      <c r="AE26" s="20">
        <f>'02_選択特徴量_集計'!AE27</f>
        <v>2.31223445289065</v>
      </c>
      <c r="AF26" s="20">
        <f>'02_選択特徴量_集計'!AF27</f>
        <v>14</v>
      </c>
      <c r="AG26" s="20">
        <f>'02_選択特徴量_集計'!AG27</f>
        <v>39</v>
      </c>
      <c r="AH26" s="20">
        <f>'02_選択特徴量_集計'!AH27</f>
        <v>-7.2517204417435703</v>
      </c>
      <c r="AI26" s="20">
        <f>'02_選択特徴量_集計'!AI27</f>
        <v>340.17614438719301</v>
      </c>
      <c r="AJ26" s="20">
        <f>'02_選択特徴量_集計'!AJ27</f>
        <v>4</v>
      </c>
      <c r="AK26" s="20">
        <f>'02_選択特徴量_集計'!AK27</f>
        <v>11</v>
      </c>
      <c r="AL26" s="20">
        <f>'02_選択特徴量_集計'!AL27</f>
        <v>34</v>
      </c>
      <c r="AM26" s="20">
        <f>'02_選択特徴量_集計'!AM27</f>
        <v>-7.5953608247422704</v>
      </c>
      <c r="AN26" s="20">
        <f>'02_選択特徴量_集計'!AN27</f>
        <v>226.2116305832931</v>
      </c>
      <c r="AO26" s="20">
        <f>'02_選択特徴量_集計'!AO27</f>
        <v>9.9158922216360654</v>
      </c>
      <c r="AP26" s="20">
        <f>'02_選択特徴量_集計'!AP27</f>
        <v>-7.2259289715062494</v>
      </c>
      <c r="AQ26" s="20">
        <f>'02_選択特徴量_集計'!AQ27</f>
        <v>-7.5972973961220074</v>
      </c>
    </row>
    <row r="27" spans="1:43" ht="13">
      <c r="A27" s="20">
        <f>'02_選択特徴量_集計'!A28</f>
        <v>26</v>
      </c>
      <c r="B27" s="20" t="str">
        <f>'02_選択特徴量_集計'!B28</f>
        <v>A</v>
      </c>
      <c r="C27" s="20" t="str">
        <f>'02_選択特徴量_集計'!C28</f>
        <v>男</v>
      </c>
      <c r="D27" s="20">
        <f>'02_選択特徴量_集計'!D28</f>
        <v>0.96826451586254503</v>
      </c>
      <c r="E27" s="20">
        <f>'02_選択特徴量_集計'!E28</f>
        <v>1.1527749150489399</v>
      </c>
      <c r="F27" s="20">
        <f>'02_選択特徴量_集計'!F28</f>
        <v>4.97883976312517</v>
      </c>
      <c r="G27" s="20">
        <f>'02_選択特徴量_集計'!G28</f>
        <v>6.5512525661572898</v>
      </c>
      <c r="H27" s="20">
        <f>'02_選択特徴量_集計'!H28</f>
        <v>0.75482611166996072</v>
      </c>
      <c r="I27" s="20">
        <f>'02_選択特徴量_集計'!I28</f>
        <v>241.793529906478</v>
      </c>
      <c r="J27" s="20">
        <f>'02_選択特徴量_集計'!J28</f>
        <v>37.246509345826702</v>
      </c>
      <c r="K27" s="20">
        <f>'02_選択特徴量_集計'!K28</f>
        <v>3</v>
      </c>
      <c r="L27" s="20">
        <f>'02_選択特徴量_集計'!L28</f>
        <v>6.6148967936795282</v>
      </c>
      <c r="M27" s="20">
        <f>'02_選択特徴量_集計'!M28</f>
        <v>6.3314286751304101</v>
      </c>
      <c r="N27" s="20">
        <f>'02_選択特徴量_集計'!N28</f>
        <v>657.07581565725798</v>
      </c>
      <c r="O27" s="20">
        <f>'02_選択特徴量_集計'!O28</f>
        <v>448.42526074403492</v>
      </c>
      <c r="P27" s="20">
        <f>'02_選択特徴量_集計'!P28</f>
        <v>1.8621215124305091</v>
      </c>
      <c r="Q27" s="20">
        <f>'02_選択特徴量_集計'!Q28</f>
        <v>6.3867355314930077</v>
      </c>
      <c r="R27" s="20">
        <f>'02_選択特徴量_集計'!R28</f>
        <v>39.0792640014254</v>
      </c>
      <c r="S27" s="20">
        <f>'02_選択特徴量_集計'!S28</f>
        <v>1.9741512389826179</v>
      </c>
      <c r="T27" s="20">
        <f>'02_選択特徴量_集計'!T28</f>
        <v>6.4468262806235801</v>
      </c>
      <c r="U27" s="20">
        <f>'02_選択特徴量_集計'!U28</f>
        <v>788.6260784920953</v>
      </c>
      <c r="V27" s="20">
        <f>'02_選択特徴量_集計'!V28</f>
        <v>4.1529111841450996</v>
      </c>
      <c r="W27" s="20">
        <f>'02_選択特徴量_集計'!W28</f>
        <v>0.47610868327609701</v>
      </c>
      <c r="X27" s="20">
        <f>'02_選択特徴量_集計'!X28</f>
        <v>793.57142857142856</v>
      </c>
      <c r="Y27" s="20">
        <f>'02_選択特徴量_集計'!Y28</f>
        <v>408.12495411228088</v>
      </c>
      <c r="Z27" s="20">
        <f>'02_選択特徴量_集計'!Z28</f>
        <v>22</v>
      </c>
      <c r="AA27" s="20">
        <f>'02_選択特徴量_集計'!AA28</f>
        <v>-7.5455284552845701</v>
      </c>
      <c r="AB27" s="20">
        <f>'02_選択特徴量_集計'!AB28</f>
        <v>32.447345745666091</v>
      </c>
      <c r="AC27" s="20">
        <f>'02_選択特徴量_集計'!AC28</f>
        <v>328.405192791503</v>
      </c>
      <c r="AD27" s="20">
        <f>'02_選択特徴量_集計'!AD28</f>
        <v>-7.5432904433116699</v>
      </c>
      <c r="AE27" s="20">
        <f>'02_選択特徴量_集計'!AE28</f>
        <v>3.2062831514394232</v>
      </c>
      <c r="AF27" s="20">
        <f>'02_選択特徴量_集計'!AF28</f>
        <v>3</v>
      </c>
      <c r="AG27" s="20">
        <f>'02_選択特徴量_集計'!AG28</f>
        <v>24</v>
      </c>
      <c r="AH27" s="20">
        <f>'02_選択特徴量_集計'!AH28</f>
        <v>-8.1965292524822182</v>
      </c>
      <c r="AI27" s="20">
        <f>'02_選択特徴量_集計'!AI28</f>
        <v>361.36419039166401</v>
      </c>
      <c r="AJ27" s="20">
        <f>'02_選択特徴量_集計'!AJ28</f>
        <v>4</v>
      </c>
      <c r="AK27" s="20">
        <f>'02_選択特徴量_集計'!AK28</f>
        <v>3</v>
      </c>
      <c r="AL27" s="20">
        <f>'02_選択特徴量_集計'!AL28</f>
        <v>20</v>
      </c>
      <c r="AM27" s="20">
        <f>'02_選択特徴量_集計'!AM28</f>
        <v>-7.5254303599374204</v>
      </c>
      <c r="AN27" s="20">
        <f>'02_選択特徴量_集計'!AN28</f>
        <v>322.35929884002519</v>
      </c>
      <c r="AO27" s="20">
        <f>'02_選択特徴量_集計'!AO28</f>
        <v>12.50841876085709</v>
      </c>
      <c r="AP27" s="20">
        <f>'02_選択特徴量_集計'!AP28</f>
        <v>-7.4335326241152604</v>
      </c>
      <c r="AQ27" s="20">
        <f>'02_選択特徴量_集計'!AQ28</f>
        <v>-7.891740156360342</v>
      </c>
    </row>
    <row r="28" spans="1:43" ht="13">
      <c r="A28" s="20">
        <f>'02_選択特徴量_集計'!A29</f>
        <v>27</v>
      </c>
      <c r="B28" s="20" t="str">
        <f>'02_選択特徴量_集計'!B29</f>
        <v>A</v>
      </c>
      <c r="C28" s="20" t="str">
        <f>'02_選択特徴量_集計'!C29</f>
        <v>女</v>
      </c>
      <c r="D28" s="20">
        <f>'02_選択特徴量_集計'!D29</f>
        <v>1.9649159024042899</v>
      </c>
      <c r="E28" s="20">
        <f>'02_選択特徴量_集計'!E29</f>
        <v>0.98673647344409054</v>
      </c>
      <c r="F28" s="20">
        <f>'02_選択特徴量_集計'!F29</f>
        <v>8.6899398862555604</v>
      </c>
      <c r="G28" s="20">
        <f>'02_選択特徴量_集計'!G29</f>
        <v>6.8612657000764541</v>
      </c>
      <c r="H28" s="20">
        <f>'02_選択特徴量_集計'!H29</f>
        <v>0.50628075261408023</v>
      </c>
      <c r="I28" s="20">
        <f>'02_選択特徴量_集計'!I29</f>
        <v>925.24196523349599</v>
      </c>
      <c r="J28" s="20">
        <f>'02_選択特徴量_集計'!J29</f>
        <v>41.2992319719473</v>
      </c>
      <c r="K28" s="20">
        <f>'02_選択特徴量_集計'!K29</f>
        <v>12</v>
      </c>
      <c r="L28" s="20">
        <f>'02_選択特徴量_集計'!L29</f>
        <v>6.8569270944085936</v>
      </c>
      <c r="M28" s="20">
        <f>'02_選択特徴量_集計'!M29</f>
        <v>7.8250638943584931</v>
      </c>
      <c r="N28" s="20">
        <f>'02_選択特徴量_集計'!N29</f>
        <v>3596.5257395527678</v>
      </c>
      <c r="O28" s="20">
        <f>'02_選択特徴量_集計'!O29</f>
        <v>8798.8133667080656</v>
      </c>
      <c r="P28" s="20">
        <f>'02_選択特徴量_集計'!P29</f>
        <v>20.53275209012455</v>
      </c>
      <c r="Q28" s="20">
        <f>'02_選択特徴量_集計'!Q29</f>
        <v>6.9849022039369144</v>
      </c>
      <c r="R28" s="20">
        <f>'02_選択特徴量_集計'!R29</f>
        <v>70.4059153871397</v>
      </c>
      <c r="S28" s="20">
        <f>'02_選択特徴量_集計'!S29</f>
        <v>1.4578466083213659</v>
      </c>
      <c r="T28" s="20">
        <f>'02_選択特徴量_集計'!T29</f>
        <v>6.7365451388888902</v>
      </c>
      <c r="U28" s="20">
        <f>'02_選択特徴量_集計'!U29</f>
        <v>1194.429287213824</v>
      </c>
      <c r="V28" s="20">
        <f>'02_選択特徴量_集計'!V29</f>
        <v>6.1160627301605697</v>
      </c>
      <c r="W28" s="20">
        <f>'02_選択特徴量_集計'!W29</f>
        <v>0.61092922253203497</v>
      </c>
      <c r="X28" s="20">
        <f>'02_選択特徴量_集計'!X29</f>
        <v>855.42857142857144</v>
      </c>
      <c r="Y28" s="20">
        <f>'02_選択特徴量_集計'!Y29</f>
        <v>842.47881898855064</v>
      </c>
      <c r="Z28" s="20">
        <f>'02_選択特徴量_集計'!Z29</f>
        <v>54</v>
      </c>
      <c r="AA28" s="20">
        <f>'02_選択特徴量_集計'!AA29</f>
        <v>-11.621495327102799</v>
      </c>
      <c r="AB28" s="20">
        <f>'02_選択特徴量_集計'!AB29</f>
        <v>59.8436520560888</v>
      </c>
      <c r="AC28" s="20">
        <f>'02_選択特徴量_集計'!AC29</f>
        <v>2073.8863734605702</v>
      </c>
      <c r="AD28" s="20">
        <f>'02_選択特徴量_集計'!AD29</f>
        <v>-11.292844433521701</v>
      </c>
      <c r="AE28" s="20">
        <f>'02_選択特徴量_集計'!AE29</f>
        <v>1.2134262075243381</v>
      </c>
      <c r="AF28" s="20">
        <f>'02_選択特徴量_集計'!AF29</f>
        <v>14</v>
      </c>
      <c r="AG28" s="20">
        <f>'02_選択特徴量_集計'!AG29</f>
        <v>56</v>
      </c>
      <c r="AH28" s="20">
        <f>'02_選択特徴量_集計'!AH29</f>
        <v>-10.7783566408055</v>
      </c>
      <c r="AI28" s="20">
        <f>'02_選択特徴量_集計'!AI29</f>
        <v>1320.7562413831199</v>
      </c>
      <c r="AJ28" s="20">
        <f>'02_選択特徴量_集計'!AJ29</f>
        <v>16</v>
      </c>
      <c r="AK28" s="20">
        <f>'02_選択特徴量_集計'!AK29</f>
        <v>16</v>
      </c>
      <c r="AL28" s="20">
        <f>'02_選択特徴量_集計'!AL29</f>
        <v>38</v>
      </c>
      <c r="AM28" s="20">
        <f>'02_選択特徴量_集計'!AM29</f>
        <v>-11.610230547550399</v>
      </c>
      <c r="AN28" s="20">
        <f>'02_選択特徴量_集計'!AN29</f>
        <v>1037.038302253801</v>
      </c>
      <c r="AO28" s="20">
        <f>'02_選択特徴量_集計'!AO29</f>
        <v>43.411561636695637</v>
      </c>
      <c r="AP28" s="20">
        <f>'02_選択特徴量_集計'!AP29</f>
        <v>-12.18910895910961</v>
      </c>
      <c r="AQ28" s="20">
        <f>'02_選択特徴量_集計'!AQ29</f>
        <v>-10.976271502352141</v>
      </c>
    </row>
    <row r="29" spans="1:43" ht="13">
      <c r="A29" s="20">
        <f>'02_選択特徴量_集計'!A30</f>
        <v>28</v>
      </c>
      <c r="B29" s="20" t="str">
        <f>'02_選択特徴量_集計'!B30</f>
        <v>B</v>
      </c>
      <c r="C29" s="20" t="str">
        <f>'02_選択特徴量_集計'!C30</f>
        <v>女</v>
      </c>
      <c r="D29" s="20">
        <f>'02_選択特徴量_集計'!D30</f>
        <v>0</v>
      </c>
      <c r="E29" s="20">
        <f>'02_選択特徴量_集計'!E30</f>
        <v>0</v>
      </c>
      <c r="F29" s="20">
        <f>'02_選択特徴量_集計'!F30</f>
        <v>0</v>
      </c>
      <c r="G29" s="20">
        <f>'02_選択特徴量_集計'!G30</f>
        <v>0</v>
      </c>
      <c r="H29" s="20">
        <f>'02_選択特徴量_集計'!H30</f>
        <v>0</v>
      </c>
      <c r="I29" s="20">
        <f>'02_選択特徴量_集計'!I30</f>
        <v>0</v>
      </c>
      <c r="J29" s="20">
        <f>'02_選択特徴量_集計'!J30</f>
        <v>0</v>
      </c>
      <c r="K29" s="20">
        <f>'02_選択特徴量_集計'!K30</f>
        <v>24</v>
      </c>
      <c r="L29" s="20">
        <f>'02_選択特徴量_集計'!L30</f>
        <v>0</v>
      </c>
      <c r="M29" s="20">
        <f>'02_選択特徴量_集計'!M30</f>
        <v>0</v>
      </c>
      <c r="N29" s="20">
        <f>'02_選択特徴量_集計'!N30</f>
        <v>0</v>
      </c>
      <c r="O29" s="20">
        <f>'02_選択特徴量_集計'!O30</f>
        <v>0</v>
      </c>
      <c r="P29" s="20">
        <f>'02_選択特徴量_集計'!P30</f>
        <v>0</v>
      </c>
      <c r="Q29" s="20">
        <f>'02_選択特徴量_集計'!Q30</f>
        <v>0</v>
      </c>
      <c r="R29" s="20">
        <f>'02_選択特徴量_集計'!R30</f>
        <v>0</v>
      </c>
      <c r="S29" s="20">
        <f>'02_選択特徴量_集計'!S30</f>
        <v>0</v>
      </c>
      <c r="T29" s="20">
        <f>'02_選択特徴量_集計'!T30</f>
        <v>0</v>
      </c>
      <c r="U29" s="20">
        <f>'02_選択特徴量_集計'!U30</f>
        <v>0</v>
      </c>
      <c r="V29" s="20">
        <f>'02_選択特徴量_集計'!V30</f>
        <v>0</v>
      </c>
      <c r="W29" s="20">
        <f>'02_選択特徴量_集計'!W30</f>
        <v>0</v>
      </c>
      <c r="X29" s="20">
        <f>'02_選択特徴量_集計'!X30</f>
        <v>0</v>
      </c>
      <c r="Y29" s="20">
        <f>'02_選択特徴量_集計'!Y30</f>
        <v>0</v>
      </c>
      <c r="Z29" s="20">
        <f>'02_選択特徴量_集計'!Z30</f>
        <v>47</v>
      </c>
      <c r="AA29" s="20">
        <f>'02_選択特徴量_集計'!AA30</f>
        <v>0</v>
      </c>
      <c r="AB29" s="20">
        <f>'02_選択特徴量_集計'!AB30</f>
        <v>0</v>
      </c>
      <c r="AC29" s="20">
        <f>'02_選択特徴量_集計'!AC30</f>
        <v>0</v>
      </c>
      <c r="AD29" s="20">
        <f>'02_選択特徴量_集計'!AD30</f>
        <v>0</v>
      </c>
      <c r="AE29" s="20">
        <f>'02_選択特徴量_集計'!AE30</f>
        <v>0</v>
      </c>
      <c r="AF29" s="20">
        <f>'02_選択特徴量_集計'!AF30</f>
        <v>22</v>
      </c>
      <c r="AG29" s="20">
        <f>'02_選択特徴量_集計'!AG30</f>
        <v>56</v>
      </c>
      <c r="AH29" s="20">
        <f>'02_選択特徴量_集計'!AH30</f>
        <v>0</v>
      </c>
      <c r="AI29" s="20">
        <f>'02_選択特徴量_集計'!AI30</f>
        <v>0</v>
      </c>
      <c r="AJ29" s="20">
        <f>'02_選択特徴量_集計'!AJ30</f>
        <v>31</v>
      </c>
      <c r="AK29" s="20">
        <f>'02_選択特徴量_集計'!AK30</f>
        <v>21</v>
      </c>
      <c r="AL29" s="20">
        <f>'02_選択特徴量_集計'!AL30</f>
        <v>54</v>
      </c>
      <c r="AM29" s="20">
        <f>'02_選択特徴量_集計'!AM30</f>
        <v>0</v>
      </c>
      <c r="AN29" s="20">
        <f>'02_選択特徴量_集計'!AN30</f>
        <v>0</v>
      </c>
      <c r="AO29" s="20">
        <f>'02_選択特徴量_集計'!AO30</f>
        <v>0</v>
      </c>
      <c r="AP29" s="20">
        <f>'02_選択特徴量_集計'!AP30</f>
        <v>0</v>
      </c>
      <c r="AQ29" s="20">
        <f>'02_選択特徴量_集計'!AQ30</f>
        <v>0</v>
      </c>
    </row>
    <row r="30" spans="1:43" ht="13">
      <c r="A30" s="20">
        <f>'02_選択特徴量_集計'!A31</f>
        <v>29</v>
      </c>
      <c r="B30" s="20" t="str">
        <f>'02_選択特徴量_集計'!B31</f>
        <v>B</v>
      </c>
      <c r="C30" s="20" t="str">
        <f>'02_選択特徴量_集計'!C31</f>
        <v>男</v>
      </c>
      <c r="D30" s="20">
        <f>'02_選択特徴量_集計'!D31</f>
        <v>2.41489698022913</v>
      </c>
      <c r="E30" s="20">
        <f>'02_選択特徴量_集計'!E31</f>
        <v>2.636668910730005</v>
      </c>
      <c r="F30" s="20">
        <f>'02_選択特徴量_集計'!F31</f>
        <v>13.084399566557231</v>
      </c>
      <c r="G30" s="20">
        <f>'02_選択特徴量_集計'!G31</f>
        <v>8.626507253696774</v>
      </c>
      <c r="H30" s="20">
        <f>'02_選択特徴量_集計'!H31</f>
        <v>0.7585010665018127</v>
      </c>
      <c r="I30" s="20">
        <f>'02_選択特徴量_集計'!I31</f>
        <v>606.69910077138297</v>
      </c>
      <c r="J30" s="20">
        <f>'02_選択特徴量_集計'!J31</f>
        <v>54.356816668196103</v>
      </c>
      <c r="K30" s="20">
        <f>'02_選択特徴量_集計'!K31</f>
        <v>3</v>
      </c>
      <c r="L30" s="20">
        <f>'02_選択特徴量_集計'!L31</f>
        <v>8.4887370352038278</v>
      </c>
      <c r="M30" s="20">
        <f>'02_選択特徴量_集計'!M31</f>
        <v>8.9135372862501878</v>
      </c>
      <c r="N30" s="20">
        <f>'02_選択特徴量_集計'!N31</f>
        <v>1555.8462387437489</v>
      </c>
      <c r="O30" s="20">
        <f>'02_選択特徴量_集計'!O31</f>
        <v>910.3918555495535</v>
      </c>
      <c r="P30" s="20">
        <f>'02_選択特徴量_集計'!P31</f>
        <v>3.3024772629890369</v>
      </c>
      <c r="Q30" s="20">
        <f>'02_選択特徴量_集計'!Q31</f>
        <v>8.907060017355402</v>
      </c>
      <c r="R30" s="20">
        <f>'02_選択特徴量_集計'!R31</f>
        <v>83.506379847511269</v>
      </c>
      <c r="S30" s="20">
        <f>'02_選択特徴量_集計'!S31</f>
        <v>4.2937570806439016</v>
      </c>
      <c r="T30" s="20">
        <f>'02_選択特徴量_集計'!T31</f>
        <v>8.6306034482758793</v>
      </c>
      <c r="U30" s="20">
        <f>'02_選択特徴量_集計'!U31</f>
        <v>1032.6698764699231</v>
      </c>
      <c r="V30" s="20">
        <f>'02_選択特徴量_集計'!V31</f>
        <v>7.40707045134514</v>
      </c>
      <c r="W30" s="20">
        <f>'02_選択特徴量_集計'!W31</f>
        <v>0.69438992058150595</v>
      </c>
      <c r="X30" s="20">
        <f>'02_選択特徴量_集計'!X31</f>
        <v>788.14285714285711</v>
      </c>
      <c r="Y30" s="20">
        <f>'02_選択特徴量_集計'!Y31</f>
        <v>294.45138441514882</v>
      </c>
      <c r="Z30" s="20">
        <f>'02_選択特徴量_集計'!Z31</f>
        <v>42</v>
      </c>
      <c r="AA30" s="20">
        <f>'02_選択特徴量_集計'!AA31</f>
        <v>-9.9388888888889007</v>
      </c>
      <c r="AB30" s="20">
        <f>'02_選択特徴量_集計'!AB31</f>
        <v>23.865629713510138</v>
      </c>
      <c r="AC30" s="20">
        <f>'02_選択特徴量_集計'!AC31</f>
        <v>688.79148847772501</v>
      </c>
      <c r="AD30" s="20">
        <f>'02_選択特徴量_集計'!AD31</f>
        <v>-9.1586375336375259</v>
      </c>
      <c r="AE30" s="20">
        <f>'02_選択特徴量_集計'!AE31</f>
        <v>5.718988272376806</v>
      </c>
      <c r="AF30" s="20">
        <f>'02_選択特徴量_集計'!AF31</f>
        <v>3</v>
      </c>
      <c r="AG30" s="20">
        <f>'02_選択特徴量_集計'!AG31</f>
        <v>47</v>
      </c>
      <c r="AH30" s="20">
        <f>'02_選択特徴量_集計'!AH31</f>
        <v>-9.3026358626928722</v>
      </c>
      <c r="AI30" s="20">
        <f>'02_選択特徴量_集計'!AI31</f>
        <v>303.14613628057702</v>
      </c>
      <c r="AJ30" s="20">
        <f>'02_選択特徴量_集計'!AJ31</f>
        <v>3</v>
      </c>
      <c r="AK30" s="20">
        <f>'02_選択特徴量_集計'!AK31</f>
        <v>3</v>
      </c>
      <c r="AL30" s="20">
        <f>'02_選択特徴量_集計'!AL31</f>
        <v>43</v>
      </c>
      <c r="AM30" s="20">
        <f>'02_選択特徴量_集計'!AM31</f>
        <v>-9.8180112570356108</v>
      </c>
      <c r="AN30" s="20">
        <f>'02_選択特徴量_集計'!AN31</f>
        <v>185.60572251914309</v>
      </c>
      <c r="AO30" s="20">
        <f>'02_選択特徴量_集計'!AO31</f>
        <v>4.0268499051845339</v>
      </c>
      <c r="AP30" s="20">
        <f>'02_選択特徴量_集計'!AP31</f>
        <v>-9.7043454054669969</v>
      </c>
      <c r="AQ30" s="20">
        <f>'02_選択特徴量_集計'!AQ31</f>
        <v>-9.4858595215285231</v>
      </c>
    </row>
    <row r="31" spans="1:43" ht="13">
      <c r="A31" s="20">
        <f>'02_選択特徴量_集計'!A32</f>
        <v>30</v>
      </c>
      <c r="B31" s="20" t="str">
        <f>'02_選択特徴量_集計'!B32</f>
        <v>B</v>
      </c>
      <c r="C31" s="20" t="str">
        <f>'02_選択特徴量_集計'!C32</f>
        <v>男</v>
      </c>
      <c r="D31" s="20">
        <f>'02_選択特徴量_集計'!D32</f>
        <v>1.4480525158159001</v>
      </c>
      <c r="E31" s="20">
        <f>'02_選択特徴量_集計'!E32</f>
        <v>1.541999949110632</v>
      </c>
      <c r="F31" s="20">
        <f>'02_選択特徴量_集計'!F32</f>
        <v>7.0507963822856086</v>
      </c>
      <c r="G31" s="20">
        <f>'02_選択特徴量_集計'!G32</f>
        <v>7.8832528623932214</v>
      </c>
      <c r="H31" s="20">
        <f>'02_選択特徴量_集計'!H32</f>
        <v>0.51963969912580998</v>
      </c>
      <c r="I31" s="20">
        <f>'02_選択特徴量_集計'!I32</f>
        <v>344.66012513102203</v>
      </c>
      <c r="J31" s="20">
        <f>'02_選択特徴量_集計'!J32</f>
        <v>38.751971532934</v>
      </c>
      <c r="K31" s="20">
        <f>'02_選択特徴量_集計'!K32</f>
        <v>3</v>
      </c>
      <c r="L31" s="20">
        <f>'02_選択特徴量_集計'!L32</f>
        <v>7.7682961677679101</v>
      </c>
      <c r="M31" s="20">
        <f>'02_選択特徴量_集計'!M32</f>
        <v>8.3160166162569755</v>
      </c>
      <c r="N31" s="20">
        <f>'02_選択特徴量_集計'!N32</f>
        <v>648.35874488902346</v>
      </c>
      <c r="O31" s="20">
        <f>'02_選択特徴量_集計'!O32</f>
        <v>828.12955369927988</v>
      </c>
      <c r="P31" s="20">
        <f>'02_選択特徴量_集計'!P32</f>
        <v>1.855204895234015</v>
      </c>
      <c r="Q31" s="20">
        <f>'02_選択特徴量_集計'!Q32</f>
        <v>8.3078693785437974</v>
      </c>
      <c r="R31" s="20">
        <f>'02_選択特徴量_集計'!R32</f>
        <v>52.461407468697651</v>
      </c>
      <c r="S31" s="20">
        <f>'02_選択特徴量_集計'!S32</f>
        <v>1.085352921917053</v>
      </c>
      <c r="T31" s="20">
        <f>'02_選択特徴量_集計'!T32</f>
        <v>7.9924137931034496</v>
      </c>
      <c r="U31" s="20">
        <f>'02_選択特徴量_集計'!U32</f>
        <v>583.16591609742511</v>
      </c>
      <c r="V31" s="20">
        <f>'02_選択特徴量_集計'!V32</f>
        <v>5.5499372937750104</v>
      </c>
      <c r="W31" s="20">
        <f>'02_選択特徴量_集計'!W32</f>
        <v>0.67858418717100699</v>
      </c>
      <c r="X31" s="20">
        <f>'02_選択特徴量_集計'!X32</f>
        <v>815.71428571428567</v>
      </c>
      <c r="Y31" s="20">
        <f>'02_選択特徴量_集計'!Y32</f>
        <v>695.90810833332273</v>
      </c>
      <c r="Z31" s="20">
        <f>'02_選択特徴量_集計'!Z32</f>
        <v>35</v>
      </c>
      <c r="AA31" s="20">
        <f>'02_選択特徴量_集計'!AA32</f>
        <v>-9.3055105348460092</v>
      </c>
      <c r="AB31" s="20">
        <f>'02_選択特徴量_集計'!AB32</f>
        <v>41.818109936887907</v>
      </c>
      <c r="AC31" s="20">
        <f>'02_選択特徴量_集計'!AC32</f>
        <v>292.587065858502</v>
      </c>
      <c r="AD31" s="20">
        <f>'02_選択特徴量_集計'!AD32</f>
        <v>-9.6975760183591255</v>
      </c>
      <c r="AE31" s="20">
        <f>'02_選択特徴量_集計'!AE32</f>
        <v>1.25615610543316</v>
      </c>
      <c r="AF31" s="20">
        <f>'02_選択特徴量_集計'!AF32</f>
        <v>9</v>
      </c>
      <c r="AG31" s="20">
        <f>'02_選択特徴量_集計'!AG32</f>
        <v>34</v>
      </c>
      <c r="AH31" s="20">
        <f>'02_選択特徴量_集計'!AH32</f>
        <v>-9.1071330387706517</v>
      </c>
      <c r="AI31" s="20">
        <f>'02_選択特徴量_集計'!AI32</f>
        <v>138.585766326532</v>
      </c>
      <c r="AJ31" s="20">
        <f>'02_選択特徴量_集計'!AJ32</f>
        <v>3</v>
      </c>
      <c r="AK31" s="20">
        <f>'02_選択特徴量_集計'!AK32</f>
        <v>3</v>
      </c>
      <c r="AL31" s="20">
        <f>'02_選択特徴量_集計'!AL32</f>
        <v>37</v>
      </c>
      <c r="AM31" s="20">
        <f>'02_選択特徴量_集計'!AM32</f>
        <v>-9.2246543778801708</v>
      </c>
      <c r="AN31" s="20">
        <f>'02_選択特徴量_集計'!AN32</f>
        <v>526.81282473010037</v>
      </c>
      <c r="AO31" s="20">
        <f>'02_選択特徴量_集計'!AO32</f>
        <v>24.885252028109189</v>
      </c>
      <c r="AP31" s="20">
        <f>'02_選択特徴量_集計'!AP32</f>
        <v>-9.483203398917432</v>
      </c>
      <c r="AQ31" s="20">
        <f>'02_選択特徴量_集計'!AQ32</f>
        <v>-9.1887123981132799</v>
      </c>
    </row>
    <row r="32" spans="1:43" ht="13">
      <c r="A32" s="20">
        <f>'02_選択特徴量_集計'!A33</f>
        <v>31</v>
      </c>
      <c r="B32" s="20" t="str">
        <f>'02_選択特徴量_集計'!B33</f>
        <v>A</v>
      </c>
      <c r="C32" s="20" t="str">
        <f>'02_選択特徴量_集計'!C33</f>
        <v>女</v>
      </c>
      <c r="D32" s="20">
        <f>'02_選択特徴量_集計'!D33</f>
        <v>2.1131172632940101</v>
      </c>
      <c r="E32" s="20">
        <f>'02_選択特徴量_集計'!E33</f>
        <v>2.91493681552218</v>
      </c>
      <c r="F32" s="20">
        <f>'02_選択特徴量_集計'!F33</f>
        <v>8.1427895251964504</v>
      </c>
      <c r="G32" s="20">
        <f>'02_選択特徴量_集計'!G33</f>
        <v>7.0474038822569387</v>
      </c>
      <c r="H32" s="20">
        <f>'02_選択特徴量_集計'!H33</f>
        <v>0.65575411049239796</v>
      </c>
      <c r="I32" s="20">
        <f>'02_選択特徴量_集計'!I33</f>
        <v>1005.78139797284</v>
      </c>
      <c r="J32" s="20">
        <f>'02_選択特徴量_集計'!J33</f>
        <v>63.881999205450697</v>
      </c>
      <c r="K32" s="20">
        <f>'02_選択特徴量_集計'!K33</f>
        <v>21</v>
      </c>
      <c r="L32" s="20">
        <f>'02_選択特徴量_集計'!L33</f>
        <v>7.9679148020997506</v>
      </c>
      <c r="M32" s="20">
        <f>'02_選択特徴量_集計'!M33</f>
        <v>6.2560113758422036</v>
      </c>
      <c r="N32" s="20">
        <f>'02_選択特徴量_集計'!N33</f>
        <v>1297.46860824903</v>
      </c>
      <c r="O32" s="20">
        <f>'02_選択特徴量_集計'!O33</f>
        <v>1189.41792568599</v>
      </c>
      <c r="P32" s="20">
        <f>'02_選択特徴量_集計'!P33</f>
        <v>1.170331478821218</v>
      </c>
      <c r="Q32" s="20">
        <f>'02_選択特徴量_集計'!Q33</f>
        <v>6.6834547928118768</v>
      </c>
      <c r="R32" s="20">
        <f>'02_選択特徴量_集計'!R33</f>
        <v>83.171445978719561</v>
      </c>
      <c r="S32" s="20">
        <f>'02_選択特徴量_集計'!S33</f>
        <v>2.3217747696834139</v>
      </c>
      <c r="T32" s="20">
        <f>'02_選択特徴量_集計'!T33</f>
        <v>6.6679864253393903</v>
      </c>
      <c r="U32" s="20">
        <f>'02_選択特徴量_集計'!U33</f>
        <v>2177.6221492413388</v>
      </c>
      <c r="V32" s="20">
        <f>'02_選択特徴量_集計'!V33</f>
        <v>11.755741622641199</v>
      </c>
      <c r="W32" s="20">
        <f>'02_選択特徴量_集計'!W33</f>
        <v>0.88787296475312905</v>
      </c>
      <c r="X32" s="20">
        <f>'02_選択特徴量_集計'!X33</f>
        <v>875.33333333333337</v>
      </c>
      <c r="Y32" s="20">
        <f>'02_選択特徴量_集計'!Y33</f>
        <v>1009.714958483607</v>
      </c>
      <c r="Z32" s="20">
        <f>'02_選択特徴量_集計'!Z33</f>
        <v>42</v>
      </c>
      <c r="AA32" s="20">
        <f>'02_選択特徴量_集計'!AA33</f>
        <v>-10.7169354838709</v>
      </c>
      <c r="AB32" s="20">
        <f>'02_選択特徴量_集計'!AB33</f>
        <v>43.9624028376995</v>
      </c>
      <c r="AC32" s="20">
        <f>'02_選択特徴量_集計'!AC33</f>
        <v>1015.96045763513</v>
      </c>
      <c r="AD32" s="20">
        <f>'02_選択特徴量_集計'!AD33</f>
        <v>-9.6612702366126797</v>
      </c>
      <c r="AE32" s="20">
        <f>'02_選択特徴量_集計'!AE33</f>
        <v>2.0081917786866952</v>
      </c>
      <c r="AF32" s="20">
        <f>'02_選択特徴量_集計'!AF33</f>
        <v>28</v>
      </c>
      <c r="AG32" s="20">
        <f>'02_選択特徴量_集計'!AG33</f>
        <v>48</v>
      </c>
      <c r="AH32" s="20">
        <f>'02_選択特徴量_集計'!AH33</f>
        <v>-12.16670908469275</v>
      </c>
      <c r="AI32" s="20">
        <f>'02_選択特徴量_集計'!AI33</f>
        <v>128.302852508135</v>
      </c>
      <c r="AJ32" s="20">
        <f>'02_選択特徴量_集計'!AJ33</f>
        <v>12</v>
      </c>
      <c r="AK32" s="20">
        <f>'02_選択特徴量_集計'!AK33</f>
        <v>15</v>
      </c>
      <c r="AL32" s="20">
        <f>'02_選択特徴量_集計'!AL33</f>
        <v>43</v>
      </c>
      <c r="AM32" s="20">
        <f>'02_選択特徴量_集計'!AM33</f>
        <v>-10.5014705882353</v>
      </c>
      <c r="AN32" s="20">
        <f>'02_選択特徴量_集計'!AN33</f>
        <v>769.25421214335995</v>
      </c>
      <c r="AO32" s="20">
        <f>'02_選択特徴量_集計'!AO33</f>
        <v>22.406849331401769</v>
      </c>
      <c r="AP32" s="20">
        <f>'02_選択特徴量_集計'!AP33</f>
        <v>-10.173391087347261</v>
      </c>
      <c r="AQ32" s="20">
        <f>'02_選択特徴量_集計'!AQ33</f>
        <v>-11.13161834787895</v>
      </c>
    </row>
    <row r="33" spans="2:5" ht="15" customHeight="1">
      <c r="B33" s="38"/>
    </row>
    <row r="34" spans="2:5" ht="15" customHeight="1">
      <c r="B34" s="38"/>
    </row>
    <row r="35" spans="2:5" ht="15" customHeight="1">
      <c r="B35" s="38"/>
    </row>
    <row r="36" spans="2:5" ht="15" customHeight="1">
      <c r="B36" s="38"/>
      <c r="D36" s="95"/>
      <c r="E36" s="96"/>
    </row>
    <row r="37" spans="2:5" ht="15" customHeight="1">
      <c r="B37" s="38"/>
      <c r="D37" s="48"/>
      <c r="E37" s="48"/>
    </row>
    <row r="38" spans="2:5" ht="15" customHeight="1">
      <c r="B38" s="38"/>
      <c r="D38" s="49"/>
      <c r="E38" s="50"/>
    </row>
    <row r="39" spans="2:5" ht="16">
      <c r="B39" s="38"/>
      <c r="D39" s="49"/>
      <c r="E39" s="50"/>
    </row>
    <row r="40" spans="2:5" ht="16">
      <c r="B40" s="38"/>
      <c r="D40" s="49"/>
      <c r="E40" s="50"/>
    </row>
    <row r="41" spans="2:5" ht="16">
      <c r="B41" s="38"/>
      <c r="D41" s="49"/>
      <c r="E41" s="50"/>
    </row>
    <row r="42" spans="2:5" ht="16">
      <c r="B42" s="38"/>
      <c r="D42" s="49"/>
      <c r="E42" s="50"/>
    </row>
    <row r="43" spans="2:5" ht="16">
      <c r="B43" s="38"/>
      <c r="D43" s="49"/>
      <c r="E43" s="50"/>
    </row>
    <row r="44" spans="2:5" ht="16">
      <c r="B44" s="38"/>
      <c r="D44" s="49"/>
      <c r="E44" s="50"/>
    </row>
    <row r="45" spans="2:5" ht="16">
      <c r="B45" s="38"/>
      <c r="D45" s="49"/>
      <c r="E45" s="50"/>
    </row>
    <row r="46" spans="2:5" ht="16">
      <c r="B46" s="38"/>
      <c r="D46" s="49"/>
      <c r="E46" s="50"/>
    </row>
    <row r="47" spans="2:5" ht="16">
      <c r="B47" s="38"/>
      <c r="D47" s="49"/>
      <c r="E47" s="50"/>
    </row>
    <row r="48" spans="2:5" ht="13">
      <c r="B48" s="38"/>
    </row>
    <row r="49" spans="2:2" ht="13">
      <c r="B49" s="38"/>
    </row>
    <row r="50" spans="2:2" ht="13">
      <c r="B50" s="38"/>
    </row>
    <row r="51" spans="2:2" ht="13">
      <c r="B51" s="38"/>
    </row>
    <row r="52" spans="2:2" ht="13">
      <c r="B52" s="38"/>
    </row>
    <row r="53" spans="2:2" ht="13">
      <c r="B53" s="38"/>
    </row>
    <row r="54" spans="2:2" ht="13">
      <c r="B54" s="38"/>
    </row>
    <row r="55" spans="2:2" ht="13">
      <c r="B55" s="38"/>
    </row>
    <row r="56" spans="2:2" ht="13">
      <c r="B56" s="38"/>
    </row>
    <row r="57" spans="2:2" ht="13">
      <c r="B57" s="38"/>
    </row>
    <row r="58" spans="2:2" ht="13">
      <c r="B58" s="38"/>
    </row>
    <row r="59" spans="2:2" ht="13">
      <c r="B59" s="38"/>
    </row>
    <row r="60" spans="2:2" ht="13">
      <c r="B60" s="38"/>
    </row>
    <row r="61" spans="2:2" ht="13">
      <c r="B61" s="38"/>
    </row>
    <row r="62" spans="2:2" ht="13">
      <c r="B62" s="38"/>
    </row>
    <row r="63" spans="2:2" ht="13">
      <c r="B63" s="38"/>
    </row>
    <row r="64" spans="2:2" ht="13">
      <c r="B64" s="38"/>
    </row>
    <row r="65" spans="1:43" ht="13">
      <c r="B65" s="38"/>
    </row>
    <row r="66" spans="1:43" ht="13">
      <c r="B66" s="38"/>
    </row>
    <row r="67" spans="1:43" ht="13">
      <c r="B67" s="38"/>
    </row>
    <row r="68" spans="1:43" ht="13">
      <c r="B68" s="38"/>
    </row>
    <row r="69" spans="1:43" ht="1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</row>
  </sheetData>
  <mergeCells count="1">
    <mergeCell ref="D36:E36"/>
  </mergeCells>
  <phoneticPr fontId="4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CB1B-911A-2C42-A4E0-8400A36D17A9}">
  <dimension ref="A1:CH292"/>
  <sheetViews>
    <sheetView topLeftCell="A165" workbookViewId="0">
      <selection activeCell="M276" sqref="M276"/>
    </sheetView>
  </sheetViews>
  <sheetFormatPr baseColWidth="10" defaultRowHeight="15"/>
  <cols>
    <col min="1" max="1" width="8.5" style="67" customWidth="1"/>
    <col min="2" max="2" width="8.5" style="26" customWidth="1"/>
    <col min="3" max="3" width="4.5" style="67" customWidth="1"/>
    <col min="4" max="43" width="20.83203125" style="67" customWidth="1"/>
    <col min="44" max="16384" width="10.83203125" style="67"/>
  </cols>
  <sheetData>
    <row r="1" spans="1:86" ht="16" customHeight="1" thickBot="1">
      <c r="A1" s="97" t="s">
        <v>256</v>
      </c>
      <c r="B1" s="97"/>
      <c r="C1" s="79">
        <f>ROW()</f>
        <v>1</v>
      </c>
      <c r="D1" s="67" t="str">
        <f>VLOOKUP(D2,'01_選択特徴量'!$D$38:$E$78,2,)</f>
        <v>AC_実験教示</v>
      </c>
      <c r="E1" s="67" t="str">
        <f>VLOOKUP(E2,'01_選択特徴量'!$D$38:$E$78,2,)</f>
        <v>AC_5分休憩</v>
      </c>
      <c r="F1" s="67" t="str">
        <f>VLOOKUP(F2,'01_選択特徴量'!$D$38:$E$78,2,)</f>
        <v>AC_津波避難VR</v>
      </c>
      <c r="G1" s="67" t="str">
        <f>VLOOKUP(G2,'01_選択特徴量'!$D$38:$E$78,2,)</f>
        <v>AC_テスト歩行</v>
      </c>
      <c r="H1" s="67" t="str">
        <f>VLOOKUP(H2,'01_選択特徴量'!$D$38:$E$78,2,)</f>
        <v>AC_心理的安定化</v>
      </c>
      <c r="I1" s="67" t="str">
        <f>VLOOKUP(I2,'01_選択特徴量'!$D$38:$E$78,2,)</f>
        <v>5. 休憩後_状態不安</v>
      </c>
      <c r="J1" s="67" t="str">
        <f>VLOOKUP(J2,'01_選択特徴量'!$D$38:$E$78,2,)</f>
        <v>4. 津波後_状態不安</v>
      </c>
      <c r="K1" s="67" t="str">
        <f>VLOOKUP(K2,'01_選択特徴量'!$D$38:$E$78,2,)</f>
        <v>3. テスト歩行後_状態不安</v>
      </c>
      <c r="L1" s="67" t="str">
        <f>VLOOKUP(L2,'01_選択特徴量'!$D$38:$E$78,2,)</f>
        <v>CVRR_津波避難VR準備</v>
      </c>
      <c r="M1" s="67" t="str">
        <f>VLOOKUP(M2,'01_選択特徴量'!$D$38:$E$78,2,)</f>
        <v>DC_実験教示</v>
      </c>
      <c r="N1" s="67" t="str">
        <f>VLOOKUP(N2,'01_選択特徴量'!$D$38:$E$78,2,)</f>
        <v>DC_5分休憩</v>
      </c>
      <c r="O1" s="67" t="str">
        <f>VLOOKUP(O2,'01_選択特徴量'!$D$38:$E$78,2,)</f>
        <v>DC_津波避難VR</v>
      </c>
      <c r="P1" s="67" t="str">
        <f>VLOOKUP(P2,'01_選択特徴量'!$D$38:$E$78,2,)</f>
        <v>DC_テスト歩行</v>
      </c>
      <c r="Q1" s="67" t="str">
        <f>VLOOKUP(Q2,'01_選択特徴量'!$D$38:$E$78,2,)</f>
        <v>DC_心理的安定化</v>
      </c>
      <c r="R1" s="67" t="str">
        <f>VLOOKUP(R2,'01_選択特徴量'!$D$38:$E$78,2,)</f>
        <v>HF_5分休憩</v>
      </c>
      <c r="S1" s="67" t="str">
        <f>VLOOKUP(S2,'01_選択特徴量'!$D$38:$E$78,2,)</f>
        <v>HF_津波避難VR</v>
      </c>
      <c r="T1" s="67" t="str">
        <f>VLOOKUP(T2,'01_選択特徴量'!$D$38:$E$78,2,)</f>
        <v>HF_心理的安定化</v>
      </c>
      <c r="U1" s="67" t="str">
        <f>VLOOKUP(U2,'01_選択特徴量'!$D$38:$E$78,2,)</f>
        <v>2. 教示後_唾液kU/l</v>
      </c>
      <c r="V1" s="67" t="str">
        <f>VLOOKUP(V2,'01_選択特徴量'!$D$38:$E$78,2,)</f>
        <v>5. 休憩後_唾液kU/l</v>
      </c>
      <c r="W1" s="67" t="str">
        <f>VLOOKUP(W2,'01_選択特徴量'!$D$38:$E$78,2,)</f>
        <v>4. 津波後_唾液kU/l</v>
      </c>
      <c r="X1" s="67" t="str">
        <f>VLOOKUP(X2,'01_選択特徴量'!$D$38:$E$78,2,)</f>
        <v>3. テスト歩行後_唾液kU/l</v>
      </c>
      <c r="Y1" s="67" t="str">
        <f>VLOOKUP(Y2,'01_選択特徴量'!$D$38:$E$78,2,)</f>
        <v>LF_実験教示</v>
      </c>
      <c r="Z1" s="67" t="str">
        <f>VLOOKUP(Z2,'01_選択特徴量'!$D$38:$E$78,2,)</f>
        <v>LF_5分休憩</v>
      </c>
      <c r="AA1" s="67" t="str">
        <f>VLOOKUP(AA2,'01_選択特徴量'!$D$38:$E$78,2,)</f>
        <v>LF_津波避難VR</v>
      </c>
      <c r="AB1" s="67" t="str">
        <f>VLOOKUP(AB2,'01_選択特徴量'!$D$38:$E$78,2,)</f>
        <v>LF_テスト歩行</v>
      </c>
      <c r="AC1" s="67" t="str">
        <f>VLOOKUP(AC2,'01_選択特徴量'!$D$38:$E$78,2,)</f>
        <v>LF/(LF+HF)_実験教示</v>
      </c>
      <c r="AD1" s="67" t="str">
        <f>VLOOKUP(AD2,'01_選択特徴量'!$D$38:$E$78,2,)</f>
        <v>LF/(LF+HF)_津波避難VR</v>
      </c>
      <c r="AE1" s="67" t="str">
        <f>VLOOKUP(AE2,'01_選択特徴量'!$D$38:$E$78,2,)</f>
        <v>LF/HF_実験教示</v>
      </c>
      <c r="AF1" s="67" t="str">
        <f>VLOOKUP(AF2,'01_選択特徴量'!$D$38:$E$78,2,)</f>
        <v>LF/HF_5分休憩</v>
      </c>
      <c r="AG1" s="67" t="str">
        <f>VLOOKUP(AG2,'01_選択特徴量'!$D$38:$E$78,2,)</f>
        <v>LF/HF_津波避難VR準備</v>
      </c>
      <c r="AH1" s="67" t="str">
        <f>VLOOKUP(AH2,'01_選択特徴量'!$D$38:$E$78,2,)</f>
        <v>LF/HF_心理的安定化</v>
      </c>
      <c r="AI1" s="67" t="str">
        <f>VLOOKUP(AI2,'01_選択特徴量'!$D$38:$E$78,2,)</f>
        <v>pNN50_心理的安定化</v>
      </c>
      <c r="AJ1" s="67" t="str">
        <f>VLOOKUP(AJ2,'01_選択特徴量'!$D$38:$E$78,2,)</f>
        <v>RMSSD_心理的安定化</v>
      </c>
      <c r="AK1" s="67" t="str">
        <f>VLOOKUP(AK2,'01_選択特徴量'!$D$38:$E$78,2,)</f>
        <v>RRI_心理的安定化</v>
      </c>
      <c r="AL1" s="67" t="str">
        <f>VLOOKUP(AL2,'01_選択特徴量'!$D$38:$E$78,2,)</f>
        <v>SDNN_津波避難VR準備</v>
      </c>
      <c r="AM1" s="67" t="str">
        <f>VLOOKUP(AM2,'01_選択特徴量'!$D$38:$E$78,2,)</f>
        <v>SDNN_実験教示</v>
      </c>
      <c r="AN1" s="67" t="str">
        <f>VLOOKUP(AN2,'01_選択特徴量'!$D$38:$E$78,2,)</f>
        <v>CVRR_実験教示</v>
      </c>
    </row>
    <row r="2" spans="1:86" ht="17" thickTop="1" thickBot="1">
      <c r="A2" s="24" t="s">
        <v>208</v>
      </c>
      <c r="B2" s="24" t="s">
        <v>209</v>
      </c>
      <c r="C2" s="1" t="s">
        <v>3</v>
      </c>
      <c r="D2" s="58" t="s">
        <v>219</v>
      </c>
      <c r="E2" s="59" t="s">
        <v>210</v>
      </c>
      <c r="F2" s="59" t="s">
        <v>212</v>
      </c>
      <c r="G2" s="59" t="s">
        <v>211</v>
      </c>
      <c r="H2" s="60" t="s">
        <v>245</v>
      </c>
      <c r="I2" s="61" t="s">
        <v>221</v>
      </c>
      <c r="J2" s="59" t="s">
        <v>217</v>
      </c>
      <c r="K2" s="62" t="s">
        <v>213</v>
      </c>
      <c r="L2" s="63" t="s">
        <v>241</v>
      </c>
      <c r="M2" s="61" t="s">
        <v>232</v>
      </c>
      <c r="N2" s="59" t="s">
        <v>227</v>
      </c>
      <c r="O2" s="59" t="s">
        <v>239</v>
      </c>
      <c r="P2" s="59" t="s">
        <v>236</v>
      </c>
      <c r="Q2" s="62" t="s">
        <v>231</v>
      </c>
      <c r="R2" s="64" t="s">
        <v>222</v>
      </c>
      <c r="S2" s="59" t="s">
        <v>216</v>
      </c>
      <c r="T2" s="60" t="s">
        <v>244</v>
      </c>
      <c r="U2" s="61" t="s">
        <v>230</v>
      </c>
      <c r="V2" s="59" t="s">
        <v>215</v>
      </c>
      <c r="W2" s="59" t="s">
        <v>252</v>
      </c>
      <c r="X2" s="62" t="s">
        <v>214</v>
      </c>
      <c r="Y2" s="64" t="s">
        <v>233</v>
      </c>
      <c r="Z2" s="59" t="s">
        <v>240</v>
      </c>
      <c r="AA2" s="59" t="s">
        <v>220</v>
      </c>
      <c r="AB2" s="60" t="s">
        <v>234</v>
      </c>
      <c r="AC2" s="61" t="s">
        <v>228</v>
      </c>
      <c r="AD2" s="62" t="s">
        <v>242</v>
      </c>
      <c r="AE2" s="64" t="s">
        <v>218</v>
      </c>
      <c r="AF2" s="59" t="s">
        <v>238</v>
      </c>
      <c r="AG2" s="59" t="s">
        <v>224</v>
      </c>
      <c r="AH2" s="60" t="s">
        <v>225</v>
      </c>
      <c r="AI2" s="65" t="s">
        <v>243</v>
      </c>
      <c r="AJ2" s="63" t="s">
        <v>247</v>
      </c>
      <c r="AK2" s="65" t="s">
        <v>249</v>
      </c>
      <c r="AL2" s="66" t="s">
        <v>251</v>
      </c>
      <c r="AM2" s="67" t="s">
        <v>237</v>
      </c>
      <c r="AN2" s="81" t="s">
        <v>226</v>
      </c>
      <c r="AO2" s="33"/>
      <c r="AP2" s="33"/>
      <c r="AQ2" s="33"/>
    </row>
    <row r="3" spans="1:86" ht="16" thickTop="1">
      <c r="A3" s="20">
        <v>6</v>
      </c>
      <c r="B3" s="21" t="s">
        <v>0</v>
      </c>
      <c r="C3" s="1" t="s">
        <v>33</v>
      </c>
      <c r="D3" s="22">
        <f>HLOOKUP(D$2,'03_PC&amp;IC'!$D$1:$AQ$32,ROW()-$C$1,)</f>
        <v>-10.9371586255415</v>
      </c>
      <c r="E3" s="22">
        <f>HLOOKUP(E$2,'03_PC&amp;IC'!$D$1:$AQ$32,ROW()-$C$1,)</f>
        <v>-10.695836280294611</v>
      </c>
      <c r="F3" s="22">
        <f>HLOOKUP(F$2,'03_PC&amp;IC'!$D$1:$AQ$32,ROW()-$C$1,)</f>
        <v>-10.564090909090901</v>
      </c>
      <c r="G3" s="22">
        <f>HLOOKUP(G$2,'03_PC&amp;IC'!$D$1:$AQ$32,ROW()-$C$1,)</f>
        <v>-11.10867386791138</v>
      </c>
      <c r="H3" s="22">
        <f>HLOOKUP(H$2,'03_PC&amp;IC'!$D$1:$AQ$32,ROW()-$C$1,)</f>
        <v>-10.581955669261569</v>
      </c>
      <c r="I3" s="22">
        <f>HLOOKUP(I$2,'03_PC&amp;IC'!$D$1:$AQ$32,ROW()-$C$1,)</f>
        <v>33</v>
      </c>
      <c r="J3" s="22">
        <f>HLOOKUP(J$2,'03_PC&amp;IC'!$D$1:$AQ$32,ROW()-$C$1,)</f>
        <v>55</v>
      </c>
      <c r="K3" s="22">
        <f>HLOOKUP(K$2,'03_PC&amp;IC'!$D$1:$AQ$32,ROW()-$C$1,)</f>
        <v>43</v>
      </c>
      <c r="L3" s="22">
        <f>HLOOKUP(L$2,'03_PC&amp;IC'!$D$1:$AQ$32,ROW()-$C$1,)</f>
        <v>10.321871907016719</v>
      </c>
      <c r="M3" s="22">
        <f>HLOOKUP(M$2,'03_PC&amp;IC'!$D$1:$AQ$32,ROW()-$C$1,)</f>
        <v>8.708665240606754</v>
      </c>
      <c r="N3" s="22">
        <f>HLOOKUP(N$2,'03_PC&amp;IC'!$D$1:$AQ$32,ROW()-$C$1,)</f>
        <v>8.8269517691026262</v>
      </c>
      <c r="O3" s="22">
        <f>HLOOKUP(O$2,'03_PC&amp;IC'!$D$1:$AQ$32,ROW()-$C$1,)</f>
        <v>8.5734720416124599</v>
      </c>
      <c r="P3" s="22">
        <f>HLOOKUP(P$2,'03_PC&amp;IC'!$D$1:$AQ$32,ROW()-$C$1,)</f>
        <v>8.9444474685082742</v>
      </c>
      <c r="Q3" s="22">
        <f>HLOOKUP(Q$2,'03_PC&amp;IC'!$D$1:$AQ$32,ROW()-$C$1,)</f>
        <v>8.6730225225074005</v>
      </c>
      <c r="R3" s="22">
        <f>HLOOKUP(R$2,'03_PC&amp;IC'!$D$1:$AQ$32,ROW()-$C$1,)</f>
        <v>575.7757721343271</v>
      </c>
      <c r="S3" s="22">
        <f>HLOOKUP(S$2,'03_PC&amp;IC'!$D$1:$AQ$32,ROW()-$C$1,)</f>
        <v>534.03774155764904</v>
      </c>
      <c r="T3" s="22">
        <f>HLOOKUP(T$2,'03_PC&amp;IC'!$D$1:$AQ$32,ROW()-$C$1,)</f>
        <v>349.96006380491218</v>
      </c>
      <c r="U3" s="22">
        <f>HLOOKUP(U$2,'03_PC&amp;IC'!$D$1:$AQ$32,ROW()-$C$1,)</f>
        <v>10</v>
      </c>
      <c r="V3" s="22">
        <f>HLOOKUP(V$2,'03_PC&amp;IC'!$D$1:$AQ$32,ROW()-$C$1,)</f>
        <v>5</v>
      </c>
      <c r="W3" s="22">
        <f>HLOOKUP(W$2,'03_PC&amp;IC'!$D$1:$AQ$32,ROW()-$C$1,)</f>
        <v>11</v>
      </c>
      <c r="X3" s="22">
        <f>HLOOKUP(X$2,'03_PC&amp;IC'!$D$1:$AQ$32,ROW()-$C$1,)</f>
        <v>3</v>
      </c>
      <c r="Y3" s="22">
        <f>HLOOKUP(Y$2,'03_PC&amp;IC'!$D$1:$AQ$32,ROW()-$C$1,)</f>
        <v>1374.3692861376221</v>
      </c>
      <c r="Z3" s="22">
        <f>HLOOKUP(Z$2,'03_PC&amp;IC'!$D$1:$AQ$32,ROW()-$C$1,)</f>
        <v>830.16677213218998</v>
      </c>
      <c r="AA3" s="22">
        <f>HLOOKUP(AA$2,'03_PC&amp;IC'!$D$1:$AQ$32,ROW()-$C$1,)</f>
        <v>673.98551216092801</v>
      </c>
      <c r="AB3" s="22">
        <f>HLOOKUP(AB$2,'03_PC&amp;IC'!$D$1:$AQ$32,ROW()-$C$1,)</f>
        <v>1189.846374918357</v>
      </c>
      <c r="AC3" s="22">
        <f>HLOOKUP(AC$2,'03_PC&amp;IC'!$D$1:$AQ$32,ROW()-$C$1,)</f>
        <v>0.60322126263627929</v>
      </c>
      <c r="AD3" s="22">
        <f>HLOOKUP(AD$2,'03_PC&amp;IC'!$D$1:$AQ$32,ROW()-$C$1,)</f>
        <v>0.55792428671074301</v>
      </c>
      <c r="AE3" s="22">
        <f>HLOOKUP(AE$2,'03_PC&amp;IC'!$D$1:$AQ$32,ROW()-$C$1,)</f>
        <v>2.3273407288794918</v>
      </c>
      <c r="AF3" s="22">
        <f>HLOOKUP(AF$2,'03_PC&amp;IC'!$D$1:$AQ$32,ROW()-$C$1,)</f>
        <v>1.804723988943213</v>
      </c>
      <c r="AG3" s="22">
        <f>HLOOKUP(AG$2,'03_PC&amp;IC'!$D$1:$AQ$32,ROW()-$C$1,)</f>
        <v>7.9404002986059403</v>
      </c>
      <c r="AH3" s="22">
        <f>HLOOKUP(AH$2,'03_PC&amp;IC'!$D$1:$AQ$32,ROW()-$C$1,)</f>
        <v>1.3673876946331369</v>
      </c>
      <c r="AI3" s="22">
        <f>HLOOKUP(AI$2,'03_PC&amp;IC'!$D$1:$AQ$32,ROW()-$C$1,)</f>
        <v>7.1642426934973873</v>
      </c>
      <c r="AJ3" s="22">
        <f>HLOOKUP(AJ$2,'03_PC&amp;IC'!$D$1:$AQ$32,ROW()-$C$1,)</f>
        <v>26.225765003168359</v>
      </c>
      <c r="AK3" s="22">
        <f>HLOOKUP(AK$2,'03_PC&amp;IC'!$D$1:$AQ$32,ROW()-$C$1,)</f>
        <v>668.85714285714289</v>
      </c>
      <c r="AL3" s="22">
        <f>HLOOKUP(AL$2,'03_PC&amp;IC'!$D$1:$AQ$32,ROW()-$C$1,)</f>
        <v>77.808941016487807</v>
      </c>
      <c r="AM3" s="22">
        <f>HLOOKUP(AM$2,'03_PC&amp;IC'!$D$1:$AQ$32,ROW()-$C$1,)</f>
        <v>59.343888211871239</v>
      </c>
      <c r="AN3" s="22">
        <f>HLOOKUP(AN$2,'03_PC&amp;IC'!$D$1:$AQ$32,ROW()-$C$1,)</f>
        <v>8.7825393319648395</v>
      </c>
      <c r="AO3" s="29"/>
      <c r="AP3" s="29"/>
      <c r="AQ3" s="29"/>
    </row>
    <row r="4" spans="1:86">
      <c r="A4" s="20">
        <v>1</v>
      </c>
      <c r="B4" s="21" t="s">
        <v>1</v>
      </c>
      <c r="C4" s="1" t="s">
        <v>32</v>
      </c>
      <c r="D4" s="22">
        <f>HLOOKUP(D$2,'03_PC&amp;IC'!$D$1:$AQ$32,ROW()-$C$1,)</f>
        <v>-9.3446272511866262</v>
      </c>
      <c r="E4" s="22">
        <f>HLOOKUP(E$2,'03_PC&amp;IC'!$D$1:$AQ$32,ROW()-$C$1,)</f>
        <v>-9.6116285305338263</v>
      </c>
      <c r="F4" s="22">
        <f>HLOOKUP(F$2,'03_PC&amp;IC'!$D$1:$AQ$32,ROW()-$C$1,)</f>
        <v>-9.5199275362318492</v>
      </c>
      <c r="G4" s="22">
        <f>HLOOKUP(G$2,'03_PC&amp;IC'!$D$1:$AQ$32,ROW()-$C$1,)</f>
        <v>-9.6174578494536007</v>
      </c>
      <c r="H4" s="22">
        <f>HLOOKUP(H$2,'03_PC&amp;IC'!$D$1:$AQ$32,ROW()-$C$1,)</f>
        <v>-9.5972298542917844</v>
      </c>
      <c r="I4" s="22">
        <f>HLOOKUP(I$2,'03_PC&amp;IC'!$D$1:$AQ$32,ROW()-$C$1,)</f>
        <v>38</v>
      </c>
      <c r="J4" s="22">
        <f>HLOOKUP(J$2,'03_PC&amp;IC'!$D$1:$AQ$32,ROW()-$C$1,)</f>
        <v>50</v>
      </c>
      <c r="K4" s="22">
        <f>HLOOKUP(K$2,'03_PC&amp;IC'!$D$1:$AQ$32,ROW()-$C$1,)</f>
        <v>41</v>
      </c>
      <c r="L4" s="22">
        <f>HLOOKUP(L$2,'03_PC&amp;IC'!$D$1:$AQ$32,ROW()-$C$1,)</f>
        <v>6.7662750452260196</v>
      </c>
      <c r="M4" s="22">
        <f>HLOOKUP(M$2,'03_PC&amp;IC'!$D$1:$AQ$32,ROW()-$C$1,)</f>
        <v>7.2957861146250602</v>
      </c>
      <c r="N4" s="22">
        <f>HLOOKUP(N$2,'03_PC&amp;IC'!$D$1:$AQ$32,ROW()-$C$1,)</f>
        <v>6.8848926083433373</v>
      </c>
      <c r="O4" s="22">
        <f>HLOOKUP(O$2,'03_PC&amp;IC'!$D$1:$AQ$32,ROW()-$C$1,)</f>
        <v>6.9200191570881504</v>
      </c>
      <c r="P4" s="22">
        <f>HLOOKUP(P$2,'03_PC&amp;IC'!$D$1:$AQ$32,ROW()-$C$1,)</f>
        <v>7.116694850391748</v>
      </c>
      <c r="Q4" s="22">
        <f>HLOOKUP(Q$2,'03_PC&amp;IC'!$D$1:$AQ$32,ROW()-$C$1,)</f>
        <v>7.0928110316236133</v>
      </c>
      <c r="R4" s="22">
        <f>HLOOKUP(R$2,'03_PC&amp;IC'!$D$1:$AQ$32,ROW()-$C$1,)</f>
        <v>820.16775891272948</v>
      </c>
      <c r="S4" s="22">
        <f>HLOOKUP(S$2,'03_PC&amp;IC'!$D$1:$AQ$32,ROW()-$C$1,)</f>
        <v>195.051216053231</v>
      </c>
      <c r="T4" s="22">
        <f>HLOOKUP(T$2,'03_PC&amp;IC'!$D$1:$AQ$32,ROW()-$C$1,)</f>
        <v>1147.4999491519379</v>
      </c>
      <c r="U4" s="22">
        <f>HLOOKUP(U$2,'03_PC&amp;IC'!$D$1:$AQ$32,ROW()-$C$1,)</f>
        <v>5</v>
      </c>
      <c r="V4" s="22">
        <f>HLOOKUP(V$2,'03_PC&amp;IC'!$D$1:$AQ$32,ROW()-$C$1,)</f>
        <v>8</v>
      </c>
      <c r="W4" s="22">
        <f>HLOOKUP(W$2,'03_PC&amp;IC'!$D$1:$AQ$32,ROW()-$C$1,)</f>
        <v>3</v>
      </c>
      <c r="X4" s="22">
        <f>HLOOKUP(X$2,'03_PC&amp;IC'!$D$1:$AQ$32,ROW()-$C$1,)</f>
        <v>4</v>
      </c>
      <c r="Y4" s="22">
        <f>HLOOKUP(Y$2,'03_PC&amp;IC'!$D$1:$AQ$32,ROW()-$C$1,)</f>
        <v>1834.762718228978</v>
      </c>
      <c r="Z4" s="22">
        <f>HLOOKUP(Z$2,'03_PC&amp;IC'!$D$1:$AQ$32,ROW()-$C$1,)</f>
        <v>1811.6619623411771</v>
      </c>
      <c r="AA4" s="22">
        <f>HLOOKUP(AA$2,'03_PC&amp;IC'!$D$1:$AQ$32,ROW()-$C$1,)</f>
        <v>459.55916910900498</v>
      </c>
      <c r="AB4" s="22">
        <f>HLOOKUP(AB$2,'03_PC&amp;IC'!$D$1:$AQ$32,ROW()-$C$1,)</f>
        <v>3920.439135972892</v>
      </c>
      <c r="AC4" s="22">
        <f>HLOOKUP(AC$2,'03_PC&amp;IC'!$D$1:$AQ$32,ROW()-$C$1,)</f>
        <v>0.65011848189960408</v>
      </c>
      <c r="AD4" s="22">
        <f>HLOOKUP(AD$2,'03_PC&amp;IC'!$D$1:$AQ$32,ROW()-$C$1,)</f>
        <v>0.702034644615529</v>
      </c>
      <c r="AE4" s="22">
        <f>HLOOKUP(AE$2,'03_PC&amp;IC'!$D$1:$AQ$32,ROW()-$C$1,)</f>
        <v>2.2667454800683808</v>
      </c>
      <c r="AF4" s="22">
        <f>HLOOKUP(AF$2,'03_PC&amp;IC'!$D$1:$AQ$32,ROW()-$C$1,)</f>
        <v>2.5483807569986761</v>
      </c>
      <c r="AG4" s="22">
        <f>HLOOKUP(AG$2,'03_PC&amp;IC'!$D$1:$AQ$32,ROW()-$C$1,)</f>
        <v>2.1259529119213401</v>
      </c>
      <c r="AH4" s="22">
        <f>HLOOKUP(AH$2,'03_PC&amp;IC'!$D$1:$AQ$32,ROW()-$C$1,)</f>
        <v>1.5465836303978351</v>
      </c>
      <c r="AI4" s="22">
        <f>HLOOKUP(AI$2,'03_PC&amp;IC'!$D$1:$AQ$32,ROW()-$C$1,)</f>
        <v>35.020251778872463</v>
      </c>
      <c r="AJ4" s="22">
        <f>HLOOKUP(AJ$2,'03_PC&amp;IC'!$D$1:$AQ$32,ROW()-$C$1,)</f>
        <v>51.552080811205748</v>
      </c>
      <c r="AK4" s="22">
        <f>HLOOKUP(AK$2,'03_PC&amp;IC'!$D$1:$AQ$32,ROW()-$C$1,)</f>
        <v>877</v>
      </c>
      <c r="AL4" s="22">
        <f>HLOOKUP(AL$2,'03_PC&amp;IC'!$D$1:$AQ$32,ROW()-$C$1,)</f>
        <v>65.168697882292093</v>
      </c>
      <c r="AM4" s="22">
        <f>HLOOKUP(AM$2,'03_PC&amp;IC'!$D$1:$AQ$32,ROW()-$C$1,)</f>
        <v>93.407638836830571</v>
      </c>
      <c r="AN4" s="22">
        <f>HLOOKUP(AN$2,'03_PC&amp;IC'!$D$1:$AQ$32,ROW()-$C$1,)</f>
        <v>10.12930185134293</v>
      </c>
      <c r="AO4" s="29"/>
      <c r="AP4" s="29"/>
      <c r="AQ4" s="29"/>
    </row>
    <row r="5" spans="1:86">
      <c r="A5" s="20">
        <v>2</v>
      </c>
      <c r="B5" s="21" t="s">
        <v>1</v>
      </c>
      <c r="C5" s="1" t="s">
        <v>33</v>
      </c>
      <c r="D5" s="22">
        <f>HLOOKUP(D$2,'03_PC&amp;IC'!$D$1:$AQ$32,ROW()-$C$1,)</f>
        <v>-10.636350914020809</v>
      </c>
      <c r="E5" s="22">
        <f>HLOOKUP(E$2,'03_PC&amp;IC'!$D$1:$AQ$32,ROW()-$C$1,)</f>
        <v>-9.9053876050381824</v>
      </c>
      <c r="F5" s="22">
        <f>HLOOKUP(F$2,'03_PC&amp;IC'!$D$1:$AQ$32,ROW()-$C$1,)</f>
        <v>-9.49307304785893</v>
      </c>
      <c r="G5" s="22">
        <f>HLOOKUP(G$2,'03_PC&amp;IC'!$D$1:$AQ$32,ROW()-$C$1,)</f>
        <v>-9.2251563464063473</v>
      </c>
      <c r="H5" s="22">
        <f>HLOOKUP(H$2,'03_PC&amp;IC'!$D$1:$AQ$32,ROW()-$C$1,)</f>
        <v>-9.8550074030234871</v>
      </c>
      <c r="I5" s="22">
        <f>HLOOKUP(I$2,'03_PC&amp;IC'!$D$1:$AQ$32,ROW()-$C$1,)</f>
        <v>45</v>
      </c>
      <c r="J5" s="22">
        <f>HLOOKUP(J$2,'03_PC&amp;IC'!$D$1:$AQ$32,ROW()-$C$1,)</f>
        <v>46</v>
      </c>
      <c r="K5" s="22">
        <f>HLOOKUP(K$2,'03_PC&amp;IC'!$D$1:$AQ$32,ROW()-$C$1,)</f>
        <v>36</v>
      </c>
      <c r="L5" s="22">
        <f>HLOOKUP(L$2,'03_PC&amp;IC'!$D$1:$AQ$32,ROW()-$C$1,)</f>
        <v>7.202301726693662</v>
      </c>
      <c r="M5" s="22">
        <f>HLOOKUP(M$2,'03_PC&amp;IC'!$D$1:$AQ$32,ROW()-$C$1,)</f>
        <v>7.0358070995355133</v>
      </c>
      <c r="N5" s="22">
        <f>HLOOKUP(N$2,'03_PC&amp;IC'!$D$1:$AQ$32,ROW()-$C$1,)</f>
        <v>7.7461020488443966</v>
      </c>
      <c r="O5" s="22">
        <f>HLOOKUP(O$2,'03_PC&amp;IC'!$D$1:$AQ$32,ROW()-$C$1,)</f>
        <v>7.3275862068965099</v>
      </c>
      <c r="P5" s="22">
        <f>HLOOKUP(P$2,'03_PC&amp;IC'!$D$1:$AQ$32,ROW()-$C$1,)</f>
        <v>7.1321549717534518</v>
      </c>
      <c r="Q5" s="22">
        <f>HLOOKUP(Q$2,'03_PC&amp;IC'!$D$1:$AQ$32,ROW()-$C$1,)</f>
        <v>7.9046993773727614</v>
      </c>
      <c r="R5" s="22">
        <f>HLOOKUP(R$2,'03_PC&amp;IC'!$D$1:$AQ$32,ROW()-$C$1,)</f>
        <v>458.63827023015358</v>
      </c>
      <c r="S5" s="22">
        <f>HLOOKUP(S$2,'03_PC&amp;IC'!$D$1:$AQ$32,ROW()-$C$1,)</f>
        <v>217.679585084721</v>
      </c>
      <c r="T5" s="22">
        <f>HLOOKUP(T$2,'03_PC&amp;IC'!$D$1:$AQ$32,ROW()-$C$1,)</f>
        <v>380.40230537404818</v>
      </c>
      <c r="U5" s="22">
        <f>HLOOKUP(U$2,'03_PC&amp;IC'!$D$1:$AQ$32,ROW()-$C$1,)</f>
        <v>2</v>
      </c>
      <c r="V5" s="22">
        <f>HLOOKUP(V$2,'03_PC&amp;IC'!$D$1:$AQ$32,ROW()-$C$1,)</f>
        <v>2</v>
      </c>
      <c r="W5" s="22">
        <f>HLOOKUP(W$2,'03_PC&amp;IC'!$D$1:$AQ$32,ROW()-$C$1,)</f>
        <v>29</v>
      </c>
      <c r="X5" s="22">
        <f>HLOOKUP(X$2,'03_PC&amp;IC'!$D$1:$AQ$32,ROW()-$C$1,)</f>
        <v>7</v>
      </c>
      <c r="Y5" s="22">
        <f>HLOOKUP(Y$2,'03_PC&amp;IC'!$D$1:$AQ$32,ROW()-$C$1,)</f>
        <v>674.31636602591141</v>
      </c>
      <c r="Z5" s="22">
        <f>HLOOKUP(Z$2,'03_PC&amp;IC'!$D$1:$AQ$32,ROW()-$C$1,)</f>
        <v>1141.119240798226</v>
      </c>
      <c r="AA5" s="22">
        <f>HLOOKUP(AA$2,'03_PC&amp;IC'!$D$1:$AQ$32,ROW()-$C$1,)</f>
        <v>172.441778377014</v>
      </c>
      <c r="AB5" s="22">
        <f>HLOOKUP(AB$2,'03_PC&amp;IC'!$D$1:$AQ$32,ROW()-$C$1,)</f>
        <v>908.75058487882859</v>
      </c>
      <c r="AC5" s="22">
        <f>HLOOKUP(AC$2,'03_PC&amp;IC'!$D$1:$AQ$32,ROW()-$C$1,)</f>
        <v>0.65273460112700488</v>
      </c>
      <c r="AD5" s="22">
        <f>HLOOKUP(AD$2,'03_PC&amp;IC'!$D$1:$AQ$32,ROW()-$C$1,)</f>
        <v>0.44202085434864402</v>
      </c>
      <c r="AE5" s="22">
        <f>HLOOKUP(AE$2,'03_PC&amp;IC'!$D$1:$AQ$32,ROW()-$C$1,)</f>
        <v>2.391668115621866</v>
      </c>
      <c r="AF5" s="22">
        <f>HLOOKUP(AF$2,'03_PC&amp;IC'!$D$1:$AQ$32,ROW()-$C$1,)</f>
        <v>2.6734521921633601</v>
      </c>
      <c r="AG5" s="22">
        <f>HLOOKUP(AG$2,'03_PC&amp;IC'!$D$1:$AQ$32,ROW()-$C$1,)</f>
        <v>1.0445736811506441</v>
      </c>
      <c r="AH5" s="22">
        <f>HLOOKUP(AH$2,'03_PC&amp;IC'!$D$1:$AQ$32,ROW()-$C$1,)</f>
        <v>0.76158152352325637</v>
      </c>
      <c r="AI5" s="22">
        <f>HLOOKUP(AI$2,'03_PC&amp;IC'!$D$1:$AQ$32,ROW()-$C$1,)</f>
        <v>9.7903286635447646</v>
      </c>
      <c r="AJ5" s="22">
        <f>HLOOKUP(AJ$2,'03_PC&amp;IC'!$D$1:$AQ$32,ROW()-$C$1,)</f>
        <v>30.513928835206819</v>
      </c>
      <c r="AK5" s="22">
        <f>HLOOKUP(AK$2,'03_PC&amp;IC'!$D$1:$AQ$32,ROW()-$C$1,)</f>
        <v>695</v>
      </c>
      <c r="AL5" s="22">
        <f>HLOOKUP(AL$2,'03_PC&amp;IC'!$D$1:$AQ$32,ROW()-$C$1,)</f>
        <v>45.016785567776999</v>
      </c>
      <c r="AM5" s="22">
        <f>HLOOKUP(AM$2,'03_PC&amp;IC'!$D$1:$AQ$32,ROW()-$C$1,)</f>
        <v>52.650469140759732</v>
      </c>
      <c r="AN5" s="22">
        <f>HLOOKUP(AN$2,'03_PC&amp;IC'!$D$1:$AQ$32,ROW()-$C$1,)</f>
        <v>8.0787540547799352</v>
      </c>
      <c r="AO5" s="29"/>
      <c r="AP5" s="29"/>
      <c r="AQ5" s="29"/>
    </row>
    <row r="6" spans="1:86">
      <c r="A6" s="20">
        <v>3</v>
      </c>
      <c r="B6" s="21" t="s">
        <v>1</v>
      </c>
      <c r="C6" s="1" t="s">
        <v>32</v>
      </c>
      <c r="D6" s="22">
        <f>HLOOKUP(D$2,'03_PC&amp;IC'!$D$1:$AQ$32,ROW()-$C$1,)</f>
        <v>-10.175673827056279</v>
      </c>
      <c r="E6" s="22">
        <f>HLOOKUP(E$2,'03_PC&amp;IC'!$D$1:$AQ$32,ROW()-$C$1,)</f>
        <v>-8.9557240331479822</v>
      </c>
      <c r="F6" s="22">
        <f>HLOOKUP(F$2,'03_PC&amp;IC'!$D$1:$AQ$32,ROW()-$C$1,)</f>
        <v>-8.9286260824127197</v>
      </c>
      <c r="G6" s="22">
        <f>HLOOKUP(G$2,'03_PC&amp;IC'!$D$1:$AQ$32,ROW()-$C$1,)</f>
        <v>-9.5506238196610891</v>
      </c>
      <c r="H6" s="22">
        <f>HLOOKUP(H$2,'03_PC&amp;IC'!$D$1:$AQ$32,ROW()-$C$1,)</f>
        <v>-9.6127444011267791</v>
      </c>
      <c r="I6" s="22">
        <f>HLOOKUP(I$2,'03_PC&amp;IC'!$D$1:$AQ$32,ROW()-$C$1,)</f>
        <v>39</v>
      </c>
      <c r="J6" s="22">
        <f>HLOOKUP(J$2,'03_PC&amp;IC'!$D$1:$AQ$32,ROW()-$C$1,)</f>
        <v>37</v>
      </c>
      <c r="K6" s="22">
        <f>HLOOKUP(K$2,'03_PC&amp;IC'!$D$1:$AQ$32,ROW()-$C$1,)</f>
        <v>37</v>
      </c>
      <c r="L6" s="22">
        <f>HLOOKUP(L$2,'03_PC&amp;IC'!$D$1:$AQ$32,ROW()-$C$1,)</f>
        <v>0</v>
      </c>
      <c r="M6" s="22">
        <f>HLOOKUP(M$2,'03_PC&amp;IC'!$D$1:$AQ$32,ROW()-$C$1,)</f>
        <v>7.2390612139404231</v>
      </c>
      <c r="N6" s="22">
        <f>HLOOKUP(N$2,'03_PC&amp;IC'!$D$1:$AQ$32,ROW()-$C$1,)</f>
        <v>5.9532346709044486</v>
      </c>
      <c r="O6" s="22">
        <f>HLOOKUP(O$2,'03_PC&amp;IC'!$D$1:$AQ$32,ROW()-$C$1,)</f>
        <v>6.6105485232067549</v>
      </c>
      <c r="P6" s="22">
        <f>HLOOKUP(P$2,'03_PC&amp;IC'!$D$1:$AQ$32,ROW()-$C$1,)</f>
        <v>7.0126410279239604</v>
      </c>
      <c r="Q6" s="22">
        <f>HLOOKUP(Q$2,'03_PC&amp;IC'!$D$1:$AQ$32,ROW()-$C$1,)</f>
        <v>6.1203250343792082</v>
      </c>
      <c r="R6" s="22">
        <f>HLOOKUP(R$2,'03_PC&amp;IC'!$D$1:$AQ$32,ROW()-$C$1,)</f>
        <v>1252.948566331178</v>
      </c>
      <c r="S6" s="22">
        <f>HLOOKUP(S$2,'03_PC&amp;IC'!$D$1:$AQ$32,ROW()-$C$1,)</f>
        <v>2300.6413255037301</v>
      </c>
      <c r="T6" s="22">
        <f>HLOOKUP(T$2,'03_PC&amp;IC'!$D$1:$AQ$32,ROW()-$C$1,)</f>
        <v>2154.4769469506591</v>
      </c>
      <c r="U6" s="22">
        <f>HLOOKUP(U$2,'03_PC&amp;IC'!$D$1:$AQ$32,ROW()-$C$1,)</f>
        <v>8</v>
      </c>
      <c r="V6" s="22">
        <f>HLOOKUP(V$2,'03_PC&amp;IC'!$D$1:$AQ$32,ROW()-$C$1,)</f>
        <v>16</v>
      </c>
      <c r="W6" s="22">
        <f>HLOOKUP(W$2,'03_PC&amp;IC'!$D$1:$AQ$32,ROW()-$C$1,)</f>
        <v>10</v>
      </c>
      <c r="X6" s="22">
        <f>HLOOKUP(X$2,'03_PC&amp;IC'!$D$1:$AQ$32,ROW()-$C$1,)</f>
        <v>3</v>
      </c>
      <c r="Y6" s="22">
        <f>HLOOKUP(Y$2,'03_PC&amp;IC'!$D$1:$AQ$32,ROW()-$C$1,)</f>
        <v>1086.2300189151169</v>
      </c>
      <c r="Z6" s="22">
        <f>HLOOKUP(Z$2,'03_PC&amp;IC'!$D$1:$AQ$32,ROW()-$C$1,)</f>
        <v>1766.3467318734929</v>
      </c>
      <c r="AA6" s="22">
        <f>HLOOKUP(AA$2,'03_PC&amp;IC'!$D$1:$AQ$32,ROW()-$C$1,)</f>
        <v>1454.6773218999849</v>
      </c>
      <c r="AB6" s="22">
        <f>HLOOKUP(AB$2,'03_PC&amp;IC'!$D$1:$AQ$32,ROW()-$C$1,)</f>
        <v>893.45618057687375</v>
      </c>
      <c r="AC6" s="22">
        <f>HLOOKUP(AC$2,'03_PC&amp;IC'!$D$1:$AQ$32,ROW()-$C$1,)</f>
        <v>0.37470107373820111</v>
      </c>
      <c r="AD6" s="22">
        <f>HLOOKUP(AD$2,'03_PC&amp;IC'!$D$1:$AQ$32,ROW()-$C$1,)</f>
        <v>0.38574592612913849</v>
      </c>
      <c r="AE6" s="22">
        <f>HLOOKUP(AE$2,'03_PC&amp;IC'!$D$1:$AQ$32,ROW()-$C$1,)</f>
        <v>0.61581112390854564</v>
      </c>
      <c r="AF6" s="22">
        <f>HLOOKUP(AF$2,'03_PC&amp;IC'!$D$1:$AQ$32,ROW()-$C$1,)</f>
        <v>1.3627092363960309</v>
      </c>
      <c r="AG6" s="22">
        <f>HLOOKUP(AG$2,'03_PC&amp;IC'!$D$1:$AQ$32,ROW()-$C$1,)</f>
        <v>0</v>
      </c>
      <c r="AH6" s="22">
        <f>HLOOKUP(AH$2,'03_PC&amp;IC'!$D$1:$AQ$32,ROW()-$C$1,)</f>
        <v>0.77376322927796781</v>
      </c>
      <c r="AI6" s="22">
        <f>HLOOKUP(AI$2,'03_PC&amp;IC'!$D$1:$AQ$32,ROW()-$C$1,)</f>
        <v>54.971452749875802</v>
      </c>
      <c r="AJ6" s="22">
        <f>HLOOKUP(AJ$2,'03_PC&amp;IC'!$D$1:$AQ$32,ROW()-$C$1,)</f>
        <v>71.197222723082561</v>
      </c>
      <c r="AK6" s="22">
        <f>HLOOKUP(AK$2,'03_PC&amp;IC'!$D$1:$AQ$32,ROW()-$C$1,)</f>
        <v>970.85714285714289</v>
      </c>
      <c r="AL6" s="22">
        <f>HLOOKUP(AL$2,'03_PC&amp;IC'!$D$1:$AQ$32,ROW()-$C$1,)</f>
        <v>0</v>
      </c>
      <c r="AM6" s="22">
        <f>HLOOKUP(AM$2,'03_PC&amp;IC'!$D$1:$AQ$32,ROW()-$C$1,)</f>
        <v>71.46325473339347</v>
      </c>
      <c r="AN6" s="22">
        <f>HLOOKUP(AN$2,'03_PC&amp;IC'!$D$1:$AQ$32,ROW()-$C$1,)</f>
        <v>7.0114700882415768</v>
      </c>
      <c r="AO6" s="29"/>
      <c r="AP6" s="29"/>
      <c r="AQ6" s="29"/>
    </row>
    <row r="7" spans="1:86">
      <c r="A7" s="20">
        <v>4</v>
      </c>
      <c r="B7" s="21" t="s">
        <v>1</v>
      </c>
      <c r="C7" s="1" t="s">
        <v>32</v>
      </c>
      <c r="D7" s="22">
        <f>HLOOKUP(D$2,'03_PC&amp;IC'!$D$1:$AQ$32,ROW()-$C$1,)</f>
        <v>-10.58307416267945</v>
      </c>
      <c r="E7" s="22">
        <f>HLOOKUP(E$2,'03_PC&amp;IC'!$D$1:$AQ$32,ROW()-$C$1,)</f>
        <v>-8.580235185990869</v>
      </c>
      <c r="F7" s="22">
        <f>HLOOKUP(F$2,'03_PC&amp;IC'!$D$1:$AQ$32,ROW()-$C$1,)</f>
        <v>-8.9223517896844307</v>
      </c>
      <c r="G7" s="22">
        <f>HLOOKUP(G$2,'03_PC&amp;IC'!$D$1:$AQ$32,ROW()-$C$1,)</f>
        <v>-9.9366671543435743</v>
      </c>
      <c r="H7" s="22">
        <f>HLOOKUP(H$2,'03_PC&amp;IC'!$D$1:$AQ$32,ROW()-$C$1,)</f>
        <v>-8.5928987261601169</v>
      </c>
      <c r="I7" s="22">
        <f>HLOOKUP(I$2,'03_PC&amp;IC'!$D$1:$AQ$32,ROW()-$C$1,)</f>
        <v>28</v>
      </c>
      <c r="J7" s="22">
        <f>HLOOKUP(J$2,'03_PC&amp;IC'!$D$1:$AQ$32,ROW()-$C$1,)</f>
        <v>31</v>
      </c>
      <c r="K7" s="22">
        <f>HLOOKUP(K$2,'03_PC&amp;IC'!$D$1:$AQ$32,ROW()-$C$1,)</f>
        <v>28</v>
      </c>
      <c r="L7" s="22">
        <f>HLOOKUP(L$2,'03_PC&amp;IC'!$D$1:$AQ$32,ROW()-$C$1,)</f>
        <v>7.5397189168948602</v>
      </c>
      <c r="M7" s="22">
        <f>HLOOKUP(M$2,'03_PC&amp;IC'!$D$1:$AQ$32,ROW()-$C$1,)</f>
        <v>8.8671114817903902</v>
      </c>
      <c r="N7" s="22">
        <f>HLOOKUP(N$2,'03_PC&amp;IC'!$D$1:$AQ$32,ROW()-$C$1,)</f>
        <v>7.6406259954175217</v>
      </c>
      <c r="O7" s="22">
        <f>HLOOKUP(O$2,'03_PC&amp;IC'!$D$1:$AQ$32,ROW()-$C$1,)</f>
        <v>8.013640782040925</v>
      </c>
      <c r="P7" s="22">
        <f>HLOOKUP(P$2,'03_PC&amp;IC'!$D$1:$AQ$32,ROW()-$C$1,)</f>
        <v>8.5232750555331123</v>
      </c>
      <c r="Q7" s="22">
        <f>HLOOKUP(Q$2,'03_PC&amp;IC'!$D$1:$AQ$32,ROW()-$C$1,)</f>
        <v>7.3801081985407944</v>
      </c>
      <c r="R7" s="22">
        <f>HLOOKUP(R$2,'03_PC&amp;IC'!$D$1:$AQ$32,ROW()-$C$1,)</f>
        <v>367.70863269003661</v>
      </c>
      <c r="S7" s="22">
        <f>HLOOKUP(S$2,'03_PC&amp;IC'!$D$1:$AQ$32,ROW()-$C$1,)</f>
        <v>4447.3213702551802</v>
      </c>
      <c r="T7" s="22">
        <f>HLOOKUP(T$2,'03_PC&amp;IC'!$D$1:$AQ$32,ROW()-$C$1,)</f>
        <v>240.1192170463799</v>
      </c>
      <c r="U7" s="22">
        <f>HLOOKUP(U$2,'03_PC&amp;IC'!$D$1:$AQ$32,ROW()-$C$1,)</f>
        <v>6</v>
      </c>
      <c r="V7" s="22">
        <f>HLOOKUP(V$2,'03_PC&amp;IC'!$D$1:$AQ$32,ROW()-$C$1,)</f>
        <v>18</v>
      </c>
      <c r="W7" s="22">
        <f>HLOOKUP(W$2,'03_PC&amp;IC'!$D$1:$AQ$32,ROW()-$C$1,)</f>
        <v>42</v>
      </c>
      <c r="X7" s="22">
        <f>HLOOKUP(X$2,'03_PC&amp;IC'!$D$1:$AQ$32,ROW()-$C$1,)</f>
        <v>3</v>
      </c>
      <c r="Y7" s="22">
        <f>HLOOKUP(Y$2,'03_PC&amp;IC'!$D$1:$AQ$32,ROW()-$C$1,)</f>
        <v>741.06675360663155</v>
      </c>
      <c r="Z7" s="22">
        <f>HLOOKUP(Z$2,'03_PC&amp;IC'!$D$1:$AQ$32,ROW()-$C$1,)</f>
        <v>797.71324162379699</v>
      </c>
      <c r="AA7" s="22">
        <f>HLOOKUP(AA$2,'03_PC&amp;IC'!$D$1:$AQ$32,ROW()-$C$1,)</f>
        <v>19711.836674064321</v>
      </c>
      <c r="AB7" s="22">
        <f>HLOOKUP(AB$2,'03_PC&amp;IC'!$D$1:$AQ$32,ROW()-$C$1,)</f>
        <v>1528.5153177102161</v>
      </c>
      <c r="AC7" s="22">
        <f>HLOOKUP(AC$2,'03_PC&amp;IC'!$D$1:$AQ$32,ROW()-$C$1,)</f>
        <v>0.57812537948860554</v>
      </c>
      <c r="AD7" s="22">
        <f>HLOOKUP(AD$2,'03_PC&amp;IC'!$D$1:$AQ$32,ROW()-$C$1,)</f>
        <v>0.84308861487438702</v>
      </c>
      <c r="AE7" s="22">
        <f>HLOOKUP(AE$2,'03_PC&amp;IC'!$D$1:$AQ$32,ROW()-$C$1,)</f>
        <v>2.056056798410915</v>
      </c>
      <c r="AF7" s="22">
        <f>HLOOKUP(AF$2,'03_PC&amp;IC'!$D$1:$AQ$32,ROW()-$C$1,)</f>
        <v>2.6184677670644358</v>
      </c>
      <c r="AG7" s="22">
        <f>HLOOKUP(AG$2,'03_PC&amp;IC'!$D$1:$AQ$32,ROW()-$C$1,)</f>
        <v>1.72304132235092</v>
      </c>
      <c r="AH7" s="22">
        <f>HLOOKUP(AH$2,'03_PC&amp;IC'!$D$1:$AQ$32,ROW()-$C$1,)</f>
        <v>2.983343854797301</v>
      </c>
      <c r="AI7" s="22">
        <f>HLOOKUP(AI$2,'03_PC&amp;IC'!$D$1:$AQ$32,ROW()-$C$1,)</f>
        <v>13.893800757810361</v>
      </c>
      <c r="AJ7" s="22">
        <f>HLOOKUP(AJ$2,'03_PC&amp;IC'!$D$1:$AQ$32,ROW()-$C$1,)</f>
        <v>35.357870566427778</v>
      </c>
      <c r="AK7" s="22">
        <f>HLOOKUP(AK$2,'03_PC&amp;IC'!$D$1:$AQ$32,ROW()-$C$1,)</f>
        <v>847.28571428571433</v>
      </c>
      <c r="AL7" s="22">
        <f>HLOOKUP(AL$2,'03_PC&amp;IC'!$D$1:$AQ$32,ROW()-$C$1,)</f>
        <v>47.180201892502403</v>
      </c>
      <c r="AM7" s="22">
        <f>HLOOKUP(AM$2,'03_PC&amp;IC'!$D$1:$AQ$32,ROW()-$C$1,)</f>
        <v>59.682780132329903</v>
      </c>
      <c r="AN7" s="22">
        <f>HLOOKUP(AN$2,'03_PC&amp;IC'!$D$1:$AQ$32,ROW()-$C$1,)</f>
        <v>6.9229500542618352</v>
      </c>
      <c r="AO7" s="29"/>
      <c r="AP7" s="29"/>
      <c r="AQ7" s="29"/>
    </row>
    <row r="8" spans="1:86">
      <c r="A8" s="20">
        <v>5</v>
      </c>
      <c r="B8" s="21" t="s">
        <v>1</v>
      </c>
      <c r="C8" s="1" t="s">
        <v>33</v>
      </c>
      <c r="D8" s="22">
        <f>HLOOKUP(D$2,'03_PC&amp;IC'!$D$1:$AQ$32,ROW()-$C$1,)</f>
        <v>-2.325941660713756</v>
      </c>
      <c r="E8" s="22">
        <f>HLOOKUP(E$2,'03_PC&amp;IC'!$D$1:$AQ$32,ROW()-$C$1,)</f>
        <v>-2.5032624580941398</v>
      </c>
      <c r="F8" s="22">
        <f>HLOOKUP(F$2,'03_PC&amp;IC'!$D$1:$AQ$32,ROW()-$C$1,)</f>
        <v>-2.4645080946450801</v>
      </c>
      <c r="G8" s="22">
        <f>HLOOKUP(G$2,'03_PC&amp;IC'!$D$1:$AQ$32,ROW()-$C$1,)</f>
        <v>-2.393490076776557</v>
      </c>
      <c r="H8" s="22">
        <f>HLOOKUP(H$2,'03_PC&amp;IC'!$D$1:$AQ$32,ROW()-$C$1,)</f>
        <v>-2.4141125343953989</v>
      </c>
      <c r="I8" s="22">
        <f>HLOOKUP(I$2,'03_PC&amp;IC'!$D$1:$AQ$32,ROW()-$C$1,)</f>
        <v>31</v>
      </c>
      <c r="J8" s="22">
        <f>HLOOKUP(J$2,'03_PC&amp;IC'!$D$1:$AQ$32,ROW()-$C$1,)</f>
        <v>44</v>
      </c>
      <c r="K8" s="22">
        <f>HLOOKUP(K$2,'03_PC&amp;IC'!$D$1:$AQ$32,ROW()-$C$1,)</f>
        <v>33</v>
      </c>
      <c r="L8" s="22">
        <f>HLOOKUP(L$2,'03_PC&amp;IC'!$D$1:$AQ$32,ROW()-$C$1,)</f>
        <v>2.19620513368488</v>
      </c>
      <c r="M8" s="22">
        <f>HLOOKUP(M$2,'03_PC&amp;IC'!$D$1:$AQ$32,ROW()-$C$1,)</f>
        <v>2.8766597263753599</v>
      </c>
      <c r="N8" s="22">
        <f>HLOOKUP(N$2,'03_PC&amp;IC'!$D$1:$AQ$32,ROW()-$C$1,)</f>
        <v>2.6836277546511469</v>
      </c>
      <c r="O8" s="22">
        <f>HLOOKUP(O$2,'03_PC&amp;IC'!$D$1:$AQ$32,ROW()-$C$1,)</f>
        <v>2.63233137829911</v>
      </c>
      <c r="P8" s="22">
        <f>HLOOKUP(P$2,'03_PC&amp;IC'!$D$1:$AQ$32,ROW()-$C$1,)</f>
        <v>2.6789769062279092</v>
      </c>
      <c r="Q8" s="22">
        <f>HLOOKUP(Q$2,'03_PC&amp;IC'!$D$1:$AQ$32,ROW()-$C$1,)</f>
        <v>2.6803149029108271</v>
      </c>
      <c r="R8" s="22">
        <f>HLOOKUP(R$2,'03_PC&amp;IC'!$D$1:$AQ$32,ROW()-$C$1,)</f>
        <v>17.10133394352609</v>
      </c>
      <c r="S8" s="22">
        <f>HLOOKUP(S$2,'03_PC&amp;IC'!$D$1:$AQ$32,ROW()-$C$1,)</f>
        <v>10.982255707967401</v>
      </c>
      <c r="T8" s="22">
        <f>HLOOKUP(T$2,'03_PC&amp;IC'!$D$1:$AQ$32,ROW()-$C$1,)</f>
        <v>157.4303291468336</v>
      </c>
      <c r="U8" s="22">
        <f>HLOOKUP(U$2,'03_PC&amp;IC'!$D$1:$AQ$32,ROW()-$C$1,)</f>
        <v>45</v>
      </c>
      <c r="V8" s="22">
        <f>HLOOKUP(V$2,'03_PC&amp;IC'!$D$1:$AQ$32,ROW()-$C$1,)</f>
        <v>31</v>
      </c>
      <c r="W8" s="22">
        <f>HLOOKUP(W$2,'03_PC&amp;IC'!$D$1:$AQ$32,ROW()-$C$1,)</f>
        <v>49</v>
      </c>
      <c r="X8" s="22">
        <f>HLOOKUP(X$2,'03_PC&amp;IC'!$D$1:$AQ$32,ROW()-$C$1,)</f>
        <v>17</v>
      </c>
      <c r="Y8" s="22">
        <f>HLOOKUP(Y$2,'03_PC&amp;IC'!$D$1:$AQ$32,ROW()-$C$1,)</f>
        <v>20.651117272596661</v>
      </c>
      <c r="Z8" s="22">
        <f>HLOOKUP(Z$2,'03_PC&amp;IC'!$D$1:$AQ$32,ROW()-$C$1,)</f>
        <v>34.964780580402611</v>
      </c>
      <c r="AA8" s="22">
        <f>HLOOKUP(AA$2,'03_PC&amp;IC'!$D$1:$AQ$32,ROW()-$C$1,)</f>
        <v>19.419679832958298</v>
      </c>
      <c r="AB8" s="22">
        <f>HLOOKUP(AB$2,'03_PC&amp;IC'!$D$1:$AQ$32,ROW()-$C$1,)</f>
        <v>159.59181075791659</v>
      </c>
      <c r="AC8" s="22">
        <f>HLOOKUP(AC$2,'03_PC&amp;IC'!$D$1:$AQ$32,ROW()-$C$1,)</f>
        <v>0.48029113582716998</v>
      </c>
      <c r="AD8" s="22">
        <f>HLOOKUP(AD$2,'03_PC&amp;IC'!$D$1:$AQ$32,ROW()-$C$1,)</f>
        <v>0.63876458809066305</v>
      </c>
      <c r="AE8" s="22">
        <f>HLOOKUP(AE$2,'03_PC&amp;IC'!$D$1:$AQ$32,ROW()-$C$1,)</f>
        <v>2.1582405419345889</v>
      </c>
      <c r="AF8" s="22">
        <f>HLOOKUP(AF$2,'03_PC&amp;IC'!$D$1:$AQ$32,ROW()-$C$1,)</f>
        <v>2.9459753233488608</v>
      </c>
      <c r="AG8" s="22">
        <f>HLOOKUP(AG$2,'03_PC&amp;IC'!$D$1:$AQ$32,ROW()-$C$1,)</f>
        <v>0.53483062241483303</v>
      </c>
      <c r="AH8" s="22">
        <f>HLOOKUP(AH$2,'03_PC&amp;IC'!$D$1:$AQ$32,ROW()-$C$1,)</f>
        <v>1.6234261332093669</v>
      </c>
      <c r="AI8" s="22">
        <f>HLOOKUP(AI$2,'03_PC&amp;IC'!$D$1:$AQ$32,ROW()-$C$1,)</f>
        <v>2.1500118226437328</v>
      </c>
      <c r="AJ8" s="22">
        <f>HLOOKUP(AJ$2,'03_PC&amp;IC'!$D$1:$AQ$32,ROW()-$C$1,)</f>
        <v>27.286847441881061</v>
      </c>
      <c r="AK8" s="22">
        <f>HLOOKUP(AK$2,'03_PC&amp;IC'!$D$1:$AQ$32,ROW()-$C$1,)</f>
        <v>709.71428571428567</v>
      </c>
      <c r="AL8" s="22">
        <f>HLOOKUP(AL$2,'03_PC&amp;IC'!$D$1:$AQ$32,ROW()-$C$1,)</f>
        <v>13.0272790712412</v>
      </c>
      <c r="AM8" s="22">
        <f>HLOOKUP(AM$2,'03_PC&amp;IC'!$D$1:$AQ$32,ROW()-$C$1,)</f>
        <v>13.2666944455253</v>
      </c>
      <c r="AN8" s="22">
        <f>HLOOKUP(AN$2,'03_PC&amp;IC'!$D$1:$AQ$32,ROW()-$C$1,)</f>
        <v>1.7532956024244</v>
      </c>
      <c r="AO8" s="29"/>
      <c r="AP8" s="29"/>
      <c r="AQ8" s="29"/>
      <c r="AR8" s="32"/>
      <c r="AS8" s="12"/>
      <c r="AT8" s="26"/>
      <c r="AU8" s="29"/>
      <c r="AV8" s="29"/>
      <c r="AW8" s="29"/>
      <c r="AX8" s="29"/>
      <c r="AY8" s="29"/>
      <c r="AZ8" s="29"/>
      <c r="BA8" s="29"/>
      <c r="BB8" s="30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30"/>
      <c r="BR8" s="29"/>
      <c r="BS8" s="29"/>
      <c r="BT8" s="29"/>
      <c r="BU8" s="29"/>
      <c r="BV8" s="29"/>
      <c r="BW8" s="29"/>
      <c r="BX8" s="30"/>
      <c r="BY8" s="29"/>
      <c r="BZ8" s="29"/>
      <c r="CA8" s="30"/>
      <c r="CB8" s="30"/>
      <c r="CC8" s="30"/>
      <c r="CD8" s="29"/>
      <c r="CE8" s="29"/>
      <c r="CF8" s="29"/>
      <c r="CG8" s="29"/>
      <c r="CH8" s="29"/>
    </row>
    <row r="9" spans="1:86">
      <c r="A9" s="20">
        <v>7</v>
      </c>
      <c r="B9" s="21" t="s">
        <v>0</v>
      </c>
      <c r="C9" s="1" t="s">
        <v>32</v>
      </c>
      <c r="D9" s="22">
        <f>HLOOKUP(D$2,'03_PC&amp;IC'!$D$1:$AQ$32,ROW()-$C$1,)</f>
        <v>-10.75845014574757</v>
      </c>
      <c r="E9" s="22">
        <f>HLOOKUP(E$2,'03_PC&amp;IC'!$D$1:$AQ$32,ROW()-$C$1,)</f>
        <v>-8.9552555806421843</v>
      </c>
      <c r="F9" s="22">
        <f>HLOOKUP(F$2,'03_PC&amp;IC'!$D$1:$AQ$32,ROW()-$C$1,)</f>
        <v>-9.0097336065573792</v>
      </c>
      <c r="G9" s="22">
        <f>HLOOKUP(G$2,'03_PC&amp;IC'!$D$1:$AQ$32,ROW()-$C$1,)</f>
        <v>-9.6952619540352885</v>
      </c>
      <c r="H9" s="22">
        <f>HLOOKUP(H$2,'03_PC&amp;IC'!$D$1:$AQ$32,ROW()-$C$1,)</f>
        <v>-8.7130386798183252</v>
      </c>
      <c r="I9" s="22">
        <f>HLOOKUP(I$2,'03_PC&amp;IC'!$D$1:$AQ$32,ROW()-$C$1,)</f>
        <v>37</v>
      </c>
      <c r="J9" s="22">
        <f>HLOOKUP(J$2,'03_PC&amp;IC'!$D$1:$AQ$32,ROW()-$C$1,)</f>
        <v>39</v>
      </c>
      <c r="K9" s="22">
        <f>HLOOKUP(K$2,'03_PC&amp;IC'!$D$1:$AQ$32,ROW()-$C$1,)</f>
        <v>37</v>
      </c>
      <c r="L9" s="22">
        <f>HLOOKUP(L$2,'03_PC&amp;IC'!$D$1:$AQ$32,ROW()-$C$1,)</f>
        <v>8.2433528148296507</v>
      </c>
      <c r="M9" s="22">
        <f>HLOOKUP(M$2,'03_PC&amp;IC'!$D$1:$AQ$32,ROW()-$C$1,)</f>
        <v>8.359980804848874</v>
      </c>
      <c r="N9" s="22">
        <f>HLOOKUP(N$2,'03_PC&amp;IC'!$D$1:$AQ$32,ROW()-$C$1,)</f>
        <v>7.6188041262397999</v>
      </c>
      <c r="O9" s="22">
        <f>HLOOKUP(O$2,'03_PC&amp;IC'!$D$1:$AQ$32,ROW()-$C$1,)</f>
        <v>7.42868589743588</v>
      </c>
      <c r="P9" s="22">
        <f>HLOOKUP(P$2,'03_PC&amp;IC'!$D$1:$AQ$32,ROW()-$C$1,)</f>
        <v>7.9699893807656288</v>
      </c>
      <c r="Q9" s="22">
        <f>HLOOKUP(Q$2,'03_PC&amp;IC'!$D$1:$AQ$32,ROW()-$C$1,)</f>
        <v>7.6141794927613189</v>
      </c>
      <c r="R9" s="22">
        <f>HLOOKUP(R$2,'03_PC&amp;IC'!$D$1:$AQ$32,ROW()-$C$1,)</f>
        <v>506.32591578889378</v>
      </c>
      <c r="S9" s="22">
        <f>HLOOKUP(S$2,'03_PC&amp;IC'!$D$1:$AQ$32,ROW()-$C$1,)</f>
        <v>315.60449871418598</v>
      </c>
      <c r="T9" s="22">
        <f>HLOOKUP(T$2,'03_PC&amp;IC'!$D$1:$AQ$32,ROW()-$C$1,)</f>
        <v>253.0277732059574</v>
      </c>
      <c r="U9" s="22">
        <f>HLOOKUP(U$2,'03_PC&amp;IC'!$D$1:$AQ$32,ROW()-$C$1,)</f>
        <v>11</v>
      </c>
      <c r="V9" s="22">
        <f>HLOOKUP(V$2,'03_PC&amp;IC'!$D$1:$AQ$32,ROW()-$C$1,)</f>
        <v>3</v>
      </c>
      <c r="W9" s="22">
        <f>HLOOKUP(W$2,'03_PC&amp;IC'!$D$1:$AQ$32,ROW()-$C$1,)</f>
        <v>3</v>
      </c>
      <c r="X9" s="22">
        <f>HLOOKUP(X$2,'03_PC&amp;IC'!$D$1:$AQ$32,ROW()-$C$1,)</f>
        <v>3</v>
      </c>
      <c r="Y9" s="22">
        <f>HLOOKUP(Y$2,'03_PC&amp;IC'!$D$1:$AQ$32,ROW()-$C$1,)</f>
        <v>1348.5256361445729</v>
      </c>
      <c r="Z9" s="22">
        <f>HLOOKUP(Z$2,'03_PC&amp;IC'!$D$1:$AQ$32,ROW()-$C$1,)</f>
        <v>906.78734952780201</v>
      </c>
      <c r="AA9" s="22">
        <f>HLOOKUP(AA$2,'03_PC&amp;IC'!$D$1:$AQ$32,ROW()-$C$1,)</f>
        <v>609.68775690760106</v>
      </c>
      <c r="AB9" s="22">
        <f>HLOOKUP(AB$2,'03_PC&amp;IC'!$D$1:$AQ$32,ROW()-$C$1,)</f>
        <v>907.22686379452296</v>
      </c>
      <c r="AC9" s="22">
        <f>HLOOKUP(AC$2,'03_PC&amp;IC'!$D$1:$AQ$32,ROW()-$C$1,)</f>
        <v>0.76093747028501901</v>
      </c>
      <c r="AD9" s="22">
        <f>HLOOKUP(AD$2,'03_PC&amp;IC'!$D$1:$AQ$32,ROW()-$C$1,)</f>
        <v>0.65891371423820799</v>
      </c>
      <c r="AE9" s="22">
        <f>HLOOKUP(AE$2,'03_PC&amp;IC'!$D$1:$AQ$32,ROW()-$C$1,)</f>
        <v>3.4045514255242071</v>
      </c>
      <c r="AF9" s="22">
        <f>HLOOKUP(AF$2,'03_PC&amp;IC'!$D$1:$AQ$32,ROW()-$C$1,)</f>
        <v>1.8773713038929241</v>
      </c>
      <c r="AG9" s="22">
        <f>HLOOKUP(AG$2,'03_PC&amp;IC'!$D$1:$AQ$32,ROW()-$C$1,)</f>
        <v>3.5804978385719148</v>
      </c>
      <c r="AH9" s="22">
        <f>HLOOKUP(AH$2,'03_PC&amp;IC'!$D$1:$AQ$32,ROW()-$C$1,)</f>
        <v>3.2967498180018762</v>
      </c>
      <c r="AI9" s="22">
        <f>HLOOKUP(AI$2,'03_PC&amp;IC'!$D$1:$AQ$32,ROW()-$C$1,)</f>
        <v>7.5653936470602128</v>
      </c>
      <c r="AJ9" s="22">
        <f>HLOOKUP(AJ$2,'03_PC&amp;IC'!$D$1:$AQ$32,ROW()-$C$1,)</f>
        <v>27.880783659813002</v>
      </c>
      <c r="AK9" s="22">
        <f>HLOOKUP(AK$2,'03_PC&amp;IC'!$D$1:$AQ$32,ROW()-$C$1,)</f>
        <v>706.71428571428567</v>
      </c>
      <c r="AL9" s="22">
        <f>HLOOKUP(AL$2,'03_PC&amp;IC'!$D$1:$AQ$32,ROW()-$C$1,)</f>
        <v>76.791627233103355</v>
      </c>
      <c r="AM9" s="22">
        <f>HLOOKUP(AM$2,'03_PC&amp;IC'!$D$1:$AQ$32,ROW()-$C$1,)</f>
        <v>77.905596663545637</v>
      </c>
      <c r="AN9" s="22">
        <f>HLOOKUP(AN$2,'03_PC&amp;IC'!$D$1:$AQ$32,ROW()-$C$1,)</f>
        <v>10.03282188030327</v>
      </c>
      <c r="AO9" s="29"/>
      <c r="AP9" s="29"/>
      <c r="AQ9" s="29"/>
    </row>
    <row r="10" spans="1:86">
      <c r="A10" s="20">
        <v>8</v>
      </c>
      <c r="B10" s="21" t="s">
        <v>0</v>
      </c>
      <c r="C10" s="1" t="s">
        <v>33</v>
      </c>
      <c r="D10" s="22">
        <f>HLOOKUP(D$2,'03_PC&amp;IC'!$D$1:$AQ$32,ROW()-$C$1,)</f>
        <v>-8.446516611309411</v>
      </c>
      <c r="E10" s="22">
        <f>HLOOKUP(E$2,'03_PC&amp;IC'!$D$1:$AQ$32,ROW()-$C$1,)</f>
        <v>-7.8076979302422478</v>
      </c>
      <c r="F10" s="22">
        <f>HLOOKUP(F$2,'03_PC&amp;IC'!$D$1:$AQ$32,ROW()-$C$1,)</f>
        <v>-7.9675066312997602</v>
      </c>
      <c r="G10" s="22">
        <f>HLOOKUP(G$2,'03_PC&amp;IC'!$D$1:$AQ$32,ROW()-$C$1,)</f>
        <v>-8.1203364658873518</v>
      </c>
      <c r="H10" s="22">
        <f>HLOOKUP(H$2,'03_PC&amp;IC'!$D$1:$AQ$32,ROW()-$C$1,)</f>
        <v>-7.8991095938254468</v>
      </c>
      <c r="I10" s="22">
        <f>HLOOKUP(I$2,'03_PC&amp;IC'!$D$1:$AQ$32,ROW()-$C$1,)</f>
        <v>49</v>
      </c>
      <c r="J10" s="22">
        <f>HLOOKUP(J$2,'03_PC&amp;IC'!$D$1:$AQ$32,ROW()-$C$1,)</f>
        <v>58</v>
      </c>
      <c r="K10" s="22">
        <f>HLOOKUP(K$2,'03_PC&amp;IC'!$D$1:$AQ$32,ROW()-$C$1,)</f>
        <v>55</v>
      </c>
      <c r="L10" s="22">
        <f>HLOOKUP(L$2,'03_PC&amp;IC'!$D$1:$AQ$32,ROW()-$C$1,)</f>
        <v>3.702274936973275</v>
      </c>
      <c r="M10" s="22">
        <f>HLOOKUP(M$2,'03_PC&amp;IC'!$D$1:$AQ$32,ROW()-$C$1,)</f>
        <v>7.985496379694041</v>
      </c>
      <c r="N10" s="22">
        <f>HLOOKUP(N$2,'03_PC&amp;IC'!$D$1:$AQ$32,ROW()-$C$1,)</f>
        <v>7.0228504697544807</v>
      </c>
      <c r="O10" s="22">
        <f>HLOOKUP(O$2,'03_PC&amp;IC'!$D$1:$AQ$32,ROW()-$C$1,)</f>
        <v>7.2025025536261502</v>
      </c>
      <c r="P10" s="22">
        <f>HLOOKUP(P$2,'03_PC&amp;IC'!$D$1:$AQ$32,ROW()-$C$1,)</f>
        <v>7.4622158968515766</v>
      </c>
      <c r="Q10" s="22">
        <f>HLOOKUP(Q$2,'03_PC&amp;IC'!$D$1:$AQ$32,ROW()-$C$1,)</f>
        <v>7.0176362987319001</v>
      </c>
      <c r="R10" s="22">
        <f>HLOOKUP(R$2,'03_PC&amp;IC'!$D$1:$AQ$32,ROW()-$C$1,)</f>
        <v>530.95256744762207</v>
      </c>
      <c r="S10" s="22">
        <f>HLOOKUP(S$2,'03_PC&amp;IC'!$D$1:$AQ$32,ROW()-$C$1,)</f>
        <v>1214.5131939006101</v>
      </c>
      <c r="T10" s="22">
        <f>HLOOKUP(T$2,'03_PC&amp;IC'!$D$1:$AQ$32,ROW()-$C$1,)</f>
        <v>102.5304738331087</v>
      </c>
      <c r="U10" s="22">
        <f>HLOOKUP(U$2,'03_PC&amp;IC'!$D$1:$AQ$32,ROW()-$C$1,)</f>
        <v>71</v>
      </c>
      <c r="V10" s="22">
        <f>HLOOKUP(V$2,'03_PC&amp;IC'!$D$1:$AQ$32,ROW()-$C$1,)</f>
        <v>43</v>
      </c>
      <c r="W10" s="22">
        <f>HLOOKUP(W$2,'03_PC&amp;IC'!$D$1:$AQ$32,ROW()-$C$1,)</f>
        <v>30</v>
      </c>
      <c r="X10" s="22">
        <f>HLOOKUP(X$2,'03_PC&amp;IC'!$D$1:$AQ$32,ROW()-$C$1,)</f>
        <v>49</v>
      </c>
      <c r="Y10" s="22">
        <f>HLOOKUP(Y$2,'03_PC&amp;IC'!$D$1:$AQ$32,ROW()-$C$1,)</f>
        <v>300.44109607687471</v>
      </c>
      <c r="Z10" s="22">
        <f>HLOOKUP(Z$2,'03_PC&amp;IC'!$D$1:$AQ$32,ROW()-$C$1,)</f>
        <v>488.51318410486817</v>
      </c>
      <c r="AA10" s="22">
        <f>HLOOKUP(AA$2,'03_PC&amp;IC'!$D$1:$AQ$32,ROW()-$C$1,)</f>
        <v>3820.4372422497299</v>
      </c>
      <c r="AB10" s="22">
        <f>HLOOKUP(AB$2,'03_PC&amp;IC'!$D$1:$AQ$32,ROW()-$C$1,)</f>
        <v>331.24589021905922</v>
      </c>
      <c r="AC10" s="22">
        <f>HLOOKUP(AC$2,'03_PC&amp;IC'!$D$1:$AQ$32,ROW()-$C$1,)</f>
        <v>0.49891281760291872</v>
      </c>
      <c r="AD10" s="22">
        <f>HLOOKUP(AD$2,'03_PC&amp;IC'!$D$1:$AQ$32,ROW()-$C$1,)</f>
        <v>0.75878348569619503</v>
      </c>
      <c r="AE10" s="22">
        <f>HLOOKUP(AE$2,'03_PC&amp;IC'!$D$1:$AQ$32,ROW()-$C$1,)</f>
        <v>1.4966136707705739</v>
      </c>
      <c r="AF10" s="22">
        <f>HLOOKUP(AF$2,'03_PC&amp;IC'!$D$1:$AQ$32,ROW()-$C$1,)</f>
        <v>1.8688080566648171</v>
      </c>
      <c r="AG10" s="22">
        <f>HLOOKUP(AG$2,'03_PC&amp;IC'!$D$1:$AQ$32,ROW()-$C$1,)</f>
        <v>1.682477351486215</v>
      </c>
      <c r="AH10" s="22">
        <f>HLOOKUP(AH$2,'03_PC&amp;IC'!$D$1:$AQ$32,ROW()-$C$1,)</f>
        <v>6.4228784804458083</v>
      </c>
      <c r="AI10" s="22">
        <f>HLOOKUP(AI$2,'03_PC&amp;IC'!$D$1:$AQ$32,ROW()-$C$1,)</f>
        <v>0.15432098765432131</v>
      </c>
      <c r="AJ10" s="22">
        <f>HLOOKUP(AJ$2,'03_PC&amp;IC'!$D$1:$AQ$32,ROW()-$C$1,)</f>
        <v>13.877645754586981</v>
      </c>
      <c r="AK10" s="22">
        <f>HLOOKUP(AK$2,'03_PC&amp;IC'!$D$1:$AQ$32,ROW()-$C$1,)</f>
        <v>694.375</v>
      </c>
      <c r="AL10" s="22">
        <f>HLOOKUP(AL$2,'03_PC&amp;IC'!$D$1:$AQ$32,ROW()-$C$1,)</f>
        <v>25.885465190130748</v>
      </c>
      <c r="AM10" s="22">
        <f>HLOOKUP(AM$2,'03_PC&amp;IC'!$D$1:$AQ$32,ROW()-$C$1,)</f>
        <v>47.147926792771642</v>
      </c>
      <c r="AN10" s="22">
        <f>HLOOKUP(AN$2,'03_PC&amp;IC'!$D$1:$AQ$32,ROW()-$C$1,)</f>
        <v>7.1131067739282798</v>
      </c>
      <c r="AO10" s="29"/>
      <c r="AP10" s="29"/>
      <c r="AQ10" s="29"/>
    </row>
    <row r="11" spans="1:86">
      <c r="A11" s="20">
        <v>9</v>
      </c>
      <c r="B11" s="21" t="s">
        <v>0</v>
      </c>
      <c r="C11" s="1" t="s">
        <v>32</v>
      </c>
      <c r="D11" s="22">
        <f>HLOOKUP(D$2,'03_PC&amp;IC'!$D$1:$AQ$32,ROW()-$C$1,)</f>
        <v>-7.5641045981203598</v>
      </c>
      <c r="E11" s="22">
        <f>HLOOKUP(E$2,'03_PC&amp;IC'!$D$1:$AQ$32,ROW()-$C$1,)</f>
        <v>-7.2623104606990978</v>
      </c>
      <c r="F11" s="22">
        <f>HLOOKUP(F$2,'03_PC&amp;IC'!$D$1:$AQ$32,ROW()-$C$1,)</f>
        <v>-7.1017287234042499</v>
      </c>
      <c r="G11" s="22">
        <f>HLOOKUP(G$2,'03_PC&amp;IC'!$D$1:$AQ$32,ROW()-$C$1,)</f>
        <v>-7.2706467391442109</v>
      </c>
      <c r="H11" s="22">
        <f>HLOOKUP(H$2,'03_PC&amp;IC'!$D$1:$AQ$32,ROW()-$C$1,)</f>
        <v>-7.4560879682311976</v>
      </c>
      <c r="I11" s="22">
        <f>HLOOKUP(I$2,'03_PC&amp;IC'!$D$1:$AQ$32,ROW()-$C$1,)</f>
        <v>28</v>
      </c>
      <c r="J11" s="22">
        <f>HLOOKUP(J$2,'03_PC&amp;IC'!$D$1:$AQ$32,ROW()-$C$1,)</f>
        <v>30</v>
      </c>
      <c r="K11" s="22">
        <f>HLOOKUP(K$2,'03_PC&amp;IC'!$D$1:$AQ$32,ROW()-$C$1,)</f>
        <v>35</v>
      </c>
      <c r="L11" s="22">
        <f>HLOOKUP(L$2,'03_PC&amp;IC'!$D$1:$AQ$32,ROW()-$C$1,)</f>
        <v>5.4701057519465</v>
      </c>
      <c r="M11" s="22">
        <f>HLOOKUP(M$2,'03_PC&amp;IC'!$D$1:$AQ$32,ROW()-$C$1,)</f>
        <v>7.306832323814084</v>
      </c>
      <c r="N11" s="22">
        <f>HLOOKUP(N$2,'03_PC&amp;IC'!$D$1:$AQ$32,ROW()-$C$1,)</f>
        <v>6.7703973376516471</v>
      </c>
      <c r="O11" s="22">
        <f>HLOOKUP(O$2,'03_PC&amp;IC'!$D$1:$AQ$32,ROW()-$C$1,)</f>
        <v>6.5919354838709703</v>
      </c>
      <c r="P11" s="22">
        <f>HLOOKUP(P$2,'03_PC&amp;IC'!$D$1:$AQ$32,ROW()-$C$1,)</f>
        <v>6.7565659478813664</v>
      </c>
      <c r="Q11" s="22">
        <f>HLOOKUP(Q$2,'03_PC&amp;IC'!$D$1:$AQ$32,ROW()-$C$1,)</f>
        <v>6.9501190685681484</v>
      </c>
      <c r="R11" s="22">
        <f>HLOOKUP(R$2,'03_PC&amp;IC'!$D$1:$AQ$32,ROW()-$C$1,)</f>
        <v>185.63714170645181</v>
      </c>
      <c r="S11" s="22">
        <f>HLOOKUP(S$2,'03_PC&amp;IC'!$D$1:$AQ$32,ROW()-$C$1,)</f>
        <v>64.238556587848507</v>
      </c>
      <c r="T11" s="22">
        <f>HLOOKUP(T$2,'03_PC&amp;IC'!$D$1:$AQ$32,ROW()-$C$1,)</f>
        <v>213.08409311855399</v>
      </c>
      <c r="U11" s="22">
        <f>HLOOKUP(U$2,'03_PC&amp;IC'!$D$1:$AQ$32,ROW()-$C$1,)</f>
        <v>3</v>
      </c>
      <c r="V11" s="22">
        <f>HLOOKUP(V$2,'03_PC&amp;IC'!$D$1:$AQ$32,ROW()-$C$1,)</f>
        <v>3</v>
      </c>
      <c r="W11" s="22">
        <f>HLOOKUP(W$2,'03_PC&amp;IC'!$D$1:$AQ$32,ROW()-$C$1,)</f>
        <v>3</v>
      </c>
      <c r="X11" s="22">
        <f>HLOOKUP(X$2,'03_PC&amp;IC'!$D$1:$AQ$32,ROW()-$C$1,)</f>
        <v>3</v>
      </c>
      <c r="Y11" s="22">
        <f>HLOOKUP(Y$2,'03_PC&amp;IC'!$D$1:$AQ$32,ROW()-$C$1,)</f>
        <v>319.72531351906872</v>
      </c>
      <c r="Z11" s="22">
        <f>HLOOKUP(Z$2,'03_PC&amp;IC'!$D$1:$AQ$32,ROW()-$C$1,)</f>
        <v>617.14377944579644</v>
      </c>
      <c r="AA11" s="22">
        <f>HLOOKUP(AA$2,'03_PC&amp;IC'!$D$1:$AQ$32,ROW()-$C$1,)</f>
        <v>163.92293381806601</v>
      </c>
      <c r="AB11" s="22">
        <f>HLOOKUP(AB$2,'03_PC&amp;IC'!$D$1:$AQ$32,ROW()-$C$1,)</f>
        <v>526.79877138821951</v>
      </c>
      <c r="AC11" s="22">
        <f>HLOOKUP(AC$2,'03_PC&amp;IC'!$D$1:$AQ$32,ROW()-$C$1,)</f>
        <v>0.64381124259538236</v>
      </c>
      <c r="AD11" s="22">
        <f>HLOOKUP(AD$2,'03_PC&amp;IC'!$D$1:$AQ$32,ROW()-$C$1,)</f>
        <v>0.71845136322714398</v>
      </c>
      <c r="AE11" s="22">
        <f>HLOOKUP(AE$2,'03_PC&amp;IC'!$D$1:$AQ$32,ROW()-$C$1,)</f>
        <v>1.8993279558196801</v>
      </c>
      <c r="AF11" s="22">
        <f>HLOOKUP(AF$2,'03_PC&amp;IC'!$D$1:$AQ$32,ROW()-$C$1,)</f>
        <v>6.7389707118013504</v>
      </c>
      <c r="AG11" s="22">
        <f>HLOOKUP(AG$2,'03_PC&amp;IC'!$D$1:$AQ$32,ROW()-$C$1,)</f>
        <v>4.3309509725480551</v>
      </c>
      <c r="AH11" s="22">
        <f>HLOOKUP(AH$2,'03_PC&amp;IC'!$D$1:$AQ$32,ROW()-$C$1,)</f>
        <v>2.4352806827664741</v>
      </c>
      <c r="AI11" s="22">
        <f>HLOOKUP(AI$2,'03_PC&amp;IC'!$D$1:$AQ$32,ROW()-$C$1,)</f>
        <v>2.214308472453836</v>
      </c>
      <c r="AJ11" s="22">
        <f>HLOOKUP(AJ$2,'03_PC&amp;IC'!$D$1:$AQ$32,ROW()-$C$1,)</f>
        <v>22.020302975892101</v>
      </c>
      <c r="AK11" s="22">
        <f>HLOOKUP(AK$2,'03_PC&amp;IC'!$D$1:$AQ$32,ROW()-$C$1,)</f>
        <v>748</v>
      </c>
      <c r="AL11" s="22">
        <f>HLOOKUP(AL$2,'03_PC&amp;IC'!$D$1:$AQ$32,ROW()-$C$1,)</f>
        <v>39.794464414405603</v>
      </c>
      <c r="AM11" s="22">
        <f>HLOOKUP(AM$2,'03_PC&amp;IC'!$D$1:$AQ$32,ROW()-$C$1,)</f>
        <v>58.714929796484228</v>
      </c>
      <c r="AN11" s="22">
        <f>HLOOKUP(AN$2,'03_PC&amp;IC'!$D$1:$AQ$32,ROW()-$C$1,)</f>
        <v>6.2274081713179088</v>
      </c>
      <c r="AO11" s="29"/>
      <c r="AP11" s="29"/>
      <c r="AQ11" s="29"/>
    </row>
    <row r="12" spans="1:86">
      <c r="A12" s="20">
        <v>10</v>
      </c>
      <c r="B12" s="21" t="s">
        <v>0</v>
      </c>
      <c r="C12" s="1" t="s">
        <v>32</v>
      </c>
      <c r="D12" s="22">
        <f>HLOOKUP(D$2,'03_PC&amp;IC'!$D$1:$AQ$32,ROW()-$C$1,)</f>
        <v>-7.5978518790104372</v>
      </c>
      <c r="E12" s="22">
        <f>HLOOKUP(E$2,'03_PC&amp;IC'!$D$1:$AQ$32,ROW()-$C$1,)</f>
        <v>-7.5365510027270046</v>
      </c>
      <c r="F12" s="22">
        <f>HLOOKUP(F$2,'03_PC&amp;IC'!$D$1:$AQ$32,ROW()-$C$1,)</f>
        <v>-7.4057496360989603</v>
      </c>
      <c r="G12" s="22">
        <f>HLOOKUP(G$2,'03_PC&amp;IC'!$D$1:$AQ$32,ROW()-$C$1,)</f>
        <v>-7.5842772910858613</v>
      </c>
      <c r="H12" s="22">
        <f>HLOOKUP(H$2,'03_PC&amp;IC'!$D$1:$AQ$32,ROW()-$C$1,)</f>
        <v>-7.4634472628680113</v>
      </c>
      <c r="I12" s="22">
        <f>HLOOKUP(I$2,'03_PC&amp;IC'!$D$1:$AQ$32,ROW()-$C$1,)</f>
        <v>31</v>
      </c>
      <c r="J12" s="22">
        <f>HLOOKUP(J$2,'03_PC&amp;IC'!$D$1:$AQ$32,ROW()-$C$1,)</f>
        <v>37</v>
      </c>
      <c r="K12" s="22">
        <f>HLOOKUP(K$2,'03_PC&amp;IC'!$D$1:$AQ$32,ROW()-$C$1,)</f>
        <v>28</v>
      </c>
      <c r="L12" s="22">
        <f>HLOOKUP(L$2,'03_PC&amp;IC'!$D$1:$AQ$32,ROW()-$C$1,)</f>
        <v>6.1752092444175899</v>
      </c>
      <c r="M12" s="22">
        <f>HLOOKUP(M$2,'03_PC&amp;IC'!$D$1:$AQ$32,ROW()-$C$1,)</f>
        <v>6.4604745612809999</v>
      </c>
      <c r="N12" s="22">
        <f>HLOOKUP(N$2,'03_PC&amp;IC'!$D$1:$AQ$32,ROW()-$C$1,)</f>
        <v>6.4490869521485914</v>
      </c>
      <c r="O12" s="22">
        <f>HLOOKUP(O$2,'03_PC&amp;IC'!$D$1:$AQ$32,ROW()-$C$1,)</f>
        <v>6.4167758846657801</v>
      </c>
      <c r="P12" s="22">
        <f>HLOOKUP(P$2,'03_PC&amp;IC'!$D$1:$AQ$32,ROW()-$C$1,)</f>
        <v>6.5537021735276797</v>
      </c>
      <c r="Q12" s="22">
        <f>HLOOKUP(Q$2,'03_PC&amp;IC'!$D$1:$AQ$32,ROW()-$C$1,)</f>
        <v>6.4464863542455033</v>
      </c>
      <c r="R12" s="22">
        <f>HLOOKUP(R$2,'03_PC&amp;IC'!$D$1:$AQ$32,ROW()-$C$1,)</f>
        <v>277.92328820555622</v>
      </c>
      <c r="S12" s="22">
        <f>HLOOKUP(S$2,'03_PC&amp;IC'!$D$1:$AQ$32,ROW()-$C$1,)</f>
        <v>46.617299605996202</v>
      </c>
      <c r="T12" s="22">
        <f>HLOOKUP(T$2,'03_PC&amp;IC'!$D$1:$AQ$32,ROW()-$C$1,)</f>
        <v>186.27953806612589</v>
      </c>
      <c r="U12" s="22">
        <f>HLOOKUP(U$2,'03_PC&amp;IC'!$D$1:$AQ$32,ROW()-$C$1,)</f>
        <v>13</v>
      </c>
      <c r="V12" s="22">
        <f>HLOOKUP(V$2,'03_PC&amp;IC'!$D$1:$AQ$32,ROW()-$C$1,)</f>
        <v>12</v>
      </c>
      <c r="W12" s="22">
        <f>HLOOKUP(W$2,'03_PC&amp;IC'!$D$1:$AQ$32,ROW()-$C$1,)</f>
        <v>14</v>
      </c>
      <c r="X12" s="22">
        <f>HLOOKUP(X$2,'03_PC&amp;IC'!$D$1:$AQ$32,ROW()-$C$1,)</f>
        <v>7</v>
      </c>
      <c r="Y12" s="22">
        <f>HLOOKUP(Y$2,'03_PC&amp;IC'!$D$1:$AQ$32,ROW()-$C$1,)</f>
        <v>435.17368461048198</v>
      </c>
      <c r="Z12" s="22">
        <f>HLOOKUP(Z$2,'03_PC&amp;IC'!$D$1:$AQ$32,ROW()-$C$1,)</f>
        <v>829.43866316741389</v>
      </c>
      <c r="AA12" s="22">
        <f>HLOOKUP(AA$2,'03_PC&amp;IC'!$D$1:$AQ$32,ROW()-$C$1,)</f>
        <v>263.22931826469198</v>
      </c>
      <c r="AB12" s="22">
        <f>HLOOKUP(AB$2,'03_PC&amp;IC'!$D$1:$AQ$32,ROW()-$C$1,)</f>
        <v>454.23892287571641</v>
      </c>
      <c r="AC12" s="22">
        <f>HLOOKUP(AC$2,'03_PC&amp;IC'!$D$1:$AQ$32,ROW()-$C$1,)</f>
        <v>0.57738941284827761</v>
      </c>
      <c r="AD12" s="22">
        <f>HLOOKUP(AD$2,'03_PC&amp;IC'!$D$1:$AQ$32,ROW()-$C$1,)</f>
        <v>0.84954717296462001</v>
      </c>
      <c r="AE12" s="22">
        <f>HLOOKUP(AE$2,'03_PC&amp;IC'!$D$1:$AQ$32,ROW()-$C$1,)</f>
        <v>1.607642550584196</v>
      </c>
      <c r="AF12" s="22">
        <f>HLOOKUP(AF$2,'03_PC&amp;IC'!$D$1:$AQ$32,ROW()-$C$1,)</f>
        <v>3.122268713618384</v>
      </c>
      <c r="AG12" s="22">
        <f>HLOOKUP(AG$2,'03_PC&amp;IC'!$D$1:$AQ$32,ROW()-$C$1,)</f>
        <v>5.1562477985004351</v>
      </c>
      <c r="AH12" s="22">
        <f>HLOOKUP(AH$2,'03_PC&amp;IC'!$D$1:$AQ$32,ROW()-$C$1,)</f>
        <v>3.2059213446098989</v>
      </c>
      <c r="AI12" s="22">
        <f>HLOOKUP(AI$2,'03_PC&amp;IC'!$D$1:$AQ$32,ROW()-$C$1,)</f>
        <v>8.2233062129258023</v>
      </c>
      <c r="AJ12" s="22">
        <f>HLOOKUP(AJ$2,'03_PC&amp;IC'!$D$1:$AQ$32,ROW()-$C$1,)</f>
        <v>28.743614522728489</v>
      </c>
      <c r="AK12" s="22">
        <f>HLOOKUP(AK$2,'03_PC&amp;IC'!$D$1:$AQ$32,ROW()-$C$1,)</f>
        <v>860.14285714285711</v>
      </c>
      <c r="AL12" s="22">
        <f>HLOOKUP(AL$2,'03_PC&amp;IC'!$D$1:$AQ$32,ROW()-$C$1,)</f>
        <v>53.003891032633852</v>
      </c>
      <c r="AM12" s="22">
        <f>HLOOKUP(AM$2,'03_PC&amp;IC'!$D$1:$AQ$32,ROW()-$C$1,)</f>
        <v>60.949431314370727</v>
      </c>
      <c r="AN12" s="22">
        <f>HLOOKUP(AN$2,'03_PC&amp;IC'!$D$1:$AQ$32,ROW()-$C$1,)</f>
        <v>7.8820257478221301</v>
      </c>
      <c r="AO12" s="29"/>
      <c r="AP12" s="29"/>
      <c r="AQ12" s="29"/>
    </row>
    <row r="13" spans="1:86">
      <c r="A13" s="20">
        <v>11</v>
      </c>
      <c r="B13" s="21" t="s">
        <v>1</v>
      </c>
      <c r="C13" s="1" t="s">
        <v>32</v>
      </c>
      <c r="D13" s="22">
        <f>HLOOKUP(D$2,'03_PC&amp;IC'!$D$1:$AQ$32,ROW()-$C$1,)</f>
        <v>-10.4348182976789</v>
      </c>
      <c r="E13" s="22">
        <f>HLOOKUP(E$2,'03_PC&amp;IC'!$D$1:$AQ$32,ROW()-$C$1,)</f>
        <v>-9.5831390544756943</v>
      </c>
      <c r="F13" s="22">
        <f>HLOOKUP(F$2,'03_PC&amp;IC'!$D$1:$AQ$32,ROW()-$C$1,)</f>
        <v>-9.8846153846153602</v>
      </c>
      <c r="G13" s="22">
        <f>HLOOKUP(G$2,'03_PC&amp;IC'!$D$1:$AQ$32,ROW()-$C$1,)</f>
        <v>-10.270148566642179</v>
      </c>
      <c r="H13" s="22">
        <f>HLOOKUP(H$2,'03_PC&amp;IC'!$D$1:$AQ$32,ROW()-$C$1,)</f>
        <v>-9.4556308631382979</v>
      </c>
      <c r="I13" s="22">
        <f>HLOOKUP(I$2,'03_PC&amp;IC'!$D$1:$AQ$32,ROW()-$C$1,)</f>
        <v>37</v>
      </c>
      <c r="J13" s="22">
        <f>HLOOKUP(J$2,'03_PC&amp;IC'!$D$1:$AQ$32,ROW()-$C$1,)</f>
        <v>49</v>
      </c>
      <c r="K13" s="22">
        <f>HLOOKUP(K$2,'03_PC&amp;IC'!$D$1:$AQ$32,ROW()-$C$1,)</f>
        <v>42</v>
      </c>
      <c r="L13" s="22">
        <f>HLOOKUP(L$2,'03_PC&amp;IC'!$D$1:$AQ$32,ROW()-$C$1,)</f>
        <v>7.3023876576269</v>
      </c>
      <c r="M13" s="22">
        <f>HLOOKUP(M$2,'03_PC&amp;IC'!$D$1:$AQ$32,ROW()-$C$1,)</f>
        <v>8.6617932784770062</v>
      </c>
      <c r="N13" s="22">
        <f>HLOOKUP(N$2,'03_PC&amp;IC'!$D$1:$AQ$32,ROW()-$C$1,)</f>
        <v>8.2022479873403125</v>
      </c>
      <c r="O13" s="22">
        <f>HLOOKUP(O$2,'03_PC&amp;IC'!$D$1:$AQ$32,ROW()-$C$1,)</f>
        <v>8.2515940488841597</v>
      </c>
      <c r="P13" s="22">
        <f>HLOOKUP(P$2,'03_PC&amp;IC'!$D$1:$AQ$32,ROW()-$C$1,)</f>
        <v>8.5997445396799765</v>
      </c>
      <c r="Q13" s="22">
        <f>HLOOKUP(Q$2,'03_PC&amp;IC'!$D$1:$AQ$32,ROW()-$C$1,)</f>
        <v>8.0583451211627288</v>
      </c>
      <c r="R13" s="22">
        <f>HLOOKUP(R$2,'03_PC&amp;IC'!$D$1:$AQ$32,ROW()-$C$1,)</f>
        <v>226.0810349496218</v>
      </c>
      <c r="S13" s="22">
        <f>HLOOKUP(S$2,'03_PC&amp;IC'!$D$1:$AQ$32,ROW()-$C$1,)</f>
        <v>220.481545453438</v>
      </c>
      <c r="T13" s="22">
        <f>HLOOKUP(T$2,'03_PC&amp;IC'!$D$1:$AQ$32,ROW()-$C$1,)</f>
        <v>174.5962667043658</v>
      </c>
      <c r="U13" s="22">
        <f>HLOOKUP(U$2,'03_PC&amp;IC'!$D$1:$AQ$32,ROW()-$C$1,)</f>
        <v>4</v>
      </c>
      <c r="V13" s="22">
        <f>HLOOKUP(V$2,'03_PC&amp;IC'!$D$1:$AQ$32,ROW()-$C$1,)</f>
        <v>3</v>
      </c>
      <c r="W13" s="22">
        <f>HLOOKUP(W$2,'03_PC&amp;IC'!$D$1:$AQ$32,ROW()-$C$1,)</f>
        <v>3</v>
      </c>
      <c r="X13" s="22">
        <f>HLOOKUP(X$2,'03_PC&amp;IC'!$D$1:$AQ$32,ROW()-$C$1,)</f>
        <v>16</v>
      </c>
      <c r="Y13" s="22">
        <f>HLOOKUP(Y$2,'03_PC&amp;IC'!$D$1:$AQ$32,ROW()-$C$1,)</f>
        <v>1076.227771609111</v>
      </c>
      <c r="Z13" s="22">
        <f>HLOOKUP(Z$2,'03_PC&amp;IC'!$D$1:$AQ$32,ROW()-$C$1,)</f>
        <v>788.36753926196445</v>
      </c>
      <c r="AA13" s="22">
        <f>HLOOKUP(AA$2,'03_PC&amp;IC'!$D$1:$AQ$32,ROW()-$C$1,)</f>
        <v>600.53983175538997</v>
      </c>
      <c r="AB13" s="22">
        <f>HLOOKUP(AB$2,'03_PC&amp;IC'!$D$1:$AQ$32,ROW()-$C$1,)</f>
        <v>600.10103948339406</v>
      </c>
      <c r="AC13" s="22">
        <f>HLOOKUP(AC$2,'03_PC&amp;IC'!$D$1:$AQ$32,ROW()-$C$1,)</f>
        <v>0.80252744452398739</v>
      </c>
      <c r="AD13" s="22">
        <f>HLOOKUP(AD$2,'03_PC&amp;IC'!$D$1:$AQ$32,ROW()-$C$1,)</f>
        <v>0.73145456187390101</v>
      </c>
      <c r="AE13" s="22">
        <f>HLOOKUP(AE$2,'03_PC&amp;IC'!$D$1:$AQ$32,ROW()-$C$1,)</f>
        <v>7.38190520810317</v>
      </c>
      <c r="AF13" s="22">
        <f>HLOOKUP(AF$2,'03_PC&amp;IC'!$D$1:$AQ$32,ROW()-$C$1,)</f>
        <v>3.5448895326593561</v>
      </c>
      <c r="AG13" s="22">
        <f>HLOOKUP(AG$2,'03_PC&amp;IC'!$D$1:$AQ$32,ROW()-$C$1,)</f>
        <v>2.2763678064617401</v>
      </c>
      <c r="AH13" s="22">
        <f>HLOOKUP(AH$2,'03_PC&amp;IC'!$D$1:$AQ$32,ROW()-$C$1,)</f>
        <v>3.2612529697736359</v>
      </c>
      <c r="AI13" s="22">
        <f>HLOOKUP(AI$2,'03_PC&amp;IC'!$D$1:$AQ$32,ROW()-$C$1,)</f>
        <v>2.6151219739303881</v>
      </c>
      <c r="AJ13" s="22">
        <f>HLOOKUP(AJ$2,'03_PC&amp;IC'!$D$1:$AQ$32,ROW()-$C$1,)</f>
        <v>21.63735637470139</v>
      </c>
      <c r="AK13" s="22">
        <f>HLOOKUP(AK$2,'03_PC&amp;IC'!$D$1:$AQ$32,ROW()-$C$1,)</f>
        <v>788.14285714285711</v>
      </c>
      <c r="AL13" s="22">
        <f>HLOOKUP(AL$2,'03_PC&amp;IC'!$D$1:$AQ$32,ROW()-$C$1,)</f>
        <v>40.825860498930801</v>
      </c>
      <c r="AM13" s="22">
        <f>HLOOKUP(AM$2,'03_PC&amp;IC'!$D$1:$AQ$32,ROW()-$C$1,)</f>
        <v>40.826679647578203</v>
      </c>
      <c r="AN13" s="22">
        <f>HLOOKUP(AN$2,'03_PC&amp;IC'!$D$1:$AQ$32,ROW()-$C$1,)</f>
        <v>5.2157866467636333</v>
      </c>
      <c r="AO13" s="29"/>
      <c r="AP13" s="29"/>
      <c r="AQ13" s="29"/>
    </row>
    <row r="14" spans="1:86">
      <c r="A14" s="20">
        <v>12</v>
      </c>
      <c r="B14" s="21" t="s">
        <v>1</v>
      </c>
      <c r="C14" s="1" t="s">
        <v>33</v>
      </c>
      <c r="D14" s="22">
        <f>HLOOKUP(D$2,'03_PC&amp;IC'!$D$1:$AQ$32,ROW()-$C$1,)</f>
        <v>-9.4070910121398441</v>
      </c>
      <c r="E14" s="22">
        <f>HLOOKUP(E$2,'03_PC&amp;IC'!$D$1:$AQ$32,ROW()-$C$1,)</f>
        <v>-9.2950247622516748</v>
      </c>
      <c r="F14" s="22">
        <f>HLOOKUP(F$2,'03_PC&amp;IC'!$D$1:$AQ$32,ROW()-$C$1,)</f>
        <v>-9.4718649517684508</v>
      </c>
      <c r="G14" s="22">
        <f>HLOOKUP(G$2,'03_PC&amp;IC'!$D$1:$AQ$32,ROW()-$C$1,)</f>
        <v>-9.2307118389126739</v>
      </c>
      <c r="H14" s="22">
        <f>HLOOKUP(H$2,'03_PC&amp;IC'!$D$1:$AQ$32,ROW()-$C$1,)</f>
        <v>-9.6485450884454895</v>
      </c>
      <c r="I14" s="22">
        <f>HLOOKUP(I$2,'03_PC&amp;IC'!$D$1:$AQ$32,ROW()-$C$1,)</f>
        <v>38</v>
      </c>
      <c r="J14" s="22">
        <f>HLOOKUP(J$2,'03_PC&amp;IC'!$D$1:$AQ$32,ROW()-$C$1,)</f>
        <v>49</v>
      </c>
      <c r="K14" s="22">
        <f>HLOOKUP(K$2,'03_PC&amp;IC'!$D$1:$AQ$32,ROW()-$C$1,)</f>
        <v>45</v>
      </c>
      <c r="L14" s="22">
        <f>HLOOKUP(L$2,'03_PC&amp;IC'!$D$1:$AQ$32,ROW()-$C$1,)</f>
        <v>8.9594243530795108</v>
      </c>
      <c r="M14" s="22">
        <f>HLOOKUP(M$2,'03_PC&amp;IC'!$D$1:$AQ$32,ROW()-$C$1,)</f>
        <v>7.47543206566574</v>
      </c>
      <c r="N14" s="22">
        <f>HLOOKUP(N$2,'03_PC&amp;IC'!$D$1:$AQ$32,ROW()-$C$1,)</f>
        <v>7.094371883115441</v>
      </c>
      <c r="O14" s="22">
        <f>HLOOKUP(O$2,'03_PC&amp;IC'!$D$1:$AQ$32,ROW()-$C$1,)</f>
        <v>7.1157074340527799</v>
      </c>
      <c r="P14" s="22">
        <f>HLOOKUP(P$2,'03_PC&amp;IC'!$D$1:$AQ$32,ROW()-$C$1,)</f>
        <v>7.3542279550123437</v>
      </c>
      <c r="Q14" s="22">
        <f>HLOOKUP(Q$2,'03_PC&amp;IC'!$D$1:$AQ$32,ROW()-$C$1,)</f>
        <v>7.1334601319894224</v>
      </c>
      <c r="R14" s="22">
        <f>HLOOKUP(R$2,'03_PC&amp;IC'!$D$1:$AQ$32,ROW()-$C$1,)</f>
        <v>1787.914873643864</v>
      </c>
      <c r="S14" s="22">
        <f>HLOOKUP(S$2,'03_PC&amp;IC'!$D$1:$AQ$32,ROW()-$C$1,)</f>
        <v>557.84072911558997</v>
      </c>
      <c r="T14" s="22">
        <f>HLOOKUP(T$2,'03_PC&amp;IC'!$D$1:$AQ$32,ROW()-$C$1,)</f>
        <v>653.36663952554807</v>
      </c>
      <c r="U14" s="22">
        <f>HLOOKUP(U$2,'03_PC&amp;IC'!$D$1:$AQ$32,ROW()-$C$1,)</f>
        <v>4</v>
      </c>
      <c r="V14" s="22">
        <f>HLOOKUP(V$2,'03_PC&amp;IC'!$D$1:$AQ$32,ROW()-$C$1,)</f>
        <v>2</v>
      </c>
      <c r="W14" s="22">
        <f>HLOOKUP(W$2,'03_PC&amp;IC'!$D$1:$AQ$32,ROW()-$C$1,)</f>
        <v>3</v>
      </c>
      <c r="X14" s="22">
        <f>HLOOKUP(X$2,'03_PC&amp;IC'!$D$1:$AQ$32,ROW()-$C$1,)</f>
        <v>12</v>
      </c>
      <c r="Y14" s="22">
        <f>HLOOKUP(Y$2,'03_PC&amp;IC'!$D$1:$AQ$32,ROW()-$C$1,)</f>
        <v>656.25692228643356</v>
      </c>
      <c r="Z14" s="22">
        <f>HLOOKUP(Z$2,'03_PC&amp;IC'!$D$1:$AQ$32,ROW()-$C$1,)</f>
        <v>1848.972583900578</v>
      </c>
      <c r="AA14" s="22">
        <f>HLOOKUP(AA$2,'03_PC&amp;IC'!$D$1:$AQ$32,ROW()-$C$1,)</f>
        <v>902.43208512135902</v>
      </c>
      <c r="AB14" s="22">
        <f>HLOOKUP(AB$2,'03_PC&amp;IC'!$D$1:$AQ$32,ROW()-$C$1,)</f>
        <v>707.0678496446526</v>
      </c>
      <c r="AC14" s="22">
        <f>HLOOKUP(AC$2,'03_PC&amp;IC'!$D$1:$AQ$32,ROW()-$C$1,)</f>
        <v>0.46285041816946648</v>
      </c>
      <c r="AD14" s="22">
        <f>HLOOKUP(AD$2,'03_PC&amp;IC'!$D$1:$AQ$32,ROW()-$C$1,)</f>
        <v>0.61798869110147503</v>
      </c>
      <c r="AE14" s="22">
        <f>HLOOKUP(AE$2,'03_PC&amp;IC'!$D$1:$AQ$32,ROW()-$C$1,)</f>
        <v>0.90031847219094008</v>
      </c>
      <c r="AF14" s="22">
        <f>HLOOKUP(AF$2,'03_PC&amp;IC'!$D$1:$AQ$32,ROW()-$C$1,)</f>
        <v>1.600859022045404</v>
      </c>
      <c r="AG14" s="22">
        <f>HLOOKUP(AG$2,'03_PC&amp;IC'!$D$1:$AQ$32,ROW()-$C$1,)</f>
        <v>1.4321342956838401</v>
      </c>
      <c r="AH14" s="22">
        <f>HLOOKUP(AH$2,'03_PC&amp;IC'!$D$1:$AQ$32,ROW()-$C$1,)</f>
        <v>1.3342241192900961</v>
      </c>
      <c r="AI14" s="22">
        <f>HLOOKUP(AI$2,'03_PC&amp;IC'!$D$1:$AQ$32,ROW()-$C$1,)</f>
        <v>31.56733627618005</v>
      </c>
      <c r="AJ14" s="22">
        <f>HLOOKUP(AJ$2,'03_PC&amp;IC'!$D$1:$AQ$32,ROW()-$C$1,)</f>
        <v>47.0637483941684</v>
      </c>
      <c r="AK14" s="22">
        <f>HLOOKUP(AK$2,'03_PC&amp;IC'!$D$1:$AQ$32,ROW()-$C$1,)</f>
        <v>767</v>
      </c>
      <c r="AL14" s="22">
        <f>HLOOKUP(AL$2,'03_PC&amp;IC'!$D$1:$AQ$32,ROW()-$C$1,)</f>
        <v>71.8656830909988</v>
      </c>
      <c r="AM14" s="22">
        <f>HLOOKUP(AM$2,'03_PC&amp;IC'!$D$1:$AQ$32,ROW()-$C$1,)</f>
        <v>71.713239712879556</v>
      </c>
      <c r="AN14" s="22">
        <f>HLOOKUP(AN$2,'03_PC&amp;IC'!$D$1:$AQ$32,ROW()-$C$1,)</f>
        <v>8.5542487468309645</v>
      </c>
      <c r="AO14" s="29"/>
      <c r="AP14" s="29"/>
      <c r="AQ14" s="29"/>
    </row>
    <row r="15" spans="1:86">
      <c r="A15" s="20">
        <v>13</v>
      </c>
      <c r="B15" s="21" t="s">
        <v>0</v>
      </c>
      <c r="C15" s="1" t="s">
        <v>32</v>
      </c>
      <c r="D15" s="22">
        <f>HLOOKUP(D$2,'03_PC&amp;IC'!$D$1:$AQ$32,ROW()-$C$1,)</f>
        <v>-12.22339062996857</v>
      </c>
      <c r="E15" s="22">
        <f>HLOOKUP(E$2,'03_PC&amp;IC'!$D$1:$AQ$32,ROW()-$C$1,)</f>
        <v>-10.693775186646199</v>
      </c>
      <c r="F15" s="22">
        <f>HLOOKUP(F$2,'03_PC&amp;IC'!$D$1:$AQ$32,ROW()-$C$1,)</f>
        <v>-10.7376373626374</v>
      </c>
      <c r="G15" s="22">
        <f>HLOOKUP(G$2,'03_PC&amp;IC'!$D$1:$AQ$32,ROW()-$C$1,)</f>
        <v>-11.77484681482602</v>
      </c>
      <c r="H15" s="22">
        <f>HLOOKUP(H$2,'03_PC&amp;IC'!$D$1:$AQ$32,ROW()-$C$1,)</f>
        <v>-10.125162948599989</v>
      </c>
      <c r="I15" s="22">
        <f>HLOOKUP(I$2,'03_PC&amp;IC'!$D$1:$AQ$32,ROW()-$C$1,)</f>
        <v>41</v>
      </c>
      <c r="J15" s="22">
        <f>HLOOKUP(J$2,'03_PC&amp;IC'!$D$1:$AQ$32,ROW()-$C$1,)</f>
        <v>48</v>
      </c>
      <c r="K15" s="22">
        <f>HLOOKUP(K$2,'03_PC&amp;IC'!$D$1:$AQ$32,ROW()-$C$1,)</f>
        <v>38</v>
      </c>
      <c r="L15" s="22">
        <f>HLOOKUP(L$2,'03_PC&amp;IC'!$D$1:$AQ$32,ROW()-$C$1,)</f>
        <v>9.012287018003315</v>
      </c>
      <c r="M15" s="22">
        <f>HLOOKUP(M$2,'03_PC&amp;IC'!$D$1:$AQ$32,ROW()-$C$1,)</f>
        <v>7.571633585845273</v>
      </c>
      <c r="N15" s="22">
        <f>HLOOKUP(N$2,'03_PC&amp;IC'!$D$1:$AQ$32,ROW()-$C$1,)</f>
        <v>7.857217026836115</v>
      </c>
      <c r="O15" s="22">
        <f>HLOOKUP(O$2,'03_PC&amp;IC'!$D$1:$AQ$32,ROW()-$C$1,)</f>
        <v>7.7577937649880102</v>
      </c>
      <c r="P15" s="22">
        <f>HLOOKUP(P$2,'03_PC&amp;IC'!$D$1:$AQ$32,ROW()-$C$1,)</f>
        <v>7.2932723121773932</v>
      </c>
      <c r="Q15" s="22">
        <f>HLOOKUP(Q$2,'03_PC&amp;IC'!$D$1:$AQ$32,ROW()-$C$1,)</f>
        <v>7.3531199240726908</v>
      </c>
      <c r="R15" s="22">
        <f>HLOOKUP(R$2,'03_PC&amp;IC'!$D$1:$AQ$32,ROW()-$C$1,)</f>
        <v>1007.221164531453</v>
      </c>
      <c r="S15" s="22">
        <f>HLOOKUP(S$2,'03_PC&amp;IC'!$D$1:$AQ$32,ROW()-$C$1,)</f>
        <v>720.95997156542001</v>
      </c>
      <c r="T15" s="22">
        <f>HLOOKUP(T$2,'03_PC&amp;IC'!$D$1:$AQ$32,ROW()-$C$1,)</f>
        <v>2083.862970657081</v>
      </c>
      <c r="U15" s="22">
        <f>HLOOKUP(U$2,'03_PC&amp;IC'!$D$1:$AQ$32,ROW()-$C$1,)</f>
        <v>31</v>
      </c>
      <c r="V15" s="22">
        <f>HLOOKUP(V$2,'03_PC&amp;IC'!$D$1:$AQ$32,ROW()-$C$1,)</f>
        <v>5</v>
      </c>
      <c r="W15" s="22">
        <f>HLOOKUP(W$2,'03_PC&amp;IC'!$D$1:$AQ$32,ROW()-$C$1,)</f>
        <v>23</v>
      </c>
      <c r="X15" s="22">
        <f>HLOOKUP(X$2,'03_PC&amp;IC'!$D$1:$AQ$32,ROW()-$C$1,)</f>
        <v>22</v>
      </c>
      <c r="Y15" s="22">
        <f>HLOOKUP(Y$2,'03_PC&amp;IC'!$D$1:$AQ$32,ROW()-$C$1,)</f>
        <v>4595.7992084259959</v>
      </c>
      <c r="Z15" s="22">
        <f>HLOOKUP(Z$2,'03_PC&amp;IC'!$D$1:$AQ$32,ROW()-$C$1,)</f>
        <v>1382.320106723271</v>
      </c>
      <c r="AA15" s="22">
        <f>HLOOKUP(AA$2,'03_PC&amp;IC'!$D$1:$AQ$32,ROW()-$C$1,)</f>
        <v>569.24194677202399</v>
      </c>
      <c r="AB15" s="22">
        <f>HLOOKUP(AB$2,'03_PC&amp;IC'!$D$1:$AQ$32,ROW()-$C$1,)</f>
        <v>7880.2492041899804</v>
      </c>
      <c r="AC15" s="22">
        <f>HLOOKUP(AC$2,'03_PC&amp;IC'!$D$1:$AQ$32,ROW()-$C$1,)</f>
        <v>0.73833227812840574</v>
      </c>
      <c r="AD15" s="22">
        <f>HLOOKUP(AD$2,'03_PC&amp;IC'!$D$1:$AQ$32,ROW()-$C$1,)</f>
        <v>0.44120376716347598</v>
      </c>
      <c r="AE15" s="22">
        <f>HLOOKUP(AE$2,'03_PC&amp;IC'!$D$1:$AQ$32,ROW()-$C$1,)</f>
        <v>3.06511174385935</v>
      </c>
      <c r="AF15" s="22">
        <f>HLOOKUP(AF$2,'03_PC&amp;IC'!$D$1:$AQ$32,ROW()-$C$1,)</f>
        <v>1.3387576772491641</v>
      </c>
      <c r="AG15" s="22">
        <f>HLOOKUP(AG$2,'03_PC&amp;IC'!$D$1:$AQ$32,ROW()-$C$1,)</f>
        <v>2.3300960994022502</v>
      </c>
      <c r="AH15" s="22">
        <f>HLOOKUP(AH$2,'03_PC&amp;IC'!$D$1:$AQ$32,ROW()-$C$1,)</f>
        <v>8.9083066910422737</v>
      </c>
      <c r="AI15" s="22">
        <f>HLOOKUP(AI$2,'03_PC&amp;IC'!$D$1:$AQ$32,ROW()-$C$1,)</f>
        <v>38.520701034036797</v>
      </c>
      <c r="AJ15" s="22">
        <f>HLOOKUP(AJ$2,'03_PC&amp;IC'!$D$1:$AQ$32,ROW()-$C$1,)</f>
        <v>74.866055760411854</v>
      </c>
      <c r="AK15" s="22">
        <f>HLOOKUP(AK$2,'03_PC&amp;IC'!$D$1:$AQ$32,ROW()-$C$1,)</f>
        <v>898.57142857142856</v>
      </c>
      <c r="AL15" s="22">
        <f>HLOOKUP(AL$2,'03_PC&amp;IC'!$D$1:$AQ$32,ROW()-$C$1,)</f>
        <v>79.816672560791261</v>
      </c>
      <c r="AM15" s="22">
        <f>HLOOKUP(AM$2,'03_PC&amp;IC'!$D$1:$AQ$32,ROW()-$C$1,)</f>
        <v>122.61676653696929</v>
      </c>
      <c r="AN15" s="22">
        <f>HLOOKUP(AN$2,'03_PC&amp;IC'!$D$1:$AQ$32,ROW()-$C$1,)</f>
        <v>12.08457372648753</v>
      </c>
      <c r="AO15" s="29"/>
      <c r="AP15" s="29"/>
      <c r="AQ15" s="29"/>
    </row>
    <row r="16" spans="1:86">
      <c r="A16" s="20">
        <v>14</v>
      </c>
      <c r="B16" s="21" t="s">
        <v>0</v>
      </c>
      <c r="C16" s="1" t="s">
        <v>33</v>
      </c>
      <c r="D16" s="22">
        <f>HLOOKUP(D$2,'03_PC&amp;IC'!$D$1:$AQ$32,ROW()-$C$1,)</f>
        <v>-13.489575581726131</v>
      </c>
      <c r="E16" s="22">
        <f>HLOOKUP(E$2,'03_PC&amp;IC'!$D$1:$AQ$32,ROW()-$C$1,)</f>
        <v>-11.373216582132351</v>
      </c>
      <c r="F16" s="22">
        <f>HLOOKUP(F$2,'03_PC&amp;IC'!$D$1:$AQ$32,ROW()-$C$1,)</f>
        <v>-11.9607046070461</v>
      </c>
      <c r="G16" s="22">
        <f>HLOOKUP(G$2,'03_PC&amp;IC'!$D$1:$AQ$32,ROW()-$C$1,)</f>
        <v>-13.27323663524135</v>
      </c>
      <c r="H16" s="22">
        <f>HLOOKUP(H$2,'03_PC&amp;IC'!$D$1:$AQ$32,ROW()-$C$1,)</f>
        <v>-10.540034064277529</v>
      </c>
      <c r="I16" s="22">
        <f>HLOOKUP(I$2,'03_PC&amp;IC'!$D$1:$AQ$32,ROW()-$C$1,)</f>
        <v>41</v>
      </c>
      <c r="J16" s="22">
        <f>HLOOKUP(J$2,'03_PC&amp;IC'!$D$1:$AQ$32,ROW()-$C$1,)</f>
        <v>52</v>
      </c>
      <c r="K16" s="22">
        <f>HLOOKUP(K$2,'03_PC&amp;IC'!$D$1:$AQ$32,ROW()-$C$1,)</f>
        <v>42</v>
      </c>
      <c r="L16" s="22">
        <f>HLOOKUP(L$2,'03_PC&amp;IC'!$D$1:$AQ$32,ROW()-$C$1,)</f>
        <v>7.4504507453439901</v>
      </c>
      <c r="M16" s="22">
        <f>HLOOKUP(M$2,'03_PC&amp;IC'!$D$1:$AQ$32,ROW()-$C$1,)</f>
        <v>9.2596703322509377</v>
      </c>
      <c r="N16" s="22">
        <f>HLOOKUP(N$2,'03_PC&amp;IC'!$D$1:$AQ$32,ROW()-$C$1,)</f>
        <v>8.5469358336323928</v>
      </c>
      <c r="O16" s="22">
        <f>HLOOKUP(O$2,'03_PC&amp;IC'!$D$1:$AQ$32,ROW()-$C$1,)</f>
        <v>8.69328097731238</v>
      </c>
      <c r="P16" s="22">
        <f>HLOOKUP(P$2,'03_PC&amp;IC'!$D$1:$AQ$32,ROW()-$C$1,)</f>
        <v>9.083769303369408</v>
      </c>
      <c r="Q16" s="22">
        <f>HLOOKUP(Q$2,'03_PC&amp;IC'!$D$1:$AQ$32,ROW()-$C$1,)</f>
        <v>8.4276896253558018</v>
      </c>
      <c r="R16" s="22">
        <f>HLOOKUP(R$2,'03_PC&amp;IC'!$D$1:$AQ$32,ROW()-$C$1,)</f>
        <v>743.23961204716761</v>
      </c>
      <c r="S16" s="22">
        <f>HLOOKUP(S$2,'03_PC&amp;IC'!$D$1:$AQ$32,ROW()-$C$1,)</f>
        <v>166.86672941963701</v>
      </c>
      <c r="T16" s="22">
        <f>HLOOKUP(T$2,'03_PC&amp;IC'!$D$1:$AQ$32,ROW()-$C$1,)</f>
        <v>254.23571834482411</v>
      </c>
      <c r="U16" s="22">
        <f>HLOOKUP(U$2,'03_PC&amp;IC'!$D$1:$AQ$32,ROW()-$C$1,)</f>
        <v>8</v>
      </c>
      <c r="V16" s="22">
        <f>HLOOKUP(V$2,'03_PC&amp;IC'!$D$1:$AQ$32,ROW()-$C$1,)</f>
        <v>3</v>
      </c>
      <c r="W16" s="22">
        <f>HLOOKUP(W$2,'03_PC&amp;IC'!$D$1:$AQ$32,ROW()-$C$1,)</f>
        <v>2</v>
      </c>
      <c r="X16" s="22">
        <f>HLOOKUP(X$2,'03_PC&amp;IC'!$D$1:$AQ$32,ROW()-$C$1,)</f>
        <v>3</v>
      </c>
      <c r="Y16" s="22">
        <f>HLOOKUP(Y$2,'03_PC&amp;IC'!$D$1:$AQ$32,ROW()-$C$1,)</f>
        <v>2077.4709960115219</v>
      </c>
      <c r="Z16" s="22">
        <f>HLOOKUP(Z$2,'03_PC&amp;IC'!$D$1:$AQ$32,ROW()-$C$1,)</f>
        <v>1424.800038770916</v>
      </c>
      <c r="AA16" s="22">
        <f>HLOOKUP(AA$2,'03_PC&amp;IC'!$D$1:$AQ$32,ROW()-$C$1,)</f>
        <v>386.27233104423402</v>
      </c>
      <c r="AB16" s="22">
        <f>HLOOKUP(AB$2,'03_PC&amp;IC'!$D$1:$AQ$32,ROW()-$C$1,)</f>
        <v>1093.6812875799999</v>
      </c>
      <c r="AC16" s="22">
        <f>HLOOKUP(AC$2,'03_PC&amp;IC'!$D$1:$AQ$32,ROW()-$C$1,)</f>
        <v>0.63527432193072064</v>
      </c>
      <c r="AD16" s="22">
        <f>HLOOKUP(AD$2,'03_PC&amp;IC'!$D$1:$AQ$32,ROW()-$C$1,)</f>
        <v>0.69832770573153802</v>
      </c>
      <c r="AE16" s="22">
        <f>HLOOKUP(AE$2,'03_PC&amp;IC'!$D$1:$AQ$32,ROW()-$C$1,)</f>
        <v>1.8791869919706301</v>
      </c>
      <c r="AF16" s="22">
        <f>HLOOKUP(AF$2,'03_PC&amp;IC'!$D$1:$AQ$32,ROW()-$C$1,)</f>
        <v>2.479938245765676</v>
      </c>
      <c r="AG16" s="22">
        <f>HLOOKUP(AG$2,'03_PC&amp;IC'!$D$1:$AQ$32,ROW()-$C$1,)</f>
        <v>1.2229857014057699</v>
      </c>
      <c r="AH16" s="22">
        <f>HLOOKUP(AH$2,'03_PC&amp;IC'!$D$1:$AQ$32,ROW()-$C$1,)</f>
        <v>1.7137005164103509</v>
      </c>
      <c r="AI16" s="22">
        <f>HLOOKUP(AI$2,'03_PC&amp;IC'!$D$1:$AQ$32,ROW()-$C$1,)</f>
        <v>7.8456876585373578</v>
      </c>
      <c r="AJ16" s="22">
        <f>HLOOKUP(AJ$2,'03_PC&amp;IC'!$D$1:$AQ$32,ROW()-$C$1,)</f>
        <v>30.10700307359787</v>
      </c>
      <c r="AK16" s="22">
        <f>HLOOKUP(AK$2,'03_PC&amp;IC'!$D$1:$AQ$32,ROW()-$C$1,)</f>
        <v>811.14285714285711</v>
      </c>
      <c r="AL16" s="22">
        <f>HLOOKUP(AL$2,'03_PC&amp;IC'!$D$1:$AQ$32,ROW()-$C$1,)</f>
        <v>84.859156577608246</v>
      </c>
      <c r="AM16" s="22">
        <f>HLOOKUP(AM$2,'03_PC&amp;IC'!$D$1:$AQ$32,ROW()-$C$1,)</f>
        <v>71.098622111905271</v>
      </c>
      <c r="AN16" s="22">
        <f>HLOOKUP(AN$2,'03_PC&amp;IC'!$D$1:$AQ$32,ROW()-$C$1,)</f>
        <v>8.3283576118740132</v>
      </c>
      <c r="AO16" s="29"/>
      <c r="AP16" s="29"/>
      <c r="AQ16" s="29"/>
    </row>
    <row r="17" spans="1:43">
      <c r="A17" s="20">
        <v>15</v>
      </c>
      <c r="B17" s="21" t="s">
        <v>1</v>
      </c>
      <c r="C17" s="1" t="s">
        <v>32</v>
      </c>
      <c r="D17" s="22">
        <f>HLOOKUP(D$2,'03_PC&amp;IC'!$D$1:$AQ$32,ROW()-$C$1,)</f>
        <v>-15.770013701311401</v>
      </c>
      <c r="E17" s="22">
        <f>HLOOKUP(E$2,'03_PC&amp;IC'!$D$1:$AQ$32,ROW()-$C$1,)</f>
        <v>-11.809016580689089</v>
      </c>
      <c r="F17" s="22">
        <f>HLOOKUP(F$2,'03_PC&amp;IC'!$D$1:$AQ$32,ROW()-$C$1,)</f>
        <v>-12.516561514195599</v>
      </c>
      <c r="G17" s="22">
        <f>HLOOKUP(G$2,'03_PC&amp;IC'!$D$1:$AQ$32,ROW()-$C$1,)</f>
        <v>-14.10403847050077</v>
      </c>
      <c r="H17" s="22">
        <f>HLOOKUP(H$2,'03_PC&amp;IC'!$D$1:$AQ$32,ROW()-$C$1,)</f>
        <v>-11.63031994096184</v>
      </c>
      <c r="I17" s="22">
        <f>HLOOKUP(I$2,'03_PC&amp;IC'!$D$1:$AQ$32,ROW()-$C$1,)</f>
        <v>27</v>
      </c>
      <c r="J17" s="22">
        <f>HLOOKUP(J$2,'03_PC&amp;IC'!$D$1:$AQ$32,ROW()-$C$1,)</f>
        <v>30</v>
      </c>
      <c r="K17" s="22">
        <f>HLOOKUP(K$2,'03_PC&amp;IC'!$D$1:$AQ$32,ROW()-$C$1,)</f>
        <v>31</v>
      </c>
      <c r="L17" s="22">
        <f>HLOOKUP(L$2,'03_PC&amp;IC'!$D$1:$AQ$32,ROW()-$C$1,)</f>
        <v>9.1515153051268694</v>
      </c>
      <c r="M17" s="22">
        <f>HLOOKUP(M$2,'03_PC&amp;IC'!$D$1:$AQ$32,ROW()-$C$1,)</f>
        <v>9.0540674603174089</v>
      </c>
      <c r="N17" s="22">
        <f>HLOOKUP(N$2,'03_PC&amp;IC'!$D$1:$AQ$32,ROW()-$C$1,)</f>
        <v>8.5585110708601739</v>
      </c>
      <c r="O17" s="22">
        <f>HLOOKUP(O$2,'03_PC&amp;IC'!$D$1:$AQ$32,ROW()-$C$1,)</f>
        <v>9.0635198135197808</v>
      </c>
      <c r="P17" s="22">
        <f>HLOOKUP(P$2,'03_PC&amp;IC'!$D$1:$AQ$32,ROW()-$C$1,)</f>
        <v>9.3345172487800578</v>
      </c>
      <c r="Q17" s="22">
        <f>HLOOKUP(Q$2,'03_PC&amp;IC'!$D$1:$AQ$32,ROW()-$C$1,)</f>
        <v>8.4249054122697498</v>
      </c>
      <c r="R17" s="22">
        <f>HLOOKUP(R$2,'03_PC&amp;IC'!$D$1:$AQ$32,ROW()-$C$1,)</f>
        <v>1180.0883331433699</v>
      </c>
      <c r="S17" s="22">
        <f>HLOOKUP(S$2,'03_PC&amp;IC'!$D$1:$AQ$32,ROW()-$C$1,)</f>
        <v>575.16288968675894</v>
      </c>
      <c r="T17" s="22">
        <f>HLOOKUP(T$2,'03_PC&amp;IC'!$D$1:$AQ$32,ROW()-$C$1,)</f>
        <v>626.11980516848575</v>
      </c>
      <c r="U17" s="22">
        <f>HLOOKUP(U$2,'03_PC&amp;IC'!$D$1:$AQ$32,ROW()-$C$1,)</f>
        <v>11</v>
      </c>
      <c r="V17" s="22">
        <f>HLOOKUP(V$2,'03_PC&amp;IC'!$D$1:$AQ$32,ROW()-$C$1,)</f>
        <v>47</v>
      </c>
      <c r="W17" s="22">
        <f>HLOOKUP(W$2,'03_PC&amp;IC'!$D$1:$AQ$32,ROW()-$C$1,)</f>
        <v>24</v>
      </c>
      <c r="X17" s="22">
        <f>HLOOKUP(X$2,'03_PC&amp;IC'!$D$1:$AQ$32,ROW()-$C$1,)</f>
        <v>11</v>
      </c>
      <c r="Y17" s="22">
        <f>HLOOKUP(Y$2,'03_PC&amp;IC'!$D$1:$AQ$32,ROW()-$C$1,)</f>
        <v>2835.8143049253299</v>
      </c>
      <c r="Z17" s="22">
        <f>HLOOKUP(Z$2,'03_PC&amp;IC'!$D$1:$AQ$32,ROW()-$C$1,)</f>
        <v>1895.929336574344</v>
      </c>
      <c r="AA17" s="22">
        <f>HLOOKUP(AA$2,'03_PC&amp;IC'!$D$1:$AQ$32,ROW()-$C$1,)</f>
        <v>538.15541488770498</v>
      </c>
      <c r="AB17" s="22">
        <f>HLOOKUP(AB$2,'03_PC&amp;IC'!$D$1:$AQ$32,ROW()-$C$1,)</f>
        <v>743.48713762027148</v>
      </c>
      <c r="AC17" s="22">
        <f>HLOOKUP(AC$2,'03_PC&amp;IC'!$D$1:$AQ$32,ROW()-$C$1,)</f>
        <v>0.60644985381489902</v>
      </c>
      <c r="AD17" s="22">
        <f>HLOOKUP(AD$2,'03_PC&amp;IC'!$D$1:$AQ$32,ROW()-$C$1,)</f>
        <v>0.48337965223108398</v>
      </c>
      <c r="AE17" s="22">
        <f>HLOOKUP(AE$2,'03_PC&amp;IC'!$D$1:$AQ$32,ROW()-$C$1,)</f>
        <v>2.7351880693539741</v>
      </c>
      <c r="AF17" s="22">
        <f>HLOOKUP(AF$2,'03_PC&amp;IC'!$D$1:$AQ$32,ROW()-$C$1,)</f>
        <v>1.997185908123366</v>
      </c>
      <c r="AG17" s="22">
        <f>HLOOKUP(AG$2,'03_PC&amp;IC'!$D$1:$AQ$32,ROW()-$C$1,)</f>
        <v>0.57781298383867896</v>
      </c>
      <c r="AH17" s="22">
        <f>HLOOKUP(AH$2,'03_PC&amp;IC'!$D$1:$AQ$32,ROW()-$C$1,)</f>
        <v>1.051544891718265</v>
      </c>
      <c r="AI17" s="22">
        <f>HLOOKUP(AI$2,'03_PC&amp;IC'!$D$1:$AQ$32,ROW()-$C$1,)</f>
        <v>17.157697450088399</v>
      </c>
      <c r="AJ17" s="22">
        <f>HLOOKUP(AJ$2,'03_PC&amp;IC'!$D$1:$AQ$32,ROW()-$C$1,)</f>
        <v>37.771035976419057</v>
      </c>
      <c r="AK17" s="22">
        <f>HLOOKUP(AK$2,'03_PC&amp;IC'!$D$1:$AQ$32,ROW()-$C$1,)</f>
        <v>786.71428571428567</v>
      </c>
      <c r="AL17" s="22">
        <f>HLOOKUP(AL$2,'03_PC&amp;IC'!$D$1:$AQ$32,ROW()-$C$1,)</f>
        <v>77.608963557631597</v>
      </c>
      <c r="AM17" s="22">
        <f>HLOOKUP(AM$2,'03_PC&amp;IC'!$D$1:$AQ$32,ROW()-$C$1,)</f>
        <v>103.092033408044</v>
      </c>
      <c r="AN17" s="22">
        <f>HLOOKUP(AN$2,'03_PC&amp;IC'!$D$1:$AQ$32,ROW()-$C$1,)</f>
        <v>8.8639630621434709</v>
      </c>
      <c r="AO17" s="29"/>
      <c r="AP17" s="29"/>
      <c r="AQ17" s="29"/>
    </row>
    <row r="18" spans="1:43">
      <c r="A18" s="20">
        <v>16</v>
      </c>
      <c r="B18" s="21" t="s">
        <v>0</v>
      </c>
      <c r="C18" s="1" t="s">
        <v>32</v>
      </c>
      <c r="D18" s="22">
        <f>HLOOKUP(D$2,'03_PC&amp;IC'!$D$1:$AQ$32,ROW()-$C$1,)</f>
        <v>-11.522728264815999</v>
      </c>
      <c r="E18" s="22">
        <f>HLOOKUP(E$2,'03_PC&amp;IC'!$D$1:$AQ$32,ROW()-$C$1,)</f>
        <v>-9.137701404179202</v>
      </c>
      <c r="F18" s="22">
        <f>HLOOKUP(F$2,'03_PC&amp;IC'!$D$1:$AQ$32,ROW()-$C$1,)</f>
        <v>-9.0813862928348801</v>
      </c>
      <c r="G18" s="22">
        <f>HLOOKUP(G$2,'03_PC&amp;IC'!$D$1:$AQ$32,ROW()-$C$1,)</f>
        <v>-10.425036145322281</v>
      </c>
      <c r="H18" s="22">
        <f>HLOOKUP(H$2,'03_PC&amp;IC'!$D$1:$AQ$32,ROW()-$C$1,)</f>
        <v>-8.6230252523256841</v>
      </c>
      <c r="I18" s="22">
        <f>HLOOKUP(I$2,'03_PC&amp;IC'!$D$1:$AQ$32,ROW()-$C$1,)</f>
        <v>53</v>
      </c>
      <c r="J18" s="22">
        <f>HLOOKUP(J$2,'03_PC&amp;IC'!$D$1:$AQ$32,ROW()-$C$1,)</f>
        <v>58</v>
      </c>
      <c r="K18" s="22">
        <f>HLOOKUP(K$2,'03_PC&amp;IC'!$D$1:$AQ$32,ROW()-$C$1,)</f>
        <v>44</v>
      </c>
      <c r="L18" s="22">
        <f>HLOOKUP(L$2,'03_PC&amp;IC'!$D$1:$AQ$32,ROW()-$C$1,)</f>
        <v>5.3918420257702353</v>
      </c>
      <c r="M18" s="22">
        <f>HLOOKUP(M$2,'03_PC&amp;IC'!$D$1:$AQ$32,ROW()-$C$1,)</f>
        <v>9.1975387515710079</v>
      </c>
      <c r="N18" s="22">
        <f>HLOOKUP(N$2,'03_PC&amp;IC'!$D$1:$AQ$32,ROW()-$C$1,)</f>
        <v>7.4750154990749014</v>
      </c>
      <c r="O18" s="22">
        <f>HLOOKUP(O$2,'03_PC&amp;IC'!$D$1:$AQ$32,ROW()-$C$1,)</f>
        <v>7.5108236536430599</v>
      </c>
      <c r="P18" s="22">
        <f>HLOOKUP(P$2,'03_PC&amp;IC'!$D$1:$AQ$32,ROW()-$C$1,)</f>
        <v>8.3233416318592663</v>
      </c>
      <c r="Q18" s="22">
        <f>HLOOKUP(Q$2,'03_PC&amp;IC'!$D$1:$AQ$32,ROW()-$C$1,)</f>
        <v>7.1644962930213252</v>
      </c>
      <c r="R18" s="22">
        <f>HLOOKUP(R$2,'03_PC&amp;IC'!$D$1:$AQ$32,ROW()-$C$1,)</f>
        <v>349.21574211045521</v>
      </c>
      <c r="S18" s="22">
        <f>HLOOKUP(S$2,'03_PC&amp;IC'!$D$1:$AQ$32,ROW()-$C$1,)</f>
        <v>79.0752532138562</v>
      </c>
      <c r="T18" s="22">
        <f>HLOOKUP(T$2,'03_PC&amp;IC'!$D$1:$AQ$32,ROW()-$C$1,)</f>
        <v>177.0182604777344</v>
      </c>
      <c r="U18" s="22">
        <f>HLOOKUP(U$2,'03_PC&amp;IC'!$D$1:$AQ$32,ROW()-$C$1,)</f>
        <v>71</v>
      </c>
      <c r="V18" s="22">
        <f>HLOOKUP(V$2,'03_PC&amp;IC'!$D$1:$AQ$32,ROW()-$C$1,)</f>
        <v>4</v>
      </c>
      <c r="W18" s="22">
        <f>HLOOKUP(W$2,'03_PC&amp;IC'!$D$1:$AQ$32,ROW()-$C$1,)</f>
        <v>36</v>
      </c>
      <c r="X18" s="22">
        <f>HLOOKUP(X$2,'03_PC&amp;IC'!$D$1:$AQ$32,ROW()-$C$1,)</f>
        <v>6</v>
      </c>
      <c r="Y18" s="22">
        <f>HLOOKUP(Y$2,'03_PC&amp;IC'!$D$1:$AQ$32,ROW()-$C$1,)</f>
        <v>857.26031786343526</v>
      </c>
      <c r="Z18" s="22">
        <f>HLOOKUP(Z$2,'03_PC&amp;IC'!$D$1:$AQ$32,ROW()-$C$1,)</f>
        <v>278.41638440555539</v>
      </c>
      <c r="AA18" s="22">
        <f>HLOOKUP(AA$2,'03_PC&amp;IC'!$D$1:$AQ$32,ROW()-$C$1,)</f>
        <v>272.68175253183</v>
      </c>
      <c r="AB18" s="22">
        <f>HLOOKUP(AB$2,'03_PC&amp;IC'!$D$1:$AQ$32,ROW()-$C$1,)</f>
        <v>540.89608551968604</v>
      </c>
      <c r="AC18" s="22">
        <f>HLOOKUP(AC$2,'03_PC&amp;IC'!$D$1:$AQ$32,ROW()-$C$1,)</f>
        <v>0.5742219044985557</v>
      </c>
      <c r="AD18" s="22">
        <f>HLOOKUP(AD$2,'03_PC&amp;IC'!$D$1:$AQ$32,ROW()-$C$1,)</f>
        <v>0.77519920876564896</v>
      </c>
      <c r="AE18" s="22">
        <f>HLOOKUP(AE$2,'03_PC&amp;IC'!$D$1:$AQ$32,ROW()-$C$1,)</f>
        <v>1.445629342429583</v>
      </c>
      <c r="AF18" s="22">
        <f>HLOOKUP(AF$2,'03_PC&amp;IC'!$D$1:$AQ$32,ROW()-$C$1,)</f>
        <v>0.7984410313007908</v>
      </c>
      <c r="AG18" s="22">
        <f>HLOOKUP(AG$2,'03_PC&amp;IC'!$D$1:$AQ$32,ROW()-$C$1,)</f>
        <v>2.0565936365976252</v>
      </c>
      <c r="AH18" s="22">
        <f>HLOOKUP(AH$2,'03_PC&amp;IC'!$D$1:$AQ$32,ROW()-$C$1,)</f>
        <v>5.0282315394302577</v>
      </c>
      <c r="AI18" s="22">
        <f>HLOOKUP(AI$2,'03_PC&amp;IC'!$D$1:$AQ$32,ROW()-$C$1,)</f>
        <v>9.1082181040304224</v>
      </c>
      <c r="AJ18" s="22">
        <f>HLOOKUP(AJ$2,'03_PC&amp;IC'!$D$1:$AQ$32,ROW()-$C$1,)</f>
        <v>28.478082782308331</v>
      </c>
      <c r="AK18" s="22">
        <f>HLOOKUP(AK$2,'03_PC&amp;IC'!$D$1:$AQ$32,ROW()-$C$1,)</f>
        <v>774.14285714285711</v>
      </c>
      <c r="AL18" s="22">
        <f>HLOOKUP(AL$2,'03_PC&amp;IC'!$D$1:$AQ$32,ROW()-$C$1,)</f>
        <v>40.630866325403247</v>
      </c>
      <c r="AM18" s="22">
        <f>HLOOKUP(AM$2,'03_PC&amp;IC'!$D$1:$AQ$32,ROW()-$C$1,)</f>
        <v>48.642438414611767</v>
      </c>
      <c r="AN18" s="22">
        <f>HLOOKUP(AN$2,'03_PC&amp;IC'!$D$1:$AQ$32,ROW()-$C$1,)</f>
        <v>6.5970496387804429</v>
      </c>
      <c r="AO18" s="29"/>
      <c r="AP18" s="29"/>
      <c r="AQ18" s="29"/>
    </row>
    <row r="19" spans="1:43">
      <c r="A19" s="20">
        <v>17</v>
      </c>
      <c r="B19" s="21" t="s">
        <v>1</v>
      </c>
      <c r="C19" s="1" t="s">
        <v>32</v>
      </c>
      <c r="D19" s="22">
        <f>HLOOKUP(D$2,'03_PC&amp;IC'!$D$1:$AQ$32,ROW()-$C$1,)</f>
        <v>-5.685279351664783</v>
      </c>
      <c r="E19" s="22">
        <f>HLOOKUP(E$2,'03_PC&amp;IC'!$D$1:$AQ$32,ROW()-$C$1,)</f>
        <v>-6.8643269700450977</v>
      </c>
      <c r="F19" s="22">
        <f>HLOOKUP(F$2,'03_PC&amp;IC'!$D$1:$AQ$32,ROW()-$C$1,)</f>
        <v>-7.2499999999999698</v>
      </c>
      <c r="G19" s="22">
        <f>HLOOKUP(G$2,'03_PC&amp;IC'!$D$1:$AQ$32,ROW()-$C$1,)</f>
        <v>-6.3394782334965916</v>
      </c>
      <c r="H19" s="22">
        <f>HLOOKUP(H$2,'03_PC&amp;IC'!$D$1:$AQ$32,ROW()-$C$1,)</f>
        <v>-7.2311771852539346</v>
      </c>
      <c r="I19" s="22">
        <f>HLOOKUP(I$2,'03_PC&amp;IC'!$D$1:$AQ$32,ROW()-$C$1,)</f>
        <v>42</v>
      </c>
      <c r="J19" s="22">
        <f>HLOOKUP(J$2,'03_PC&amp;IC'!$D$1:$AQ$32,ROW()-$C$1,)</f>
        <v>54</v>
      </c>
      <c r="K19" s="22">
        <f>HLOOKUP(K$2,'03_PC&amp;IC'!$D$1:$AQ$32,ROW()-$C$1,)</f>
        <v>48</v>
      </c>
      <c r="L19" s="22">
        <f>HLOOKUP(L$2,'03_PC&amp;IC'!$D$1:$AQ$32,ROW()-$C$1,)</f>
        <v>7.2042873978651443</v>
      </c>
      <c r="M19" s="22">
        <f>HLOOKUP(M$2,'03_PC&amp;IC'!$D$1:$AQ$32,ROW()-$C$1,)</f>
        <v>3.3732979910714569</v>
      </c>
      <c r="N19" s="22">
        <f>HLOOKUP(N$2,'03_PC&amp;IC'!$D$1:$AQ$32,ROW()-$C$1,)</f>
        <v>4.2675827641226061</v>
      </c>
      <c r="O19" s="22">
        <f>HLOOKUP(O$2,'03_PC&amp;IC'!$D$1:$AQ$32,ROW()-$C$1,)</f>
        <v>4.2919811320754802</v>
      </c>
      <c r="P19" s="22">
        <f>HLOOKUP(P$2,'03_PC&amp;IC'!$D$1:$AQ$32,ROW()-$C$1,)</f>
        <v>3.5476100565972439</v>
      </c>
      <c r="Q19" s="22">
        <f>HLOOKUP(Q$2,'03_PC&amp;IC'!$D$1:$AQ$32,ROW()-$C$1,)</f>
        <v>4.73645041956817</v>
      </c>
      <c r="R19" s="22">
        <f>HLOOKUP(R$2,'03_PC&amp;IC'!$D$1:$AQ$32,ROW()-$C$1,)</f>
        <v>762.73677975348323</v>
      </c>
      <c r="S19" s="22">
        <f>HLOOKUP(S$2,'03_PC&amp;IC'!$D$1:$AQ$32,ROW()-$C$1,)</f>
        <v>133.99828498480599</v>
      </c>
      <c r="T19" s="22">
        <f>HLOOKUP(T$2,'03_PC&amp;IC'!$D$1:$AQ$32,ROW()-$C$1,)</f>
        <v>1706.8158884217801</v>
      </c>
      <c r="U19" s="22">
        <f>HLOOKUP(U$2,'03_PC&amp;IC'!$D$1:$AQ$32,ROW()-$C$1,)</f>
        <v>23</v>
      </c>
      <c r="V19" s="22">
        <f>HLOOKUP(V$2,'03_PC&amp;IC'!$D$1:$AQ$32,ROW()-$C$1,)</f>
        <v>29</v>
      </c>
      <c r="W19" s="22">
        <f>HLOOKUP(W$2,'03_PC&amp;IC'!$D$1:$AQ$32,ROW()-$C$1,)</f>
        <v>4</v>
      </c>
      <c r="X19" s="22">
        <f>HLOOKUP(X$2,'03_PC&amp;IC'!$D$1:$AQ$32,ROW()-$C$1,)</f>
        <v>31</v>
      </c>
      <c r="Y19" s="22">
        <f>HLOOKUP(Y$2,'03_PC&amp;IC'!$D$1:$AQ$32,ROW()-$C$1,)</f>
        <v>3092.8487851827922</v>
      </c>
      <c r="Z19" s="22">
        <f>HLOOKUP(Z$2,'03_PC&amp;IC'!$D$1:$AQ$32,ROW()-$C$1,)</f>
        <v>343.70727568252761</v>
      </c>
      <c r="AA19" s="22">
        <f>HLOOKUP(AA$2,'03_PC&amp;IC'!$D$1:$AQ$32,ROW()-$C$1,)</f>
        <v>933.80917857159795</v>
      </c>
      <c r="AB19" s="22">
        <f>HLOOKUP(AB$2,'03_PC&amp;IC'!$D$1:$AQ$32,ROW()-$C$1,)</f>
        <v>1423.2516522890051</v>
      </c>
      <c r="AC19" s="22">
        <f>HLOOKUP(AC$2,'03_PC&amp;IC'!$D$1:$AQ$32,ROW()-$C$1,)</f>
        <v>0.85499689457645867</v>
      </c>
      <c r="AD19" s="22">
        <f>HLOOKUP(AD$2,'03_PC&amp;IC'!$D$1:$AQ$32,ROW()-$C$1,)</f>
        <v>0.87451081814083298</v>
      </c>
      <c r="AE19" s="22">
        <f>HLOOKUP(AE$2,'03_PC&amp;IC'!$D$1:$AQ$32,ROW()-$C$1,)</f>
        <v>8.434388239046454</v>
      </c>
      <c r="AF19" s="22">
        <f>HLOOKUP(AF$2,'03_PC&amp;IC'!$D$1:$AQ$32,ROW()-$C$1,)</f>
        <v>0.6921428360894647</v>
      </c>
      <c r="AG19" s="22">
        <f>HLOOKUP(AG$2,'03_PC&amp;IC'!$D$1:$AQ$32,ROW()-$C$1,)</f>
        <v>2.77121357954988</v>
      </c>
      <c r="AH19" s="22">
        <f>HLOOKUP(AH$2,'03_PC&amp;IC'!$D$1:$AQ$32,ROW()-$C$1,)</f>
        <v>0.97698028531056635</v>
      </c>
      <c r="AI19" s="22">
        <f>HLOOKUP(AI$2,'03_PC&amp;IC'!$D$1:$AQ$32,ROW()-$C$1,)</f>
        <v>39.624784368636817</v>
      </c>
      <c r="AJ19" s="22">
        <f>HLOOKUP(AJ$2,'03_PC&amp;IC'!$D$1:$AQ$32,ROW()-$C$1,)</f>
        <v>61.494731547249891</v>
      </c>
      <c r="AK19" s="22">
        <f>HLOOKUP(AK$2,'03_PC&amp;IC'!$D$1:$AQ$32,ROW()-$C$1,)</f>
        <v>918.42857142857144</v>
      </c>
      <c r="AL19" s="22">
        <f>HLOOKUP(AL$2,'03_PC&amp;IC'!$D$1:$AQ$32,ROW()-$C$1,)</f>
        <v>59.155476888058097</v>
      </c>
      <c r="AM19" s="22">
        <f>HLOOKUP(AM$2,'03_PC&amp;IC'!$D$1:$AQ$32,ROW()-$C$1,)</f>
        <v>71.669279095796284</v>
      </c>
      <c r="AN19" s="22">
        <f>HLOOKUP(AN$2,'03_PC&amp;IC'!$D$1:$AQ$32,ROW()-$C$1,)</f>
        <v>7.8484322724408244</v>
      </c>
      <c r="AO19" s="29"/>
      <c r="AP19" s="29"/>
      <c r="AQ19" s="29"/>
    </row>
    <row r="20" spans="1:43">
      <c r="A20" s="20">
        <v>18</v>
      </c>
      <c r="B20" s="21" t="s">
        <v>1</v>
      </c>
      <c r="C20" s="1" t="s">
        <v>33</v>
      </c>
      <c r="D20" s="22">
        <f>HLOOKUP(D$2,'03_PC&amp;IC'!$D$1:$AQ$32,ROW()-$C$1,)</f>
        <v>-9.4760495541082701</v>
      </c>
      <c r="E20" s="22">
        <f>HLOOKUP(E$2,'03_PC&amp;IC'!$D$1:$AQ$32,ROW()-$C$1,)</f>
        <v>-7.7114575669863834</v>
      </c>
      <c r="F20" s="22">
        <f>HLOOKUP(F$2,'03_PC&amp;IC'!$D$1:$AQ$32,ROW()-$C$1,)</f>
        <v>-7.9559834938101499</v>
      </c>
      <c r="G20" s="22">
        <f>HLOOKUP(G$2,'03_PC&amp;IC'!$D$1:$AQ$32,ROW()-$C$1,)</f>
        <v>-8.2750897237954995</v>
      </c>
      <c r="H20" s="22">
        <f>HLOOKUP(H$2,'03_PC&amp;IC'!$D$1:$AQ$32,ROW()-$C$1,)</f>
        <v>-7.9950827734656764</v>
      </c>
      <c r="I20" s="22">
        <f>HLOOKUP(I$2,'03_PC&amp;IC'!$D$1:$AQ$32,ROW()-$C$1,)</f>
        <v>55</v>
      </c>
      <c r="J20" s="22">
        <f>HLOOKUP(J$2,'03_PC&amp;IC'!$D$1:$AQ$32,ROW()-$C$1,)</f>
        <v>60</v>
      </c>
      <c r="K20" s="22">
        <f>HLOOKUP(K$2,'03_PC&amp;IC'!$D$1:$AQ$32,ROW()-$C$1,)</f>
        <v>34</v>
      </c>
      <c r="L20" s="22">
        <f>HLOOKUP(L$2,'03_PC&amp;IC'!$D$1:$AQ$32,ROW()-$C$1,)</f>
        <v>4.9127958655686452</v>
      </c>
      <c r="M20" s="22">
        <f>HLOOKUP(M$2,'03_PC&amp;IC'!$D$1:$AQ$32,ROW()-$C$1,)</f>
        <v>7.5099712467701734</v>
      </c>
      <c r="N20" s="22">
        <f>HLOOKUP(N$2,'03_PC&amp;IC'!$D$1:$AQ$32,ROW()-$C$1,)</f>
        <v>6.7011252660802079</v>
      </c>
      <c r="O20" s="22">
        <f>HLOOKUP(O$2,'03_PC&amp;IC'!$D$1:$AQ$32,ROW()-$C$1,)</f>
        <v>6.6555611222444497</v>
      </c>
      <c r="P20" s="22">
        <f>HLOOKUP(P$2,'03_PC&amp;IC'!$D$1:$AQ$32,ROW()-$C$1,)</f>
        <v>6.7644876305962152</v>
      </c>
      <c r="Q20" s="22">
        <f>HLOOKUP(Q$2,'03_PC&amp;IC'!$D$1:$AQ$32,ROW()-$C$1,)</f>
        <v>7.0739099440634394</v>
      </c>
      <c r="R20" s="22">
        <f>HLOOKUP(R$2,'03_PC&amp;IC'!$D$1:$AQ$32,ROW()-$C$1,)</f>
        <v>671.31964096020818</v>
      </c>
      <c r="S20" s="22">
        <f>HLOOKUP(S$2,'03_PC&amp;IC'!$D$1:$AQ$32,ROW()-$C$1,)</f>
        <v>123.741718759786</v>
      </c>
      <c r="T20" s="22">
        <f>HLOOKUP(T$2,'03_PC&amp;IC'!$D$1:$AQ$32,ROW()-$C$1,)</f>
        <v>464.87228185485429</v>
      </c>
      <c r="U20" s="22">
        <f>HLOOKUP(U$2,'03_PC&amp;IC'!$D$1:$AQ$32,ROW()-$C$1,)</f>
        <v>28</v>
      </c>
      <c r="V20" s="22">
        <f>HLOOKUP(V$2,'03_PC&amp;IC'!$D$1:$AQ$32,ROW()-$C$1,)</f>
        <v>3</v>
      </c>
      <c r="W20" s="22">
        <f>HLOOKUP(W$2,'03_PC&amp;IC'!$D$1:$AQ$32,ROW()-$C$1,)</f>
        <v>25</v>
      </c>
      <c r="X20" s="22">
        <f>HLOOKUP(X$2,'03_PC&amp;IC'!$D$1:$AQ$32,ROW()-$C$1,)</f>
        <v>129</v>
      </c>
      <c r="Y20" s="22">
        <f>HLOOKUP(Y$2,'03_PC&amp;IC'!$D$1:$AQ$32,ROW()-$C$1,)</f>
        <v>495.26310115674193</v>
      </c>
      <c r="Z20" s="22">
        <f>HLOOKUP(Z$2,'03_PC&amp;IC'!$D$1:$AQ$32,ROW()-$C$1,)</f>
        <v>445.39043476618008</v>
      </c>
      <c r="AA20" s="22">
        <f>HLOOKUP(AA$2,'03_PC&amp;IC'!$D$1:$AQ$32,ROW()-$C$1,)</f>
        <v>64.966633043686997</v>
      </c>
      <c r="AB20" s="22">
        <f>HLOOKUP(AB$2,'03_PC&amp;IC'!$D$1:$AQ$32,ROW()-$C$1,)</f>
        <v>842.22894597449169</v>
      </c>
      <c r="AC20" s="22">
        <f>HLOOKUP(AC$2,'03_PC&amp;IC'!$D$1:$AQ$32,ROW()-$C$1,)</f>
        <v>0.65659462274437497</v>
      </c>
      <c r="AD20" s="22">
        <f>HLOOKUP(AD$2,'03_PC&amp;IC'!$D$1:$AQ$32,ROW()-$C$1,)</f>
        <v>0.34427004646485099</v>
      </c>
      <c r="AE20" s="22">
        <f>HLOOKUP(AE$2,'03_PC&amp;IC'!$D$1:$AQ$32,ROW()-$C$1,)</f>
        <v>2.9163010140436652</v>
      </c>
      <c r="AF20" s="22">
        <f>HLOOKUP(AF$2,'03_PC&amp;IC'!$D$1:$AQ$32,ROW()-$C$1,)</f>
        <v>1.076516994679076</v>
      </c>
      <c r="AG20" s="22">
        <f>HLOOKUP(AG$2,'03_PC&amp;IC'!$D$1:$AQ$32,ROW()-$C$1,)</f>
        <v>1.8511008781447</v>
      </c>
      <c r="AH20" s="22">
        <f>HLOOKUP(AH$2,'03_PC&amp;IC'!$D$1:$AQ$32,ROW()-$C$1,)</f>
        <v>2.914410685329317</v>
      </c>
      <c r="AI20" s="22">
        <f>HLOOKUP(AI$2,'03_PC&amp;IC'!$D$1:$AQ$32,ROW()-$C$1,)</f>
        <v>7.2711816516959056</v>
      </c>
      <c r="AJ20" s="22">
        <f>HLOOKUP(AJ$2,'03_PC&amp;IC'!$D$1:$AQ$32,ROW()-$C$1,)</f>
        <v>44.473147548267967</v>
      </c>
      <c r="AK20" s="22">
        <f>HLOOKUP(AK$2,'03_PC&amp;IC'!$D$1:$AQ$32,ROW()-$C$1,)</f>
        <v>769.71428571428567</v>
      </c>
      <c r="AL20" s="22">
        <f>HLOOKUP(AL$2,'03_PC&amp;IC'!$D$1:$AQ$32,ROW()-$C$1,)</f>
        <v>34.372492083803053</v>
      </c>
      <c r="AM20" s="22">
        <f>HLOOKUP(AM$2,'03_PC&amp;IC'!$D$1:$AQ$32,ROW()-$C$1,)</f>
        <v>41.823385840426774</v>
      </c>
      <c r="AN20" s="22">
        <f>HLOOKUP(AN$2,'03_PC&amp;IC'!$D$1:$AQ$32,ROW()-$C$1,)</f>
        <v>6.082911026040283</v>
      </c>
      <c r="AO20" s="29"/>
      <c r="AP20" s="29"/>
      <c r="AQ20" s="29"/>
    </row>
    <row r="21" spans="1:43">
      <c r="A21" s="20">
        <v>19</v>
      </c>
      <c r="B21" s="21" t="s">
        <v>0</v>
      </c>
      <c r="C21" s="1" t="s">
        <v>33</v>
      </c>
      <c r="D21" s="22">
        <f>HLOOKUP(D$2,'03_PC&amp;IC'!$D$1:$AQ$32,ROW()-$C$1,)</f>
        <v>-10.1608775442109</v>
      </c>
      <c r="E21" s="22">
        <f>HLOOKUP(E$2,'03_PC&amp;IC'!$D$1:$AQ$32,ROW()-$C$1,)</f>
        <v>-8.4872552762365281</v>
      </c>
      <c r="F21" s="22">
        <f>HLOOKUP(F$2,'03_PC&amp;IC'!$D$1:$AQ$32,ROW()-$C$1,)</f>
        <v>-8.8512658227847698</v>
      </c>
      <c r="G21" s="22">
        <f>HLOOKUP(G$2,'03_PC&amp;IC'!$D$1:$AQ$32,ROW()-$C$1,)</f>
        <v>-9.0474746900666592</v>
      </c>
      <c r="H21" s="22">
        <f>HLOOKUP(H$2,'03_PC&amp;IC'!$D$1:$AQ$32,ROW()-$C$1,)</f>
        <v>-8.6968374886719584</v>
      </c>
      <c r="I21" s="22">
        <f>HLOOKUP(I$2,'03_PC&amp;IC'!$D$1:$AQ$32,ROW()-$C$1,)</f>
        <v>26</v>
      </c>
      <c r="J21" s="22">
        <f>HLOOKUP(J$2,'03_PC&amp;IC'!$D$1:$AQ$32,ROW()-$C$1,)</f>
        <v>32</v>
      </c>
      <c r="K21" s="22">
        <f>HLOOKUP(K$2,'03_PC&amp;IC'!$D$1:$AQ$32,ROW()-$C$1,)</f>
        <v>23</v>
      </c>
      <c r="L21" s="22">
        <f>HLOOKUP(L$2,'03_PC&amp;IC'!$D$1:$AQ$32,ROW()-$C$1,)</f>
        <v>8.7589758591854796</v>
      </c>
      <c r="M21" s="22">
        <f>HLOOKUP(M$2,'03_PC&amp;IC'!$D$1:$AQ$32,ROW()-$C$1,)</f>
        <v>6.7805840934445669</v>
      </c>
      <c r="N21" s="22">
        <f>HLOOKUP(N$2,'03_PC&amp;IC'!$D$1:$AQ$32,ROW()-$C$1,)</f>
        <v>6.6456092533865423</v>
      </c>
      <c r="O21" s="22">
        <f>HLOOKUP(O$2,'03_PC&amp;IC'!$D$1:$AQ$32,ROW()-$C$1,)</f>
        <v>6.4216641679160498</v>
      </c>
      <c r="P21" s="22">
        <f>HLOOKUP(P$2,'03_PC&amp;IC'!$D$1:$AQ$32,ROW()-$C$1,)</f>
        <v>6.2491015340576954</v>
      </c>
      <c r="Q21" s="22">
        <f>HLOOKUP(Q$2,'03_PC&amp;IC'!$D$1:$AQ$32,ROW()-$C$1,)</f>
        <v>6.7737996626091839</v>
      </c>
      <c r="R21" s="22">
        <f>HLOOKUP(R$2,'03_PC&amp;IC'!$D$1:$AQ$32,ROW()-$C$1,)</f>
        <v>917.50851788465934</v>
      </c>
      <c r="S21" s="22">
        <f>HLOOKUP(S$2,'03_PC&amp;IC'!$D$1:$AQ$32,ROW()-$C$1,)</f>
        <v>109.601906845694</v>
      </c>
      <c r="T21" s="22">
        <f>HLOOKUP(T$2,'03_PC&amp;IC'!$D$1:$AQ$32,ROW()-$C$1,)</f>
        <v>530.70581110175146</v>
      </c>
      <c r="U21" s="22">
        <f>HLOOKUP(U$2,'03_PC&amp;IC'!$D$1:$AQ$32,ROW()-$C$1,)</f>
        <v>8</v>
      </c>
      <c r="V21" s="22">
        <f>HLOOKUP(V$2,'03_PC&amp;IC'!$D$1:$AQ$32,ROW()-$C$1,)</f>
        <v>3</v>
      </c>
      <c r="W21" s="22">
        <f>HLOOKUP(W$2,'03_PC&amp;IC'!$D$1:$AQ$32,ROW()-$C$1,)</f>
        <v>10</v>
      </c>
      <c r="X21" s="22">
        <f>HLOOKUP(X$2,'03_PC&amp;IC'!$D$1:$AQ$32,ROW()-$C$1,)</f>
        <v>3</v>
      </c>
      <c r="Y21" s="22">
        <f>HLOOKUP(Y$2,'03_PC&amp;IC'!$D$1:$AQ$32,ROW()-$C$1,)</f>
        <v>1038.0248044664229</v>
      </c>
      <c r="Z21" s="22">
        <f>HLOOKUP(Z$2,'03_PC&amp;IC'!$D$1:$AQ$32,ROW()-$C$1,)</f>
        <v>2171.8896417011911</v>
      </c>
      <c r="AA21" s="22">
        <f>HLOOKUP(AA$2,'03_PC&amp;IC'!$D$1:$AQ$32,ROW()-$C$1,)</f>
        <v>388.54644347399</v>
      </c>
      <c r="AB21" s="22">
        <f>HLOOKUP(AB$2,'03_PC&amp;IC'!$D$1:$AQ$32,ROW()-$C$1,)</f>
        <v>1092.925819198917</v>
      </c>
      <c r="AC21" s="22">
        <f>HLOOKUP(AC$2,'03_PC&amp;IC'!$D$1:$AQ$32,ROW()-$C$1,)</f>
        <v>0.68051230706738008</v>
      </c>
      <c r="AD21" s="22">
        <f>HLOOKUP(AD$2,'03_PC&amp;IC'!$D$1:$AQ$32,ROW()-$C$1,)</f>
        <v>0.77998139153656298</v>
      </c>
      <c r="AE21" s="22">
        <f>HLOOKUP(AE$2,'03_PC&amp;IC'!$D$1:$AQ$32,ROW()-$C$1,)</f>
        <v>2.16405436883174</v>
      </c>
      <c r="AF21" s="22">
        <f>HLOOKUP(AF$2,'03_PC&amp;IC'!$D$1:$AQ$32,ROW()-$C$1,)</f>
        <v>4.0797945817985353</v>
      </c>
      <c r="AG21" s="22">
        <f>HLOOKUP(AG$2,'03_PC&amp;IC'!$D$1:$AQ$32,ROW()-$C$1,)</f>
        <v>7.9086791885628198</v>
      </c>
      <c r="AH21" s="22">
        <f>HLOOKUP(AH$2,'03_PC&amp;IC'!$D$1:$AQ$32,ROW()-$C$1,)</f>
        <v>1.7629809073479981</v>
      </c>
      <c r="AI21" s="22">
        <f>HLOOKUP(AI$2,'03_PC&amp;IC'!$D$1:$AQ$32,ROW()-$C$1,)</f>
        <v>14.756086529357701</v>
      </c>
      <c r="AJ21" s="22">
        <f>HLOOKUP(AJ$2,'03_PC&amp;IC'!$D$1:$AQ$32,ROW()-$C$1,)</f>
        <v>34.424286425762197</v>
      </c>
      <c r="AK21" s="22">
        <f>HLOOKUP(AK$2,'03_PC&amp;IC'!$D$1:$AQ$32,ROW()-$C$1,)</f>
        <v>725.71428571428567</v>
      </c>
      <c r="AL21" s="22">
        <f>HLOOKUP(AL$2,'03_PC&amp;IC'!$D$1:$AQ$32,ROW()-$C$1,)</f>
        <v>65.039769202217897</v>
      </c>
      <c r="AM21" s="22">
        <f>HLOOKUP(AM$2,'03_PC&amp;IC'!$D$1:$AQ$32,ROW()-$C$1,)</f>
        <v>75.754201031896244</v>
      </c>
      <c r="AN21" s="22">
        <f>HLOOKUP(AN$2,'03_PC&amp;IC'!$D$1:$AQ$32,ROW()-$C$1,)</f>
        <v>13.04031188498889</v>
      </c>
      <c r="AO21" s="29"/>
      <c r="AP21" s="29"/>
      <c r="AQ21" s="29"/>
    </row>
    <row r="22" spans="1:43">
      <c r="A22" s="20">
        <v>20</v>
      </c>
      <c r="B22" s="21" t="s">
        <v>0</v>
      </c>
      <c r="C22" s="1" t="s">
        <v>33</v>
      </c>
      <c r="D22" s="22">
        <f>HLOOKUP(D$2,'03_PC&amp;IC'!$D$1:$AQ$32,ROW()-$C$1,)</f>
        <v>-11.487763554216849</v>
      </c>
      <c r="E22" s="22">
        <f>HLOOKUP(E$2,'03_PC&amp;IC'!$D$1:$AQ$32,ROW()-$C$1,)</f>
        <v>-9.2789971920575134</v>
      </c>
      <c r="F22" s="22">
        <f>HLOOKUP(F$2,'03_PC&amp;IC'!$D$1:$AQ$32,ROW()-$C$1,)</f>
        <v>-9.4202637889687804</v>
      </c>
      <c r="G22" s="22">
        <f>HLOOKUP(G$2,'03_PC&amp;IC'!$D$1:$AQ$32,ROW()-$C$1,)</f>
        <v>-10.30846609625916</v>
      </c>
      <c r="H22" s="22">
        <f>HLOOKUP(H$2,'03_PC&amp;IC'!$D$1:$AQ$32,ROW()-$C$1,)</f>
        <v>-8.9159089410053536</v>
      </c>
      <c r="I22" s="22">
        <f>HLOOKUP(I$2,'03_PC&amp;IC'!$D$1:$AQ$32,ROW()-$C$1,)</f>
        <v>39</v>
      </c>
      <c r="J22" s="22">
        <f>HLOOKUP(J$2,'03_PC&amp;IC'!$D$1:$AQ$32,ROW()-$C$1,)</f>
        <v>43</v>
      </c>
      <c r="K22" s="22">
        <f>HLOOKUP(K$2,'03_PC&amp;IC'!$D$1:$AQ$32,ROW()-$C$1,)</f>
        <v>35</v>
      </c>
      <c r="L22" s="22">
        <f>HLOOKUP(L$2,'03_PC&amp;IC'!$D$1:$AQ$32,ROW()-$C$1,)</f>
        <v>5.9642623097552097</v>
      </c>
      <c r="M22" s="22">
        <f>HLOOKUP(M$2,'03_PC&amp;IC'!$D$1:$AQ$32,ROW()-$C$1,)</f>
        <v>9.0728013057900796</v>
      </c>
      <c r="N22" s="22">
        <f>HLOOKUP(N$2,'03_PC&amp;IC'!$D$1:$AQ$32,ROW()-$C$1,)</f>
        <v>8.1070738299992833</v>
      </c>
      <c r="O22" s="22">
        <f>HLOOKUP(O$2,'03_PC&amp;IC'!$D$1:$AQ$32,ROW()-$C$1,)</f>
        <v>8.1904315196998407</v>
      </c>
      <c r="P22" s="22">
        <f>HLOOKUP(P$2,'03_PC&amp;IC'!$D$1:$AQ$32,ROW()-$C$1,)</f>
        <v>8.7021062372190343</v>
      </c>
      <c r="Q22" s="22">
        <f>HLOOKUP(Q$2,'03_PC&amp;IC'!$D$1:$AQ$32,ROW()-$C$1,)</f>
        <v>7.8570369236061186</v>
      </c>
      <c r="R22" s="22">
        <f>HLOOKUP(R$2,'03_PC&amp;IC'!$D$1:$AQ$32,ROW()-$C$1,)</f>
        <v>276.24097353290591</v>
      </c>
      <c r="S22" s="22">
        <f>HLOOKUP(S$2,'03_PC&amp;IC'!$D$1:$AQ$32,ROW()-$C$1,)</f>
        <v>210.44337718276699</v>
      </c>
      <c r="T22" s="22">
        <f>HLOOKUP(T$2,'03_PC&amp;IC'!$D$1:$AQ$32,ROW()-$C$1,)</f>
        <v>409.84262734925318</v>
      </c>
      <c r="U22" s="22">
        <f>HLOOKUP(U$2,'03_PC&amp;IC'!$D$1:$AQ$32,ROW()-$C$1,)</f>
        <v>3</v>
      </c>
      <c r="V22" s="22">
        <f>HLOOKUP(V$2,'03_PC&amp;IC'!$D$1:$AQ$32,ROW()-$C$1,)</f>
        <v>15</v>
      </c>
      <c r="W22" s="22">
        <f>HLOOKUP(W$2,'03_PC&amp;IC'!$D$1:$AQ$32,ROW()-$C$1,)</f>
        <v>10</v>
      </c>
      <c r="X22" s="22">
        <f>HLOOKUP(X$2,'03_PC&amp;IC'!$D$1:$AQ$32,ROW()-$C$1,)</f>
        <v>11</v>
      </c>
      <c r="Y22" s="22">
        <f>HLOOKUP(Y$2,'03_PC&amp;IC'!$D$1:$AQ$32,ROW()-$C$1,)</f>
        <v>946.07938542208444</v>
      </c>
      <c r="Z22" s="22">
        <f>HLOOKUP(Z$2,'03_PC&amp;IC'!$D$1:$AQ$32,ROW()-$C$1,)</f>
        <v>525.26142262425935</v>
      </c>
      <c r="AA22" s="22">
        <f>HLOOKUP(AA$2,'03_PC&amp;IC'!$D$1:$AQ$32,ROW()-$C$1,)</f>
        <v>591.52587954296303</v>
      </c>
      <c r="AB22" s="22">
        <f>HLOOKUP(AB$2,'03_PC&amp;IC'!$D$1:$AQ$32,ROW()-$C$1,)</f>
        <v>1109.7449296933751</v>
      </c>
      <c r="AC22" s="22">
        <f>HLOOKUP(AC$2,'03_PC&amp;IC'!$D$1:$AQ$32,ROW()-$C$1,)</f>
        <v>0.73300187826213947</v>
      </c>
      <c r="AD22" s="22">
        <f>HLOOKUP(AD$2,'03_PC&amp;IC'!$D$1:$AQ$32,ROW()-$C$1,)</f>
        <v>0.73759171512139698</v>
      </c>
      <c r="AE22" s="22">
        <f>HLOOKUP(AE$2,'03_PC&amp;IC'!$D$1:$AQ$32,ROW()-$C$1,)</f>
        <v>3.6164914847202949</v>
      </c>
      <c r="AF22" s="22">
        <f>HLOOKUP(AF$2,'03_PC&amp;IC'!$D$1:$AQ$32,ROW()-$C$1,)</f>
        <v>2.0982510372815328</v>
      </c>
      <c r="AG22" s="22">
        <f>HLOOKUP(AG$2,'03_PC&amp;IC'!$D$1:$AQ$32,ROW()-$C$1,)</f>
        <v>4.3720637772217001</v>
      </c>
      <c r="AH22" s="22">
        <f>HLOOKUP(AH$2,'03_PC&amp;IC'!$D$1:$AQ$32,ROW()-$C$1,)</f>
        <v>2.5819514221062039</v>
      </c>
      <c r="AI22" s="22">
        <f>HLOOKUP(AI$2,'03_PC&amp;IC'!$D$1:$AQ$32,ROW()-$C$1,)</f>
        <v>10.026070220617029</v>
      </c>
      <c r="AJ22" s="22">
        <f>HLOOKUP(AJ$2,'03_PC&amp;IC'!$D$1:$AQ$32,ROW()-$C$1,)</f>
        <v>40.332398955760837</v>
      </c>
      <c r="AK22" s="22">
        <f>HLOOKUP(AK$2,'03_PC&amp;IC'!$D$1:$AQ$32,ROW()-$C$1,)</f>
        <v>752.14285714285711</v>
      </c>
      <c r="AL22" s="22">
        <f>HLOOKUP(AL$2,'03_PC&amp;IC'!$D$1:$AQ$32,ROW()-$C$1,)</f>
        <v>53.003221404351997</v>
      </c>
      <c r="AM22" s="22">
        <f>HLOOKUP(AM$2,'03_PC&amp;IC'!$D$1:$AQ$32,ROW()-$C$1,)</f>
        <v>52.767596354820853</v>
      </c>
      <c r="AN22" s="22">
        <f>HLOOKUP(AN$2,'03_PC&amp;IC'!$D$1:$AQ$32,ROW()-$C$1,)</f>
        <v>5.7065024786698446</v>
      </c>
      <c r="AO22" s="29"/>
      <c r="AP22" s="29"/>
      <c r="AQ22" s="29"/>
    </row>
    <row r="23" spans="1:43">
      <c r="A23" s="20">
        <v>21</v>
      </c>
      <c r="B23" s="21" t="s">
        <v>1</v>
      </c>
      <c r="C23" s="1" t="s">
        <v>33</v>
      </c>
      <c r="D23" s="22">
        <f>HLOOKUP(D$2,'03_PC&amp;IC'!$D$1:$AQ$32,ROW()-$C$1,)</f>
        <v>-12.4412902383153</v>
      </c>
      <c r="E23" s="22">
        <f>HLOOKUP(E$2,'03_PC&amp;IC'!$D$1:$AQ$32,ROW()-$C$1,)</f>
        <v>-10.675078757780231</v>
      </c>
      <c r="F23" s="22">
        <f>HLOOKUP(F$2,'03_PC&amp;IC'!$D$1:$AQ$32,ROW()-$C$1,)</f>
        <v>-10.413063229261329</v>
      </c>
      <c r="G23" s="22">
        <f>HLOOKUP(G$2,'03_PC&amp;IC'!$D$1:$AQ$32,ROW()-$C$1,)</f>
        <v>-11.134637232329119</v>
      </c>
      <c r="H23" s="22">
        <f>HLOOKUP(H$2,'03_PC&amp;IC'!$D$1:$AQ$32,ROW()-$C$1,)</f>
        <v>-10.762086737029231</v>
      </c>
      <c r="I23" s="22">
        <f>HLOOKUP(I$2,'03_PC&amp;IC'!$D$1:$AQ$32,ROW()-$C$1,)</f>
        <v>44</v>
      </c>
      <c r="J23" s="22">
        <f>HLOOKUP(J$2,'03_PC&amp;IC'!$D$1:$AQ$32,ROW()-$C$1,)</f>
        <v>55</v>
      </c>
      <c r="K23" s="22">
        <f>HLOOKUP(K$2,'03_PC&amp;IC'!$D$1:$AQ$32,ROW()-$C$1,)</f>
        <v>45</v>
      </c>
      <c r="L23" s="22">
        <f>HLOOKUP(L$2,'03_PC&amp;IC'!$D$1:$AQ$32,ROW()-$C$1,)</f>
        <v>5.7943826047941904</v>
      </c>
      <c r="M23" s="22">
        <f>HLOOKUP(M$2,'03_PC&amp;IC'!$D$1:$AQ$32,ROW()-$C$1,)</f>
        <v>8.9464328056031643</v>
      </c>
      <c r="N23" s="22">
        <f>HLOOKUP(N$2,'03_PC&amp;IC'!$D$1:$AQ$32,ROW()-$C$1,)</f>
        <v>8.4998861046103205</v>
      </c>
      <c r="O23" s="22">
        <f>HLOOKUP(O$2,'03_PC&amp;IC'!$D$1:$AQ$32,ROW()-$C$1,)</f>
        <v>8.0789743885022833</v>
      </c>
      <c r="P23" s="22">
        <f>HLOOKUP(P$2,'03_PC&amp;IC'!$D$1:$AQ$32,ROW()-$C$1,)</f>
        <v>8.2699465960293921</v>
      </c>
      <c r="Q23" s="22">
        <f>HLOOKUP(Q$2,'03_PC&amp;IC'!$D$1:$AQ$32,ROW()-$C$1,)</f>
        <v>8.7213856366429638</v>
      </c>
      <c r="R23" s="22">
        <f>HLOOKUP(R$2,'03_PC&amp;IC'!$D$1:$AQ$32,ROW()-$C$1,)</f>
        <v>717.94219150879098</v>
      </c>
      <c r="S23" s="22">
        <f>HLOOKUP(S$2,'03_PC&amp;IC'!$D$1:$AQ$32,ROW()-$C$1,)</f>
        <v>578.89240719870702</v>
      </c>
      <c r="T23" s="22">
        <f>HLOOKUP(T$2,'03_PC&amp;IC'!$D$1:$AQ$32,ROW()-$C$1,)</f>
        <v>681.22080363027419</v>
      </c>
      <c r="U23" s="22">
        <f>HLOOKUP(U$2,'03_PC&amp;IC'!$D$1:$AQ$32,ROW()-$C$1,)</f>
        <v>3</v>
      </c>
      <c r="V23" s="22">
        <f>HLOOKUP(V$2,'03_PC&amp;IC'!$D$1:$AQ$32,ROW()-$C$1,)</f>
        <v>3</v>
      </c>
      <c r="W23" s="22">
        <f>HLOOKUP(W$2,'03_PC&amp;IC'!$D$1:$AQ$32,ROW()-$C$1,)</f>
        <v>3</v>
      </c>
      <c r="X23" s="22">
        <f>HLOOKUP(X$2,'03_PC&amp;IC'!$D$1:$AQ$32,ROW()-$C$1,)</f>
        <v>3</v>
      </c>
      <c r="Y23" s="22">
        <f>HLOOKUP(Y$2,'03_PC&amp;IC'!$D$1:$AQ$32,ROW()-$C$1,)</f>
        <v>292.25556976952748</v>
      </c>
      <c r="Z23" s="22">
        <f>HLOOKUP(Z$2,'03_PC&amp;IC'!$D$1:$AQ$32,ROW()-$C$1,)</f>
        <v>323.21856548302401</v>
      </c>
      <c r="AA23" s="22">
        <f>HLOOKUP(AA$2,'03_PC&amp;IC'!$D$1:$AQ$32,ROW()-$C$1,)</f>
        <v>254.092008544301</v>
      </c>
      <c r="AB23" s="22">
        <f>HLOOKUP(AB$2,'03_PC&amp;IC'!$D$1:$AQ$32,ROW()-$C$1,)</f>
        <v>421.63628704979737</v>
      </c>
      <c r="AC23" s="22">
        <f>HLOOKUP(AC$2,'03_PC&amp;IC'!$D$1:$AQ$32,ROW()-$C$1,)</f>
        <v>0.378661626548774</v>
      </c>
      <c r="AD23" s="22">
        <f>HLOOKUP(AD$2,'03_PC&amp;IC'!$D$1:$AQ$32,ROW()-$C$1,)</f>
        <v>0.33513595412337233</v>
      </c>
      <c r="AE23" s="22">
        <f>HLOOKUP(AE$2,'03_PC&amp;IC'!$D$1:$AQ$32,ROW()-$C$1,)</f>
        <v>0.79515740791590506</v>
      </c>
      <c r="AF23" s="22">
        <f>HLOOKUP(AF$2,'03_PC&amp;IC'!$D$1:$AQ$32,ROW()-$C$1,)</f>
        <v>0.51732439608577974</v>
      </c>
      <c r="AG23" s="22">
        <f>HLOOKUP(AG$2,'03_PC&amp;IC'!$D$1:$AQ$32,ROW()-$C$1,)</f>
        <v>1.6025030747709099</v>
      </c>
      <c r="AH23" s="22">
        <f>HLOOKUP(AH$2,'03_PC&amp;IC'!$D$1:$AQ$32,ROW()-$C$1,)</f>
        <v>0.39243362709993701</v>
      </c>
      <c r="AI23" s="22">
        <f>HLOOKUP(AI$2,'03_PC&amp;IC'!$D$1:$AQ$32,ROW()-$C$1,)</f>
        <v>24.528226196590179</v>
      </c>
      <c r="AJ23" s="22">
        <f>HLOOKUP(AJ$2,'03_PC&amp;IC'!$D$1:$AQ$32,ROW()-$C$1,)</f>
        <v>39.276091079803919</v>
      </c>
      <c r="AK23" s="22">
        <f>HLOOKUP(AK$2,'03_PC&amp;IC'!$D$1:$AQ$32,ROW()-$C$1,)</f>
        <v>784.25</v>
      </c>
      <c r="AL23" s="22">
        <f>HLOOKUP(AL$2,'03_PC&amp;IC'!$D$1:$AQ$32,ROW()-$C$1,)</f>
        <v>40.448548326588899</v>
      </c>
      <c r="AM23" s="22">
        <f>HLOOKUP(AM$2,'03_PC&amp;IC'!$D$1:$AQ$32,ROW()-$C$1,)</f>
        <v>55.9621249983159</v>
      </c>
      <c r="AN23" s="22">
        <f>HLOOKUP(AN$2,'03_PC&amp;IC'!$D$1:$AQ$32,ROW()-$C$1,)</f>
        <v>7.0009843561042899</v>
      </c>
      <c r="AO23" s="29"/>
      <c r="AP23" s="29"/>
      <c r="AQ23" s="29"/>
    </row>
    <row r="24" spans="1:43">
      <c r="A24" s="20">
        <v>22</v>
      </c>
      <c r="B24" s="21" t="s">
        <v>0</v>
      </c>
      <c r="C24" s="1" t="s">
        <v>32</v>
      </c>
      <c r="D24" s="22">
        <f>HLOOKUP(D$2,'03_PC&amp;IC'!$D$1:$AQ$32,ROW()-$C$1,)</f>
        <v>-14.356305993767631</v>
      </c>
      <c r="E24" s="22">
        <f>HLOOKUP(E$2,'03_PC&amp;IC'!$D$1:$AQ$32,ROW()-$C$1,)</f>
        <v>-10.42588187773279</v>
      </c>
      <c r="F24" s="22">
        <f>HLOOKUP(F$2,'03_PC&amp;IC'!$D$1:$AQ$32,ROW()-$C$1,)</f>
        <v>-10.0570953436807</v>
      </c>
      <c r="G24" s="22">
        <f>HLOOKUP(G$2,'03_PC&amp;IC'!$D$1:$AQ$32,ROW()-$C$1,)</f>
        <v>-11.815842774265739</v>
      </c>
      <c r="H24" s="22">
        <f>HLOOKUP(H$2,'03_PC&amp;IC'!$D$1:$AQ$32,ROW()-$C$1,)</f>
        <v>-10.000956233024709</v>
      </c>
      <c r="I24" s="22">
        <f>HLOOKUP(I$2,'03_PC&amp;IC'!$D$1:$AQ$32,ROW()-$C$1,)</f>
        <v>28</v>
      </c>
      <c r="J24" s="22">
        <f>HLOOKUP(J$2,'03_PC&amp;IC'!$D$1:$AQ$32,ROW()-$C$1,)</f>
        <v>28</v>
      </c>
      <c r="K24" s="22">
        <f>HLOOKUP(K$2,'03_PC&amp;IC'!$D$1:$AQ$32,ROW()-$C$1,)</f>
        <v>28</v>
      </c>
      <c r="L24" s="22">
        <f>HLOOKUP(L$2,'03_PC&amp;IC'!$D$1:$AQ$32,ROW()-$C$1,)</f>
        <v>14.2759853661866</v>
      </c>
      <c r="M24" s="22">
        <f>HLOOKUP(M$2,'03_PC&amp;IC'!$D$1:$AQ$32,ROW()-$C$1,)</f>
        <v>11.30694444444447</v>
      </c>
      <c r="N24" s="22">
        <f>HLOOKUP(N$2,'03_PC&amp;IC'!$D$1:$AQ$32,ROW()-$C$1,)</f>
        <v>7.7984331007622147</v>
      </c>
      <c r="O24" s="22">
        <f>HLOOKUP(O$2,'03_PC&amp;IC'!$D$1:$AQ$32,ROW()-$C$1,)</f>
        <v>7.8425507900677802</v>
      </c>
      <c r="P24" s="22">
        <f>HLOOKUP(P$2,'03_PC&amp;IC'!$D$1:$AQ$32,ROW()-$C$1,)</f>
        <v>9.0289037902215377</v>
      </c>
      <c r="Q24" s="22">
        <f>HLOOKUP(Q$2,'03_PC&amp;IC'!$D$1:$AQ$32,ROW()-$C$1,)</f>
        <v>7.2721404358480246</v>
      </c>
      <c r="R24" s="22">
        <f>HLOOKUP(R$2,'03_PC&amp;IC'!$D$1:$AQ$32,ROW()-$C$1,)</f>
        <v>1278.940752759642</v>
      </c>
      <c r="S24" s="22">
        <f>HLOOKUP(S$2,'03_PC&amp;IC'!$D$1:$AQ$32,ROW()-$C$1,)</f>
        <v>228.306200093824</v>
      </c>
      <c r="T24" s="22">
        <f>HLOOKUP(T$2,'03_PC&amp;IC'!$D$1:$AQ$32,ROW()-$C$1,)</f>
        <v>472.62461921621951</v>
      </c>
      <c r="U24" s="22">
        <f>HLOOKUP(U$2,'03_PC&amp;IC'!$D$1:$AQ$32,ROW()-$C$1,)</f>
        <v>3</v>
      </c>
      <c r="V24" s="22">
        <f>HLOOKUP(V$2,'03_PC&amp;IC'!$D$1:$AQ$32,ROW()-$C$1,)</f>
        <v>3</v>
      </c>
      <c r="W24" s="22">
        <f>HLOOKUP(W$2,'03_PC&amp;IC'!$D$1:$AQ$32,ROW()-$C$1,)</f>
        <v>3</v>
      </c>
      <c r="X24" s="22">
        <f>HLOOKUP(X$2,'03_PC&amp;IC'!$D$1:$AQ$32,ROW()-$C$1,)</f>
        <v>3</v>
      </c>
      <c r="Y24" s="22">
        <f>HLOOKUP(Y$2,'03_PC&amp;IC'!$D$1:$AQ$32,ROW()-$C$1,)</f>
        <v>7215.57558528557</v>
      </c>
      <c r="Z24" s="22">
        <f>HLOOKUP(Z$2,'03_PC&amp;IC'!$D$1:$AQ$32,ROW()-$C$1,)</f>
        <v>5492.661373123643</v>
      </c>
      <c r="AA24" s="22">
        <f>HLOOKUP(AA$2,'03_PC&amp;IC'!$D$1:$AQ$32,ROW()-$C$1,)</f>
        <v>1352.37012025273</v>
      </c>
      <c r="AB24" s="22">
        <f>HLOOKUP(AB$2,'03_PC&amp;IC'!$D$1:$AQ$32,ROW()-$C$1,)</f>
        <v>1770.203361227826</v>
      </c>
      <c r="AC24" s="22">
        <f>HLOOKUP(AC$2,'03_PC&amp;IC'!$D$1:$AQ$32,ROW()-$C$1,)</f>
        <v>0.79411667530290364</v>
      </c>
      <c r="AD24" s="22">
        <f>HLOOKUP(AD$2,'03_PC&amp;IC'!$D$1:$AQ$32,ROW()-$C$1,)</f>
        <v>0.85556423085798605</v>
      </c>
      <c r="AE24" s="22">
        <f>HLOOKUP(AE$2,'03_PC&amp;IC'!$D$1:$AQ$32,ROW()-$C$1,)</f>
        <v>4.1781542005778602</v>
      </c>
      <c r="AF24" s="22">
        <f>HLOOKUP(AF$2,'03_PC&amp;IC'!$D$1:$AQ$32,ROW()-$C$1,)</f>
        <v>5.4668630993822811</v>
      </c>
      <c r="AG24" s="22">
        <f>HLOOKUP(AG$2,'03_PC&amp;IC'!$D$1:$AQ$32,ROW()-$C$1,)</f>
        <v>4.9677833028925003</v>
      </c>
      <c r="AH24" s="22">
        <f>HLOOKUP(AH$2,'03_PC&amp;IC'!$D$1:$AQ$32,ROW()-$C$1,)</f>
        <v>2.1532120880840688</v>
      </c>
      <c r="AI24" s="22">
        <f>HLOOKUP(AI$2,'03_PC&amp;IC'!$D$1:$AQ$32,ROW()-$C$1,)</f>
        <v>20.21420293099607</v>
      </c>
      <c r="AJ24" s="22">
        <f>HLOOKUP(AJ$2,'03_PC&amp;IC'!$D$1:$AQ$32,ROW()-$C$1,)</f>
        <v>40.481852411739823</v>
      </c>
      <c r="AK24" s="22">
        <f>HLOOKUP(AK$2,'03_PC&amp;IC'!$D$1:$AQ$32,ROW()-$C$1,)</f>
        <v>742.57142857142856</v>
      </c>
      <c r="AL24" s="22">
        <f>HLOOKUP(AL$2,'03_PC&amp;IC'!$D$1:$AQ$32,ROW()-$C$1,)</f>
        <v>95.945552687887002</v>
      </c>
      <c r="AM24" s="22">
        <f>HLOOKUP(AM$2,'03_PC&amp;IC'!$D$1:$AQ$32,ROW()-$C$1,)</f>
        <v>114.17227171518481</v>
      </c>
      <c r="AN24" s="22">
        <f>HLOOKUP(AN$2,'03_PC&amp;IC'!$D$1:$AQ$32,ROW()-$C$1,)</f>
        <v>13.85251717602217</v>
      </c>
      <c r="AO24" s="29"/>
      <c r="AP24" s="29"/>
      <c r="AQ24" s="29"/>
    </row>
    <row r="25" spans="1:43">
      <c r="A25" s="20">
        <v>23</v>
      </c>
      <c r="B25" s="21" t="s">
        <v>1</v>
      </c>
      <c r="C25" s="1" t="s">
        <v>32</v>
      </c>
      <c r="D25" s="22">
        <f>HLOOKUP(D$2,'03_PC&amp;IC'!$D$1:$AQ$32,ROW()-$C$1,)</f>
        <v>-4.6647388705853103</v>
      </c>
      <c r="E25" s="22">
        <f>HLOOKUP(E$2,'03_PC&amp;IC'!$D$1:$AQ$32,ROW()-$C$1,)</f>
        <v>-5.0776494926345794</v>
      </c>
      <c r="F25" s="22">
        <f>HLOOKUP(F$2,'03_PC&amp;IC'!$D$1:$AQ$32,ROW()-$C$1,)</f>
        <v>-4.9055007052186301</v>
      </c>
      <c r="G25" s="22">
        <f>HLOOKUP(G$2,'03_PC&amp;IC'!$D$1:$AQ$32,ROW()-$C$1,)</f>
        <v>-5.030748046133775</v>
      </c>
      <c r="H25" s="22">
        <f>HLOOKUP(H$2,'03_PC&amp;IC'!$D$1:$AQ$32,ROW()-$C$1,)</f>
        <v>-5.0571961136471248</v>
      </c>
      <c r="I25" s="22">
        <f>HLOOKUP(I$2,'03_PC&amp;IC'!$D$1:$AQ$32,ROW()-$C$1,)</f>
        <v>36</v>
      </c>
      <c r="J25" s="22">
        <f>HLOOKUP(J$2,'03_PC&amp;IC'!$D$1:$AQ$32,ROW()-$C$1,)</f>
        <v>53</v>
      </c>
      <c r="K25" s="22">
        <f>HLOOKUP(K$2,'03_PC&amp;IC'!$D$1:$AQ$32,ROW()-$C$1,)</f>
        <v>37</v>
      </c>
      <c r="L25" s="22">
        <f>HLOOKUP(L$2,'03_PC&amp;IC'!$D$1:$AQ$32,ROW()-$C$1,)</f>
        <v>0</v>
      </c>
      <c r="M25" s="22">
        <f>HLOOKUP(M$2,'03_PC&amp;IC'!$D$1:$AQ$32,ROW()-$C$1,)</f>
        <v>3.90768520896194</v>
      </c>
      <c r="N25" s="22">
        <f>HLOOKUP(N$2,'03_PC&amp;IC'!$D$1:$AQ$32,ROW()-$C$1,)</f>
        <v>4.2130872492762146</v>
      </c>
      <c r="O25" s="22">
        <f>HLOOKUP(O$2,'03_PC&amp;IC'!$D$1:$AQ$32,ROW()-$C$1,)</f>
        <v>4.1593980343980101</v>
      </c>
      <c r="P25" s="22">
        <f>HLOOKUP(P$2,'03_PC&amp;IC'!$D$1:$AQ$32,ROW()-$C$1,)</f>
        <v>4.1486245658674719</v>
      </c>
      <c r="Q25" s="22">
        <f>HLOOKUP(Q$2,'03_PC&amp;IC'!$D$1:$AQ$32,ROW()-$C$1,)</f>
        <v>4.1270364253367244</v>
      </c>
      <c r="R25" s="22">
        <f>HLOOKUP(R$2,'03_PC&amp;IC'!$D$1:$AQ$32,ROW()-$C$1,)</f>
        <v>93.28555600261862</v>
      </c>
      <c r="S25" s="22">
        <f>HLOOKUP(S$2,'03_PC&amp;IC'!$D$1:$AQ$32,ROW()-$C$1,)</f>
        <v>30.276818009981501</v>
      </c>
      <c r="T25" s="22">
        <f>HLOOKUP(T$2,'03_PC&amp;IC'!$D$1:$AQ$32,ROW()-$C$1,)</f>
        <v>459.59854680061022</v>
      </c>
      <c r="U25" s="22">
        <f>HLOOKUP(U$2,'03_PC&amp;IC'!$D$1:$AQ$32,ROW()-$C$1,)</f>
        <v>3</v>
      </c>
      <c r="V25" s="22">
        <f>HLOOKUP(V$2,'03_PC&amp;IC'!$D$1:$AQ$32,ROW()-$C$1,)</f>
        <v>3</v>
      </c>
      <c r="W25" s="22">
        <f>HLOOKUP(W$2,'03_PC&amp;IC'!$D$1:$AQ$32,ROW()-$C$1,)</f>
        <v>4</v>
      </c>
      <c r="X25" s="22">
        <f>HLOOKUP(X$2,'03_PC&amp;IC'!$D$1:$AQ$32,ROW()-$C$1,)</f>
        <v>11</v>
      </c>
      <c r="Y25" s="22">
        <f>HLOOKUP(Y$2,'03_PC&amp;IC'!$D$1:$AQ$32,ROW()-$C$1,)</f>
        <v>252.58931643295949</v>
      </c>
      <c r="Z25" s="22">
        <f>HLOOKUP(Z$2,'03_PC&amp;IC'!$D$1:$AQ$32,ROW()-$C$1,)</f>
        <v>276.98249465204032</v>
      </c>
      <c r="AA25" s="22">
        <f>HLOOKUP(AA$2,'03_PC&amp;IC'!$D$1:$AQ$32,ROW()-$C$1,)</f>
        <v>399.495874631015</v>
      </c>
      <c r="AB25" s="22">
        <f>HLOOKUP(AB$2,'03_PC&amp;IC'!$D$1:$AQ$32,ROW()-$C$1,)</f>
        <v>589.32483384952809</v>
      </c>
      <c r="AC25" s="22">
        <f>HLOOKUP(AC$2,'03_PC&amp;IC'!$D$1:$AQ$32,ROW()-$C$1,)</f>
        <v>0.68827293237672749</v>
      </c>
      <c r="AD25" s="22">
        <f>HLOOKUP(AD$2,'03_PC&amp;IC'!$D$1:$AQ$32,ROW()-$C$1,)</f>
        <v>0.92955155474414297</v>
      </c>
      <c r="AE25" s="22">
        <f>HLOOKUP(AE$2,'03_PC&amp;IC'!$D$1:$AQ$32,ROW()-$C$1,)</f>
        <v>2.22503763647441</v>
      </c>
      <c r="AF25" s="22">
        <f>HLOOKUP(AF$2,'03_PC&amp;IC'!$D$1:$AQ$32,ROW()-$C$1,)</f>
        <v>3.1491485764393672</v>
      </c>
      <c r="AG25" s="22">
        <f>HLOOKUP(AG$2,'03_PC&amp;IC'!$D$1:$AQ$32,ROW()-$C$1,)</f>
        <v>0</v>
      </c>
      <c r="AH25" s="22">
        <f>HLOOKUP(AH$2,'03_PC&amp;IC'!$D$1:$AQ$32,ROW()-$C$1,)</f>
        <v>4.7381390091120021</v>
      </c>
      <c r="AI25" s="22">
        <f>HLOOKUP(AI$2,'03_PC&amp;IC'!$D$1:$AQ$32,ROW()-$C$1,)</f>
        <v>1.76743868279019</v>
      </c>
      <c r="AJ25" s="22">
        <f>HLOOKUP(AJ$2,'03_PC&amp;IC'!$D$1:$AQ$32,ROW()-$C$1,)</f>
        <v>20.91229557179367</v>
      </c>
      <c r="AK25" s="22">
        <f>HLOOKUP(AK$2,'03_PC&amp;IC'!$D$1:$AQ$32,ROW()-$C$1,)</f>
        <v>593.42857142857144</v>
      </c>
      <c r="AL25" s="22">
        <f>HLOOKUP(AL$2,'03_PC&amp;IC'!$D$1:$AQ$32,ROW()-$C$1,)</f>
        <v>0</v>
      </c>
      <c r="AM25" s="22">
        <f>HLOOKUP(AM$2,'03_PC&amp;IC'!$D$1:$AQ$32,ROW()-$C$1,)</f>
        <v>24.50461419608995</v>
      </c>
      <c r="AN25" s="22">
        <f>HLOOKUP(AN$2,'03_PC&amp;IC'!$D$1:$AQ$32,ROW()-$C$1,)</f>
        <v>3.9712449115810551</v>
      </c>
      <c r="AO25" s="29"/>
      <c r="AP25" s="29"/>
      <c r="AQ25" s="29"/>
    </row>
    <row r="26" spans="1:43">
      <c r="A26" s="20">
        <v>24</v>
      </c>
      <c r="B26" s="21" t="s">
        <v>0</v>
      </c>
      <c r="C26" s="1" t="s">
        <v>32</v>
      </c>
      <c r="D26" s="22">
        <f>HLOOKUP(D$2,'03_PC&amp;IC'!$D$1:$AQ$32,ROW()-$C$1,)</f>
        <v>-8.0997983870967687</v>
      </c>
      <c r="E26" s="22">
        <f>HLOOKUP(E$2,'03_PC&amp;IC'!$D$1:$AQ$32,ROW()-$C$1,)</f>
        <v>-9.8328215428998433</v>
      </c>
      <c r="F26" s="22">
        <f>HLOOKUP(F$2,'03_PC&amp;IC'!$D$1:$AQ$32,ROW()-$C$1,)</f>
        <v>-9.5445319954028935</v>
      </c>
      <c r="G26" s="22">
        <f>HLOOKUP(G$2,'03_PC&amp;IC'!$D$1:$AQ$32,ROW()-$C$1,)</f>
        <v>-8.7270943512621919</v>
      </c>
      <c r="H26" s="22">
        <f>HLOOKUP(H$2,'03_PC&amp;IC'!$D$1:$AQ$32,ROW()-$C$1,)</f>
        <v>-9.97340942519509</v>
      </c>
      <c r="I26" s="22">
        <f>HLOOKUP(I$2,'03_PC&amp;IC'!$D$1:$AQ$32,ROW()-$C$1,)</f>
        <v>40</v>
      </c>
      <c r="J26" s="22">
        <f>HLOOKUP(J$2,'03_PC&amp;IC'!$D$1:$AQ$32,ROW()-$C$1,)</f>
        <v>42</v>
      </c>
      <c r="K26" s="22">
        <f>HLOOKUP(K$2,'03_PC&amp;IC'!$D$1:$AQ$32,ROW()-$C$1,)</f>
        <v>44</v>
      </c>
      <c r="L26" s="22">
        <f>HLOOKUP(L$2,'03_PC&amp;IC'!$D$1:$AQ$32,ROW()-$C$1,)</f>
        <v>9.7830433201853264</v>
      </c>
      <c r="M26" s="22">
        <f>HLOOKUP(M$2,'03_PC&amp;IC'!$D$1:$AQ$32,ROW()-$C$1,)</f>
        <v>6.8598854355716998</v>
      </c>
      <c r="N26" s="22">
        <f>HLOOKUP(N$2,'03_PC&amp;IC'!$D$1:$AQ$32,ROW()-$C$1,)</f>
        <v>8.2523926201334792</v>
      </c>
      <c r="O26" s="22">
        <f>HLOOKUP(O$2,'03_PC&amp;IC'!$D$1:$AQ$32,ROW()-$C$1,)</f>
        <v>7.8311456213377433</v>
      </c>
      <c r="P26" s="22">
        <f>HLOOKUP(P$2,'03_PC&amp;IC'!$D$1:$AQ$32,ROW()-$C$1,)</f>
        <v>7.5039307728904063</v>
      </c>
      <c r="Q26" s="22">
        <f>HLOOKUP(Q$2,'03_PC&amp;IC'!$D$1:$AQ$32,ROW()-$C$1,)</f>
        <v>8.3983312449951733</v>
      </c>
      <c r="R26" s="22">
        <f>HLOOKUP(R$2,'03_PC&amp;IC'!$D$1:$AQ$32,ROW()-$C$1,)</f>
        <v>362.63285592987819</v>
      </c>
      <c r="S26" s="22">
        <f>HLOOKUP(S$2,'03_PC&amp;IC'!$D$1:$AQ$32,ROW()-$C$1,)</f>
        <v>795.84838837381164</v>
      </c>
      <c r="T26" s="22">
        <f>HLOOKUP(T$2,'03_PC&amp;IC'!$D$1:$AQ$32,ROW()-$C$1,)</f>
        <v>572.84939957970903</v>
      </c>
      <c r="U26" s="22">
        <f>HLOOKUP(U$2,'03_PC&amp;IC'!$D$1:$AQ$32,ROW()-$C$1,)</f>
        <v>13</v>
      </c>
      <c r="V26" s="22">
        <f>HLOOKUP(V$2,'03_PC&amp;IC'!$D$1:$AQ$32,ROW()-$C$1,)</f>
        <v>15</v>
      </c>
      <c r="W26" s="22">
        <f>HLOOKUP(W$2,'03_PC&amp;IC'!$D$1:$AQ$32,ROW()-$C$1,)</f>
        <v>15</v>
      </c>
      <c r="X26" s="22">
        <f>HLOOKUP(X$2,'03_PC&amp;IC'!$D$1:$AQ$32,ROW()-$C$1,)</f>
        <v>10</v>
      </c>
      <c r="Y26" s="22">
        <f>HLOOKUP(Y$2,'03_PC&amp;IC'!$D$1:$AQ$32,ROW()-$C$1,)</f>
        <v>833.81109534753091</v>
      </c>
      <c r="Z26" s="22">
        <f>HLOOKUP(Z$2,'03_PC&amp;IC'!$D$1:$AQ$32,ROW()-$C$1,)</f>
        <v>931.32156861769727</v>
      </c>
      <c r="AA26" s="22">
        <f>HLOOKUP(AA$2,'03_PC&amp;IC'!$D$1:$AQ$32,ROW()-$C$1,)</f>
        <v>654.65105706448901</v>
      </c>
      <c r="AB26" s="22">
        <f>HLOOKUP(AB$2,'03_PC&amp;IC'!$D$1:$AQ$32,ROW()-$C$1,)</f>
        <v>1024.962965549794</v>
      </c>
      <c r="AC26" s="22">
        <f>HLOOKUP(AC$2,'03_PC&amp;IC'!$D$1:$AQ$32,ROW()-$C$1,)</f>
        <v>0.72362386343642005</v>
      </c>
      <c r="AD26" s="22">
        <f>HLOOKUP(AD$2,'03_PC&amp;IC'!$D$1:$AQ$32,ROW()-$C$1,)</f>
        <v>0.43532630286126828</v>
      </c>
      <c r="AE26" s="22">
        <f>HLOOKUP(AE$2,'03_PC&amp;IC'!$D$1:$AQ$32,ROW()-$C$1,)</f>
        <v>3.0767513491175</v>
      </c>
      <c r="AF26" s="22">
        <f>HLOOKUP(AF$2,'03_PC&amp;IC'!$D$1:$AQ$32,ROW()-$C$1,)</f>
        <v>2.6213420307384392</v>
      </c>
      <c r="AG26" s="22">
        <f>HLOOKUP(AG$2,'03_PC&amp;IC'!$D$1:$AQ$32,ROW()-$C$1,)</f>
        <v>1.731819554593877</v>
      </c>
      <c r="AH26" s="22">
        <f>HLOOKUP(AH$2,'03_PC&amp;IC'!$D$1:$AQ$32,ROW()-$C$1,)</f>
        <v>2.2576043273340098</v>
      </c>
      <c r="AI26" s="22">
        <f>HLOOKUP(AI$2,'03_PC&amp;IC'!$D$1:$AQ$32,ROW()-$C$1,)</f>
        <v>14.995872609504181</v>
      </c>
      <c r="AJ26" s="22">
        <f>HLOOKUP(AJ$2,'03_PC&amp;IC'!$D$1:$AQ$32,ROW()-$C$1,)</f>
        <v>33.72490140362536</v>
      </c>
      <c r="AK26" s="22">
        <f>HLOOKUP(AK$2,'03_PC&amp;IC'!$D$1:$AQ$32,ROW()-$C$1,)</f>
        <v>701.71428571428567</v>
      </c>
      <c r="AL26" s="22">
        <f>HLOOKUP(AL$2,'03_PC&amp;IC'!$D$1:$AQ$32,ROW()-$C$1,)</f>
        <v>58.679394630402577</v>
      </c>
      <c r="AM26" s="22">
        <f>HLOOKUP(AM$2,'03_PC&amp;IC'!$D$1:$AQ$32,ROW()-$C$1,)</f>
        <v>67.490835031654498</v>
      </c>
      <c r="AN26" s="22">
        <f>HLOOKUP(AN$2,'03_PC&amp;IC'!$D$1:$AQ$32,ROW()-$C$1,)</f>
        <v>10.37652834667583</v>
      </c>
      <c r="AO26" s="29"/>
      <c r="AP26" s="29"/>
      <c r="AQ26" s="29"/>
    </row>
    <row r="27" spans="1:43">
      <c r="A27" s="20">
        <v>25</v>
      </c>
      <c r="B27" s="21" t="s">
        <v>0</v>
      </c>
      <c r="C27" s="1" t="s">
        <v>32</v>
      </c>
      <c r="D27" s="22">
        <f>HLOOKUP(D$2,'03_PC&amp;IC'!$D$1:$AQ$32,ROW()-$C$1,)</f>
        <v>-7.1057065924168228</v>
      </c>
      <c r="E27" s="22">
        <f>HLOOKUP(E$2,'03_PC&amp;IC'!$D$1:$AQ$32,ROW()-$C$1,)</f>
        <v>-7.5972973961220074</v>
      </c>
      <c r="F27" s="22">
        <f>HLOOKUP(F$2,'03_PC&amp;IC'!$D$1:$AQ$32,ROW()-$C$1,)</f>
        <v>-7.5953608247422704</v>
      </c>
      <c r="G27" s="22">
        <f>HLOOKUP(G$2,'03_PC&amp;IC'!$D$1:$AQ$32,ROW()-$C$1,)</f>
        <v>-7.2259289715062494</v>
      </c>
      <c r="H27" s="22">
        <f>HLOOKUP(H$2,'03_PC&amp;IC'!$D$1:$AQ$32,ROW()-$C$1,)</f>
        <v>-7.2517204417435703</v>
      </c>
      <c r="I27" s="22">
        <f>HLOOKUP(I$2,'03_PC&amp;IC'!$D$1:$AQ$32,ROW()-$C$1,)</f>
        <v>30</v>
      </c>
      <c r="J27" s="22">
        <f>HLOOKUP(J$2,'03_PC&amp;IC'!$D$1:$AQ$32,ROW()-$C$1,)</f>
        <v>39</v>
      </c>
      <c r="K27" s="22">
        <f>HLOOKUP(K$2,'03_PC&amp;IC'!$D$1:$AQ$32,ROW()-$C$1,)</f>
        <v>34</v>
      </c>
      <c r="L27" s="22">
        <f>HLOOKUP(L$2,'03_PC&amp;IC'!$D$1:$AQ$32,ROW()-$C$1,)</f>
        <v>4.1680835831776601</v>
      </c>
      <c r="M27" s="22">
        <f>HLOOKUP(M$2,'03_PC&amp;IC'!$D$1:$AQ$32,ROW()-$C$1,)</f>
        <v>7.0001166493047622</v>
      </c>
      <c r="N27" s="22">
        <f>HLOOKUP(N$2,'03_PC&amp;IC'!$D$1:$AQ$32,ROW()-$C$1,)</f>
        <v>7.6994553479019894</v>
      </c>
      <c r="O27" s="22">
        <f>HLOOKUP(O$2,'03_PC&amp;IC'!$D$1:$AQ$32,ROW()-$C$1,)</f>
        <v>7.5700757575757498</v>
      </c>
      <c r="P27" s="22">
        <f>HLOOKUP(P$2,'03_PC&amp;IC'!$D$1:$AQ$32,ROW()-$C$1,)</f>
        <v>7.5866815112174324</v>
      </c>
      <c r="Q27" s="22">
        <f>HLOOKUP(Q$2,'03_PC&amp;IC'!$D$1:$AQ$32,ROW()-$C$1,)</f>
        <v>7.4226878315984424</v>
      </c>
      <c r="R27" s="22">
        <f>HLOOKUP(R$2,'03_PC&amp;IC'!$D$1:$AQ$32,ROW()-$C$1,)</f>
        <v>293.57939869881591</v>
      </c>
      <c r="S27" s="22">
        <f>HLOOKUP(S$2,'03_PC&amp;IC'!$D$1:$AQ$32,ROW()-$C$1,)</f>
        <v>340.17614438719301</v>
      </c>
      <c r="T27" s="22">
        <f>HLOOKUP(T$2,'03_PC&amp;IC'!$D$1:$AQ$32,ROW()-$C$1,)</f>
        <v>226.2116305832931</v>
      </c>
      <c r="U27" s="22">
        <f>HLOOKUP(U$2,'03_PC&amp;IC'!$D$1:$AQ$32,ROW()-$C$1,)</f>
        <v>36</v>
      </c>
      <c r="V27" s="22">
        <f>HLOOKUP(V$2,'03_PC&amp;IC'!$D$1:$AQ$32,ROW()-$C$1,)</f>
        <v>4</v>
      </c>
      <c r="W27" s="22">
        <f>HLOOKUP(W$2,'03_PC&amp;IC'!$D$1:$AQ$32,ROW()-$C$1,)</f>
        <v>14</v>
      </c>
      <c r="X27" s="22">
        <f>HLOOKUP(X$2,'03_PC&amp;IC'!$D$1:$AQ$32,ROW()-$C$1,)</f>
        <v>11</v>
      </c>
      <c r="Y27" s="22">
        <f>HLOOKUP(Y$2,'03_PC&amp;IC'!$D$1:$AQ$32,ROW()-$C$1,)</f>
        <v>873.69068690720576</v>
      </c>
      <c r="Z27" s="22">
        <f>HLOOKUP(Z$2,'03_PC&amp;IC'!$D$1:$AQ$32,ROW()-$C$1,)</f>
        <v>780.34856438192958</v>
      </c>
      <c r="AA27" s="22">
        <f>HLOOKUP(AA$2,'03_PC&amp;IC'!$D$1:$AQ$32,ROW()-$C$1,)</f>
        <v>553.45380853685401</v>
      </c>
      <c r="AB27" s="22">
        <f>HLOOKUP(AB$2,'03_PC&amp;IC'!$D$1:$AQ$32,ROW()-$C$1,)</f>
        <v>592.9793620610842</v>
      </c>
      <c r="AC27" s="22">
        <f>HLOOKUP(AC$2,'03_PC&amp;IC'!$D$1:$AQ$32,ROW()-$C$1,)</f>
        <v>0.69274289794104638</v>
      </c>
      <c r="AD27" s="22">
        <f>HLOOKUP(AD$2,'03_PC&amp;IC'!$D$1:$AQ$32,ROW()-$C$1,)</f>
        <v>0.619332204259601</v>
      </c>
      <c r="AE27" s="22">
        <f>HLOOKUP(AE$2,'03_PC&amp;IC'!$D$1:$AQ$32,ROW()-$C$1,)</f>
        <v>2.31223445289065</v>
      </c>
      <c r="AF27" s="22">
        <f>HLOOKUP(AF$2,'03_PC&amp;IC'!$D$1:$AQ$32,ROW()-$C$1,)</f>
        <v>2.8220360010218721</v>
      </c>
      <c r="AG27" s="22">
        <f>HLOOKUP(AG$2,'03_PC&amp;IC'!$D$1:$AQ$32,ROW()-$C$1,)</f>
        <v>3.2091039826038301</v>
      </c>
      <c r="AH27" s="22">
        <f>HLOOKUP(AH$2,'03_PC&amp;IC'!$D$1:$AQ$32,ROW()-$C$1,)</f>
        <v>4.9372311905680917</v>
      </c>
      <c r="AI27" s="22">
        <f>HLOOKUP(AI$2,'03_PC&amp;IC'!$D$1:$AQ$32,ROW()-$C$1,)</f>
        <v>9.9158922216360654</v>
      </c>
      <c r="AJ27" s="22">
        <f>HLOOKUP(AJ$2,'03_PC&amp;IC'!$D$1:$AQ$32,ROW()-$C$1,)</f>
        <v>30.63432643487749</v>
      </c>
      <c r="AK27" s="22">
        <f>HLOOKUP(AK$2,'03_PC&amp;IC'!$D$1:$AQ$32,ROW()-$C$1,)</f>
        <v>895</v>
      </c>
      <c r="AL27" s="22">
        <f>HLOOKUP(AL$2,'03_PC&amp;IC'!$D$1:$AQ$32,ROW()-$C$1,)</f>
        <v>33.518836446007697</v>
      </c>
      <c r="AM27" s="22">
        <f>HLOOKUP(AM$2,'03_PC&amp;IC'!$D$1:$AQ$32,ROW()-$C$1,)</f>
        <v>54.481250725438429</v>
      </c>
      <c r="AN27" s="22">
        <f>HLOOKUP(AN$2,'03_PC&amp;IC'!$D$1:$AQ$32,ROW()-$C$1,)</f>
        <v>6.3708814964955032</v>
      </c>
      <c r="AO27" s="29"/>
      <c r="AP27" s="29"/>
      <c r="AQ27" s="29"/>
    </row>
    <row r="28" spans="1:43">
      <c r="A28" s="20">
        <v>26</v>
      </c>
      <c r="B28" s="21" t="s">
        <v>0</v>
      </c>
      <c r="C28" s="1" t="s">
        <v>32</v>
      </c>
      <c r="D28" s="22">
        <f>HLOOKUP(D$2,'03_PC&amp;IC'!$D$1:$AQ$32,ROW()-$C$1,)</f>
        <v>-7.5432904433116699</v>
      </c>
      <c r="E28" s="22">
        <f>HLOOKUP(E$2,'03_PC&amp;IC'!$D$1:$AQ$32,ROW()-$C$1,)</f>
        <v>-7.891740156360342</v>
      </c>
      <c r="F28" s="22">
        <f>HLOOKUP(F$2,'03_PC&amp;IC'!$D$1:$AQ$32,ROW()-$C$1,)</f>
        <v>-7.5254303599374204</v>
      </c>
      <c r="G28" s="22">
        <f>HLOOKUP(G$2,'03_PC&amp;IC'!$D$1:$AQ$32,ROW()-$C$1,)</f>
        <v>-7.4335326241152604</v>
      </c>
      <c r="H28" s="22">
        <f>HLOOKUP(H$2,'03_PC&amp;IC'!$D$1:$AQ$32,ROW()-$C$1,)</f>
        <v>-8.1965292524822182</v>
      </c>
      <c r="I28" s="22">
        <f>HLOOKUP(I$2,'03_PC&amp;IC'!$D$1:$AQ$32,ROW()-$C$1,)</f>
        <v>22</v>
      </c>
      <c r="J28" s="22">
        <f>HLOOKUP(J$2,'03_PC&amp;IC'!$D$1:$AQ$32,ROW()-$C$1,)</f>
        <v>24</v>
      </c>
      <c r="K28" s="22">
        <f>HLOOKUP(K$2,'03_PC&amp;IC'!$D$1:$AQ$32,ROW()-$C$1,)</f>
        <v>20</v>
      </c>
      <c r="L28" s="22">
        <f>HLOOKUP(L$2,'03_PC&amp;IC'!$D$1:$AQ$32,ROW()-$C$1,)</f>
        <v>4.1529111841450996</v>
      </c>
      <c r="M28" s="22">
        <f>HLOOKUP(M$2,'03_PC&amp;IC'!$D$1:$AQ$32,ROW()-$C$1,)</f>
        <v>6.3314286751304101</v>
      </c>
      <c r="N28" s="22">
        <f>HLOOKUP(N$2,'03_PC&amp;IC'!$D$1:$AQ$32,ROW()-$C$1,)</f>
        <v>6.5512525661572898</v>
      </c>
      <c r="O28" s="22">
        <f>HLOOKUP(O$2,'03_PC&amp;IC'!$D$1:$AQ$32,ROW()-$C$1,)</f>
        <v>6.4468262806235801</v>
      </c>
      <c r="P28" s="22">
        <f>HLOOKUP(P$2,'03_PC&amp;IC'!$D$1:$AQ$32,ROW()-$C$1,)</f>
        <v>6.3867355314930077</v>
      </c>
      <c r="Q28" s="22">
        <f>HLOOKUP(Q$2,'03_PC&amp;IC'!$D$1:$AQ$32,ROW()-$C$1,)</f>
        <v>6.6148967936795282</v>
      </c>
      <c r="R28" s="22">
        <f>HLOOKUP(R$2,'03_PC&amp;IC'!$D$1:$AQ$32,ROW()-$C$1,)</f>
        <v>408.12495411228088</v>
      </c>
      <c r="S28" s="22">
        <f>HLOOKUP(S$2,'03_PC&amp;IC'!$D$1:$AQ$32,ROW()-$C$1,)</f>
        <v>361.36419039166401</v>
      </c>
      <c r="T28" s="22">
        <f>HLOOKUP(T$2,'03_PC&amp;IC'!$D$1:$AQ$32,ROW()-$C$1,)</f>
        <v>322.35929884002519</v>
      </c>
      <c r="U28" s="22">
        <f>HLOOKUP(U$2,'03_PC&amp;IC'!$D$1:$AQ$32,ROW()-$C$1,)</f>
        <v>3</v>
      </c>
      <c r="V28" s="22">
        <f>HLOOKUP(V$2,'03_PC&amp;IC'!$D$1:$AQ$32,ROW()-$C$1,)</f>
        <v>4</v>
      </c>
      <c r="W28" s="22">
        <f>HLOOKUP(W$2,'03_PC&amp;IC'!$D$1:$AQ$32,ROW()-$C$1,)</f>
        <v>3</v>
      </c>
      <c r="X28" s="22">
        <f>HLOOKUP(X$2,'03_PC&amp;IC'!$D$1:$AQ$32,ROW()-$C$1,)</f>
        <v>3</v>
      </c>
      <c r="Y28" s="22">
        <f>HLOOKUP(Y$2,'03_PC&amp;IC'!$D$1:$AQ$32,ROW()-$C$1,)</f>
        <v>657.07581565725798</v>
      </c>
      <c r="Z28" s="22">
        <f>HLOOKUP(Z$2,'03_PC&amp;IC'!$D$1:$AQ$32,ROW()-$C$1,)</f>
        <v>788.6260784920953</v>
      </c>
      <c r="AA28" s="22">
        <f>HLOOKUP(AA$2,'03_PC&amp;IC'!$D$1:$AQ$32,ROW()-$C$1,)</f>
        <v>328.405192791503</v>
      </c>
      <c r="AB28" s="22">
        <f>HLOOKUP(AB$2,'03_PC&amp;IC'!$D$1:$AQ$32,ROW()-$C$1,)</f>
        <v>448.42526074403492</v>
      </c>
      <c r="AC28" s="22">
        <f>HLOOKUP(AC$2,'03_PC&amp;IC'!$D$1:$AQ$32,ROW()-$C$1,)</f>
        <v>0.75482611166996072</v>
      </c>
      <c r="AD28" s="22">
        <f>HLOOKUP(AD$2,'03_PC&amp;IC'!$D$1:$AQ$32,ROW()-$C$1,)</f>
        <v>0.47610868327609701</v>
      </c>
      <c r="AE28" s="22">
        <f>HLOOKUP(AE$2,'03_PC&amp;IC'!$D$1:$AQ$32,ROW()-$C$1,)</f>
        <v>3.2062831514394232</v>
      </c>
      <c r="AF28" s="22">
        <f>HLOOKUP(AF$2,'03_PC&amp;IC'!$D$1:$AQ$32,ROW()-$C$1,)</f>
        <v>1.9741512389826179</v>
      </c>
      <c r="AG28" s="22">
        <f>HLOOKUP(AG$2,'03_PC&amp;IC'!$D$1:$AQ$32,ROW()-$C$1,)</f>
        <v>0.96826451586254503</v>
      </c>
      <c r="AH28" s="22">
        <f>HLOOKUP(AH$2,'03_PC&amp;IC'!$D$1:$AQ$32,ROW()-$C$1,)</f>
        <v>1.1527749150489399</v>
      </c>
      <c r="AI28" s="22">
        <f>HLOOKUP(AI$2,'03_PC&amp;IC'!$D$1:$AQ$32,ROW()-$C$1,)</f>
        <v>12.50841876085709</v>
      </c>
      <c r="AJ28" s="22">
        <f>HLOOKUP(AJ$2,'03_PC&amp;IC'!$D$1:$AQ$32,ROW()-$C$1,)</f>
        <v>32.447345745666091</v>
      </c>
      <c r="AK28" s="22">
        <f>HLOOKUP(AK$2,'03_PC&amp;IC'!$D$1:$AQ$32,ROW()-$C$1,)</f>
        <v>793.57142857142856</v>
      </c>
      <c r="AL28" s="22">
        <f>HLOOKUP(AL$2,'03_PC&amp;IC'!$D$1:$AQ$32,ROW()-$C$1,)</f>
        <v>37.246509345826702</v>
      </c>
      <c r="AM28" s="22">
        <f>HLOOKUP(AM$2,'03_PC&amp;IC'!$D$1:$AQ$32,ROW()-$C$1,)</f>
        <v>39.0792640014254</v>
      </c>
      <c r="AN28" s="22">
        <f>HLOOKUP(AN$2,'03_PC&amp;IC'!$D$1:$AQ$32,ROW()-$C$1,)</f>
        <v>4.97883976312517</v>
      </c>
      <c r="AO28" s="29"/>
      <c r="AP28" s="29"/>
      <c r="AQ28" s="29"/>
    </row>
    <row r="29" spans="1:43">
      <c r="A29" s="20">
        <v>27</v>
      </c>
      <c r="B29" s="21" t="s">
        <v>0</v>
      </c>
      <c r="C29" s="1" t="s">
        <v>33</v>
      </c>
      <c r="D29" s="22">
        <f>HLOOKUP(D$2,'03_PC&amp;IC'!$D$1:$AQ$32,ROW()-$C$1,)</f>
        <v>-11.292844433521701</v>
      </c>
      <c r="E29" s="22">
        <f>HLOOKUP(E$2,'03_PC&amp;IC'!$D$1:$AQ$32,ROW()-$C$1,)</f>
        <v>-10.976271502352141</v>
      </c>
      <c r="F29" s="22">
        <f>HLOOKUP(F$2,'03_PC&amp;IC'!$D$1:$AQ$32,ROW()-$C$1,)</f>
        <v>-11.610230547550399</v>
      </c>
      <c r="G29" s="22">
        <f>HLOOKUP(G$2,'03_PC&amp;IC'!$D$1:$AQ$32,ROW()-$C$1,)</f>
        <v>-12.18910895910961</v>
      </c>
      <c r="H29" s="22">
        <f>HLOOKUP(H$2,'03_PC&amp;IC'!$D$1:$AQ$32,ROW()-$C$1,)</f>
        <v>-10.7783566408055</v>
      </c>
      <c r="I29" s="22">
        <f>HLOOKUP(I$2,'03_PC&amp;IC'!$D$1:$AQ$32,ROW()-$C$1,)</f>
        <v>54</v>
      </c>
      <c r="J29" s="22">
        <f>HLOOKUP(J$2,'03_PC&amp;IC'!$D$1:$AQ$32,ROW()-$C$1,)</f>
        <v>56</v>
      </c>
      <c r="K29" s="22">
        <f>HLOOKUP(K$2,'03_PC&amp;IC'!$D$1:$AQ$32,ROW()-$C$1,)</f>
        <v>38</v>
      </c>
      <c r="L29" s="22">
        <f>HLOOKUP(L$2,'03_PC&amp;IC'!$D$1:$AQ$32,ROW()-$C$1,)</f>
        <v>6.1160627301605697</v>
      </c>
      <c r="M29" s="22">
        <f>HLOOKUP(M$2,'03_PC&amp;IC'!$D$1:$AQ$32,ROW()-$C$1,)</f>
        <v>7.8250638943584931</v>
      </c>
      <c r="N29" s="22">
        <f>HLOOKUP(N$2,'03_PC&amp;IC'!$D$1:$AQ$32,ROW()-$C$1,)</f>
        <v>6.8612657000764541</v>
      </c>
      <c r="O29" s="22">
        <f>HLOOKUP(O$2,'03_PC&amp;IC'!$D$1:$AQ$32,ROW()-$C$1,)</f>
        <v>6.7365451388888902</v>
      </c>
      <c r="P29" s="22">
        <f>HLOOKUP(P$2,'03_PC&amp;IC'!$D$1:$AQ$32,ROW()-$C$1,)</f>
        <v>6.9849022039369144</v>
      </c>
      <c r="Q29" s="22">
        <f>HLOOKUP(Q$2,'03_PC&amp;IC'!$D$1:$AQ$32,ROW()-$C$1,)</f>
        <v>6.8569270944085936</v>
      </c>
      <c r="R29" s="22">
        <f>HLOOKUP(R$2,'03_PC&amp;IC'!$D$1:$AQ$32,ROW()-$C$1,)</f>
        <v>842.47881898855064</v>
      </c>
      <c r="S29" s="22">
        <f>HLOOKUP(S$2,'03_PC&amp;IC'!$D$1:$AQ$32,ROW()-$C$1,)</f>
        <v>1320.7562413831199</v>
      </c>
      <c r="T29" s="22">
        <f>HLOOKUP(T$2,'03_PC&amp;IC'!$D$1:$AQ$32,ROW()-$C$1,)</f>
        <v>1037.038302253801</v>
      </c>
      <c r="U29" s="22">
        <f>HLOOKUP(U$2,'03_PC&amp;IC'!$D$1:$AQ$32,ROW()-$C$1,)</f>
        <v>12</v>
      </c>
      <c r="V29" s="22">
        <f>HLOOKUP(V$2,'03_PC&amp;IC'!$D$1:$AQ$32,ROW()-$C$1,)</f>
        <v>16</v>
      </c>
      <c r="W29" s="22">
        <f>HLOOKUP(W$2,'03_PC&amp;IC'!$D$1:$AQ$32,ROW()-$C$1,)</f>
        <v>14</v>
      </c>
      <c r="X29" s="22">
        <f>HLOOKUP(X$2,'03_PC&amp;IC'!$D$1:$AQ$32,ROW()-$C$1,)</f>
        <v>16</v>
      </c>
      <c r="Y29" s="22">
        <f>HLOOKUP(Y$2,'03_PC&amp;IC'!$D$1:$AQ$32,ROW()-$C$1,)</f>
        <v>3596.5257395527678</v>
      </c>
      <c r="Z29" s="22">
        <f>HLOOKUP(Z$2,'03_PC&amp;IC'!$D$1:$AQ$32,ROW()-$C$1,)</f>
        <v>1194.429287213824</v>
      </c>
      <c r="AA29" s="22">
        <f>HLOOKUP(AA$2,'03_PC&amp;IC'!$D$1:$AQ$32,ROW()-$C$1,)</f>
        <v>2073.8863734605702</v>
      </c>
      <c r="AB29" s="22">
        <f>HLOOKUP(AB$2,'03_PC&amp;IC'!$D$1:$AQ$32,ROW()-$C$1,)</f>
        <v>8798.8133667080656</v>
      </c>
      <c r="AC29" s="22">
        <f>HLOOKUP(AC$2,'03_PC&amp;IC'!$D$1:$AQ$32,ROW()-$C$1,)</f>
        <v>0.50628075261408023</v>
      </c>
      <c r="AD29" s="22">
        <f>HLOOKUP(AD$2,'03_PC&amp;IC'!$D$1:$AQ$32,ROW()-$C$1,)</f>
        <v>0.61092922253203497</v>
      </c>
      <c r="AE29" s="22">
        <f>HLOOKUP(AE$2,'03_PC&amp;IC'!$D$1:$AQ$32,ROW()-$C$1,)</f>
        <v>1.2134262075243381</v>
      </c>
      <c r="AF29" s="22">
        <f>HLOOKUP(AF$2,'03_PC&amp;IC'!$D$1:$AQ$32,ROW()-$C$1,)</f>
        <v>1.4578466083213659</v>
      </c>
      <c r="AG29" s="22">
        <f>HLOOKUP(AG$2,'03_PC&amp;IC'!$D$1:$AQ$32,ROW()-$C$1,)</f>
        <v>1.9649159024042899</v>
      </c>
      <c r="AH29" s="22">
        <f>HLOOKUP(AH$2,'03_PC&amp;IC'!$D$1:$AQ$32,ROW()-$C$1,)</f>
        <v>0.98673647344409054</v>
      </c>
      <c r="AI29" s="22">
        <f>HLOOKUP(AI$2,'03_PC&amp;IC'!$D$1:$AQ$32,ROW()-$C$1,)</f>
        <v>43.411561636695637</v>
      </c>
      <c r="AJ29" s="22">
        <f>HLOOKUP(AJ$2,'03_PC&amp;IC'!$D$1:$AQ$32,ROW()-$C$1,)</f>
        <v>59.8436520560888</v>
      </c>
      <c r="AK29" s="22">
        <f>HLOOKUP(AK$2,'03_PC&amp;IC'!$D$1:$AQ$32,ROW()-$C$1,)</f>
        <v>855.42857142857144</v>
      </c>
      <c r="AL29" s="22">
        <f>HLOOKUP(AL$2,'03_PC&amp;IC'!$D$1:$AQ$32,ROW()-$C$1,)</f>
        <v>41.2992319719473</v>
      </c>
      <c r="AM29" s="22">
        <f>HLOOKUP(AM$2,'03_PC&amp;IC'!$D$1:$AQ$32,ROW()-$C$1,)</f>
        <v>70.4059153871397</v>
      </c>
      <c r="AN29" s="22">
        <f>HLOOKUP(AN$2,'03_PC&amp;IC'!$D$1:$AQ$32,ROW()-$C$1,)</f>
        <v>8.6899398862555604</v>
      </c>
      <c r="AO29" s="29"/>
      <c r="AP29" s="29"/>
      <c r="AQ29" s="29"/>
    </row>
    <row r="30" spans="1:43">
      <c r="A30" s="20">
        <v>28</v>
      </c>
      <c r="B30" s="21" t="s">
        <v>1</v>
      </c>
      <c r="C30" s="1" t="s">
        <v>33</v>
      </c>
      <c r="D30" s="22">
        <f>HLOOKUP(D$2,'03_PC&amp;IC'!$D$1:$AQ$32,ROW()-$C$1,)</f>
        <v>0</v>
      </c>
      <c r="E30" s="22">
        <f>HLOOKUP(E$2,'03_PC&amp;IC'!$D$1:$AQ$32,ROW()-$C$1,)</f>
        <v>0</v>
      </c>
      <c r="F30" s="22">
        <f>HLOOKUP(F$2,'03_PC&amp;IC'!$D$1:$AQ$32,ROW()-$C$1,)</f>
        <v>0</v>
      </c>
      <c r="G30" s="22">
        <f>HLOOKUP(G$2,'03_PC&amp;IC'!$D$1:$AQ$32,ROW()-$C$1,)</f>
        <v>0</v>
      </c>
      <c r="H30" s="22">
        <f>HLOOKUP(H$2,'03_PC&amp;IC'!$D$1:$AQ$32,ROW()-$C$1,)</f>
        <v>0</v>
      </c>
      <c r="I30" s="22">
        <f>HLOOKUP(I$2,'03_PC&amp;IC'!$D$1:$AQ$32,ROW()-$C$1,)</f>
        <v>47</v>
      </c>
      <c r="J30" s="22">
        <f>HLOOKUP(J$2,'03_PC&amp;IC'!$D$1:$AQ$32,ROW()-$C$1,)</f>
        <v>56</v>
      </c>
      <c r="K30" s="22">
        <f>HLOOKUP(K$2,'03_PC&amp;IC'!$D$1:$AQ$32,ROW()-$C$1,)</f>
        <v>54</v>
      </c>
      <c r="L30" s="22">
        <f>HLOOKUP(L$2,'03_PC&amp;IC'!$D$1:$AQ$32,ROW()-$C$1,)</f>
        <v>0</v>
      </c>
      <c r="M30" s="22">
        <f>HLOOKUP(M$2,'03_PC&amp;IC'!$D$1:$AQ$32,ROW()-$C$1,)</f>
        <v>0</v>
      </c>
      <c r="N30" s="22">
        <f>HLOOKUP(N$2,'03_PC&amp;IC'!$D$1:$AQ$32,ROW()-$C$1,)</f>
        <v>0</v>
      </c>
      <c r="O30" s="22">
        <f>HLOOKUP(O$2,'03_PC&amp;IC'!$D$1:$AQ$32,ROW()-$C$1,)</f>
        <v>0</v>
      </c>
      <c r="P30" s="22">
        <f>HLOOKUP(P$2,'03_PC&amp;IC'!$D$1:$AQ$32,ROW()-$C$1,)</f>
        <v>0</v>
      </c>
      <c r="Q30" s="22">
        <f>HLOOKUP(Q$2,'03_PC&amp;IC'!$D$1:$AQ$32,ROW()-$C$1,)</f>
        <v>0</v>
      </c>
      <c r="R30" s="22">
        <f>HLOOKUP(R$2,'03_PC&amp;IC'!$D$1:$AQ$32,ROW()-$C$1,)</f>
        <v>0</v>
      </c>
      <c r="S30" s="22">
        <f>HLOOKUP(S$2,'03_PC&amp;IC'!$D$1:$AQ$32,ROW()-$C$1,)</f>
        <v>0</v>
      </c>
      <c r="T30" s="22">
        <f>HLOOKUP(T$2,'03_PC&amp;IC'!$D$1:$AQ$32,ROW()-$C$1,)</f>
        <v>0</v>
      </c>
      <c r="U30" s="22">
        <f>HLOOKUP(U$2,'03_PC&amp;IC'!$D$1:$AQ$32,ROW()-$C$1,)</f>
        <v>24</v>
      </c>
      <c r="V30" s="22">
        <f>HLOOKUP(V$2,'03_PC&amp;IC'!$D$1:$AQ$32,ROW()-$C$1,)</f>
        <v>31</v>
      </c>
      <c r="W30" s="22">
        <f>HLOOKUP(W$2,'03_PC&amp;IC'!$D$1:$AQ$32,ROW()-$C$1,)</f>
        <v>22</v>
      </c>
      <c r="X30" s="22">
        <f>HLOOKUP(X$2,'03_PC&amp;IC'!$D$1:$AQ$32,ROW()-$C$1,)</f>
        <v>21</v>
      </c>
      <c r="Y30" s="22">
        <f>HLOOKUP(Y$2,'03_PC&amp;IC'!$D$1:$AQ$32,ROW()-$C$1,)</f>
        <v>0</v>
      </c>
      <c r="Z30" s="22">
        <f>HLOOKUP(Z$2,'03_PC&amp;IC'!$D$1:$AQ$32,ROW()-$C$1,)</f>
        <v>0</v>
      </c>
      <c r="AA30" s="22">
        <f>HLOOKUP(AA$2,'03_PC&amp;IC'!$D$1:$AQ$32,ROW()-$C$1,)</f>
        <v>0</v>
      </c>
      <c r="AB30" s="22">
        <f>HLOOKUP(AB$2,'03_PC&amp;IC'!$D$1:$AQ$32,ROW()-$C$1,)</f>
        <v>0</v>
      </c>
      <c r="AC30" s="22">
        <f>HLOOKUP(AC$2,'03_PC&amp;IC'!$D$1:$AQ$32,ROW()-$C$1,)</f>
        <v>0</v>
      </c>
      <c r="AD30" s="22">
        <f>HLOOKUP(AD$2,'03_PC&amp;IC'!$D$1:$AQ$32,ROW()-$C$1,)</f>
        <v>0</v>
      </c>
      <c r="AE30" s="22">
        <f>HLOOKUP(AE$2,'03_PC&amp;IC'!$D$1:$AQ$32,ROW()-$C$1,)</f>
        <v>0</v>
      </c>
      <c r="AF30" s="22">
        <f>HLOOKUP(AF$2,'03_PC&amp;IC'!$D$1:$AQ$32,ROW()-$C$1,)</f>
        <v>0</v>
      </c>
      <c r="AG30" s="22">
        <f>HLOOKUP(AG$2,'03_PC&amp;IC'!$D$1:$AQ$32,ROW()-$C$1,)</f>
        <v>0</v>
      </c>
      <c r="AH30" s="22">
        <f>HLOOKUP(AH$2,'03_PC&amp;IC'!$D$1:$AQ$32,ROW()-$C$1,)</f>
        <v>0</v>
      </c>
      <c r="AI30" s="22">
        <f>HLOOKUP(AI$2,'03_PC&amp;IC'!$D$1:$AQ$32,ROW()-$C$1,)</f>
        <v>0</v>
      </c>
      <c r="AJ30" s="22">
        <f>HLOOKUP(AJ$2,'03_PC&amp;IC'!$D$1:$AQ$32,ROW()-$C$1,)</f>
        <v>0</v>
      </c>
      <c r="AK30" s="22">
        <f>HLOOKUP(AK$2,'03_PC&amp;IC'!$D$1:$AQ$32,ROW()-$C$1,)</f>
        <v>0</v>
      </c>
      <c r="AL30" s="22">
        <f>HLOOKUP(AL$2,'03_PC&amp;IC'!$D$1:$AQ$32,ROW()-$C$1,)</f>
        <v>0</v>
      </c>
      <c r="AM30" s="22">
        <f>HLOOKUP(AM$2,'03_PC&amp;IC'!$D$1:$AQ$32,ROW()-$C$1,)</f>
        <v>0</v>
      </c>
      <c r="AN30" s="22">
        <f>HLOOKUP(AN$2,'03_PC&amp;IC'!$D$1:$AQ$32,ROW()-$C$1,)</f>
        <v>0</v>
      </c>
      <c r="AO30" s="29"/>
      <c r="AP30" s="29"/>
      <c r="AQ30" s="29"/>
    </row>
    <row r="31" spans="1:43">
      <c r="A31" s="20">
        <v>29</v>
      </c>
      <c r="B31" s="21" t="s">
        <v>1</v>
      </c>
      <c r="C31" s="1" t="s">
        <v>32</v>
      </c>
      <c r="D31" s="22">
        <f>HLOOKUP(D$2,'03_PC&amp;IC'!$D$1:$AQ$32,ROW()-$C$1,)</f>
        <v>-9.1586375336375259</v>
      </c>
      <c r="E31" s="22">
        <f>HLOOKUP(E$2,'03_PC&amp;IC'!$D$1:$AQ$32,ROW()-$C$1,)</f>
        <v>-9.4858595215285231</v>
      </c>
      <c r="F31" s="22">
        <f>HLOOKUP(F$2,'03_PC&amp;IC'!$D$1:$AQ$32,ROW()-$C$1,)</f>
        <v>-9.8180112570356108</v>
      </c>
      <c r="G31" s="22">
        <f>HLOOKUP(G$2,'03_PC&amp;IC'!$D$1:$AQ$32,ROW()-$C$1,)</f>
        <v>-9.7043454054669969</v>
      </c>
      <c r="H31" s="22">
        <f>HLOOKUP(H$2,'03_PC&amp;IC'!$D$1:$AQ$32,ROW()-$C$1,)</f>
        <v>-9.3026358626928722</v>
      </c>
      <c r="I31" s="22">
        <f>HLOOKUP(I$2,'03_PC&amp;IC'!$D$1:$AQ$32,ROW()-$C$1,)</f>
        <v>42</v>
      </c>
      <c r="J31" s="22">
        <f>HLOOKUP(J$2,'03_PC&amp;IC'!$D$1:$AQ$32,ROW()-$C$1,)</f>
        <v>47</v>
      </c>
      <c r="K31" s="22">
        <f>HLOOKUP(K$2,'03_PC&amp;IC'!$D$1:$AQ$32,ROW()-$C$1,)</f>
        <v>43</v>
      </c>
      <c r="L31" s="22">
        <f>HLOOKUP(L$2,'03_PC&amp;IC'!$D$1:$AQ$32,ROW()-$C$1,)</f>
        <v>7.40707045134514</v>
      </c>
      <c r="M31" s="22">
        <f>HLOOKUP(M$2,'03_PC&amp;IC'!$D$1:$AQ$32,ROW()-$C$1,)</f>
        <v>8.9135372862501878</v>
      </c>
      <c r="N31" s="22">
        <f>HLOOKUP(N$2,'03_PC&amp;IC'!$D$1:$AQ$32,ROW()-$C$1,)</f>
        <v>8.626507253696774</v>
      </c>
      <c r="O31" s="22">
        <f>HLOOKUP(O$2,'03_PC&amp;IC'!$D$1:$AQ$32,ROW()-$C$1,)</f>
        <v>8.6306034482758793</v>
      </c>
      <c r="P31" s="22">
        <f>HLOOKUP(P$2,'03_PC&amp;IC'!$D$1:$AQ$32,ROW()-$C$1,)</f>
        <v>8.907060017355402</v>
      </c>
      <c r="Q31" s="22">
        <f>HLOOKUP(Q$2,'03_PC&amp;IC'!$D$1:$AQ$32,ROW()-$C$1,)</f>
        <v>8.4887370352038278</v>
      </c>
      <c r="R31" s="22">
        <f>HLOOKUP(R$2,'03_PC&amp;IC'!$D$1:$AQ$32,ROW()-$C$1,)</f>
        <v>294.45138441514882</v>
      </c>
      <c r="S31" s="22">
        <f>HLOOKUP(S$2,'03_PC&amp;IC'!$D$1:$AQ$32,ROW()-$C$1,)</f>
        <v>303.14613628057702</v>
      </c>
      <c r="T31" s="22">
        <f>HLOOKUP(T$2,'03_PC&amp;IC'!$D$1:$AQ$32,ROW()-$C$1,)</f>
        <v>185.60572251914309</v>
      </c>
      <c r="U31" s="22">
        <f>HLOOKUP(U$2,'03_PC&amp;IC'!$D$1:$AQ$32,ROW()-$C$1,)</f>
        <v>3</v>
      </c>
      <c r="V31" s="22">
        <f>HLOOKUP(V$2,'03_PC&amp;IC'!$D$1:$AQ$32,ROW()-$C$1,)</f>
        <v>3</v>
      </c>
      <c r="W31" s="22">
        <f>HLOOKUP(W$2,'03_PC&amp;IC'!$D$1:$AQ$32,ROW()-$C$1,)</f>
        <v>3</v>
      </c>
      <c r="X31" s="22">
        <f>HLOOKUP(X$2,'03_PC&amp;IC'!$D$1:$AQ$32,ROW()-$C$1,)</f>
        <v>3</v>
      </c>
      <c r="Y31" s="22">
        <f>HLOOKUP(Y$2,'03_PC&amp;IC'!$D$1:$AQ$32,ROW()-$C$1,)</f>
        <v>1555.8462387437489</v>
      </c>
      <c r="Z31" s="22">
        <f>HLOOKUP(Z$2,'03_PC&amp;IC'!$D$1:$AQ$32,ROW()-$C$1,)</f>
        <v>1032.6698764699231</v>
      </c>
      <c r="AA31" s="22">
        <f>HLOOKUP(AA$2,'03_PC&amp;IC'!$D$1:$AQ$32,ROW()-$C$1,)</f>
        <v>688.79148847772501</v>
      </c>
      <c r="AB31" s="22">
        <f>HLOOKUP(AB$2,'03_PC&amp;IC'!$D$1:$AQ$32,ROW()-$C$1,)</f>
        <v>910.3918555495535</v>
      </c>
      <c r="AC31" s="22">
        <f>HLOOKUP(AC$2,'03_PC&amp;IC'!$D$1:$AQ$32,ROW()-$C$1,)</f>
        <v>0.7585010665018127</v>
      </c>
      <c r="AD31" s="22">
        <f>HLOOKUP(AD$2,'03_PC&amp;IC'!$D$1:$AQ$32,ROW()-$C$1,)</f>
        <v>0.69438992058150595</v>
      </c>
      <c r="AE31" s="22">
        <f>HLOOKUP(AE$2,'03_PC&amp;IC'!$D$1:$AQ$32,ROW()-$C$1,)</f>
        <v>5.718988272376806</v>
      </c>
      <c r="AF31" s="22">
        <f>HLOOKUP(AF$2,'03_PC&amp;IC'!$D$1:$AQ$32,ROW()-$C$1,)</f>
        <v>4.2937570806439016</v>
      </c>
      <c r="AG31" s="22">
        <f>HLOOKUP(AG$2,'03_PC&amp;IC'!$D$1:$AQ$32,ROW()-$C$1,)</f>
        <v>2.41489698022913</v>
      </c>
      <c r="AH31" s="22">
        <f>HLOOKUP(AH$2,'03_PC&amp;IC'!$D$1:$AQ$32,ROW()-$C$1,)</f>
        <v>2.636668910730005</v>
      </c>
      <c r="AI31" s="22">
        <f>HLOOKUP(AI$2,'03_PC&amp;IC'!$D$1:$AQ$32,ROW()-$C$1,)</f>
        <v>4.0268499051845339</v>
      </c>
      <c r="AJ31" s="22">
        <f>HLOOKUP(AJ$2,'03_PC&amp;IC'!$D$1:$AQ$32,ROW()-$C$1,)</f>
        <v>23.865629713510138</v>
      </c>
      <c r="AK31" s="22">
        <f>HLOOKUP(AK$2,'03_PC&amp;IC'!$D$1:$AQ$32,ROW()-$C$1,)</f>
        <v>788.14285714285711</v>
      </c>
      <c r="AL31" s="22">
        <f>HLOOKUP(AL$2,'03_PC&amp;IC'!$D$1:$AQ$32,ROW()-$C$1,)</f>
        <v>54.356816668196103</v>
      </c>
      <c r="AM31" s="22">
        <f>HLOOKUP(AM$2,'03_PC&amp;IC'!$D$1:$AQ$32,ROW()-$C$1,)</f>
        <v>83.506379847511269</v>
      </c>
      <c r="AN31" s="22">
        <f>HLOOKUP(AN$2,'03_PC&amp;IC'!$D$1:$AQ$32,ROW()-$C$1,)</f>
        <v>13.084399566557231</v>
      </c>
      <c r="AO31" s="29"/>
      <c r="AP31" s="29"/>
      <c r="AQ31" s="29"/>
    </row>
    <row r="32" spans="1:43">
      <c r="A32" s="20">
        <v>30</v>
      </c>
      <c r="B32" s="21" t="s">
        <v>1</v>
      </c>
      <c r="C32" s="1" t="s">
        <v>32</v>
      </c>
      <c r="D32" s="22">
        <f>HLOOKUP(D$2,'03_PC&amp;IC'!$D$1:$AQ$32,ROW()-$C$1,)</f>
        <v>-9.6975760183591255</v>
      </c>
      <c r="E32" s="22">
        <f>HLOOKUP(E$2,'03_PC&amp;IC'!$D$1:$AQ$32,ROW()-$C$1,)</f>
        <v>-9.1887123981132799</v>
      </c>
      <c r="F32" s="22">
        <f>HLOOKUP(F$2,'03_PC&amp;IC'!$D$1:$AQ$32,ROW()-$C$1,)</f>
        <v>-9.2246543778801708</v>
      </c>
      <c r="G32" s="22">
        <f>HLOOKUP(G$2,'03_PC&amp;IC'!$D$1:$AQ$32,ROW()-$C$1,)</f>
        <v>-9.483203398917432</v>
      </c>
      <c r="H32" s="22">
        <f>HLOOKUP(H$2,'03_PC&amp;IC'!$D$1:$AQ$32,ROW()-$C$1,)</f>
        <v>-9.1071330387706517</v>
      </c>
      <c r="I32" s="22">
        <f>HLOOKUP(I$2,'03_PC&amp;IC'!$D$1:$AQ$32,ROW()-$C$1,)</f>
        <v>35</v>
      </c>
      <c r="J32" s="22">
        <f>HLOOKUP(J$2,'03_PC&amp;IC'!$D$1:$AQ$32,ROW()-$C$1,)</f>
        <v>34</v>
      </c>
      <c r="K32" s="22">
        <f>HLOOKUP(K$2,'03_PC&amp;IC'!$D$1:$AQ$32,ROW()-$C$1,)</f>
        <v>37</v>
      </c>
      <c r="L32" s="22">
        <f>HLOOKUP(L$2,'03_PC&amp;IC'!$D$1:$AQ$32,ROW()-$C$1,)</f>
        <v>5.5499372937750104</v>
      </c>
      <c r="M32" s="22">
        <f>HLOOKUP(M$2,'03_PC&amp;IC'!$D$1:$AQ$32,ROW()-$C$1,)</f>
        <v>8.3160166162569755</v>
      </c>
      <c r="N32" s="22">
        <f>HLOOKUP(N$2,'03_PC&amp;IC'!$D$1:$AQ$32,ROW()-$C$1,)</f>
        <v>7.8832528623932214</v>
      </c>
      <c r="O32" s="22">
        <f>HLOOKUP(O$2,'03_PC&amp;IC'!$D$1:$AQ$32,ROW()-$C$1,)</f>
        <v>7.9924137931034496</v>
      </c>
      <c r="P32" s="22">
        <f>HLOOKUP(P$2,'03_PC&amp;IC'!$D$1:$AQ$32,ROW()-$C$1,)</f>
        <v>8.3078693785437974</v>
      </c>
      <c r="Q32" s="22">
        <f>HLOOKUP(Q$2,'03_PC&amp;IC'!$D$1:$AQ$32,ROW()-$C$1,)</f>
        <v>7.7682961677679101</v>
      </c>
      <c r="R32" s="22">
        <f>HLOOKUP(R$2,'03_PC&amp;IC'!$D$1:$AQ$32,ROW()-$C$1,)</f>
        <v>695.90810833332273</v>
      </c>
      <c r="S32" s="22">
        <f>HLOOKUP(S$2,'03_PC&amp;IC'!$D$1:$AQ$32,ROW()-$C$1,)</f>
        <v>138.585766326532</v>
      </c>
      <c r="T32" s="22">
        <f>HLOOKUP(T$2,'03_PC&amp;IC'!$D$1:$AQ$32,ROW()-$C$1,)</f>
        <v>526.81282473010037</v>
      </c>
      <c r="U32" s="22">
        <f>HLOOKUP(U$2,'03_PC&amp;IC'!$D$1:$AQ$32,ROW()-$C$1,)</f>
        <v>3</v>
      </c>
      <c r="V32" s="22">
        <f>HLOOKUP(V$2,'03_PC&amp;IC'!$D$1:$AQ$32,ROW()-$C$1,)</f>
        <v>3</v>
      </c>
      <c r="W32" s="22">
        <f>HLOOKUP(W$2,'03_PC&amp;IC'!$D$1:$AQ$32,ROW()-$C$1,)</f>
        <v>9</v>
      </c>
      <c r="X32" s="22">
        <f>HLOOKUP(X$2,'03_PC&amp;IC'!$D$1:$AQ$32,ROW()-$C$1,)</f>
        <v>3</v>
      </c>
      <c r="Y32" s="22">
        <f>HLOOKUP(Y$2,'03_PC&amp;IC'!$D$1:$AQ$32,ROW()-$C$1,)</f>
        <v>648.35874488902346</v>
      </c>
      <c r="Z32" s="22">
        <f>HLOOKUP(Z$2,'03_PC&amp;IC'!$D$1:$AQ$32,ROW()-$C$1,)</f>
        <v>583.16591609742511</v>
      </c>
      <c r="AA32" s="22">
        <f>HLOOKUP(AA$2,'03_PC&amp;IC'!$D$1:$AQ$32,ROW()-$C$1,)</f>
        <v>292.587065858502</v>
      </c>
      <c r="AB32" s="22">
        <f>HLOOKUP(AB$2,'03_PC&amp;IC'!$D$1:$AQ$32,ROW()-$C$1,)</f>
        <v>828.12955369927988</v>
      </c>
      <c r="AC32" s="22">
        <f>HLOOKUP(AC$2,'03_PC&amp;IC'!$D$1:$AQ$32,ROW()-$C$1,)</f>
        <v>0.51963969912580998</v>
      </c>
      <c r="AD32" s="22">
        <f>HLOOKUP(AD$2,'03_PC&amp;IC'!$D$1:$AQ$32,ROW()-$C$1,)</f>
        <v>0.67858418717100699</v>
      </c>
      <c r="AE32" s="22">
        <f>HLOOKUP(AE$2,'03_PC&amp;IC'!$D$1:$AQ$32,ROW()-$C$1,)</f>
        <v>1.25615610543316</v>
      </c>
      <c r="AF32" s="22">
        <f>HLOOKUP(AF$2,'03_PC&amp;IC'!$D$1:$AQ$32,ROW()-$C$1,)</f>
        <v>1.085352921917053</v>
      </c>
      <c r="AG32" s="22">
        <f>HLOOKUP(AG$2,'03_PC&amp;IC'!$D$1:$AQ$32,ROW()-$C$1,)</f>
        <v>1.4480525158159001</v>
      </c>
      <c r="AH32" s="22">
        <f>HLOOKUP(AH$2,'03_PC&amp;IC'!$D$1:$AQ$32,ROW()-$C$1,)</f>
        <v>1.541999949110632</v>
      </c>
      <c r="AI32" s="22">
        <f>HLOOKUP(AI$2,'03_PC&amp;IC'!$D$1:$AQ$32,ROW()-$C$1,)</f>
        <v>24.885252028109189</v>
      </c>
      <c r="AJ32" s="22">
        <f>HLOOKUP(AJ$2,'03_PC&amp;IC'!$D$1:$AQ$32,ROW()-$C$1,)</f>
        <v>41.818109936887907</v>
      </c>
      <c r="AK32" s="22">
        <f>HLOOKUP(AK$2,'03_PC&amp;IC'!$D$1:$AQ$32,ROW()-$C$1,)</f>
        <v>815.71428571428567</v>
      </c>
      <c r="AL32" s="22">
        <f>HLOOKUP(AL$2,'03_PC&amp;IC'!$D$1:$AQ$32,ROW()-$C$1,)</f>
        <v>38.751971532934</v>
      </c>
      <c r="AM32" s="22">
        <f>HLOOKUP(AM$2,'03_PC&amp;IC'!$D$1:$AQ$32,ROW()-$C$1,)</f>
        <v>52.461407468697651</v>
      </c>
      <c r="AN32" s="22">
        <f>HLOOKUP(AN$2,'03_PC&amp;IC'!$D$1:$AQ$32,ROW()-$C$1,)</f>
        <v>7.0507963822856086</v>
      </c>
      <c r="AO32" s="29"/>
      <c r="AP32" s="29"/>
      <c r="AQ32" s="29"/>
    </row>
    <row r="33" spans="1:43">
      <c r="A33" s="20">
        <v>31</v>
      </c>
      <c r="B33" s="21" t="s">
        <v>0</v>
      </c>
      <c r="C33" s="27" t="s">
        <v>33</v>
      </c>
      <c r="D33" s="22">
        <f>HLOOKUP(D$2,'03_PC&amp;IC'!$D$1:$AQ$32,ROW()-$C$1,)</f>
        <v>-9.6612702366126797</v>
      </c>
      <c r="E33" s="22">
        <f>HLOOKUP(E$2,'03_PC&amp;IC'!$D$1:$AQ$32,ROW()-$C$1,)</f>
        <v>-11.13161834787895</v>
      </c>
      <c r="F33" s="22">
        <f>HLOOKUP(F$2,'03_PC&amp;IC'!$D$1:$AQ$32,ROW()-$C$1,)</f>
        <v>-10.5014705882353</v>
      </c>
      <c r="G33" s="22">
        <f>HLOOKUP(G$2,'03_PC&amp;IC'!$D$1:$AQ$32,ROW()-$C$1,)</f>
        <v>-10.173391087347261</v>
      </c>
      <c r="H33" s="22">
        <f>HLOOKUP(H$2,'03_PC&amp;IC'!$D$1:$AQ$32,ROW()-$C$1,)</f>
        <v>-12.16670908469275</v>
      </c>
      <c r="I33" s="22">
        <f>HLOOKUP(I$2,'03_PC&amp;IC'!$D$1:$AQ$32,ROW()-$C$1,)</f>
        <v>42</v>
      </c>
      <c r="J33" s="22">
        <f>HLOOKUP(J$2,'03_PC&amp;IC'!$D$1:$AQ$32,ROW()-$C$1,)</f>
        <v>48</v>
      </c>
      <c r="K33" s="22">
        <f>HLOOKUP(K$2,'03_PC&amp;IC'!$D$1:$AQ$32,ROW()-$C$1,)</f>
        <v>43</v>
      </c>
      <c r="L33" s="22">
        <f>HLOOKUP(L$2,'03_PC&amp;IC'!$D$1:$AQ$32,ROW()-$C$1,)</f>
        <v>11.755741622641199</v>
      </c>
      <c r="M33" s="22">
        <f>HLOOKUP(M$2,'03_PC&amp;IC'!$D$1:$AQ$32,ROW()-$C$1,)</f>
        <v>6.2560113758422036</v>
      </c>
      <c r="N33" s="22">
        <f>HLOOKUP(N$2,'03_PC&amp;IC'!$D$1:$AQ$32,ROW()-$C$1,)</f>
        <v>7.0474038822569387</v>
      </c>
      <c r="O33" s="22">
        <f>HLOOKUP(O$2,'03_PC&amp;IC'!$D$1:$AQ$32,ROW()-$C$1,)</f>
        <v>6.6679864253393903</v>
      </c>
      <c r="P33" s="22">
        <f>HLOOKUP(P$2,'03_PC&amp;IC'!$D$1:$AQ$32,ROW()-$C$1,)</f>
        <v>6.6834547928118768</v>
      </c>
      <c r="Q33" s="22">
        <f>HLOOKUP(Q$2,'03_PC&amp;IC'!$D$1:$AQ$32,ROW()-$C$1,)</f>
        <v>7.9679148020997506</v>
      </c>
      <c r="R33" s="22">
        <f>HLOOKUP(R$2,'03_PC&amp;IC'!$D$1:$AQ$32,ROW()-$C$1,)</f>
        <v>1009.714958483607</v>
      </c>
      <c r="S33" s="22">
        <f>HLOOKUP(S$2,'03_PC&amp;IC'!$D$1:$AQ$32,ROW()-$C$1,)</f>
        <v>128.302852508135</v>
      </c>
      <c r="T33" s="22">
        <f>HLOOKUP(T$2,'03_PC&amp;IC'!$D$1:$AQ$32,ROW()-$C$1,)</f>
        <v>769.25421214335995</v>
      </c>
      <c r="U33" s="22">
        <f>HLOOKUP(U$2,'03_PC&amp;IC'!$D$1:$AQ$32,ROW()-$C$1,)</f>
        <v>21</v>
      </c>
      <c r="V33" s="22">
        <f>HLOOKUP(V$2,'03_PC&amp;IC'!$D$1:$AQ$32,ROW()-$C$1,)</f>
        <v>12</v>
      </c>
      <c r="W33" s="22">
        <f>HLOOKUP(W$2,'03_PC&amp;IC'!$D$1:$AQ$32,ROW()-$C$1,)</f>
        <v>28</v>
      </c>
      <c r="X33" s="22">
        <f>HLOOKUP(X$2,'03_PC&amp;IC'!$D$1:$AQ$32,ROW()-$C$1,)</f>
        <v>15</v>
      </c>
      <c r="Y33" s="22">
        <f>HLOOKUP(Y$2,'03_PC&amp;IC'!$D$1:$AQ$32,ROW()-$C$1,)</f>
        <v>1297.46860824903</v>
      </c>
      <c r="Z33" s="22">
        <f>HLOOKUP(Z$2,'03_PC&amp;IC'!$D$1:$AQ$32,ROW()-$C$1,)</f>
        <v>2177.6221492413388</v>
      </c>
      <c r="AA33" s="22">
        <f>HLOOKUP(AA$2,'03_PC&amp;IC'!$D$1:$AQ$32,ROW()-$C$1,)</f>
        <v>1015.96045763513</v>
      </c>
      <c r="AB33" s="22">
        <f>HLOOKUP(AB$2,'03_PC&amp;IC'!$D$1:$AQ$32,ROW()-$C$1,)</f>
        <v>1189.41792568599</v>
      </c>
      <c r="AC33" s="22">
        <f>HLOOKUP(AC$2,'03_PC&amp;IC'!$D$1:$AQ$32,ROW()-$C$1,)</f>
        <v>0.65575411049239796</v>
      </c>
      <c r="AD33" s="22">
        <f>HLOOKUP(AD$2,'03_PC&amp;IC'!$D$1:$AQ$32,ROW()-$C$1,)</f>
        <v>0.88787296475312905</v>
      </c>
      <c r="AE33" s="22">
        <f>HLOOKUP(AE$2,'03_PC&amp;IC'!$D$1:$AQ$32,ROW()-$C$1,)</f>
        <v>2.0081917786866952</v>
      </c>
      <c r="AF33" s="22">
        <f>HLOOKUP(AF$2,'03_PC&amp;IC'!$D$1:$AQ$32,ROW()-$C$1,)</f>
        <v>2.3217747696834139</v>
      </c>
      <c r="AG33" s="22">
        <f>HLOOKUP(AG$2,'03_PC&amp;IC'!$D$1:$AQ$32,ROW()-$C$1,)</f>
        <v>2.1131172632940101</v>
      </c>
      <c r="AH33" s="22">
        <f>HLOOKUP(AH$2,'03_PC&amp;IC'!$D$1:$AQ$32,ROW()-$C$1,)</f>
        <v>2.91493681552218</v>
      </c>
      <c r="AI33" s="22">
        <f>HLOOKUP(AI$2,'03_PC&amp;IC'!$D$1:$AQ$32,ROW()-$C$1,)</f>
        <v>22.406849331401769</v>
      </c>
      <c r="AJ33" s="22">
        <f>HLOOKUP(AJ$2,'03_PC&amp;IC'!$D$1:$AQ$32,ROW()-$C$1,)</f>
        <v>43.9624028376995</v>
      </c>
      <c r="AK33" s="22">
        <f>HLOOKUP(AK$2,'03_PC&amp;IC'!$D$1:$AQ$32,ROW()-$C$1,)</f>
        <v>875.33333333333337</v>
      </c>
      <c r="AL33" s="22">
        <f>HLOOKUP(AL$2,'03_PC&amp;IC'!$D$1:$AQ$32,ROW()-$C$1,)</f>
        <v>63.881999205450697</v>
      </c>
      <c r="AM33" s="22">
        <f>HLOOKUP(AM$2,'03_PC&amp;IC'!$D$1:$AQ$32,ROW()-$C$1,)</f>
        <v>83.171445978719561</v>
      </c>
      <c r="AN33" s="22">
        <f>HLOOKUP(AN$2,'03_PC&amp;IC'!$D$1:$AQ$32,ROW()-$C$1,)</f>
        <v>8.1427895251964504</v>
      </c>
      <c r="AO33" s="29"/>
      <c r="AP33" s="29"/>
      <c r="AQ33" s="29"/>
    </row>
    <row r="34" spans="1:43">
      <c r="C34" s="28"/>
    </row>
    <row r="35" spans="1:43">
      <c r="C35" s="26"/>
    </row>
    <row r="36" spans="1:43">
      <c r="C36" s="26"/>
    </row>
    <row r="37" spans="1:43">
      <c r="C37" s="26"/>
    </row>
    <row r="38" spans="1:43" ht="15" customHeight="1">
      <c r="A38" s="97" t="str">
        <f>$Q$40</f>
        <v>PC1</v>
      </c>
      <c r="B38" s="97"/>
      <c r="C38" s="78">
        <f>ROW()</f>
        <v>38</v>
      </c>
    </row>
    <row r="39" spans="1:43" ht="30">
      <c r="A39" s="68" t="s">
        <v>208</v>
      </c>
      <c r="B39" s="68" t="s">
        <v>209</v>
      </c>
      <c r="C39" s="82" t="s">
        <v>3</v>
      </c>
      <c r="D39" s="83" t="str">
        <f>R40&amp;CHAR(10)&amp;"("&amp;R41&amp;")"</f>
        <v>AC_hBreak
(AC_5分休憩)</v>
      </c>
      <c r="E39" s="83" t="str">
        <f t="shared" ref="E39:M39" si="0">S40&amp;CHAR(10)&amp;"("&amp;S41&amp;")"</f>
        <v>AC_hVR
(AC_津波避難VR)</v>
      </c>
      <c r="F39" s="83" t="str">
        <f t="shared" si="0"/>
        <v>AC_hVRf0
(AC_テスト歩行)</v>
      </c>
      <c r="G39" s="83" t="str">
        <f t="shared" si="0"/>
        <v>AC_hVRf2
(AC_心理的安定化)</v>
      </c>
      <c r="H39" s="83" t="str">
        <f t="shared" si="0"/>
        <v>AC_h2D
(AC_実験教示)</v>
      </c>
      <c r="I39" s="83" t="str">
        <f t="shared" si="0"/>
        <v>DC_hVR
(DC_津波避難VR)</v>
      </c>
      <c r="J39" s="83" t="str">
        <f t="shared" si="0"/>
        <v>DC_hBreak
(DC_5分休憩)</v>
      </c>
      <c r="K39" s="83" t="str">
        <f t="shared" si="0"/>
        <v>DC_hVRf2
(DC_心理的安定化)</v>
      </c>
      <c r="L39" s="83" t="str">
        <f t="shared" si="0"/>
        <v>DC_hVRf0
(DC_テスト歩行)</v>
      </c>
      <c r="M39" s="83" t="str">
        <f t="shared" si="0"/>
        <v>DC_h2D
(DC_実験教示)</v>
      </c>
      <c r="Q39" s="22"/>
      <c r="R39" s="22">
        <v>1</v>
      </c>
      <c r="S39" s="22">
        <v>2</v>
      </c>
      <c r="T39" s="22">
        <v>3</v>
      </c>
      <c r="U39" s="22">
        <v>4</v>
      </c>
      <c r="V39" s="22">
        <v>5</v>
      </c>
      <c r="W39" s="22">
        <v>6</v>
      </c>
      <c r="X39" s="22">
        <v>7</v>
      </c>
      <c r="Y39" s="22">
        <v>8</v>
      </c>
      <c r="Z39" s="22">
        <v>9</v>
      </c>
      <c r="AA39" s="22">
        <v>10</v>
      </c>
      <c r="AI39" s="23"/>
      <c r="AQ39" s="23"/>
    </row>
    <row r="40" spans="1:43" ht="18">
      <c r="A40" s="20">
        <v>6</v>
      </c>
      <c r="B40" s="21" t="s">
        <v>0</v>
      </c>
      <c r="C40" s="1" t="s">
        <v>33</v>
      </c>
      <c r="D40" s="22">
        <f>HLOOKUP(R$40,$D$2:$AL$33,ROW()-$C$38,)</f>
        <v>-10.695836280294611</v>
      </c>
      <c r="E40" s="22">
        <f t="shared" ref="E40:M55" si="1">HLOOKUP(S$40,$D$2:$AL$33,ROW()-$C$38,)</f>
        <v>-10.564090909090901</v>
      </c>
      <c r="F40" s="22">
        <f t="shared" si="1"/>
        <v>-11.10867386791138</v>
      </c>
      <c r="G40" s="22">
        <f t="shared" si="1"/>
        <v>-10.581955669261569</v>
      </c>
      <c r="H40" s="22">
        <f t="shared" si="1"/>
        <v>-10.9371586255415</v>
      </c>
      <c r="I40" s="22">
        <f t="shared" si="1"/>
        <v>8.5734720416124599</v>
      </c>
      <c r="J40" s="22">
        <f t="shared" si="1"/>
        <v>8.8269517691026262</v>
      </c>
      <c r="K40" s="22">
        <f t="shared" si="1"/>
        <v>8.6730225225074005</v>
      </c>
      <c r="L40" s="22">
        <f t="shared" si="1"/>
        <v>8.9444474685082742</v>
      </c>
      <c r="M40" s="22">
        <f t="shared" si="1"/>
        <v>8.708665240606754</v>
      </c>
      <c r="Q40" s="22" t="s">
        <v>257</v>
      </c>
      <c r="R40" s="13" t="s">
        <v>210</v>
      </c>
      <c r="S40" s="13" t="s">
        <v>212</v>
      </c>
      <c r="T40" s="13" t="s">
        <v>211</v>
      </c>
      <c r="U40" s="13" t="s">
        <v>245</v>
      </c>
      <c r="V40" s="13" t="s">
        <v>219</v>
      </c>
      <c r="W40" s="13" t="s">
        <v>239</v>
      </c>
      <c r="X40" s="13" t="s">
        <v>227</v>
      </c>
      <c r="Y40" s="13" t="s">
        <v>231</v>
      </c>
      <c r="Z40" s="13" t="s">
        <v>236</v>
      </c>
      <c r="AA40" s="13" t="s">
        <v>232</v>
      </c>
      <c r="AI40" s="23"/>
      <c r="AQ40" s="23"/>
    </row>
    <row r="41" spans="1:43" ht="18">
      <c r="A41" s="20">
        <v>1</v>
      </c>
      <c r="B41" s="21" t="s">
        <v>1</v>
      </c>
      <c r="C41" s="1" t="s">
        <v>32</v>
      </c>
      <c r="D41" s="22">
        <f t="shared" ref="D41:D70" si="2">HLOOKUP(R$40,$D$2:$AL$33,ROW()-$C$38,)</f>
        <v>-9.6116285305338263</v>
      </c>
      <c r="E41" s="22">
        <f t="shared" si="1"/>
        <v>-9.5199275362318492</v>
      </c>
      <c r="F41" s="22">
        <f t="shared" si="1"/>
        <v>-9.6174578494536007</v>
      </c>
      <c r="G41" s="22">
        <f t="shared" si="1"/>
        <v>-9.5972298542917844</v>
      </c>
      <c r="H41" s="22">
        <f t="shared" si="1"/>
        <v>-9.3446272511866262</v>
      </c>
      <c r="I41" s="22">
        <f t="shared" si="1"/>
        <v>6.9200191570881504</v>
      </c>
      <c r="J41" s="22">
        <f t="shared" si="1"/>
        <v>6.8848926083433373</v>
      </c>
      <c r="K41" s="22">
        <f t="shared" si="1"/>
        <v>7.0928110316236133</v>
      </c>
      <c r="L41" s="22">
        <f t="shared" si="1"/>
        <v>7.116694850391748</v>
      </c>
      <c r="M41" s="22">
        <f t="shared" si="1"/>
        <v>7.2957861146250602</v>
      </c>
      <c r="Q41" s="22"/>
      <c r="R41" s="13" t="str">
        <f>VLOOKUP(R40,$Q$69:$R$105,2,)</f>
        <v>AC_5分休憩</v>
      </c>
      <c r="S41" s="13" t="str">
        <f t="shared" ref="S41:AA41" si="3">VLOOKUP(S40,$Q$69:$R$105,2,)</f>
        <v>AC_津波避難VR</v>
      </c>
      <c r="T41" s="13" t="str">
        <f t="shared" si="3"/>
        <v>AC_テスト歩行</v>
      </c>
      <c r="U41" s="13" t="str">
        <f t="shared" si="3"/>
        <v>AC_心理的安定化</v>
      </c>
      <c r="V41" s="13" t="str">
        <f t="shared" si="3"/>
        <v>AC_実験教示</v>
      </c>
      <c r="W41" s="13" t="str">
        <f t="shared" si="3"/>
        <v>DC_津波避難VR</v>
      </c>
      <c r="X41" s="13" t="str">
        <f t="shared" si="3"/>
        <v>DC_5分休憩</v>
      </c>
      <c r="Y41" s="13" t="str">
        <f t="shared" si="3"/>
        <v>DC_心理的安定化</v>
      </c>
      <c r="Z41" s="13" t="str">
        <f t="shared" si="3"/>
        <v>DC_テスト歩行</v>
      </c>
      <c r="AA41" s="13" t="str">
        <f t="shared" si="3"/>
        <v>DC_実験教示</v>
      </c>
      <c r="AI41" s="23"/>
      <c r="AQ41" s="23"/>
    </row>
    <row r="42" spans="1:43" ht="18">
      <c r="A42" s="20">
        <v>2</v>
      </c>
      <c r="B42" s="21" t="s">
        <v>1</v>
      </c>
      <c r="C42" s="1" t="s">
        <v>33</v>
      </c>
      <c r="D42" s="22">
        <f t="shared" si="2"/>
        <v>-9.9053876050381824</v>
      </c>
      <c r="E42" s="22">
        <f t="shared" si="1"/>
        <v>-9.49307304785893</v>
      </c>
      <c r="F42" s="22">
        <f t="shared" si="1"/>
        <v>-9.2251563464063473</v>
      </c>
      <c r="G42" s="22">
        <f t="shared" si="1"/>
        <v>-9.8550074030234871</v>
      </c>
      <c r="H42" s="22">
        <f t="shared" si="1"/>
        <v>-10.636350914020809</v>
      </c>
      <c r="I42" s="22">
        <f t="shared" si="1"/>
        <v>7.3275862068965099</v>
      </c>
      <c r="J42" s="22">
        <f t="shared" si="1"/>
        <v>7.7461020488443966</v>
      </c>
      <c r="K42" s="22">
        <f t="shared" si="1"/>
        <v>7.9046993773727614</v>
      </c>
      <c r="L42" s="22">
        <f t="shared" si="1"/>
        <v>7.1321549717534518</v>
      </c>
      <c r="M42" s="22">
        <f t="shared" si="1"/>
        <v>7.0358070995355133</v>
      </c>
      <c r="Q42" s="22" t="s">
        <v>258</v>
      </c>
      <c r="R42" s="13" t="s">
        <v>243</v>
      </c>
      <c r="S42" s="13" t="s">
        <v>244</v>
      </c>
      <c r="T42" s="13" t="s">
        <v>247</v>
      </c>
      <c r="U42" s="13" t="s">
        <v>238</v>
      </c>
      <c r="V42" s="13" t="s">
        <v>221</v>
      </c>
      <c r="W42" s="13" t="s">
        <v>234</v>
      </c>
      <c r="X42" s="13" t="s">
        <v>217</v>
      </c>
      <c r="Y42" s="13" t="s">
        <v>222</v>
      </c>
      <c r="Z42" s="13" t="s">
        <v>224</v>
      </c>
      <c r="AA42" s="13" t="s">
        <v>213</v>
      </c>
      <c r="AI42" s="23"/>
      <c r="AQ42" s="23"/>
    </row>
    <row r="43" spans="1:43" ht="18">
      <c r="A43" s="20">
        <v>3</v>
      </c>
      <c r="B43" s="21" t="s">
        <v>1</v>
      </c>
      <c r="C43" s="1" t="s">
        <v>32</v>
      </c>
      <c r="D43" s="22">
        <f t="shared" si="2"/>
        <v>-8.9557240331479822</v>
      </c>
      <c r="E43" s="22">
        <f t="shared" si="1"/>
        <v>-8.9286260824127197</v>
      </c>
      <c r="F43" s="22">
        <f t="shared" si="1"/>
        <v>-9.5506238196610891</v>
      </c>
      <c r="G43" s="22">
        <f t="shared" si="1"/>
        <v>-9.6127444011267791</v>
      </c>
      <c r="H43" s="22">
        <f t="shared" si="1"/>
        <v>-10.175673827056279</v>
      </c>
      <c r="I43" s="22">
        <f t="shared" si="1"/>
        <v>6.6105485232067549</v>
      </c>
      <c r="J43" s="22">
        <f t="shared" si="1"/>
        <v>5.9532346709044486</v>
      </c>
      <c r="K43" s="22">
        <f t="shared" si="1"/>
        <v>6.1203250343792082</v>
      </c>
      <c r="L43" s="22">
        <f t="shared" si="1"/>
        <v>7.0126410279239604</v>
      </c>
      <c r="M43" s="22">
        <f t="shared" si="1"/>
        <v>7.2390612139404231</v>
      </c>
      <c r="Q43" s="22"/>
      <c r="R43" s="13" t="str">
        <f>VLOOKUP(R42,$Q$69:$R$105,2,)</f>
        <v>pNN50_心理的安定化</v>
      </c>
      <c r="S43" s="13" t="str">
        <f t="shared" ref="S43" si="4">VLOOKUP(S42,$Q$69:$R$105,2,)</f>
        <v>HF_心理的安定化</v>
      </c>
      <c r="T43" s="13" t="str">
        <f t="shared" ref="T43" si="5">VLOOKUP(T42,$Q$69:$R$105,2,)</f>
        <v>RMSSD_心理的安定化</v>
      </c>
      <c r="U43" s="13" t="str">
        <f t="shared" ref="U43" si="6">VLOOKUP(U42,$Q$69:$R$105,2,)</f>
        <v>LF/HF_5分休憩</v>
      </c>
      <c r="V43" s="13" t="str">
        <f t="shared" ref="V43" si="7">VLOOKUP(V42,$Q$69:$R$105,2,)</f>
        <v>5. 休憩後_状態不安</v>
      </c>
      <c r="W43" s="13" t="str">
        <f t="shared" ref="W43" si="8">VLOOKUP(W42,$Q$69:$R$105,2,)</f>
        <v>LF_テスト歩行</v>
      </c>
      <c r="X43" s="13" t="str">
        <f t="shared" ref="X43" si="9">VLOOKUP(X42,$Q$69:$R$105,2,)</f>
        <v>4. 津波後_状態不安</v>
      </c>
      <c r="Y43" s="13" t="str">
        <f t="shared" ref="Y43" si="10">VLOOKUP(Y42,$Q$69:$R$105,2,)</f>
        <v>HF_5分休憩</v>
      </c>
      <c r="Z43" s="13" t="str">
        <f t="shared" ref="Z43" si="11">VLOOKUP(Z42,$Q$69:$R$105,2,)</f>
        <v>LF/HF_津波避難VR準備</v>
      </c>
      <c r="AA43" s="13" t="str">
        <f t="shared" ref="AA43" si="12">VLOOKUP(AA42,$Q$69:$R$105,2,)</f>
        <v>3. テスト歩行後_状態不安</v>
      </c>
      <c r="AI43" s="23"/>
      <c r="AQ43" s="23"/>
    </row>
    <row r="44" spans="1:43" ht="18">
      <c r="A44" s="20">
        <v>4</v>
      </c>
      <c r="B44" s="21" t="s">
        <v>1</v>
      </c>
      <c r="C44" s="1" t="s">
        <v>32</v>
      </c>
      <c r="D44" s="22">
        <f t="shared" si="2"/>
        <v>-8.580235185990869</v>
      </c>
      <c r="E44" s="22">
        <f t="shared" si="1"/>
        <v>-8.9223517896844307</v>
      </c>
      <c r="F44" s="22">
        <f t="shared" si="1"/>
        <v>-9.9366671543435743</v>
      </c>
      <c r="G44" s="22">
        <f t="shared" si="1"/>
        <v>-8.5928987261601169</v>
      </c>
      <c r="H44" s="22">
        <f t="shared" si="1"/>
        <v>-10.58307416267945</v>
      </c>
      <c r="I44" s="22">
        <f t="shared" si="1"/>
        <v>8.013640782040925</v>
      </c>
      <c r="J44" s="22">
        <f t="shared" si="1"/>
        <v>7.6406259954175217</v>
      </c>
      <c r="K44" s="22">
        <f t="shared" si="1"/>
        <v>7.3801081985407944</v>
      </c>
      <c r="L44" s="22">
        <f t="shared" si="1"/>
        <v>8.5232750555331123</v>
      </c>
      <c r="M44" s="22">
        <f t="shared" si="1"/>
        <v>8.8671114817903902</v>
      </c>
      <c r="Q44" s="22" t="s">
        <v>259</v>
      </c>
      <c r="R44" s="13" t="s">
        <v>225</v>
      </c>
      <c r="S44" s="13" t="s">
        <v>242</v>
      </c>
      <c r="T44" s="13" t="s">
        <v>228</v>
      </c>
      <c r="U44" s="13" t="s">
        <v>230</v>
      </c>
      <c r="V44" s="13" t="s">
        <v>218</v>
      </c>
      <c r="W44" s="13" t="s">
        <v>252</v>
      </c>
      <c r="X44" s="13" t="s">
        <v>249</v>
      </c>
      <c r="Y44" s="13" t="s">
        <v>220</v>
      </c>
      <c r="Z44" s="13" t="s">
        <v>214</v>
      </c>
      <c r="AA44" s="13" t="s">
        <v>234</v>
      </c>
      <c r="AI44" s="23"/>
      <c r="AQ44" s="23"/>
    </row>
    <row r="45" spans="1:43" ht="18">
      <c r="A45" s="20">
        <v>5</v>
      </c>
      <c r="B45" s="21" t="s">
        <v>1</v>
      </c>
      <c r="C45" s="1" t="s">
        <v>33</v>
      </c>
      <c r="D45" s="22">
        <f t="shared" si="2"/>
        <v>-2.5032624580941398</v>
      </c>
      <c r="E45" s="22">
        <f t="shared" si="1"/>
        <v>-2.4645080946450801</v>
      </c>
      <c r="F45" s="22">
        <f t="shared" si="1"/>
        <v>-2.393490076776557</v>
      </c>
      <c r="G45" s="22">
        <f t="shared" si="1"/>
        <v>-2.4141125343953989</v>
      </c>
      <c r="H45" s="22">
        <f t="shared" si="1"/>
        <v>-2.325941660713756</v>
      </c>
      <c r="I45" s="22">
        <f t="shared" si="1"/>
        <v>2.63233137829911</v>
      </c>
      <c r="J45" s="22">
        <f t="shared" si="1"/>
        <v>2.6836277546511469</v>
      </c>
      <c r="K45" s="22">
        <f t="shared" si="1"/>
        <v>2.6803149029108271</v>
      </c>
      <c r="L45" s="22">
        <f t="shared" si="1"/>
        <v>2.6789769062279092</v>
      </c>
      <c r="M45" s="22">
        <f t="shared" si="1"/>
        <v>2.8766597263753599</v>
      </c>
      <c r="Q45" s="22"/>
      <c r="R45" s="13" t="str">
        <f>VLOOKUP(R44,$Q$69:$R$105,2,)</f>
        <v>LF/HF_心理的安定化</v>
      </c>
      <c r="S45" s="13" t="str">
        <f t="shared" ref="S45" si="13">VLOOKUP(S44,$Q$69:$R$105,2,)</f>
        <v>LF/(LF+HF)_津波避難VR</v>
      </c>
      <c r="T45" s="13" t="str">
        <f t="shared" ref="T45" si="14">VLOOKUP(T44,$Q$69:$R$105,2,)</f>
        <v>LF/(LF+HF)_実験教示</v>
      </c>
      <c r="U45" s="13" t="str">
        <f t="shared" ref="U45" si="15">VLOOKUP(U44,$Q$69:$R$105,2,)</f>
        <v>2. 教示後_唾液kU/l</v>
      </c>
      <c r="V45" s="13" t="str">
        <f t="shared" ref="V45" si="16">VLOOKUP(V44,$Q$69:$R$105,2,)</f>
        <v>LF/HF_実験教示</v>
      </c>
      <c r="W45" s="13" t="str">
        <f t="shared" ref="W45" si="17">VLOOKUP(W44,$Q$69:$R$105,2,)</f>
        <v>4. 津波後_唾液kU/l</v>
      </c>
      <c r="X45" s="13" t="str">
        <f t="shared" ref="X45" si="18">VLOOKUP(X44,$Q$69:$R$105,2,)</f>
        <v>RRI_心理的安定化</v>
      </c>
      <c r="Y45" s="13" t="str">
        <f t="shared" ref="Y45" si="19">VLOOKUP(Y44,$Q$69:$R$105,2,)</f>
        <v>LF_津波避難VR</v>
      </c>
      <c r="Z45" s="13" t="str">
        <f t="shared" ref="Z45" si="20">VLOOKUP(Z44,$Q$69:$R$105,2,)</f>
        <v>3. テスト歩行後_唾液kU/l</v>
      </c>
      <c r="AA45" s="13" t="str">
        <f t="shared" ref="AA45" si="21">VLOOKUP(AA44,$Q$69:$R$105,2,)</f>
        <v>LF_テスト歩行</v>
      </c>
      <c r="AI45" s="23"/>
      <c r="AQ45" s="23"/>
    </row>
    <row r="46" spans="1:43" ht="18">
      <c r="A46" s="20">
        <v>7</v>
      </c>
      <c r="B46" s="21" t="s">
        <v>0</v>
      </c>
      <c r="C46" s="1" t="s">
        <v>32</v>
      </c>
      <c r="D46" s="22">
        <f t="shared" si="2"/>
        <v>-8.9552555806421843</v>
      </c>
      <c r="E46" s="22">
        <f t="shared" si="1"/>
        <v>-9.0097336065573792</v>
      </c>
      <c r="F46" s="22">
        <f t="shared" si="1"/>
        <v>-9.6952619540352885</v>
      </c>
      <c r="G46" s="22">
        <f t="shared" si="1"/>
        <v>-8.7130386798183252</v>
      </c>
      <c r="H46" s="22">
        <f t="shared" si="1"/>
        <v>-10.75845014574757</v>
      </c>
      <c r="I46" s="22">
        <f t="shared" si="1"/>
        <v>7.42868589743588</v>
      </c>
      <c r="J46" s="22">
        <f t="shared" si="1"/>
        <v>7.6188041262397999</v>
      </c>
      <c r="K46" s="22">
        <f t="shared" si="1"/>
        <v>7.6141794927613189</v>
      </c>
      <c r="L46" s="22">
        <f t="shared" si="1"/>
        <v>7.9699893807656288</v>
      </c>
      <c r="M46" s="22">
        <f t="shared" si="1"/>
        <v>8.359980804848874</v>
      </c>
      <c r="Q46" s="22" t="s">
        <v>260</v>
      </c>
      <c r="R46" s="13" t="s">
        <v>218</v>
      </c>
      <c r="S46" s="13" t="s">
        <v>225</v>
      </c>
      <c r="T46" s="13" t="s">
        <v>215</v>
      </c>
      <c r="U46" s="13" t="s">
        <v>234</v>
      </c>
      <c r="V46" s="13" t="s">
        <v>213</v>
      </c>
      <c r="W46" s="13" t="s">
        <v>220</v>
      </c>
      <c r="X46" s="13" t="s">
        <v>230</v>
      </c>
      <c r="Y46" s="13" t="s">
        <v>216</v>
      </c>
      <c r="Z46" s="13" t="s">
        <v>238</v>
      </c>
      <c r="AA46" s="13" t="s">
        <v>228</v>
      </c>
      <c r="AI46" s="23"/>
      <c r="AQ46" s="23"/>
    </row>
    <row r="47" spans="1:43" ht="18">
      <c r="A47" s="20">
        <v>8</v>
      </c>
      <c r="B47" s="21" t="s">
        <v>0</v>
      </c>
      <c r="C47" s="1" t="s">
        <v>33</v>
      </c>
      <c r="D47" s="22">
        <f t="shared" si="2"/>
        <v>-7.8076979302422478</v>
      </c>
      <c r="E47" s="22">
        <f t="shared" si="1"/>
        <v>-7.9675066312997602</v>
      </c>
      <c r="F47" s="22">
        <f t="shared" si="1"/>
        <v>-8.1203364658873518</v>
      </c>
      <c r="G47" s="22">
        <f t="shared" si="1"/>
        <v>-7.8991095938254468</v>
      </c>
      <c r="H47" s="22">
        <f t="shared" si="1"/>
        <v>-8.446516611309411</v>
      </c>
      <c r="I47" s="22">
        <f t="shared" si="1"/>
        <v>7.2025025536261502</v>
      </c>
      <c r="J47" s="22">
        <f t="shared" si="1"/>
        <v>7.0228504697544807</v>
      </c>
      <c r="K47" s="22">
        <f t="shared" si="1"/>
        <v>7.0176362987319001</v>
      </c>
      <c r="L47" s="22">
        <f t="shared" si="1"/>
        <v>7.4622158968515766</v>
      </c>
      <c r="M47" s="22">
        <f t="shared" si="1"/>
        <v>7.985496379694041</v>
      </c>
      <c r="Q47" s="22"/>
      <c r="R47" s="13" t="str">
        <f>VLOOKUP(R46,$Q$69:$R$105,2,)</f>
        <v>LF/HF_実験教示</v>
      </c>
      <c r="S47" s="13" t="str">
        <f t="shared" ref="S47" si="22">VLOOKUP(S46,$Q$69:$R$105,2,)</f>
        <v>LF/HF_心理的安定化</v>
      </c>
      <c r="T47" s="13" t="str">
        <f t="shared" ref="T47" si="23">VLOOKUP(T46,$Q$69:$R$105,2,)</f>
        <v>5. 休憩後_唾液kU/l</v>
      </c>
      <c r="U47" s="13" t="str">
        <f t="shared" ref="U47" si="24">VLOOKUP(U46,$Q$69:$R$105,2,)</f>
        <v>LF_テスト歩行</v>
      </c>
      <c r="V47" s="13" t="str">
        <f t="shared" ref="V47" si="25">VLOOKUP(V46,$Q$69:$R$105,2,)</f>
        <v>3. テスト歩行後_状態不安</v>
      </c>
      <c r="W47" s="13" t="str">
        <f t="shared" ref="W47" si="26">VLOOKUP(W46,$Q$69:$R$105,2,)</f>
        <v>LF_津波避難VR</v>
      </c>
      <c r="X47" s="13" t="str">
        <f t="shared" ref="X47" si="27">VLOOKUP(X46,$Q$69:$R$105,2,)</f>
        <v>2. 教示後_唾液kU/l</v>
      </c>
      <c r="Y47" s="13" t="str">
        <f t="shared" ref="Y47" si="28">VLOOKUP(Y46,$Q$69:$R$105,2,)</f>
        <v>HF_津波避難VR</v>
      </c>
      <c r="Z47" s="13" t="str">
        <f t="shared" ref="Z47" si="29">VLOOKUP(Z46,$Q$69:$R$105,2,)</f>
        <v>LF/HF_5分休憩</v>
      </c>
      <c r="AA47" s="13" t="str">
        <f t="shared" ref="AA47" si="30">VLOOKUP(AA46,$Q$69:$R$105,2,)</f>
        <v>LF/(LF+HF)_実験教示</v>
      </c>
      <c r="AI47" s="23"/>
      <c r="AQ47" s="23"/>
    </row>
    <row r="48" spans="1:43" ht="18">
      <c r="A48" s="20">
        <v>9</v>
      </c>
      <c r="B48" s="21" t="s">
        <v>0</v>
      </c>
      <c r="C48" s="1" t="s">
        <v>32</v>
      </c>
      <c r="D48" s="22">
        <f t="shared" si="2"/>
        <v>-7.2623104606990978</v>
      </c>
      <c r="E48" s="22">
        <f t="shared" si="1"/>
        <v>-7.1017287234042499</v>
      </c>
      <c r="F48" s="22">
        <f t="shared" si="1"/>
        <v>-7.2706467391442109</v>
      </c>
      <c r="G48" s="22">
        <f t="shared" si="1"/>
        <v>-7.4560879682311976</v>
      </c>
      <c r="H48" s="22">
        <f t="shared" si="1"/>
        <v>-7.5641045981203598</v>
      </c>
      <c r="I48" s="22">
        <f t="shared" si="1"/>
        <v>6.5919354838709703</v>
      </c>
      <c r="J48" s="22">
        <f t="shared" si="1"/>
        <v>6.7703973376516471</v>
      </c>
      <c r="K48" s="22">
        <f t="shared" si="1"/>
        <v>6.9501190685681484</v>
      </c>
      <c r="L48" s="22">
        <f t="shared" si="1"/>
        <v>6.7565659478813664</v>
      </c>
      <c r="M48" s="22">
        <f t="shared" si="1"/>
        <v>7.306832323814084</v>
      </c>
      <c r="Q48" s="22" t="s">
        <v>261</v>
      </c>
      <c r="R48" s="13" t="s">
        <v>214</v>
      </c>
      <c r="S48" s="13" t="s">
        <v>213</v>
      </c>
      <c r="T48" s="13" t="s">
        <v>242</v>
      </c>
      <c r="U48" s="13" t="s">
        <v>252</v>
      </c>
      <c r="V48" s="13" t="s">
        <v>228</v>
      </c>
      <c r="W48" s="13" t="s">
        <v>238</v>
      </c>
      <c r="X48" s="13" t="s">
        <v>240</v>
      </c>
      <c r="Y48" s="13" t="s">
        <v>247</v>
      </c>
      <c r="Z48" s="13" t="s">
        <v>237</v>
      </c>
      <c r="AA48" s="13" t="s">
        <v>226</v>
      </c>
      <c r="AI48" s="23"/>
      <c r="AQ48" s="23"/>
    </row>
    <row r="49" spans="1:43" ht="18">
      <c r="A49" s="20">
        <v>10</v>
      </c>
      <c r="B49" s="21" t="s">
        <v>0</v>
      </c>
      <c r="C49" s="1" t="s">
        <v>32</v>
      </c>
      <c r="D49" s="22">
        <f t="shared" si="2"/>
        <v>-7.5365510027270046</v>
      </c>
      <c r="E49" s="22">
        <f t="shared" si="1"/>
        <v>-7.4057496360989603</v>
      </c>
      <c r="F49" s="22">
        <f t="shared" si="1"/>
        <v>-7.5842772910858613</v>
      </c>
      <c r="G49" s="22">
        <f t="shared" si="1"/>
        <v>-7.4634472628680113</v>
      </c>
      <c r="H49" s="22">
        <f t="shared" si="1"/>
        <v>-7.5978518790104372</v>
      </c>
      <c r="I49" s="22">
        <f t="shared" si="1"/>
        <v>6.4167758846657801</v>
      </c>
      <c r="J49" s="22">
        <f t="shared" si="1"/>
        <v>6.4490869521485914</v>
      </c>
      <c r="K49" s="22">
        <f t="shared" si="1"/>
        <v>6.4464863542455033</v>
      </c>
      <c r="L49" s="22">
        <f t="shared" si="1"/>
        <v>6.5537021735276797</v>
      </c>
      <c r="M49" s="22">
        <f t="shared" si="1"/>
        <v>6.4604745612809999</v>
      </c>
      <c r="Q49" s="22"/>
      <c r="R49" s="13" t="str">
        <f>VLOOKUP(R48,$Q$69:$R$105,2,)</f>
        <v>3. テスト歩行後_唾液kU/l</v>
      </c>
      <c r="S49" s="13" t="str">
        <f t="shared" ref="S49" si="31">VLOOKUP(S48,$Q$69:$R$105,2,)</f>
        <v>3. テスト歩行後_状態不安</v>
      </c>
      <c r="T49" s="13" t="str">
        <f t="shared" ref="T49" si="32">VLOOKUP(T48,$Q$69:$R$105,2,)</f>
        <v>LF/(LF+HF)_津波避難VR</v>
      </c>
      <c r="U49" s="13" t="str">
        <f t="shared" ref="U49" si="33">VLOOKUP(U48,$Q$69:$R$105,2,)</f>
        <v>4. 津波後_唾液kU/l</v>
      </c>
      <c r="V49" s="13" t="str">
        <f t="shared" ref="V49" si="34">VLOOKUP(V48,$Q$69:$R$105,2,)</f>
        <v>LF/(LF+HF)_実験教示</v>
      </c>
      <c r="W49" s="13" t="str">
        <f t="shared" ref="W49" si="35">VLOOKUP(W48,$Q$69:$R$105,2,)</f>
        <v>LF/HF_5分休憩</v>
      </c>
      <c r="X49" s="13" t="str">
        <f t="shared" ref="X49" si="36">VLOOKUP(X48,$Q$69:$R$105,2,)</f>
        <v>LF_5分休憩</v>
      </c>
      <c r="Y49" s="13" t="str">
        <f t="shared" ref="Y49" si="37">VLOOKUP(Y48,$Q$69:$R$105,2,)</f>
        <v>RMSSD_心理的安定化</v>
      </c>
      <c r="Z49" s="13" t="str">
        <f t="shared" ref="Z49" si="38">VLOOKUP(Z48,$Q$69:$R$105,2,)</f>
        <v>SDNN_実験教示</v>
      </c>
      <c r="AA49" s="13" t="str">
        <f t="shared" ref="AA49" si="39">VLOOKUP(AA48,$Q$69:$R$105,2,)</f>
        <v>CVRR_実験教示</v>
      </c>
      <c r="AI49" s="23"/>
      <c r="AQ49" s="23"/>
    </row>
    <row r="50" spans="1:43" ht="18">
      <c r="A50" s="20">
        <v>11</v>
      </c>
      <c r="B50" s="21" t="s">
        <v>1</v>
      </c>
      <c r="C50" s="1" t="s">
        <v>32</v>
      </c>
      <c r="D50" s="22">
        <f t="shared" si="2"/>
        <v>-9.5831390544756943</v>
      </c>
      <c r="E50" s="22">
        <f t="shared" si="1"/>
        <v>-9.8846153846153602</v>
      </c>
      <c r="F50" s="22">
        <f t="shared" si="1"/>
        <v>-10.270148566642179</v>
      </c>
      <c r="G50" s="22">
        <f t="shared" si="1"/>
        <v>-9.4556308631382979</v>
      </c>
      <c r="H50" s="22">
        <f t="shared" si="1"/>
        <v>-10.4348182976789</v>
      </c>
      <c r="I50" s="22">
        <f t="shared" si="1"/>
        <v>8.2515940488841597</v>
      </c>
      <c r="J50" s="22">
        <f t="shared" si="1"/>
        <v>8.2022479873403125</v>
      </c>
      <c r="K50" s="22">
        <f t="shared" si="1"/>
        <v>8.0583451211627288</v>
      </c>
      <c r="L50" s="22">
        <f t="shared" si="1"/>
        <v>8.5997445396799765</v>
      </c>
      <c r="M50" s="22">
        <f t="shared" si="1"/>
        <v>8.6617932784770062</v>
      </c>
      <c r="Q50" s="22" t="s">
        <v>262</v>
      </c>
      <c r="R50" s="13" t="s">
        <v>233</v>
      </c>
      <c r="S50" s="13" t="s">
        <v>240</v>
      </c>
      <c r="T50" s="13" t="s">
        <v>238</v>
      </c>
      <c r="U50" s="13" t="s">
        <v>213</v>
      </c>
      <c r="V50" s="13" t="s">
        <v>241</v>
      </c>
      <c r="W50" s="13" t="s">
        <v>224</v>
      </c>
      <c r="X50" s="13" t="s">
        <v>252</v>
      </c>
      <c r="Y50" s="13" t="s">
        <v>234</v>
      </c>
      <c r="Z50" s="13" t="s">
        <v>251</v>
      </c>
      <c r="AA50" s="13" t="s">
        <v>243</v>
      </c>
      <c r="AI50" s="23"/>
      <c r="AQ50" s="23"/>
    </row>
    <row r="51" spans="1:43" ht="18">
      <c r="A51" s="20">
        <v>12</v>
      </c>
      <c r="B51" s="21" t="s">
        <v>1</v>
      </c>
      <c r="C51" s="1" t="s">
        <v>33</v>
      </c>
      <c r="D51" s="22">
        <f t="shared" si="2"/>
        <v>-9.2950247622516748</v>
      </c>
      <c r="E51" s="22">
        <f t="shared" si="1"/>
        <v>-9.4718649517684508</v>
      </c>
      <c r="F51" s="22">
        <f t="shared" si="1"/>
        <v>-9.2307118389126739</v>
      </c>
      <c r="G51" s="22">
        <f t="shared" si="1"/>
        <v>-9.6485450884454895</v>
      </c>
      <c r="H51" s="22">
        <f t="shared" si="1"/>
        <v>-9.4070910121398441</v>
      </c>
      <c r="I51" s="22">
        <f t="shared" si="1"/>
        <v>7.1157074340527799</v>
      </c>
      <c r="J51" s="22">
        <f t="shared" si="1"/>
        <v>7.094371883115441</v>
      </c>
      <c r="K51" s="22">
        <f t="shared" si="1"/>
        <v>7.1334601319894224</v>
      </c>
      <c r="L51" s="22">
        <f t="shared" si="1"/>
        <v>7.3542279550123437</v>
      </c>
      <c r="M51" s="22">
        <f t="shared" si="1"/>
        <v>7.47543206566574</v>
      </c>
      <c r="Q51" s="22"/>
      <c r="R51" s="13" t="str">
        <f>VLOOKUP(R50,$Q$69:$R$105,2,)</f>
        <v>LF_実験教示</v>
      </c>
      <c r="S51" s="13" t="str">
        <f t="shared" ref="S51" si="40">VLOOKUP(S50,$Q$69:$R$105,2,)</f>
        <v>LF_5分休憩</v>
      </c>
      <c r="T51" s="13" t="str">
        <f t="shared" ref="T51" si="41">VLOOKUP(T50,$Q$69:$R$105,2,)</f>
        <v>LF/HF_5分休憩</v>
      </c>
      <c r="U51" s="13" t="str">
        <f t="shared" ref="U51" si="42">VLOOKUP(U50,$Q$69:$R$105,2,)</f>
        <v>3. テスト歩行後_状態不安</v>
      </c>
      <c r="V51" s="13" t="str">
        <f t="shared" ref="V51" si="43">VLOOKUP(V50,$Q$69:$R$105,2,)</f>
        <v>CVRR_津波避難VR準備</v>
      </c>
      <c r="W51" s="13" t="str">
        <f t="shared" ref="W51" si="44">VLOOKUP(W50,$Q$69:$R$105,2,)</f>
        <v>LF/HF_津波避難VR準備</v>
      </c>
      <c r="X51" s="13" t="str">
        <f t="shared" ref="X51" si="45">VLOOKUP(X50,$Q$69:$R$105,2,)</f>
        <v>4. 津波後_唾液kU/l</v>
      </c>
      <c r="Y51" s="13" t="str">
        <f t="shared" ref="Y51" si="46">VLOOKUP(Y50,$Q$69:$R$105,2,)</f>
        <v>LF_テスト歩行</v>
      </c>
      <c r="Z51" s="13" t="str">
        <f t="shared" ref="Z51" si="47">VLOOKUP(Z50,$Q$69:$R$105,2,)</f>
        <v>SDNN_津波避難VR準備</v>
      </c>
      <c r="AA51" s="13" t="str">
        <f t="shared" ref="AA51" si="48">VLOOKUP(AA50,$Q$69:$R$105,2,)</f>
        <v>pNN50_心理的安定化</v>
      </c>
      <c r="AI51" s="23"/>
      <c r="AQ51" s="23"/>
    </row>
    <row r="52" spans="1:43" ht="18">
      <c r="A52" s="20">
        <v>13</v>
      </c>
      <c r="B52" s="21" t="s">
        <v>0</v>
      </c>
      <c r="C52" s="1" t="s">
        <v>32</v>
      </c>
      <c r="D52" s="22">
        <f t="shared" si="2"/>
        <v>-10.693775186646199</v>
      </c>
      <c r="E52" s="22">
        <f t="shared" si="1"/>
        <v>-10.7376373626374</v>
      </c>
      <c r="F52" s="22">
        <f t="shared" si="1"/>
        <v>-11.77484681482602</v>
      </c>
      <c r="G52" s="22">
        <f t="shared" si="1"/>
        <v>-10.125162948599989</v>
      </c>
      <c r="H52" s="22">
        <f t="shared" si="1"/>
        <v>-12.22339062996857</v>
      </c>
      <c r="I52" s="22">
        <f t="shared" si="1"/>
        <v>7.7577937649880102</v>
      </c>
      <c r="J52" s="22">
        <f t="shared" si="1"/>
        <v>7.857217026836115</v>
      </c>
      <c r="K52" s="22">
        <f t="shared" si="1"/>
        <v>7.3531199240726908</v>
      </c>
      <c r="L52" s="22">
        <f t="shared" si="1"/>
        <v>7.2932723121773932</v>
      </c>
      <c r="M52" s="22">
        <f t="shared" si="1"/>
        <v>7.571633585845273</v>
      </c>
      <c r="Q52" s="22" t="s">
        <v>263</v>
      </c>
      <c r="R52" s="13" t="s">
        <v>218</v>
      </c>
      <c r="S52" s="13" t="s">
        <v>215</v>
      </c>
      <c r="T52" s="13" t="s">
        <v>228</v>
      </c>
      <c r="U52" s="13" t="s">
        <v>213</v>
      </c>
      <c r="V52" s="13" t="s">
        <v>244</v>
      </c>
      <c r="W52" s="13" t="s">
        <v>232</v>
      </c>
      <c r="X52" s="13" t="s">
        <v>242</v>
      </c>
      <c r="Y52" s="13" t="s">
        <v>225</v>
      </c>
      <c r="Z52" s="13" t="s">
        <v>238</v>
      </c>
      <c r="AA52" s="13" t="s">
        <v>219</v>
      </c>
      <c r="AI52" s="23"/>
      <c r="AQ52" s="23"/>
    </row>
    <row r="53" spans="1:43" ht="18">
      <c r="A53" s="20">
        <v>14</v>
      </c>
      <c r="B53" s="21" t="s">
        <v>0</v>
      </c>
      <c r="C53" s="1" t="s">
        <v>33</v>
      </c>
      <c r="D53" s="22">
        <f t="shared" si="2"/>
        <v>-11.373216582132351</v>
      </c>
      <c r="E53" s="22">
        <f t="shared" si="1"/>
        <v>-11.9607046070461</v>
      </c>
      <c r="F53" s="22">
        <f t="shared" si="1"/>
        <v>-13.27323663524135</v>
      </c>
      <c r="G53" s="22">
        <f t="shared" si="1"/>
        <v>-10.540034064277529</v>
      </c>
      <c r="H53" s="22">
        <f t="shared" si="1"/>
        <v>-13.489575581726131</v>
      </c>
      <c r="I53" s="22">
        <f t="shared" si="1"/>
        <v>8.69328097731238</v>
      </c>
      <c r="J53" s="22">
        <f t="shared" si="1"/>
        <v>8.5469358336323928</v>
      </c>
      <c r="K53" s="22">
        <f t="shared" si="1"/>
        <v>8.4276896253558018</v>
      </c>
      <c r="L53" s="22">
        <f t="shared" si="1"/>
        <v>9.083769303369408</v>
      </c>
      <c r="M53" s="22">
        <f t="shared" si="1"/>
        <v>9.2596703322509377</v>
      </c>
      <c r="Q53" s="20"/>
      <c r="R53" s="13" t="str">
        <f>VLOOKUP(R52,$Q$69:$R$105,2,)</f>
        <v>LF/HF_実験教示</v>
      </c>
      <c r="S53" s="13" t="str">
        <f t="shared" ref="S53" si="49">VLOOKUP(S52,$Q$69:$R$105,2,)</f>
        <v>5. 休憩後_唾液kU/l</v>
      </c>
      <c r="T53" s="13" t="str">
        <f t="shared" ref="T53" si="50">VLOOKUP(T52,$Q$69:$R$105,2,)</f>
        <v>LF/(LF+HF)_実験教示</v>
      </c>
      <c r="U53" s="13" t="str">
        <f t="shared" ref="U53" si="51">VLOOKUP(U52,$Q$69:$R$105,2,)</f>
        <v>3. テスト歩行後_状態不安</v>
      </c>
      <c r="V53" s="13" t="str">
        <f t="shared" ref="V53" si="52">VLOOKUP(V52,$Q$69:$R$105,2,)</f>
        <v>HF_心理的安定化</v>
      </c>
      <c r="W53" s="13" t="str">
        <f t="shared" ref="W53" si="53">VLOOKUP(W52,$Q$69:$R$105,2,)</f>
        <v>DC_実験教示</v>
      </c>
      <c r="X53" s="13" t="str">
        <f t="shared" ref="X53" si="54">VLOOKUP(X52,$Q$69:$R$105,2,)</f>
        <v>LF/(LF+HF)_津波避難VR</v>
      </c>
      <c r="Y53" s="13" t="str">
        <f t="shared" ref="Y53" si="55">VLOOKUP(Y52,$Q$69:$R$105,2,)</f>
        <v>LF/HF_心理的安定化</v>
      </c>
      <c r="Z53" s="13" t="str">
        <f t="shared" ref="Z53" si="56">VLOOKUP(Z52,$Q$69:$R$105,2,)</f>
        <v>LF/HF_5分休憩</v>
      </c>
      <c r="AA53" s="13" t="str">
        <f t="shared" ref="AA53" si="57">VLOOKUP(AA52,$Q$69:$R$105,2,)</f>
        <v>AC_実験教示</v>
      </c>
      <c r="AI53" s="23"/>
      <c r="AQ53" s="23"/>
    </row>
    <row r="54" spans="1:43" ht="18">
      <c r="A54" s="20">
        <v>15</v>
      </c>
      <c r="B54" s="21" t="s">
        <v>1</v>
      </c>
      <c r="C54" s="1" t="s">
        <v>32</v>
      </c>
      <c r="D54" s="22">
        <f t="shared" si="2"/>
        <v>-11.809016580689089</v>
      </c>
      <c r="E54" s="22">
        <f t="shared" si="1"/>
        <v>-12.516561514195599</v>
      </c>
      <c r="F54" s="22">
        <f t="shared" si="1"/>
        <v>-14.10403847050077</v>
      </c>
      <c r="G54" s="22">
        <f t="shared" si="1"/>
        <v>-11.63031994096184</v>
      </c>
      <c r="H54" s="22">
        <f t="shared" si="1"/>
        <v>-15.770013701311401</v>
      </c>
      <c r="I54" s="22">
        <f t="shared" si="1"/>
        <v>9.0635198135197808</v>
      </c>
      <c r="J54" s="22">
        <f t="shared" si="1"/>
        <v>8.5585110708601739</v>
      </c>
      <c r="K54" s="22">
        <f t="shared" si="1"/>
        <v>8.4249054122697498</v>
      </c>
      <c r="L54" s="22">
        <f t="shared" si="1"/>
        <v>9.3345172487800578</v>
      </c>
      <c r="M54" s="22">
        <f t="shared" si="1"/>
        <v>9.0540674603174089</v>
      </c>
      <c r="Y54" s="23"/>
      <c r="AI54" s="23"/>
      <c r="AQ54" s="23"/>
    </row>
    <row r="55" spans="1:43" ht="18">
      <c r="A55" s="20">
        <v>16</v>
      </c>
      <c r="B55" s="21" t="s">
        <v>0</v>
      </c>
      <c r="C55" s="1" t="s">
        <v>32</v>
      </c>
      <c r="D55" s="22">
        <f t="shared" si="2"/>
        <v>-9.137701404179202</v>
      </c>
      <c r="E55" s="22">
        <f t="shared" si="1"/>
        <v>-9.0813862928348801</v>
      </c>
      <c r="F55" s="22">
        <f t="shared" si="1"/>
        <v>-10.425036145322281</v>
      </c>
      <c r="G55" s="22">
        <f t="shared" si="1"/>
        <v>-8.6230252523256841</v>
      </c>
      <c r="H55" s="22">
        <f t="shared" si="1"/>
        <v>-11.522728264815999</v>
      </c>
      <c r="I55" s="22">
        <f t="shared" si="1"/>
        <v>7.5108236536430599</v>
      </c>
      <c r="J55" s="22">
        <f t="shared" si="1"/>
        <v>7.4750154990749014</v>
      </c>
      <c r="K55" s="22">
        <f t="shared" si="1"/>
        <v>7.1644962930213252</v>
      </c>
      <c r="L55" s="22">
        <f t="shared" si="1"/>
        <v>8.3233416318592663</v>
      </c>
      <c r="M55" s="22">
        <f t="shared" si="1"/>
        <v>9.1975387515710079</v>
      </c>
      <c r="Y55" s="23"/>
      <c r="AI55" s="23"/>
      <c r="AJ55" s="23"/>
      <c r="AK55" s="23"/>
    </row>
    <row r="56" spans="1:43" ht="18">
      <c r="A56" s="20">
        <v>17</v>
      </c>
      <c r="B56" s="21" t="s">
        <v>1</v>
      </c>
      <c r="C56" s="1" t="s">
        <v>32</v>
      </c>
      <c r="D56" s="22">
        <f t="shared" si="2"/>
        <v>-6.8643269700450977</v>
      </c>
      <c r="E56" s="22">
        <f t="shared" ref="E56:E70" si="58">HLOOKUP(S$40,$D$2:$AL$33,ROW()-$C$38,)</f>
        <v>-7.2499999999999698</v>
      </c>
      <c r="F56" s="22">
        <f t="shared" ref="F56:F70" si="59">HLOOKUP(T$40,$D$2:$AL$33,ROW()-$C$38,)</f>
        <v>-6.3394782334965916</v>
      </c>
      <c r="G56" s="22">
        <f t="shared" ref="G56:G70" si="60">HLOOKUP(U$40,$D$2:$AL$33,ROW()-$C$38,)</f>
        <v>-7.2311771852539346</v>
      </c>
      <c r="H56" s="22">
        <f t="shared" ref="H56:H70" si="61">HLOOKUP(V$40,$D$2:$AL$33,ROW()-$C$38,)</f>
        <v>-5.685279351664783</v>
      </c>
      <c r="I56" s="22">
        <f t="shared" ref="I56:I70" si="62">HLOOKUP(W$40,$D$2:$AL$33,ROW()-$C$38,)</f>
        <v>4.2919811320754802</v>
      </c>
      <c r="J56" s="22">
        <f t="shared" ref="J56:J70" si="63">HLOOKUP(X$40,$D$2:$AL$33,ROW()-$C$38,)</f>
        <v>4.2675827641226061</v>
      </c>
      <c r="K56" s="22">
        <f t="shared" ref="K56:K70" si="64">HLOOKUP(Y$40,$D$2:$AL$33,ROW()-$C$38,)</f>
        <v>4.73645041956817</v>
      </c>
      <c r="L56" s="22">
        <f t="shared" ref="L56:L70" si="65">HLOOKUP(Z$40,$D$2:$AL$33,ROW()-$C$38,)</f>
        <v>3.5476100565972439</v>
      </c>
      <c r="M56" s="22">
        <f t="shared" ref="M56:M70" si="66">HLOOKUP(AA$40,$D$2:$AL$33,ROW()-$C$38,)</f>
        <v>3.3732979910714569</v>
      </c>
      <c r="W56" s="23"/>
      <c r="Y56" s="23"/>
      <c r="AI56" s="23"/>
      <c r="AJ56" s="23"/>
      <c r="AK56" s="23"/>
    </row>
    <row r="57" spans="1:43" ht="18">
      <c r="A57" s="20">
        <v>18</v>
      </c>
      <c r="B57" s="21" t="s">
        <v>1</v>
      </c>
      <c r="C57" s="1" t="s">
        <v>33</v>
      </c>
      <c r="D57" s="22">
        <f t="shared" si="2"/>
        <v>-7.7114575669863834</v>
      </c>
      <c r="E57" s="22">
        <f t="shared" si="58"/>
        <v>-7.9559834938101499</v>
      </c>
      <c r="F57" s="22">
        <f t="shared" si="59"/>
        <v>-8.2750897237954995</v>
      </c>
      <c r="G57" s="22">
        <f t="shared" si="60"/>
        <v>-7.9950827734656764</v>
      </c>
      <c r="H57" s="22">
        <f t="shared" si="61"/>
        <v>-9.4760495541082701</v>
      </c>
      <c r="I57" s="22">
        <f t="shared" si="62"/>
        <v>6.6555611222444497</v>
      </c>
      <c r="J57" s="22">
        <f t="shared" si="63"/>
        <v>6.7011252660802079</v>
      </c>
      <c r="K57" s="22">
        <f t="shared" si="64"/>
        <v>7.0739099440634394</v>
      </c>
      <c r="L57" s="22">
        <f t="shared" si="65"/>
        <v>6.7644876305962152</v>
      </c>
      <c r="M57" s="22">
        <f t="shared" si="66"/>
        <v>7.5099712467701734</v>
      </c>
      <c r="W57" s="23"/>
      <c r="Y57" s="23"/>
      <c r="AI57" s="23"/>
      <c r="AJ57" s="23"/>
    </row>
    <row r="58" spans="1:43" ht="18">
      <c r="A58" s="20">
        <v>19</v>
      </c>
      <c r="B58" s="21" t="s">
        <v>0</v>
      </c>
      <c r="C58" s="1" t="s">
        <v>33</v>
      </c>
      <c r="D58" s="22">
        <f t="shared" si="2"/>
        <v>-8.4872552762365281</v>
      </c>
      <c r="E58" s="22">
        <f t="shared" si="58"/>
        <v>-8.8512658227847698</v>
      </c>
      <c r="F58" s="22">
        <f t="shared" si="59"/>
        <v>-9.0474746900666592</v>
      </c>
      <c r="G58" s="22">
        <f t="shared" si="60"/>
        <v>-8.6968374886719584</v>
      </c>
      <c r="H58" s="22">
        <f t="shared" si="61"/>
        <v>-10.1608775442109</v>
      </c>
      <c r="I58" s="22">
        <f t="shared" si="62"/>
        <v>6.4216641679160498</v>
      </c>
      <c r="J58" s="22">
        <f t="shared" si="63"/>
        <v>6.6456092533865423</v>
      </c>
      <c r="K58" s="22">
        <f t="shared" si="64"/>
        <v>6.7737996626091839</v>
      </c>
      <c r="L58" s="22">
        <f t="shared" si="65"/>
        <v>6.2491015340576954</v>
      </c>
      <c r="M58" s="22">
        <f t="shared" si="66"/>
        <v>6.7805840934445669</v>
      </c>
      <c r="W58" s="23"/>
      <c r="Y58" s="23"/>
    </row>
    <row r="59" spans="1:43" ht="18">
      <c r="A59" s="20">
        <v>20</v>
      </c>
      <c r="B59" s="21" t="s">
        <v>0</v>
      </c>
      <c r="C59" s="1" t="s">
        <v>33</v>
      </c>
      <c r="D59" s="22">
        <f t="shared" si="2"/>
        <v>-9.2789971920575134</v>
      </c>
      <c r="E59" s="22">
        <f t="shared" si="58"/>
        <v>-9.4202637889687804</v>
      </c>
      <c r="F59" s="22">
        <f t="shared" si="59"/>
        <v>-10.30846609625916</v>
      </c>
      <c r="G59" s="22">
        <f t="shared" si="60"/>
        <v>-8.9159089410053536</v>
      </c>
      <c r="H59" s="22">
        <f t="shared" si="61"/>
        <v>-11.487763554216849</v>
      </c>
      <c r="I59" s="22">
        <f t="shared" si="62"/>
        <v>8.1904315196998407</v>
      </c>
      <c r="J59" s="22">
        <f t="shared" si="63"/>
        <v>8.1070738299992833</v>
      </c>
      <c r="K59" s="22">
        <f t="shared" si="64"/>
        <v>7.8570369236061186</v>
      </c>
      <c r="L59" s="22">
        <f t="shared" si="65"/>
        <v>8.7021062372190343</v>
      </c>
      <c r="M59" s="22">
        <f t="shared" si="66"/>
        <v>9.0728013057900796</v>
      </c>
      <c r="W59" s="23"/>
      <c r="Y59" s="23"/>
    </row>
    <row r="60" spans="1:43" ht="18">
      <c r="A60" s="20">
        <v>21</v>
      </c>
      <c r="B60" s="21" t="s">
        <v>1</v>
      </c>
      <c r="C60" s="1" t="s">
        <v>33</v>
      </c>
      <c r="D60" s="22">
        <f t="shared" si="2"/>
        <v>-10.675078757780231</v>
      </c>
      <c r="E60" s="22">
        <f t="shared" si="58"/>
        <v>-10.413063229261329</v>
      </c>
      <c r="F60" s="22">
        <f t="shared" si="59"/>
        <v>-11.134637232329119</v>
      </c>
      <c r="G60" s="22">
        <f t="shared" si="60"/>
        <v>-10.762086737029231</v>
      </c>
      <c r="H60" s="22">
        <f t="shared" si="61"/>
        <v>-12.4412902383153</v>
      </c>
      <c r="I60" s="22">
        <f t="shared" si="62"/>
        <v>8.0789743885022833</v>
      </c>
      <c r="J60" s="22">
        <f t="shared" si="63"/>
        <v>8.4998861046103205</v>
      </c>
      <c r="K60" s="22">
        <f t="shared" si="64"/>
        <v>8.7213856366429638</v>
      </c>
      <c r="L60" s="22">
        <f t="shared" si="65"/>
        <v>8.2699465960293921</v>
      </c>
      <c r="M60" s="22">
        <f t="shared" si="66"/>
        <v>8.9464328056031643</v>
      </c>
      <c r="W60" s="23"/>
      <c r="Y60" s="23"/>
    </row>
    <row r="61" spans="1:43" ht="18">
      <c r="A61" s="20">
        <v>22</v>
      </c>
      <c r="B61" s="21" t="s">
        <v>0</v>
      </c>
      <c r="C61" s="1" t="s">
        <v>32</v>
      </c>
      <c r="D61" s="22">
        <f t="shared" si="2"/>
        <v>-10.42588187773279</v>
      </c>
      <c r="E61" s="22">
        <f t="shared" si="58"/>
        <v>-10.0570953436807</v>
      </c>
      <c r="F61" s="22">
        <f t="shared" si="59"/>
        <v>-11.815842774265739</v>
      </c>
      <c r="G61" s="22">
        <f t="shared" si="60"/>
        <v>-10.000956233024709</v>
      </c>
      <c r="H61" s="22">
        <f t="shared" si="61"/>
        <v>-14.356305993767631</v>
      </c>
      <c r="I61" s="22">
        <f t="shared" si="62"/>
        <v>7.8425507900677802</v>
      </c>
      <c r="J61" s="22">
        <f t="shared" si="63"/>
        <v>7.7984331007622147</v>
      </c>
      <c r="K61" s="22">
        <f t="shared" si="64"/>
        <v>7.2721404358480246</v>
      </c>
      <c r="L61" s="22">
        <f t="shared" si="65"/>
        <v>9.0289037902215377</v>
      </c>
      <c r="M61" s="22">
        <f t="shared" si="66"/>
        <v>11.30694444444447</v>
      </c>
      <c r="W61" s="23"/>
      <c r="Y61" s="23"/>
    </row>
    <row r="62" spans="1:43" ht="18">
      <c r="A62" s="20">
        <v>23</v>
      </c>
      <c r="B62" s="21" t="s">
        <v>1</v>
      </c>
      <c r="C62" s="1" t="s">
        <v>32</v>
      </c>
      <c r="D62" s="22">
        <f t="shared" si="2"/>
        <v>-5.0776494926345794</v>
      </c>
      <c r="E62" s="22">
        <f t="shared" si="58"/>
        <v>-4.9055007052186301</v>
      </c>
      <c r="F62" s="22">
        <f t="shared" si="59"/>
        <v>-5.030748046133775</v>
      </c>
      <c r="G62" s="22">
        <f t="shared" si="60"/>
        <v>-5.0571961136471248</v>
      </c>
      <c r="H62" s="22">
        <f t="shared" si="61"/>
        <v>-4.6647388705853103</v>
      </c>
      <c r="I62" s="22">
        <f t="shared" si="62"/>
        <v>4.1593980343980101</v>
      </c>
      <c r="J62" s="22">
        <f t="shared" si="63"/>
        <v>4.2130872492762146</v>
      </c>
      <c r="K62" s="22">
        <f t="shared" si="64"/>
        <v>4.1270364253367244</v>
      </c>
      <c r="L62" s="22">
        <f t="shared" si="65"/>
        <v>4.1486245658674719</v>
      </c>
      <c r="M62" s="22">
        <f t="shared" si="66"/>
        <v>3.90768520896194</v>
      </c>
      <c r="S62" s="29"/>
      <c r="T62" s="29"/>
      <c r="U62" s="29"/>
      <c r="V62" s="29"/>
      <c r="W62" s="29"/>
      <c r="X62" s="29"/>
      <c r="Y62" s="23"/>
      <c r="Z62" s="23"/>
      <c r="AA62" s="23"/>
    </row>
    <row r="63" spans="1:43" ht="18">
      <c r="A63" s="20">
        <v>24</v>
      </c>
      <c r="B63" s="21" t="s">
        <v>0</v>
      </c>
      <c r="C63" s="1" t="s">
        <v>32</v>
      </c>
      <c r="D63" s="22">
        <f t="shared" si="2"/>
        <v>-9.8328215428998433</v>
      </c>
      <c r="E63" s="22">
        <f t="shared" si="58"/>
        <v>-9.5445319954028935</v>
      </c>
      <c r="F63" s="22">
        <f t="shared" si="59"/>
        <v>-8.7270943512621919</v>
      </c>
      <c r="G63" s="22">
        <f t="shared" si="60"/>
        <v>-9.97340942519509</v>
      </c>
      <c r="H63" s="22">
        <f t="shared" si="61"/>
        <v>-8.0997983870967687</v>
      </c>
      <c r="I63" s="22">
        <f t="shared" si="62"/>
        <v>7.8311456213377433</v>
      </c>
      <c r="J63" s="22">
        <f t="shared" si="63"/>
        <v>8.2523926201334792</v>
      </c>
      <c r="K63" s="22">
        <f t="shared" si="64"/>
        <v>8.3983312449951733</v>
      </c>
      <c r="L63" s="22">
        <f t="shared" si="65"/>
        <v>7.5039307728904063</v>
      </c>
      <c r="M63" s="22">
        <f t="shared" si="66"/>
        <v>6.8598854355716998</v>
      </c>
      <c r="S63" s="80"/>
      <c r="T63" s="80"/>
      <c r="U63" s="80"/>
      <c r="V63" s="80"/>
      <c r="W63" s="80"/>
      <c r="X63" s="80"/>
      <c r="Y63" s="23"/>
      <c r="Z63" s="23"/>
      <c r="AA63" s="23"/>
    </row>
    <row r="64" spans="1:43">
      <c r="A64" s="20">
        <v>25</v>
      </c>
      <c r="B64" s="21" t="s">
        <v>0</v>
      </c>
      <c r="C64" s="1" t="s">
        <v>32</v>
      </c>
      <c r="D64" s="22">
        <f t="shared" si="2"/>
        <v>-7.5972973961220074</v>
      </c>
      <c r="E64" s="22">
        <f t="shared" si="58"/>
        <v>-7.5953608247422704</v>
      </c>
      <c r="F64" s="22">
        <f t="shared" si="59"/>
        <v>-7.2259289715062494</v>
      </c>
      <c r="G64" s="22">
        <f t="shared" si="60"/>
        <v>-7.2517204417435703</v>
      </c>
      <c r="H64" s="22">
        <f t="shared" si="61"/>
        <v>-7.1057065924168228</v>
      </c>
      <c r="I64" s="22">
        <f t="shared" si="62"/>
        <v>7.5700757575757498</v>
      </c>
      <c r="J64" s="22">
        <f t="shared" si="63"/>
        <v>7.6994553479019894</v>
      </c>
      <c r="K64" s="22">
        <f t="shared" si="64"/>
        <v>7.4226878315984424</v>
      </c>
      <c r="L64" s="22">
        <f t="shared" si="65"/>
        <v>7.5866815112174324</v>
      </c>
      <c r="M64" s="22">
        <f t="shared" si="66"/>
        <v>7.0001166493047622</v>
      </c>
      <c r="S64" s="80"/>
      <c r="T64" s="80"/>
      <c r="U64" s="80"/>
      <c r="V64" s="80"/>
      <c r="W64" s="80"/>
      <c r="X64" s="80"/>
    </row>
    <row r="65" spans="1:24">
      <c r="A65" s="20">
        <v>26</v>
      </c>
      <c r="B65" s="21" t="s">
        <v>0</v>
      </c>
      <c r="C65" s="1" t="s">
        <v>32</v>
      </c>
      <c r="D65" s="22">
        <f t="shared" si="2"/>
        <v>-7.891740156360342</v>
      </c>
      <c r="E65" s="22">
        <f t="shared" si="58"/>
        <v>-7.5254303599374204</v>
      </c>
      <c r="F65" s="22">
        <f t="shared" si="59"/>
        <v>-7.4335326241152604</v>
      </c>
      <c r="G65" s="22">
        <f t="shared" si="60"/>
        <v>-8.1965292524822182</v>
      </c>
      <c r="H65" s="22">
        <f t="shared" si="61"/>
        <v>-7.5432904433116699</v>
      </c>
      <c r="I65" s="22">
        <f t="shared" si="62"/>
        <v>6.4468262806235801</v>
      </c>
      <c r="J65" s="22">
        <f t="shared" si="63"/>
        <v>6.5512525661572898</v>
      </c>
      <c r="K65" s="22">
        <f t="shared" si="64"/>
        <v>6.6148967936795282</v>
      </c>
      <c r="L65" s="22">
        <f t="shared" si="65"/>
        <v>6.3867355314930077</v>
      </c>
      <c r="M65" s="22">
        <f t="shared" si="66"/>
        <v>6.3314286751304101</v>
      </c>
      <c r="S65" s="80"/>
      <c r="T65" s="80"/>
      <c r="U65" s="80"/>
      <c r="V65" s="80"/>
      <c r="W65" s="80"/>
      <c r="X65" s="80"/>
    </row>
    <row r="66" spans="1:24">
      <c r="A66" s="20">
        <v>27</v>
      </c>
      <c r="B66" s="21" t="s">
        <v>0</v>
      </c>
      <c r="C66" s="1" t="s">
        <v>33</v>
      </c>
      <c r="D66" s="22">
        <f t="shared" si="2"/>
        <v>-10.976271502352141</v>
      </c>
      <c r="E66" s="22">
        <f t="shared" si="58"/>
        <v>-11.610230547550399</v>
      </c>
      <c r="F66" s="22">
        <f t="shared" si="59"/>
        <v>-12.18910895910961</v>
      </c>
      <c r="G66" s="22">
        <f t="shared" si="60"/>
        <v>-10.7783566408055</v>
      </c>
      <c r="H66" s="22">
        <f t="shared" si="61"/>
        <v>-11.292844433521701</v>
      </c>
      <c r="I66" s="22">
        <f t="shared" si="62"/>
        <v>6.7365451388888902</v>
      </c>
      <c r="J66" s="22">
        <f t="shared" si="63"/>
        <v>6.8612657000764541</v>
      </c>
      <c r="K66" s="22">
        <f t="shared" si="64"/>
        <v>6.8569270944085936</v>
      </c>
      <c r="L66" s="22">
        <f t="shared" si="65"/>
        <v>6.9849022039369144</v>
      </c>
      <c r="M66" s="22">
        <f t="shared" si="66"/>
        <v>7.8250638943584931</v>
      </c>
      <c r="S66" s="80"/>
      <c r="T66" s="80"/>
      <c r="U66" s="80"/>
      <c r="V66" s="80"/>
      <c r="W66" s="80"/>
      <c r="X66" s="80"/>
    </row>
    <row r="67" spans="1:24">
      <c r="A67" s="20">
        <v>28</v>
      </c>
      <c r="B67" s="21" t="s">
        <v>1</v>
      </c>
      <c r="C67" s="1" t="s">
        <v>33</v>
      </c>
      <c r="D67" s="22">
        <f t="shared" si="2"/>
        <v>0</v>
      </c>
      <c r="E67" s="22">
        <f t="shared" si="58"/>
        <v>0</v>
      </c>
      <c r="F67" s="22">
        <f t="shared" si="59"/>
        <v>0</v>
      </c>
      <c r="G67" s="22">
        <f t="shared" si="60"/>
        <v>0</v>
      </c>
      <c r="H67" s="22">
        <f t="shared" si="61"/>
        <v>0</v>
      </c>
      <c r="I67" s="22">
        <f t="shared" si="62"/>
        <v>0</v>
      </c>
      <c r="J67" s="22">
        <f t="shared" si="63"/>
        <v>0</v>
      </c>
      <c r="K67" s="22">
        <f t="shared" si="64"/>
        <v>0</v>
      </c>
      <c r="L67" s="22">
        <f t="shared" si="65"/>
        <v>0</v>
      </c>
      <c r="M67" s="22">
        <f t="shared" si="66"/>
        <v>0</v>
      </c>
      <c r="S67" s="80"/>
      <c r="T67" s="80"/>
      <c r="U67" s="80"/>
      <c r="V67" s="80"/>
      <c r="W67" s="80"/>
      <c r="X67" s="80"/>
    </row>
    <row r="68" spans="1:24">
      <c r="A68" s="20">
        <v>29</v>
      </c>
      <c r="B68" s="21" t="s">
        <v>1</v>
      </c>
      <c r="C68" s="1" t="s">
        <v>32</v>
      </c>
      <c r="D68" s="22">
        <f t="shared" si="2"/>
        <v>-9.4858595215285231</v>
      </c>
      <c r="E68" s="22">
        <f t="shared" si="58"/>
        <v>-9.8180112570356108</v>
      </c>
      <c r="F68" s="22">
        <f t="shared" si="59"/>
        <v>-9.7043454054669969</v>
      </c>
      <c r="G68" s="22">
        <f t="shared" si="60"/>
        <v>-9.3026358626928722</v>
      </c>
      <c r="H68" s="22">
        <f t="shared" si="61"/>
        <v>-9.1586375336375259</v>
      </c>
      <c r="I68" s="22">
        <f t="shared" si="62"/>
        <v>8.6306034482758793</v>
      </c>
      <c r="J68" s="22">
        <f t="shared" si="63"/>
        <v>8.626507253696774</v>
      </c>
      <c r="K68" s="22">
        <f t="shared" si="64"/>
        <v>8.4887370352038278</v>
      </c>
      <c r="L68" s="22">
        <f t="shared" si="65"/>
        <v>8.907060017355402</v>
      </c>
      <c r="M68" s="22">
        <f t="shared" si="66"/>
        <v>8.9135372862501878</v>
      </c>
      <c r="Q68" s="20" t="s">
        <v>264</v>
      </c>
      <c r="R68" s="20" t="s">
        <v>265</v>
      </c>
      <c r="S68" s="80"/>
      <c r="T68" s="80"/>
      <c r="U68" s="80"/>
      <c r="V68" s="80"/>
      <c r="W68" s="80"/>
      <c r="X68" s="80"/>
    </row>
    <row r="69" spans="1:24">
      <c r="A69" s="20">
        <v>30</v>
      </c>
      <c r="B69" s="21" t="s">
        <v>1</v>
      </c>
      <c r="C69" s="1" t="s">
        <v>32</v>
      </c>
      <c r="D69" s="22">
        <f t="shared" si="2"/>
        <v>-9.1887123981132799</v>
      </c>
      <c r="E69" s="22">
        <f t="shared" si="58"/>
        <v>-9.2246543778801708</v>
      </c>
      <c r="F69" s="22">
        <f t="shared" si="59"/>
        <v>-9.483203398917432</v>
      </c>
      <c r="G69" s="22">
        <f t="shared" si="60"/>
        <v>-9.1071330387706517</v>
      </c>
      <c r="H69" s="22">
        <f t="shared" si="61"/>
        <v>-9.6975760183591255</v>
      </c>
      <c r="I69" s="22">
        <f t="shared" si="62"/>
        <v>7.9924137931034496</v>
      </c>
      <c r="J69" s="22">
        <f t="shared" si="63"/>
        <v>7.8832528623932214</v>
      </c>
      <c r="K69" s="22">
        <f t="shared" si="64"/>
        <v>7.7682961677679101</v>
      </c>
      <c r="L69" s="22">
        <f t="shared" si="65"/>
        <v>8.3078693785437974</v>
      </c>
      <c r="M69" s="22">
        <f t="shared" si="66"/>
        <v>8.3160166162569755</v>
      </c>
      <c r="Q69" s="20" t="s">
        <v>219</v>
      </c>
      <c r="R69" s="20" t="s">
        <v>70</v>
      </c>
      <c r="S69" s="80"/>
      <c r="T69" s="80"/>
      <c r="U69" s="80"/>
      <c r="V69" s="80"/>
      <c r="W69" s="80"/>
      <c r="X69" s="80"/>
    </row>
    <row r="70" spans="1:24">
      <c r="A70" s="20">
        <v>31</v>
      </c>
      <c r="B70" s="21" t="s">
        <v>0</v>
      </c>
      <c r="C70" s="27" t="s">
        <v>33</v>
      </c>
      <c r="D70" s="22">
        <f t="shared" si="2"/>
        <v>-11.13161834787895</v>
      </c>
      <c r="E70" s="22">
        <f t="shared" si="58"/>
        <v>-10.5014705882353</v>
      </c>
      <c r="F70" s="22">
        <f t="shared" si="59"/>
        <v>-10.173391087347261</v>
      </c>
      <c r="G70" s="22">
        <f t="shared" si="60"/>
        <v>-12.16670908469275</v>
      </c>
      <c r="H70" s="22">
        <f t="shared" si="61"/>
        <v>-9.6612702366126797</v>
      </c>
      <c r="I70" s="22">
        <f t="shared" si="62"/>
        <v>6.6679864253393903</v>
      </c>
      <c r="J70" s="22">
        <f t="shared" si="63"/>
        <v>7.0474038822569387</v>
      </c>
      <c r="K70" s="22">
        <f t="shared" si="64"/>
        <v>7.9679148020997506</v>
      </c>
      <c r="L70" s="22">
        <f t="shared" si="65"/>
        <v>6.6834547928118768</v>
      </c>
      <c r="M70" s="22">
        <f t="shared" si="66"/>
        <v>6.2560113758422036</v>
      </c>
      <c r="Q70" s="20" t="s">
        <v>210</v>
      </c>
      <c r="R70" s="20" t="s">
        <v>143</v>
      </c>
      <c r="S70" s="80"/>
      <c r="T70" s="80"/>
      <c r="U70" s="80"/>
      <c r="V70" s="80"/>
      <c r="W70" s="80"/>
      <c r="X70" s="80"/>
    </row>
    <row r="71" spans="1:24">
      <c r="Q71" s="20" t="s">
        <v>212</v>
      </c>
      <c r="R71" s="20" t="s">
        <v>123</v>
      </c>
      <c r="S71" s="80"/>
      <c r="T71" s="80"/>
      <c r="U71" s="80"/>
      <c r="V71" s="80"/>
      <c r="W71" s="80"/>
      <c r="X71" s="80"/>
    </row>
    <row r="72" spans="1:24">
      <c r="Q72" s="20" t="s">
        <v>211</v>
      </c>
      <c r="R72" s="20" t="s">
        <v>90</v>
      </c>
      <c r="S72" s="80"/>
      <c r="T72" s="80"/>
      <c r="U72" s="80"/>
      <c r="V72" s="80"/>
      <c r="W72" s="80"/>
      <c r="X72" s="80"/>
    </row>
    <row r="73" spans="1:24">
      <c r="Q73" s="20" t="s">
        <v>245</v>
      </c>
      <c r="R73" s="20" t="s">
        <v>163</v>
      </c>
    </row>
    <row r="74" spans="1:24">
      <c r="Q74" s="20" t="s">
        <v>221</v>
      </c>
      <c r="R74" s="20" t="s">
        <v>16</v>
      </c>
    </row>
    <row r="75" spans="1:24" ht="15" customHeight="1">
      <c r="A75" s="97" t="str">
        <f>$Q$42</f>
        <v>PC2</v>
      </c>
      <c r="B75" s="97"/>
      <c r="C75" s="78">
        <f>ROW()</f>
        <v>75</v>
      </c>
      <c r="Q75" s="20" t="s">
        <v>217</v>
      </c>
      <c r="R75" s="20" t="s">
        <v>15</v>
      </c>
    </row>
    <row r="76" spans="1:24" ht="45">
      <c r="A76" s="68" t="s">
        <v>208</v>
      </c>
      <c r="B76" s="68" t="s">
        <v>209</v>
      </c>
      <c r="C76" s="82" t="s">
        <v>3</v>
      </c>
      <c r="D76" s="83" t="str">
        <f>R42&amp;CHAR(10)&amp;"("&amp;R43&amp;")"</f>
        <v>pNN50_hVRf2
(pNN50_心理的安定化)</v>
      </c>
      <c r="E76" s="83" t="str">
        <f t="shared" ref="E76:M76" si="67">S42&amp;CHAR(10)&amp;"("&amp;S43&amp;")"</f>
        <v>HF_hVRf2
(HF_心理的安定化)</v>
      </c>
      <c r="F76" s="83" t="str">
        <f t="shared" si="67"/>
        <v>RMSSD_hVRf2
(RMSSD_心理的安定化)</v>
      </c>
      <c r="G76" s="83" t="str">
        <f t="shared" si="67"/>
        <v>LF/HF_hBreak
(LF/HF_5分休憩)</v>
      </c>
      <c r="H76" s="83" t="str">
        <f t="shared" si="67"/>
        <v>Anx_Break
(5. 休憩後_状態不安)</v>
      </c>
      <c r="I76" s="83" t="str">
        <f t="shared" si="67"/>
        <v>LF_hVRf0
(LF_テスト歩行)</v>
      </c>
      <c r="J76" s="83" t="str">
        <f t="shared" si="67"/>
        <v>Anx_VR
(4. 津波後_状態不安)</v>
      </c>
      <c r="K76" s="83" t="str">
        <f t="shared" si="67"/>
        <v>HF_hBreak
(HF_5分休憩)</v>
      </c>
      <c r="L76" s="83" t="str">
        <f t="shared" si="67"/>
        <v>LF/HF_hVRf1
(LF/HF_津波避難VR準備)</v>
      </c>
      <c r="M76" s="83" t="str">
        <f t="shared" si="67"/>
        <v>Anx_VRf0
(3. テスト歩行後_状態不安)</v>
      </c>
      <c r="Q76" s="20" t="s">
        <v>213</v>
      </c>
      <c r="R76" s="20" t="s">
        <v>14</v>
      </c>
    </row>
    <row r="77" spans="1:24">
      <c r="A77" s="20">
        <v>6</v>
      </c>
      <c r="B77" s="21" t="s">
        <v>0</v>
      </c>
      <c r="C77" s="1" t="s">
        <v>33</v>
      </c>
      <c r="D77" s="22">
        <f>HLOOKUP(R$42,$D$2:$AL$33,ROW()-$C$75,)</f>
        <v>7.1642426934973873</v>
      </c>
      <c r="E77" s="22">
        <f t="shared" ref="E77:M92" si="68">HLOOKUP(S$42,$D$2:$AL$33,ROW()-$C$75,)</f>
        <v>349.96006380491218</v>
      </c>
      <c r="F77" s="22">
        <f t="shared" si="68"/>
        <v>26.225765003168359</v>
      </c>
      <c r="G77" s="22">
        <f t="shared" si="68"/>
        <v>1.804723988943213</v>
      </c>
      <c r="H77" s="22">
        <f t="shared" si="68"/>
        <v>33</v>
      </c>
      <c r="I77" s="22">
        <f t="shared" si="68"/>
        <v>1189.846374918357</v>
      </c>
      <c r="J77" s="22">
        <f t="shared" si="68"/>
        <v>55</v>
      </c>
      <c r="K77" s="22">
        <f t="shared" si="68"/>
        <v>575.7757721343271</v>
      </c>
      <c r="L77" s="22">
        <f t="shared" si="68"/>
        <v>7.9404002986059403</v>
      </c>
      <c r="M77" s="22">
        <f t="shared" si="68"/>
        <v>43</v>
      </c>
      <c r="Q77" s="20" t="s">
        <v>226</v>
      </c>
      <c r="R77" s="20" t="s">
        <v>65</v>
      </c>
    </row>
    <row r="78" spans="1:24">
      <c r="A78" s="20">
        <v>1</v>
      </c>
      <c r="B78" s="21" t="s">
        <v>1</v>
      </c>
      <c r="C78" s="1" t="s">
        <v>32</v>
      </c>
      <c r="D78" s="22">
        <f t="shared" ref="D78:D107" si="69">HLOOKUP(R$42,$D$2:$AL$33,ROW()-$C$75,)</f>
        <v>35.020251778872463</v>
      </c>
      <c r="E78" s="22">
        <f t="shared" si="68"/>
        <v>1147.4999491519379</v>
      </c>
      <c r="F78" s="22">
        <f t="shared" si="68"/>
        <v>51.552080811205748</v>
      </c>
      <c r="G78" s="22">
        <f t="shared" si="68"/>
        <v>2.5483807569986761</v>
      </c>
      <c r="H78" s="22">
        <f t="shared" si="68"/>
        <v>38</v>
      </c>
      <c r="I78" s="22">
        <f t="shared" si="68"/>
        <v>3920.439135972892</v>
      </c>
      <c r="J78" s="22">
        <f t="shared" si="68"/>
        <v>50</v>
      </c>
      <c r="K78" s="22">
        <f t="shared" si="68"/>
        <v>820.16775891272948</v>
      </c>
      <c r="L78" s="22">
        <f t="shared" si="68"/>
        <v>2.1259529119213401</v>
      </c>
      <c r="M78" s="22">
        <f t="shared" si="68"/>
        <v>41</v>
      </c>
      <c r="Q78" s="20" t="s">
        <v>241</v>
      </c>
      <c r="R78" s="20" t="s">
        <v>100</v>
      </c>
    </row>
    <row r="79" spans="1:24">
      <c r="A79" s="20">
        <v>2</v>
      </c>
      <c r="B79" s="21" t="s">
        <v>1</v>
      </c>
      <c r="C79" s="1" t="s">
        <v>33</v>
      </c>
      <c r="D79" s="22">
        <f t="shared" si="69"/>
        <v>9.7903286635447646</v>
      </c>
      <c r="E79" s="22">
        <f t="shared" si="68"/>
        <v>380.40230537404818</v>
      </c>
      <c r="F79" s="22">
        <f t="shared" si="68"/>
        <v>30.513928835206819</v>
      </c>
      <c r="G79" s="22">
        <f t="shared" si="68"/>
        <v>2.6734521921633601</v>
      </c>
      <c r="H79" s="22">
        <f t="shared" si="68"/>
        <v>45</v>
      </c>
      <c r="I79" s="22">
        <f t="shared" si="68"/>
        <v>908.75058487882859</v>
      </c>
      <c r="J79" s="22">
        <f t="shared" si="68"/>
        <v>46</v>
      </c>
      <c r="K79" s="22">
        <f t="shared" si="68"/>
        <v>458.63827023015358</v>
      </c>
      <c r="L79" s="22">
        <f t="shared" si="68"/>
        <v>1.0445736811506441</v>
      </c>
      <c r="M79" s="22">
        <f t="shared" si="68"/>
        <v>36</v>
      </c>
      <c r="Q79" s="20" t="s">
        <v>232</v>
      </c>
      <c r="R79" s="20" t="s">
        <v>72</v>
      </c>
    </row>
    <row r="80" spans="1:24">
      <c r="A80" s="20">
        <v>3</v>
      </c>
      <c r="B80" s="21" t="s">
        <v>1</v>
      </c>
      <c r="C80" s="1" t="s">
        <v>32</v>
      </c>
      <c r="D80" s="22">
        <f t="shared" si="69"/>
        <v>54.971452749875802</v>
      </c>
      <c r="E80" s="22">
        <f t="shared" si="68"/>
        <v>2154.4769469506591</v>
      </c>
      <c r="F80" s="22">
        <f t="shared" si="68"/>
        <v>71.197222723082561</v>
      </c>
      <c r="G80" s="22">
        <f t="shared" si="68"/>
        <v>1.3627092363960309</v>
      </c>
      <c r="H80" s="22">
        <f t="shared" si="68"/>
        <v>39</v>
      </c>
      <c r="I80" s="22">
        <f t="shared" si="68"/>
        <v>893.45618057687375</v>
      </c>
      <c r="J80" s="22">
        <f t="shared" si="68"/>
        <v>37</v>
      </c>
      <c r="K80" s="22">
        <f t="shared" si="68"/>
        <v>1252.948566331178</v>
      </c>
      <c r="L80" s="22">
        <f t="shared" si="68"/>
        <v>0</v>
      </c>
      <c r="M80" s="22">
        <f t="shared" si="68"/>
        <v>37</v>
      </c>
      <c r="Q80" s="20" t="s">
        <v>227</v>
      </c>
      <c r="R80" s="20" t="s">
        <v>145</v>
      </c>
    </row>
    <row r="81" spans="1:18">
      <c r="A81" s="20">
        <v>4</v>
      </c>
      <c r="B81" s="21" t="s">
        <v>1</v>
      </c>
      <c r="C81" s="1" t="s">
        <v>32</v>
      </c>
      <c r="D81" s="22">
        <f t="shared" si="69"/>
        <v>13.893800757810361</v>
      </c>
      <c r="E81" s="22">
        <f t="shared" si="68"/>
        <v>240.1192170463799</v>
      </c>
      <c r="F81" s="22">
        <f t="shared" si="68"/>
        <v>35.357870566427778</v>
      </c>
      <c r="G81" s="22">
        <f t="shared" si="68"/>
        <v>2.6184677670644358</v>
      </c>
      <c r="H81" s="22">
        <f t="shared" si="68"/>
        <v>28</v>
      </c>
      <c r="I81" s="22">
        <f t="shared" si="68"/>
        <v>1528.5153177102161</v>
      </c>
      <c r="J81" s="22">
        <f t="shared" si="68"/>
        <v>31</v>
      </c>
      <c r="K81" s="22">
        <f t="shared" si="68"/>
        <v>367.70863269003661</v>
      </c>
      <c r="L81" s="22">
        <f t="shared" si="68"/>
        <v>1.72304132235092</v>
      </c>
      <c r="M81" s="22">
        <f t="shared" si="68"/>
        <v>28</v>
      </c>
      <c r="Q81" s="20" t="s">
        <v>239</v>
      </c>
      <c r="R81" s="20" t="s">
        <v>125</v>
      </c>
    </row>
    <row r="82" spans="1:18">
      <c r="A82" s="20">
        <v>5</v>
      </c>
      <c r="B82" s="21" t="s">
        <v>1</v>
      </c>
      <c r="C82" s="1" t="s">
        <v>33</v>
      </c>
      <c r="D82" s="22">
        <f t="shared" si="69"/>
        <v>2.1500118226437328</v>
      </c>
      <c r="E82" s="22">
        <f t="shared" si="68"/>
        <v>157.4303291468336</v>
      </c>
      <c r="F82" s="22">
        <f t="shared" si="68"/>
        <v>27.286847441881061</v>
      </c>
      <c r="G82" s="22">
        <f t="shared" si="68"/>
        <v>2.9459753233488608</v>
      </c>
      <c r="H82" s="22">
        <f t="shared" si="68"/>
        <v>31</v>
      </c>
      <c r="I82" s="22">
        <f t="shared" si="68"/>
        <v>159.59181075791659</v>
      </c>
      <c r="J82" s="22">
        <f t="shared" si="68"/>
        <v>44</v>
      </c>
      <c r="K82" s="22">
        <f t="shared" si="68"/>
        <v>17.10133394352609</v>
      </c>
      <c r="L82" s="22">
        <f t="shared" si="68"/>
        <v>0.53483062241483303</v>
      </c>
      <c r="M82" s="22">
        <f t="shared" si="68"/>
        <v>33</v>
      </c>
      <c r="Q82" s="20" t="s">
        <v>236</v>
      </c>
      <c r="R82" s="20" t="s">
        <v>92</v>
      </c>
    </row>
    <row r="83" spans="1:18">
      <c r="A83" s="20">
        <v>7</v>
      </c>
      <c r="B83" s="21" t="s">
        <v>0</v>
      </c>
      <c r="C83" s="1" t="s">
        <v>32</v>
      </c>
      <c r="D83" s="22">
        <f t="shared" si="69"/>
        <v>7.5653936470602128</v>
      </c>
      <c r="E83" s="22">
        <f t="shared" si="68"/>
        <v>253.0277732059574</v>
      </c>
      <c r="F83" s="22">
        <f t="shared" si="68"/>
        <v>27.880783659813002</v>
      </c>
      <c r="G83" s="22">
        <f t="shared" si="68"/>
        <v>1.8773713038929241</v>
      </c>
      <c r="H83" s="22">
        <f t="shared" si="68"/>
        <v>37</v>
      </c>
      <c r="I83" s="22">
        <f t="shared" si="68"/>
        <v>907.22686379452296</v>
      </c>
      <c r="J83" s="22">
        <f t="shared" si="68"/>
        <v>39</v>
      </c>
      <c r="K83" s="22">
        <f t="shared" si="68"/>
        <v>506.32591578889378</v>
      </c>
      <c r="L83" s="22">
        <f t="shared" si="68"/>
        <v>3.5804978385719148</v>
      </c>
      <c r="M83" s="22">
        <f t="shared" si="68"/>
        <v>37</v>
      </c>
      <c r="Q83" s="20" t="s">
        <v>231</v>
      </c>
      <c r="R83" s="20" t="s">
        <v>165</v>
      </c>
    </row>
    <row r="84" spans="1:18">
      <c r="A84" s="20">
        <v>8</v>
      </c>
      <c r="B84" s="21" t="s">
        <v>0</v>
      </c>
      <c r="C84" s="1" t="s">
        <v>33</v>
      </c>
      <c r="D84" s="22">
        <f t="shared" si="69"/>
        <v>0.15432098765432131</v>
      </c>
      <c r="E84" s="22">
        <f t="shared" si="68"/>
        <v>102.5304738331087</v>
      </c>
      <c r="F84" s="22">
        <f t="shared" si="68"/>
        <v>13.877645754586981</v>
      </c>
      <c r="G84" s="22">
        <f t="shared" si="68"/>
        <v>1.8688080566648171</v>
      </c>
      <c r="H84" s="22">
        <f t="shared" si="68"/>
        <v>49</v>
      </c>
      <c r="I84" s="22">
        <f t="shared" si="68"/>
        <v>331.24589021905922</v>
      </c>
      <c r="J84" s="22">
        <f t="shared" si="68"/>
        <v>58</v>
      </c>
      <c r="K84" s="22">
        <f t="shared" si="68"/>
        <v>530.95256744762207</v>
      </c>
      <c r="L84" s="22">
        <f t="shared" si="68"/>
        <v>1.682477351486215</v>
      </c>
      <c r="M84" s="22">
        <f t="shared" si="68"/>
        <v>55</v>
      </c>
      <c r="Q84" s="20" t="s">
        <v>222</v>
      </c>
      <c r="R84" s="20" t="s">
        <v>131</v>
      </c>
    </row>
    <row r="85" spans="1:18">
      <c r="A85" s="20">
        <v>9</v>
      </c>
      <c r="B85" s="21" t="s">
        <v>0</v>
      </c>
      <c r="C85" s="1" t="s">
        <v>32</v>
      </c>
      <c r="D85" s="22">
        <f t="shared" si="69"/>
        <v>2.214308472453836</v>
      </c>
      <c r="E85" s="22">
        <f t="shared" si="68"/>
        <v>213.08409311855399</v>
      </c>
      <c r="F85" s="22">
        <f t="shared" si="68"/>
        <v>22.020302975892101</v>
      </c>
      <c r="G85" s="22">
        <f t="shared" si="68"/>
        <v>6.7389707118013504</v>
      </c>
      <c r="H85" s="22">
        <f t="shared" si="68"/>
        <v>28</v>
      </c>
      <c r="I85" s="22">
        <f t="shared" si="68"/>
        <v>526.79877138821951</v>
      </c>
      <c r="J85" s="22">
        <f t="shared" si="68"/>
        <v>30</v>
      </c>
      <c r="K85" s="22">
        <f t="shared" si="68"/>
        <v>185.63714170645181</v>
      </c>
      <c r="L85" s="22">
        <f t="shared" si="68"/>
        <v>4.3309509725480551</v>
      </c>
      <c r="M85" s="22">
        <f t="shared" si="68"/>
        <v>35</v>
      </c>
      <c r="Q85" s="20" t="s">
        <v>216</v>
      </c>
      <c r="R85" s="20" t="s">
        <v>111</v>
      </c>
    </row>
    <row r="86" spans="1:18">
      <c r="A86" s="20">
        <v>10</v>
      </c>
      <c r="B86" s="21" t="s">
        <v>0</v>
      </c>
      <c r="C86" s="1" t="s">
        <v>32</v>
      </c>
      <c r="D86" s="22">
        <f t="shared" si="69"/>
        <v>8.2233062129258023</v>
      </c>
      <c r="E86" s="22">
        <f t="shared" si="68"/>
        <v>186.27953806612589</v>
      </c>
      <c r="F86" s="22">
        <f t="shared" si="68"/>
        <v>28.743614522728489</v>
      </c>
      <c r="G86" s="22">
        <f t="shared" si="68"/>
        <v>3.122268713618384</v>
      </c>
      <c r="H86" s="22">
        <f t="shared" si="68"/>
        <v>31</v>
      </c>
      <c r="I86" s="22">
        <f t="shared" si="68"/>
        <v>454.23892287571641</v>
      </c>
      <c r="J86" s="22">
        <f t="shared" si="68"/>
        <v>37</v>
      </c>
      <c r="K86" s="22">
        <f t="shared" si="68"/>
        <v>277.92328820555622</v>
      </c>
      <c r="L86" s="22">
        <f t="shared" si="68"/>
        <v>5.1562477985004351</v>
      </c>
      <c r="M86" s="22">
        <f t="shared" si="68"/>
        <v>28</v>
      </c>
      <c r="Q86" s="20" t="s">
        <v>244</v>
      </c>
      <c r="R86" s="20" t="s">
        <v>151</v>
      </c>
    </row>
    <row r="87" spans="1:18">
      <c r="A87" s="20">
        <v>11</v>
      </c>
      <c r="B87" s="21" t="s">
        <v>1</v>
      </c>
      <c r="C87" s="1" t="s">
        <v>32</v>
      </c>
      <c r="D87" s="22">
        <f t="shared" si="69"/>
        <v>2.6151219739303881</v>
      </c>
      <c r="E87" s="22">
        <f t="shared" si="68"/>
        <v>174.5962667043658</v>
      </c>
      <c r="F87" s="22">
        <f t="shared" si="68"/>
        <v>21.63735637470139</v>
      </c>
      <c r="G87" s="22">
        <f t="shared" si="68"/>
        <v>3.5448895326593561</v>
      </c>
      <c r="H87" s="22">
        <f t="shared" si="68"/>
        <v>37</v>
      </c>
      <c r="I87" s="22">
        <f t="shared" si="68"/>
        <v>600.10103948339406</v>
      </c>
      <c r="J87" s="22">
        <f t="shared" si="68"/>
        <v>49</v>
      </c>
      <c r="K87" s="22">
        <f t="shared" si="68"/>
        <v>226.0810349496218</v>
      </c>
      <c r="L87" s="22">
        <f t="shared" si="68"/>
        <v>2.2763678064617401</v>
      </c>
      <c r="M87" s="22">
        <f t="shared" si="68"/>
        <v>42</v>
      </c>
      <c r="Q87" s="20" t="s">
        <v>230</v>
      </c>
      <c r="R87" s="20" t="s">
        <v>7</v>
      </c>
    </row>
    <row r="88" spans="1:18">
      <c r="A88" s="20">
        <v>12</v>
      </c>
      <c r="B88" s="21" t="s">
        <v>1</v>
      </c>
      <c r="C88" s="1" t="s">
        <v>33</v>
      </c>
      <c r="D88" s="22">
        <f t="shared" si="69"/>
        <v>31.56733627618005</v>
      </c>
      <c r="E88" s="22">
        <f t="shared" si="68"/>
        <v>653.36663952554807</v>
      </c>
      <c r="F88" s="22">
        <f t="shared" si="68"/>
        <v>47.0637483941684</v>
      </c>
      <c r="G88" s="22">
        <f t="shared" si="68"/>
        <v>1.600859022045404</v>
      </c>
      <c r="H88" s="22">
        <f t="shared" si="68"/>
        <v>38</v>
      </c>
      <c r="I88" s="22">
        <f t="shared" si="68"/>
        <v>707.0678496446526</v>
      </c>
      <c r="J88" s="22">
        <f t="shared" si="68"/>
        <v>49</v>
      </c>
      <c r="K88" s="22">
        <f t="shared" si="68"/>
        <v>1787.914873643864</v>
      </c>
      <c r="L88" s="22">
        <f t="shared" si="68"/>
        <v>1.4321342956838401</v>
      </c>
      <c r="M88" s="22">
        <f t="shared" si="68"/>
        <v>45</v>
      </c>
      <c r="Q88" s="20" t="s">
        <v>215</v>
      </c>
      <c r="R88" s="20" t="s">
        <v>10</v>
      </c>
    </row>
    <row r="89" spans="1:18">
      <c r="A89" s="20">
        <v>13</v>
      </c>
      <c r="B89" s="21" t="s">
        <v>0</v>
      </c>
      <c r="C89" s="1" t="s">
        <v>32</v>
      </c>
      <c r="D89" s="22">
        <f t="shared" si="69"/>
        <v>38.520701034036797</v>
      </c>
      <c r="E89" s="22">
        <f t="shared" si="68"/>
        <v>2083.862970657081</v>
      </c>
      <c r="F89" s="22">
        <f t="shared" si="68"/>
        <v>74.866055760411854</v>
      </c>
      <c r="G89" s="22">
        <f t="shared" si="68"/>
        <v>1.3387576772491641</v>
      </c>
      <c r="H89" s="22">
        <f t="shared" si="68"/>
        <v>41</v>
      </c>
      <c r="I89" s="22">
        <f t="shared" si="68"/>
        <v>7880.2492041899804</v>
      </c>
      <c r="J89" s="22">
        <f t="shared" si="68"/>
        <v>48</v>
      </c>
      <c r="K89" s="22">
        <f t="shared" si="68"/>
        <v>1007.221164531453</v>
      </c>
      <c r="L89" s="22">
        <f t="shared" si="68"/>
        <v>2.3300960994022502</v>
      </c>
      <c r="M89" s="22">
        <f t="shared" si="68"/>
        <v>38</v>
      </c>
      <c r="Q89" s="20" t="s">
        <v>252</v>
      </c>
      <c r="R89" s="20" t="s">
        <v>9</v>
      </c>
    </row>
    <row r="90" spans="1:18">
      <c r="A90" s="20">
        <v>14</v>
      </c>
      <c r="B90" s="21" t="s">
        <v>0</v>
      </c>
      <c r="C90" s="1" t="s">
        <v>33</v>
      </c>
      <c r="D90" s="22">
        <f t="shared" si="69"/>
        <v>7.8456876585373578</v>
      </c>
      <c r="E90" s="22">
        <f t="shared" si="68"/>
        <v>254.23571834482411</v>
      </c>
      <c r="F90" s="22">
        <f t="shared" si="68"/>
        <v>30.10700307359787</v>
      </c>
      <c r="G90" s="22">
        <f t="shared" si="68"/>
        <v>2.479938245765676</v>
      </c>
      <c r="H90" s="22">
        <f t="shared" si="68"/>
        <v>41</v>
      </c>
      <c r="I90" s="22">
        <f t="shared" si="68"/>
        <v>1093.6812875799999</v>
      </c>
      <c r="J90" s="22">
        <f t="shared" si="68"/>
        <v>52</v>
      </c>
      <c r="K90" s="22">
        <f t="shared" si="68"/>
        <v>743.23961204716761</v>
      </c>
      <c r="L90" s="22">
        <f t="shared" si="68"/>
        <v>1.2229857014057699</v>
      </c>
      <c r="M90" s="22">
        <f t="shared" si="68"/>
        <v>42</v>
      </c>
      <c r="Q90" s="20" t="s">
        <v>214</v>
      </c>
      <c r="R90" s="20" t="s">
        <v>8</v>
      </c>
    </row>
    <row r="91" spans="1:18">
      <c r="A91" s="20">
        <v>15</v>
      </c>
      <c r="B91" s="21" t="s">
        <v>1</v>
      </c>
      <c r="C91" s="1" t="s">
        <v>32</v>
      </c>
      <c r="D91" s="22">
        <f t="shared" si="69"/>
        <v>17.157697450088399</v>
      </c>
      <c r="E91" s="22">
        <f t="shared" si="68"/>
        <v>626.11980516848575</v>
      </c>
      <c r="F91" s="22">
        <f t="shared" si="68"/>
        <v>37.771035976419057</v>
      </c>
      <c r="G91" s="22">
        <f t="shared" si="68"/>
        <v>1.997185908123366</v>
      </c>
      <c r="H91" s="22">
        <f t="shared" si="68"/>
        <v>27</v>
      </c>
      <c r="I91" s="22">
        <f t="shared" si="68"/>
        <v>743.48713762027148</v>
      </c>
      <c r="J91" s="22">
        <f t="shared" si="68"/>
        <v>30</v>
      </c>
      <c r="K91" s="22">
        <f t="shared" si="68"/>
        <v>1180.0883331433699</v>
      </c>
      <c r="L91" s="22">
        <f t="shared" si="68"/>
        <v>0.57781298383867896</v>
      </c>
      <c r="M91" s="22">
        <f t="shared" si="68"/>
        <v>31</v>
      </c>
      <c r="Q91" s="20" t="s">
        <v>233</v>
      </c>
      <c r="R91" s="20" t="s">
        <v>57</v>
      </c>
    </row>
    <row r="92" spans="1:18">
      <c r="A92" s="20">
        <v>16</v>
      </c>
      <c r="B92" s="21" t="s">
        <v>0</v>
      </c>
      <c r="C92" s="1" t="s">
        <v>32</v>
      </c>
      <c r="D92" s="22">
        <f t="shared" si="69"/>
        <v>9.1082181040304224</v>
      </c>
      <c r="E92" s="22">
        <f t="shared" si="68"/>
        <v>177.0182604777344</v>
      </c>
      <c r="F92" s="22">
        <f t="shared" si="68"/>
        <v>28.478082782308331</v>
      </c>
      <c r="G92" s="22">
        <f t="shared" si="68"/>
        <v>0.7984410313007908</v>
      </c>
      <c r="H92" s="22">
        <f t="shared" si="68"/>
        <v>53</v>
      </c>
      <c r="I92" s="22">
        <f t="shared" si="68"/>
        <v>540.89608551968604</v>
      </c>
      <c r="J92" s="22">
        <f t="shared" si="68"/>
        <v>58</v>
      </c>
      <c r="K92" s="22">
        <f t="shared" si="68"/>
        <v>349.21574211045521</v>
      </c>
      <c r="L92" s="22">
        <f t="shared" si="68"/>
        <v>2.0565936365976252</v>
      </c>
      <c r="M92" s="22">
        <f t="shared" si="68"/>
        <v>44</v>
      </c>
      <c r="Q92" s="20" t="s">
        <v>240</v>
      </c>
      <c r="R92" s="20" t="s">
        <v>130</v>
      </c>
    </row>
    <row r="93" spans="1:18">
      <c r="A93" s="20">
        <v>17</v>
      </c>
      <c r="B93" s="21" t="s">
        <v>1</v>
      </c>
      <c r="C93" s="1" t="s">
        <v>32</v>
      </c>
      <c r="D93" s="22">
        <f t="shared" si="69"/>
        <v>39.624784368636817</v>
      </c>
      <c r="E93" s="22">
        <f t="shared" ref="E93:E107" si="70">HLOOKUP(S$42,$D$2:$AL$33,ROW()-$C$75,)</f>
        <v>1706.8158884217801</v>
      </c>
      <c r="F93" s="22">
        <f t="shared" ref="F93:F107" si="71">HLOOKUP(T$42,$D$2:$AL$33,ROW()-$C$75,)</f>
        <v>61.494731547249891</v>
      </c>
      <c r="G93" s="22">
        <f t="shared" ref="G93:G107" si="72">HLOOKUP(U$42,$D$2:$AL$33,ROW()-$C$75,)</f>
        <v>0.6921428360894647</v>
      </c>
      <c r="H93" s="22">
        <f t="shared" ref="H93:H107" si="73">HLOOKUP(V$42,$D$2:$AL$33,ROW()-$C$75,)</f>
        <v>42</v>
      </c>
      <c r="I93" s="22">
        <f t="shared" ref="I93:I107" si="74">HLOOKUP(W$42,$D$2:$AL$33,ROW()-$C$75,)</f>
        <v>1423.2516522890051</v>
      </c>
      <c r="J93" s="22">
        <f t="shared" ref="J93:J107" si="75">HLOOKUP(X$42,$D$2:$AL$33,ROW()-$C$75,)</f>
        <v>54</v>
      </c>
      <c r="K93" s="22">
        <f t="shared" ref="K93:K107" si="76">HLOOKUP(Y$42,$D$2:$AL$33,ROW()-$C$75,)</f>
        <v>762.73677975348323</v>
      </c>
      <c r="L93" s="22">
        <f t="shared" ref="L93:L107" si="77">HLOOKUP(Z$42,$D$2:$AL$33,ROW()-$C$75,)</f>
        <v>2.77121357954988</v>
      </c>
      <c r="M93" s="22">
        <f t="shared" ref="M93:M107" si="78">HLOOKUP(AA$42,$D$2:$AL$33,ROW()-$C$75,)</f>
        <v>48</v>
      </c>
      <c r="Q93" s="20" t="s">
        <v>220</v>
      </c>
      <c r="R93" s="20" t="s">
        <v>110</v>
      </c>
    </row>
    <row r="94" spans="1:18">
      <c r="A94" s="20">
        <v>18</v>
      </c>
      <c r="B94" s="21" t="s">
        <v>1</v>
      </c>
      <c r="C94" s="1" t="s">
        <v>33</v>
      </c>
      <c r="D94" s="22">
        <f t="shared" si="69"/>
        <v>7.2711816516959056</v>
      </c>
      <c r="E94" s="22">
        <f t="shared" si="70"/>
        <v>464.87228185485429</v>
      </c>
      <c r="F94" s="22">
        <f t="shared" si="71"/>
        <v>44.473147548267967</v>
      </c>
      <c r="G94" s="22">
        <f t="shared" si="72"/>
        <v>1.076516994679076</v>
      </c>
      <c r="H94" s="22">
        <f t="shared" si="73"/>
        <v>55</v>
      </c>
      <c r="I94" s="22">
        <f t="shared" si="74"/>
        <v>842.22894597449169</v>
      </c>
      <c r="J94" s="22">
        <f t="shared" si="75"/>
        <v>60</v>
      </c>
      <c r="K94" s="22">
        <f t="shared" si="76"/>
        <v>671.31964096020818</v>
      </c>
      <c r="L94" s="22">
        <f t="shared" si="77"/>
        <v>1.8511008781447</v>
      </c>
      <c r="M94" s="22">
        <f t="shared" si="78"/>
        <v>34</v>
      </c>
      <c r="Q94" s="20" t="s">
        <v>234</v>
      </c>
      <c r="R94" s="20" t="s">
        <v>77</v>
      </c>
    </row>
    <row r="95" spans="1:18">
      <c r="A95" s="20">
        <v>19</v>
      </c>
      <c r="B95" s="21" t="s">
        <v>0</v>
      </c>
      <c r="C95" s="1" t="s">
        <v>33</v>
      </c>
      <c r="D95" s="22">
        <f t="shared" si="69"/>
        <v>14.756086529357701</v>
      </c>
      <c r="E95" s="22">
        <f t="shared" si="70"/>
        <v>530.70581110175146</v>
      </c>
      <c r="F95" s="22">
        <f t="shared" si="71"/>
        <v>34.424286425762197</v>
      </c>
      <c r="G95" s="22">
        <f t="shared" si="72"/>
        <v>4.0797945817985353</v>
      </c>
      <c r="H95" s="22">
        <f t="shared" si="73"/>
        <v>26</v>
      </c>
      <c r="I95" s="22">
        <f t="shared" si="74"/>
        <v>1092.925819198917</v>
      </c>
      <c r="J95" s="22">
        <f t="shared" si="75"/>
        <v>32</v>
      </c>
      <c r="K95" s="22">
        <f t="shared" si="76"/>
        <v>917.50851788465934</v>
      </c>
      <c r="L95" s="22">
        <f t="shared" si="77"/>
        <v>7.9086791885628198</v>
      </c>
      <c r="M95" s="22">
        <f t="shared" si="78"/>
        <v>23</v>
      </c>
      <c r="Q95" s="20" t="s">
        <v>228</v>
      </c>
      <c r="R95" s="20" t="s">
        <v>60</v>
      </c>
    </row>
    <row r="96" spans="1:18">
      <c r="A96" s="20">
        <v>20</v>
      </c>
      <c r="B96" s="21" t="s">
        <v>0</v>
      </c>
      <c r="C96" s="1" t="s">
        <v>33</v>
      </c>
      <c r="D96" s="22">
        <f t="shared" si="69"/>
        <v>10.026070220617029</v>
      </c>
      <c r="E96" s="22">
        <f t="shared" si="70"/>
        <v>409.84262734925318</v>
      </c>
      <c r="F96" s="22">
        <f t="shared" si="71"/>
        <v>40.332398955760837</v>
      </c>
      <c r="G96" s="22">
        <f t="shared" si="72"/>
        <v>2.0982510372815328</v>
      </c>
      <c r="H96" s="22">
        <f t="shared" si="73"/>
        <v>39</v>
      </c>
      <c r="I96" s="22">
        <f t="shared" si="74"/>
        <v>1109.7449296933751</v>
      </c>
      <c r="J96" s="22">
        <f t="shared" si="75"/>
        <v>43</v>
      </c>
      <c r="K96" s="22">
        <f t="shared" si="76"/>
        <v>276.24097353290591</v>
      </c>
      <c r="L96" s="22">
        <f t="shared" si="77"/>
        <v>4.3720637772217001</v>
      </c>
      <c r="M96" s="22">
        <f t="shared" si="78"/>
        <v>35</v>
      </c>
      <c r="Q96" s="20" t="s">
        <v>242</v>
      </c>
      <c r="R96" s="20" t="s">
        <v>113</v>
      </c>
    </row>
    <row r="97" spans="1:18">
      <c r="A97" s="20">
        <v>21</v>
      </c>
      <c r="B97" s="21" t="s">
        <v>1</v>
      </c>
      <c r="C97" s="1" t="s">
        <v>33</v>
      </c>
      <c r="D97" s="22">
        <f t="shared" si="69"/>
        <v>24.528226196590179</v>
      </c>
      <c r="E97" s="22">
        <f t="shared" si="70"/>
        <v>681.22080363027419</v>
      </c>
      <c r="F97" s="22">
        <f t="shared" si="71"/>
        <v>39.276091079803919</v>
      </c>
      <c r="G97" s="22">
        <f t="shared" si="72"/>
        <v>0.51732439608577974</v>
      </c>
      <c r="H97" s="22">
        <f t="shared" si="73"/>
        <v>44</v>
      </c>
      <c r="I97" s="22">
        <f t="shared" si="74"/>
        <v>421.63628704979737</v>
      </c>
      <c r="J97" s="22">
        <f t="shared" si="75"/>
        <v>55</v>
      </c>
      <c r="K97" s="22">
        <f t="shared" si="76"/>
        <v>717.94219150879098</v>
      </c>
      <c r="L97" s="22">
        <f t="shared" si="77"/>
        <v>1.6025030747709099</v>
      </c>
      <c r="M97" s="22">
        <f t="shared" si="78"/>
        <v>45</v>
      </c>
      <c r="Q97" s="20" t="s">
        <v>218</v>
      </c>
      <c r="R97" s="20" t="s">
        <v>59</v>
      </c>
    </row>
    <row r="98" spans="1:18">
      <c r="A98" s="20">
        <v>22</v>
      </c>
      <c r="B98" s="21" t="s">
        <v>0</v>
      </c>
      <c r="C98" s="1" t="s">
        <v>32</v>
      </c>
      <c r="D98" s="22">
        <f t="shared" si="69"/>
        <v>20.21420293099607</v>
      </c>
      <c r="E98" s="22">
        <f t="shared" si="70"/>
        <v>472.62461921621951</v>
      </c>
      <c r="F98" s="22">
        <f t="shared" si="71"/>
        <v>40.481852411739823</v>
      </c>
      <c r="G98" s="22">
        <f t="shared" si="72"/>
        <v>5.4668630993822811</v>
      </c>
      <c r="H98" s="22">
        <f t="shared" si="73"/>
        <v>28</v>
      </c>
      <c r="I98" s="22">
        <f t="shared" si="74"/>
        <v>1770.203361227826</v>
      </c>
      <c r="J98" s="22">
        <f t="shared" si="75"/>
        <v>28</v>
      </c>
      <c r="K98" s="22">
        <f t="shared" si="76"/>
        <v>1278.940752759642</v>
      </c>
      <c r="L98" s="22">
        <f t="shared" si="77"/>
        <v>4.9677833028925003</v>
      </c>
      <c r="M98" s="22">
        <f t="shared" si="78"/>
        <v>28</v>
      </c>
      <c r="Q98" s="20" t="s">
        <v>238</v>
      </c>
      <c r="R98" s="20" t="s">
        <v>132</v>
      </c>
    </row>
    <row r="99" spans="1:18">
      <c r="A99" s="20">
        <v>23</v>
      </c>
      <c r="B99" s="21" t="s">
        <v>1</v>
      </c>
      <c r="C99" s="1" t="s">
        <v>32</v>
      </c>
      <c r="D99" s="22">
        <f t="shared" si="69"/>
        <v>1.76743868279019</v>
      </c>
      <c r="E99" s="22">
        <f t="shared" si="70"/>
        <v>459.59854680061022</v>
      </c>
      <c r="F99" s="22">
        <f t="shared" si="71"/>
        <v>20.91229557179367</v>
      </c>
      <c r="G99" s="22">
        <f t="shared" si="72"/>
        <v>3.1491485764393672</v>
      </c>
      <c r="H99" s="22">
        <f t="shared" si="73"/>
        <v>36</v>
      </c>
      <c r="I99" s="22">
        <f t="shared" si="74"/>
        <v>589.32483384952809</v>
      </c>
      <c r="J99" s="22">
        <f t="shared" si="75"/>
        <v>53</v>
      </c>
      <c r="K99" s="22">
        <f t="shared" si="76"/>
        <v>93.28555600261862</v>
      </c>
      <c r="L99" s="22">
        <f t="shared" si="77"/>
        <v>0</v>
      </c>
      <c r="M99" s="22">
        <f t="shared" si="78"/>
        <v>37</v>
      </c>
      <c r="Q99" s="20" t="s">
        <v>224</v>
      </c>
      <c r="R99" s="20" t="s">
        <v>223</v>
      </c>
    </row>
    <row r="100" spans="1:18">
      <c r="A100" s="20">
        <v>24</v>
      </c>
      <c r="B100" s="21" t="s">
        <v>0</v>
      </c>
      <c r="C100" s="1" t="s">
        <v>32</v>
      </c>
      <c r="D100" s="22">
        <f t="shared" si="69"/>
        <v>14.995872609504181</v>
      </c>
      <c r="E100" s="22">
        <f t="shared" si="70"/>
        <v>572.84939957970903</v>
      </c>
      <c r="F100" s="22">
        <f t="shared" si="71"/>
        <v>33.72490140362536</v>
      </c>
      <c r="G100" s="22">
        <f t="shared" si="72"/>
        <v>2.6213420307384392</v>
      </c>
      <c r="H100" s="22">
        <f t="shared" si="73"/>
        <v>40</v>
      </c>
      <c r="I100" s="22">
        <f t="shared" si="74"/>
        <v>1024.962965549794</v>
      </c>
      <c r="J100" s="22">
        <f t="shared" si="75"/>
        <v>42</v>
      </c>
      <c r="K100" s="22">
        <f t="shared" si="76"/>
        <v>362.63285592987819</v>
      </c>
      <c r="L100" s="22">
        <f t="shared" si="77"/>
        <v>1.731819554593877</v>
      </c>
      <c r="M100" s="22">
        <f t="shared" si="78"/>
        <v>44</v>
      </c>
      <c r="Q100" s="20" t="s">
        <v>225</v>
      </c>
      <c r="R100" s="20" t="s">
        <v>152</v>
      </c>
    </row>
    <row r="101" spans="1:18">
      <c r="A101" s="20">
        <v>25</v>
      </c>
      <c r="B101" s="21" t="s">
        <v>0</v>
      </c>
      <c r="C101" s="1" t="s">
        <v>32</v>
      </c>
      <c r="D101" s="22">
        <f t="shared" si="69"/>
        <v>9.9158922216360654</v>
      </c>
      <c r="E101" s="22">
        <f t="shared" si="70"/>
        <v>226.2116305832931</v>
      </c>
      <c r="F101" s="22">
        <f t="shared" si="71"/>
        <v>30.63432643487749</v>
      </c>
      <c r="G101" s="22">
        <f t="shared" si="72"/>
        <v>2.8220360010218721</v>
      </c>
      <c r="H101" s="22">
        <f t="shared" si="73"/>
        <v>30</v>
      </c>
      <c r="I101" s="22">
        <f t="shared" si="74"/>
        <v>592.9793620610842</v>
      </c>
      <c r="J101" s="22">
        <f t="shared" si="75"/>
        <v>39</v>
      </c>
      <c r="K101" s="22">
        <f t="shared" si="76"/>
        <v>293.57939869881591</v>
      </c>
      <c r="L101" s="22">
        <f t="shared" si="77"/>
        <v>3.2091039826038301</v>
      </c>
      <c r="M101" s="22">
        <f t="shared" si="78"/>
        <v>34</v>
      </c>
      <c r="Q101" s="20" t="s">
        <v>243</v>
      </c>
      <c r="R101" s="20" t="s">
        <v>162</v>
      </c>
    </row>
    <row r="102" spans="1:18">
      <c r="A102" s="20">
        <v>26</v>
      </c>
      <c r="B102" s="21" t="s">
        <v>0</v>
      </c>
      <c r="C102" s="1" t="s">
        <v>32</v>
      </c>
      <c r="D102" s="22">
        <f t="shared" si="69"/>
        <v>12.50841876085709</v>
      </c>
      <c r="E102" s="22">
        <f t="shared" si="70"/>
        <v>322.35929884002519</v>
      </c>
      <c r="F102" s="22">
        <f t="shared" si="71"/>
        <v>32.447345745666091</v>
      </c>
      <c r="G102" s="22">
        <f t="shared" si="72"/>
        <v>1.9741512389826179</v>
      </c>
      <c r="H102" s="22">
        <f t="shared" si="73"/>
        <v>22</v>
      </c>
      <c r="I102" s="22">
        <f t="shared" si="74"/>
        <v>448.42526074403492</v>
      </c>
      <c r="J102" s="22">
        <f t="shared" si="75"/>
        <v>24</v>
      </c>
      <c r="K102" s="22">
        <f t="shared" si="76"/>
        <v>408.12495411228088</v>
      </c>
      <c r="L102" s="22">
        <f t="shared" si="77"/>
        <v>0.96826451586254503</v>
      </c>
      <c r="M102" s="22">
        <f t="shared" si="78"/>
        <v>20</v>
      </c>
      <c r="Q102" s="20" t="s">
        <v>247</v>
      </c>
      <c r="R102" s="20" t="s">
        <v>160</v>
      </c>
    </row>
    <row r="103" spans="1:18">
      <c r="A103" s="20">
        <v>27</v>
      </c>
      <c r="B103" s="21" t="s">
        <v>0</v>
      </c>
      <c r="C103" s="1" t="s">
        <v>33</v>
      </c>
      <c r="D103" s="22">
        <f t="shared" si="69"/>
        <v>43.411561636695637</v>
      </c>
      <c r="E103" s="22">
        <f t="shared" si="70"/>
        <v>1037.038302253801</v>
      </c>
      <c r="F103" s="22">
        <f t="shared" si="71"/>
        <v>59.8436520560888</v>
      </c>
      <c r="G103" s="22">
        <f t="shared" si="72"/>
        <v>1.4578466083213659</v>
      </c>
      <c r="H103" s="22">
        <f t="shared" si="73"/>
        <v>54</v>
      </c>
      <c r="I103" s="22">
        <f t="shared" si="74"/>
        <v>8798.8133667080656</v>
      </c>
      <c r="J103" s="22">
        <f t="shared" si="75"/>
        <v>56</v>
      </c>
      <c r="K103" s="22">
        <f t="shared" si="76"/>
        <v>842.47881898855064</v>
      </c>
      <c r="L103" s="22">
        <f t="shared" si="77"/>
        <v>1.9649159024042899</v>
      </c>
      <c r="M103" s="22">
        <f t="shared" si="78"/>
        <v>38</v>
      </c>
      <c r="Q103" s="20" t="s">
        <v>249</v>
      </c>
      <c r="R103" s="20" t="s">
        <v>149</v>
      </c>
    </row>
    <row r="104" spans="1:18">
      <c r="A104" s="20">
        <v>28</v>
      </c>
      <c r="B104" s="21" t="s">
        <v>1</v>
      </c>
      <c r="C104" s="1" t="s">
        <v>33</v>
      </c>
      <c r="D104" s="22">
        <f t="shared" si="69"/>
        <v>0</v>
      </c>
      <c r="E104" s="22">
        <f t="shared" si="70"/>
        <v>0</v>
      </c>
      <c r="F104" s="22">
        <f t="shared" si="71"/>
        <v>0</v>
      </c>
      <c r="G104" s="22">
        <f t="shared" si="72"/>
        <v>0</v>
      </c>
      <c r="H104" s="22">
        <f t="shared" si="73"/>
        <v>47</v>
      </c>
      <c r="I104" s="22">
        <f t="shared" si="74"/>
        <v>0</v>
      </c>
      <c r="J104" s="22">
        <f t="shared" si="75"/>
        <v>56</v>
      </c>
      <c r="K104" s="22">
        <f t="shared" si="76"/>
        <v>0</v>
      </c>
      <c r="L104" s="22">
        <f t="shared" si="77"/>
        <v>0</v>
      </c>
      <c r="M104" s="22">
        <f t="shared" si="78"/>
        <v>54</v>
      </c>
      <c r="Q104" s="67" t="s">
        <v>237</v>
      </c>
      <c r="R104" s="67" t="s">
        <v>66</v>
      </c>
    </row>
    <row r="105" spans="1:18">
      <c r="A105" s="20">
        <v>29</v>
      </c>
      <c r="B105" s="21" t="s">
        <v>1</v>
      </c>
      <c r="C105" s="1" t="s">
        <v>32</v>
      </c>
      <c r="D105" s="22">
        <f t="shared" si="69"/>
        <v>4.0268499051845339</v>
      </c>
      <c r="E105" s="22">
        <f t="shared" si="70"/>
        <v>185.60572251914309</v>
      </c>
      <c r="F105" s="22">
        <f t="shared" si="71"/>
        <v>23.865629713510138</v>
      </c>
      <c r="G105" s="22">
        <f t="shared" si="72"/>
        <v>4.2937570806439016</v>
      </c>
      <c r="H105" s="22">
        <f t="shared" si="73"/>
        <v>42</v>
      </c>
      <c r="I105" s="22">
        <f t="shared" si="74"/>
        <v>910.3918555495535</v>
      </c>
      <c r="J105" s="22">
        <f t="shared" si="75"/>
        <v>47</v>
      </c>
      <c r="K105" s="22">
        <f t="shared" si="76"/>
        <v>294.45138441514882</v>
      </c>
      <c r="L105" s="22">
        <f t="shared" si="77"/>
        <v>2.41489698022913</v>
      </c>
      <c r="M105" s="22">
        <f t="shared" si="78"/>
        <v>43</v>
      </c>
      <c r="Q105" s="67" t="s">
        <v>251</v>
      </c>
      <c r="R105" s="67" t="s">
        <v>101</v>
      </c>
    </row>
    <row r="106" spans="1:18">
      <c r="A106" s="20">
        <v>30</v>
      </c>
      <c r="B106" s="21" t="s">
        <v>1</v>
      </c>
      <c r="C106" s="1" t="s">
        <v>32</v>
      </c>
      <c r="D106" s="22">
        <f t="shared" si="69"/>
        <v>24.885252028109189</v>
      </c>
      <c r="E106" s="22">
        <f t="shared" si="70"/>
        <v>526.81282473010037</v>
      </c>
      <c r="F106" s="22">
        <f t="shared" si="71"/>
        <v>41.818109936887907</v>
      </c>
      <c r="G106" s="22">
        <f t="shared" si="72"/>
        <v>1.085352921917053</v>
      </c>
      <c r="H106" s="22">
        <f t="shared" si="73"/>
        <v>35</v>
      </c>
      <c r="I106" s="22">
        <f t="shared" si="74"/>
        <v>828.12955369927988</v>
      </c>
      <c r="J106" s="22">
        <f t="shared" si="75"/>
        <v>34</v>
      </c>
      <c r="K106" s="22">
        <f t="shared" si="76"/>
        <v>695.90810833332273</v>
      </c>
      <c r="L106" s="22">
        <f t="shared" si="77"/>
        <v>1.4480525158159001</v>
      </c>
      <c r="M106" s="22">
        <f t="shared" si="78"/>
        <v>37</v>
      </c>
    </row>
    <row r="107" spans="1:18">
      <c r="A107" s="20">
        <v>31</v>
      </c>
      <c r="B107" s="21" t="s">
        <v>0</v>
      </c>
      <c r="C107" s="27" t="s">
        <v>33</v>
      </c>
      <c r="D107" s="22">
        <f t="shared" si="69"/>
        <v>22.406849331401769</v>
      </c>
      <c r="E107" s="22">
        <f t="shared" si="70"/>
        <v>769.25421214335995</v>
      </c>
      <c r="F107" s="22">
        <f t="shared" si="71"/>
        <v>43.9624028376995</v>
      </c>
      <c r="G107" s="22">
        <f t="shared" si="72"/>
        <v>2.3217747696834139</v>
      </c>
      <c r="H107" s="22">
        <f t="shared" si="73"/>
        <v>42</v>
      </c>
      <c r="I107" s="22">
        <f t="shared" si="74"/>
        <v>1189.41792568599</v>
      </c>
      <c r="J107" s="22">
        <f t="shared" si="75"/>
        <v>48</v>
      </c>
      <c r="K107" s="22">
        <f t="shared" si="76"/>
        <v>1009.714958483607</v>
      </c>
      <c r="L107" s="22">
        <f t="shared" si="77"/>
        <v>2.1131172632940101</v>
      </c>
      <c r="M107" s="22">
        <f t="shared" si="78"/>
        <v>43</v>
      </c>
    </row>
    <row r="112" spans="1:18" ht="13">
      <c r="A112" s="97" t="str">
        <f>$Q$44</f>
        <v>PC5</v>
      </c>
      <c r="B112" s="97"/>
      <c r="C112" s="78">
        <f>ROW()</f>
        <v>112</v>
      </c>
    </row>
    <row r="113" spans="1:13" ht="45">
      <c r="A113" s="68" t="s">
        <v>208</v>
      </c>
      <c r="B113" s="68" t="s">
        <v>209</v>
      </c>
      <c r="C113" s="82" t="s">
        <v>3</v>
      </c>
      <c r="D113" s="83" t="str">
        <f>R44&amp;CHAR(10)&amp;"("&amp;R45&amp;")"</f>
        <v>LF/HF_hVRf2
(LF/HF_心理的安定化)</v>
      </c>
      <c r="E113" s="83" t="str">
        <f t="shared" ref="E113:M113" si="79">S44&amp;CHAR(10)&amp;"("&amp;S45&amp;")"</f>
        <v>LF/(LF+HF)_hVR
(LF/(LF+HF)_津波避難VR)</v>
      </c>
      <c r="F113" s="83" t="str">
        <f t="shared" si="79"/>
        <v>LF/(LF+HF)_h2D
(LF/(LF+HF)_実験教示)</v>
      </c>
      <c r="G113" s="83" t="str">
        <f t="shared" si="79"/>
        <v>kU/l_2D
(2. 教示後_唾液kU/l)</v>
      </c>
      <c r="H113" s="83" t="str">
        <f t="shared" si="79"/>
        <v>LF/HF_h2D
(LF/HF_実験教示)</v>
      </c>
      <c r="I113" s="83" t="str">
        <f t="shared" si="79"/>
        <v>kU/l_VR
(4. 津波後_唾液kU/l)</v>
      </c>
      <c r="J113" s="83" t="str">
        <f t="shared" si="79"/>
        <v>RRI_hVRf2
(RRI_心理的安定化)</v>
      </c>
      <c r="K113" s="83" t="str">
        <f t="shared" si="79"/>
        <v>LF_hVR
(LF_津波避難VR)</v>
      </c>
      <c r="L113" s="83" t="str">
        <f t="shared" si="79"/>
        <v>kU/l_VRf0
(3. テスト歩行後_唾液kU/l)</v>
      </c>
      <c r="M113" s="83" t="str">
        <f t="shared" si="79"/>
        <v>LF_hVRf0
(LF_テスト歩行)</v>
      </c>
    </row>
    <row r="114" spans="1:13">
      <c r="A114" s="20">
        <v>6</v>
      </c>
      <c r="B114" s="21" t="s">
        <v>0</v>
      </c>
      <c r="C114" s="1" t="s">
        <v>33</v>
      </c>
      <c r="D114" s="22">
        <f>HLOOKUP(R$44,$D$2:$AL$33,ROW()-$C$112,)</f>
        <v>1.3673876946331369</v>
      </c>
      <c r="E114" s="22">
        <f t="shared" ref="E114:M129" si="80">HLOOKUP(S$44,$D$2:$AL$33,ROW()-$C$112,)</f>
        <v>0.55792428671074301</v>
      </c>
      <c r="F114" s="22">
        <f t="shared" si="80"/>
        <v>0.60322126263627929</v>
      </c>
      <c r="G114" s="22">
        <f t="shared" si="80"/>
        <v>10</v>
      </c>
      <c r="H114" s="22">
        <f t="shared" si="80"/>
        <v>2.3273407288794918</v>
      </c>
      <c r="I114" s="22">
        <f t="shared" si="80"/>
        <v>11</v>
      </c>
      <c r="J114" s="22">
        <f t="shared" si="80"/>
        <v>668.85714285714289</v>
      </c>
      <c r="K114" s="22">
        <f t="shared" si="80"/>
        <v>673.98551216092801</v>
      </c>
      <c r="L114" s="22">
        <f t="shared" si="80"/>
        <v>3</v>
      </c>
      <c r="M114" s="22">
        <f t="shared" si="80"/>
        <v>1189.846374918357</v>
      </c>
    </row>
    <row r="115" spans="1:13">
      <c r="A115" s="20">
        <v>1</v>
      </c>
      <c r="B115" s="21" t="s">
        <v>1</v>
      </c>
      <c r="C115" s="1" t="s">
        <v>32</v>
      </c>
      <c r="D115" s="22">
        <f t="shared" ref="D115:D144" si="81">HLOOKUP(R$44,$D$2:$AL$33,ROW()-$C$112,)</f>
        <v>1.5465836303978351</v>
      </c>
      <c r="E115" s="22">
        <f t="shared" si="80"/>
        <v>0.702034644615529</v>
      </c>
      <c r="F115" s="22">
        <f t="shared" si="80"/>
        <v>0.65011848189960408</v>
      </c>
      <c r="G115" s="22">
        <f t="shared" si="80"/>
        <v>5</v>
      </c>
      <c r="H115" s="22">
        <f t="shared" si="80"/>
        <v>2.2667454800683808</v>
      </c>
      <c r="I115" s="22">
        <f t="shared" si="80"/>
        <v>3</v>
      </c>
      <c r="J115" s="22">
        <f t="shared" si="80"/>
        <v>877</v>
      </c>
      <c r="K115" s="22">
        <f t="shared" si="80"/>
        <v>459.55916910900498</v>
      </c>
      <c r="L115" s="22">
        <f t="shared" si="80"/>
        <v>4</v>
      </c>
      <c r="M115" s="22">
        <f t="shared" si="80"/>
        <v>3920.439135972892</v>
      </c>
    </row>
    <row r="116" spans="1:13">
      <c r="A116" s="20">
        <v>2</v>
      </c>
      <c r="B116" s="21" t="s">
        <v>1</v>
      </c>
      <c r="C116" s="1" t="s">
        <v>33</v>
      </c>
      <c r="D116" s="22">
        <f t="shared" si="81"/>
        <v>0.76158152352325637</v>
      </c>
      <c r="E116" s="22">
        <f t="shared" si="80"/>
        <v>0.44202085434864402</v>
      </c>
      <c r="F116" s="22">
        <f t="shared" si="80"/>
        <v>0.65273460112700488</v>
      </c>
      <c r="G116" s="22">
        <f t="shared" si="80"/>
        <v>2</v>
      </c>
      <c r="H116" s="22">
        <f t="shared" si="80"/>
        <v>2.391668115621866</v>
      </c>
      <c r="I116" s="22">
        <f t="shared" si="80"/>
        <v>29</v>
      </c>
      <c r="J116" s="22">
        <f t="shared" si="80"/>
        <v>695</v>
      </c>
      <c r="K116" s="22">
        <f t="shared" si="80"/>
        <v>172.441778377014</v>
      </c>
      <c r="L116" s="22">
        <f t="shared" si="80"/>
        <v>7</v>
      </c>
      <c r="M116" s="22">
        <f t="shared" si="80"/>
        <v>908.75058487882859</v>
      </c>
    </row>
    <row r="117" spans="1:13">
      <c r="A117" s="20">
        <v>3</v>
      </c>
      <c r="B117" s="21" t="s">
        <v>1</v>
      </c>
      <c r="C117" s="1" t="s">
        <v>32</v>
      </c>
      <c r="D117" s="22">
        <f t="shared" si="81"/>
        <v>0.77376322927796781</v>
      </c>
      <c r="E117" s="22">
        <f t="shared" si="80"/>
        <v>0.38574592612913849</v>
      </c>
      <c r="F117" s="22">
        <f t="shared" si="80"/>
        <v>0.37470107373820111</v>
      </c>
      <c r="G117" s="22">
        <f t="shared" si="80"/>
        <v>8</v>
      </c>
      <c r="H117" s="22">
        <f t="shared" si="80"/>
        <v>0.61581112390854564</v>
      </c>
      <c r="I117" s="22">
        <f t="shared" si="80"/>
        <v>10</v>
      </c>
      <c r="J117" s="22">
        <f t="shared" si="80"/>
        <v>970.85714285714289</v>
      </c>
      <c r="K117" s="22">
        <f t="shared" si="80"/>
        <v>1454.6773218999849</v>
      </c>
      <c r="L117" s="22">
        <f t="shared" si="80"/>
        <v>3</v>
      </c>
      <c r="M117" s="22">
        <f t="shared" si="80"/>
        <v>893.45618057687375</v>
      </c>
    </row>
    <row r="118" spans="1:13">
      <c r="A118" s="20">
        <v>4</v>
      </c>
      <c r="B118" s="21" t="s">
        <v>1</v>
      </c>
      <c r="C118" s="1" t="s">
        <v>32</v>
      </c>
      <c r="D118" s="22">
        <f t="shared" si="81"/>
        <v>2.983343854797301</v>
      </c>
      <c r="E118" s="22">
        <f t="shared" si="80"/>
        <v>0.84308861487438702</v>
      </c>
      <c r="F118" s="22">
        <f t="shared" si="80"/>
        <v>0.57812537948860554</v>
      </c>
      <c r="G118" s="22">
        <f t="shared" si="80"/>
        <v>6</v>
      </c>
      <c r="H118" s="22">
        <f t="shared" si="80"/>
        <v>2.056056798410915</v>
      </c>
      <c r="I118" s="22">
        <f t="shared" si="80"/>
        <v>42</v>
      </c>
      <c r="J118" s="22">
        <f t="shared" si="80"/>
        <v>847.28571428571433</v>
      </c>
      <c r="K118" s="22">
        <f t="shared" si="80"/>
        <v>19711.836674064321</v>
      </c>
      <c r="L118" s="22">
        <f t="shared" si="80"/>
        <v>3</v>
      </c>
      <c r="M118" s="22">
        <f t="shared" si="80"/>
        <v>1528.5153177102161</v>
      </c>
    </row>
    <row r="119" spans="1:13">
      <c r="A119" s="20">
        <v>5</v>
      </c>
      <c r="B119" s="21" t="s">
        <v>1</v>
      </c>
      <c r="C119" s="1" t="s">
        <v>33</v>
      </c>
      <c r="D119" s="22">
        <f t="shared" si="81"/>
        <v>1.6234261332093669</v>
      </c>
      <c r="E119" s="22">
        <f t="shared" si="80"/>
        <v>0.63876458809066305</v>
      </c>
      <c r="F119" s="22">
        <f t="shared" si="80"/>
        <v>0.48029113582716998</v>
      </c>
      <c r="G119" s="22">
        <f t="shared" si="80"/>
        <v>45</v>
      </c>
      <c r="H119" s="22">
        <f t="shared" si="80"/>
        <v>2.1582405419345889</v>
      </c>
      <c r="I119" s="22">
        <f t="shared" si="80"/>
        <v>49</v>
      </c>
      <c r="J119" s="22">
        <f t="shared" si="80"/>
        <v>709.71428571428567</v>
      </c>
      <c r="K119" s="22">
        <f t="shared" si="80"/>
        <v>19.419679832958298</v>
      </c>
      <c r="L119" s="22">
        <f t="shared" si="80"/>
        <v>17</v>
      </c>
      <c r="M119" s="22">
        <f t="shared" si="80"/>
        <v>159.59181075791659</v>
      </c>
    </row>
    <row r="120" spans="1:13">
      <c r="A120" s="20">
        <v>7</v>
      </c>
      <c r="B120" s="21" t="s">
        <v>0</v>
      </c>
      <c r="C120" s="1" t="s">
        <v>32</v>
      </c>
      <c r="D120" s="22">
        <f t="shared" si="81"/>
        <v>3.2967498180018762</v>
      </c>
      <c r="E120" s="22">
        <f t="shared" si="80"/>
        <v>0.65891371423820799</v>
      </c>
      <c r="F120" s="22">
        <f t="shared" si="80"/>
        <v>0.76093747028501901</v>
      </c>
      <c r="G120" s="22">
        <f t="shared" si="80"/>
        <v>11</v>
      </c>
      <c r="H120" s="22">
        <f t="shared" si="80"/>
        <v>3.4045514255242071</v>
      </c>
      <c r="I120" s="22">
        <f t="shared" si="80"/>
        <v>3</v>
      </c>
      <c r="J120" s="22">
        <f t="shared" si="80"/>
        <v>706.71428571428567</v>
      </c>
      <c r="K120" s="22">
        <f t="shared" si="80"/>
        <v>609.68775690760106</v>
      </c>
      <c r="L120" s="22">
        <f t="shared" si="80"/>
        <v>3</v>
      </c>
      <c r="M120" s="22">
        <f t="shared" si="80"/>
        <v>907.22686379452296</v>
      </c>
    </row>
    <row r="121" spans="1:13">
      <c r="A121" s="20">
        <v>8</v>
      </c>
      <c r="B121" s="21" t="s">
        <v>0</v>
      </c>
      <c r="C121" s="1" t="s">
        <v>33</v>
      </c>
      <c r="D121" s="22">
        <f t="shared" si="81"/>
        <v>6.4228784804458083</v>
      </c>
      <c r="E121" s="22">
        <f t="shared" si="80"/>
        <v>0.75878348569619503</v>
      </c>
      <c r="F121" s="22">
        <f t="shared" si="80"/>
        <v>0.49891281760291872</v>
      </c>
      <c r="G121" s="22">
        <f t="shared" si="80"/>
        <v>71</v>
      </c>
      <c r="H121" s="22">
        <f t="shared" si="80"/>
        <v>1.4966136707705739</v>
      </c>
      <c r="I121" s="22">
        <f t="shared" si="80"/>
        <v>30</v>
      </c>
      <c r="J121" s="22">
        <f t="shared" si="80"/>
        <v>694.375</v>
      </c>
      <c r="K121" s="22">
        <f t="shared" si="80"/>
        <v>3820.4372422497299</v>
      </c>
      <c r="L121" s="22">
        <f t="shared" si="80"/>
        <v>49</v>
      </c>
      <c r="M121" s="22">
        <f t="shared" si="80"/>
        <v>331.24589021905922</v>
      </c>
    </row>
    <row r="122" spans="1:13">
      <c r="A122" s="20">
        <v>9</v>
      </c>
      <c r="B122" s="21" t="s">
        <v>0</v>
      </c>
      <c r="C122" s="1" t="s">
        <v>32</v>
      </c>
      <c r="D122" s="22">
        <f t="shared" si="81"/>
        <v>2.4352806827664741</v>
      </c>
      <c r="E122" s="22">
        <f t="shared" si="80"/>
        <v>0.71845136322714398</v>
      </c>
      <c r="F122" s="22">
        <f t="shared" si="80"/>
        <v>0.64381124259538236</v>
      </c>
      <c r="G122" s="22">
        <f t="shared" si="80"/>
        <v>3</v>
      </c>
      <c r="H122" s="22">
        <f t="shared" si="80"/>
        <v>1.8993279558196801</v>
      </c>
      <c r="I122" s="22">
        <f t="shared" si="80"/>
        <v>3</v>
      </c>
      <c r="J122" s="22">
        <f t="shared" si="80"/>
        <v>748</v>
      </c>
      <c r="K122" s="22">
        <f t="shared" si="80"/>
        <v>163.92293381806601</v>
      </c>
      <c r="L122" s="22">
        <f t="shared" si="80"/>
        <v>3</v>
      </c>
      <c r="M122" s="22">
        <f t="shared" si="80"/>
        <v>526.79877138821951</v>
      </c>
    </row>
    <row r="123" spans="1:13">
      <c r="A123" s="20">
        <v>10</v>
      </c>
      <c r="B123" s="21" t="s">
        <v>0</v>
      </c>
      <c r="C123" s="1" t="s">
        <v>32</v>
      </c>
      <c r="D123" s="22">
        <f t="shared" si="81"/>
        <v>3.2059213446098989</v>
      </c>
      <c r="E123" s="22">
        <f t="shared" si="80"/>
        <v>0.84954717296462001</v>
      </c>
      <c r="F123" s="22">
        <f t="shared" si="80"/>
        <v>0.57738941284827761</v>
      </c>
      <c r="G123" s="22">
        <f t="shared" si="80"/>
        <v>13</v>
      </c>
      <c r="H123" s="22">
        <f t="shared" si="80"/>
        <v>1.607642550584196</v>
      </c>
      <c r="I123" s="22">
        <f t="shared" si="80"/>
        <v>14</v>
      </c>
      <c r="J123" s="22">
        <f t="shared" si="80"/>
        <v>860.14285714285711</v>
      </c>
      <c r="K123" s="22">
        <f t="shared" si="80"/>
        <v>263.22931826469198</v>
      </c>
      <c r="L123" s="22">
        <f t="shared" si="80"/>
        <v>7</v>
      </c>
      <c r="M123" s="22">
        <f t="shared" si="80"/>
        <v>454.23892287571641</v>
      </c>
    </row>
    <row r="124" spans="1:13">
      <c r="A124" s="20">
        <v>11</v>
      </c>
      <c r="B124" s="21" t="s">
        <v>1</v>
      </c>
      <c r="C124" s="1" t="s">
        <v>32</v>
      </c>
      <c r="D124" s="22">
        <f t="shared" si="81"/>
        <v>3.2612529697736359</v>
      </c>
      <c r="E124" s="22">
        <f t="shared" si="80"/>
        <v>0.73145456187390101</v>
      </c>
      <c r="F124" s="22">
        <f t="shared" si="80"/>
        <v>0.80252744452398739</v>
      </c>
      <c r="G124" s="22">
        <f t="shared" si="80"/>
        <v>4</v>
      </c>
      <c r="H124" s="22">
        <f t="shared" si="80"/>
        <v>7.38190520810317</v>
      </c>
      <c r="I124" s="22">
        <f t="shared" si="80"/>
        <v>3</v>
      </c>
      <c r="J124" s="22">
        <f t="shared" si="80"/>
        <v>788.14285714285711</v>
      </c>
      <c r="K124" s="22">
        <f t="shared" si="80"/>
        <v>600.53983175538997</v>
      </c>
      <c r="L124" s="22">
        <f t="shared" si="80"/>
        <v>16</v>
      </c>
      <c r="M124" s="22">
        <f t="shared" si="80"/>
        <v>600.10103948339406</v>
      </c>
    </row>
    <row r="125" spans="1:13">
      <c r="A125" s="20">
        <v>12</v>
      </c>
      <c r="B125" s="21" t="s">
        <v>1</v>
      </c>
      <c r="C125" s="1" t="s">
        <v>33</v>
      </c>
      <c r="D125" s="22">
        <f t="shared" si="81"/>
        <v>1.3342241192900961</v>
      </c>
      <c r="E125" s="22">
        <f t="shared" si="80"/>
        <v>0.61798869110147503</v>
      </c>
      <c r="F125" s="22">
        <f t="shared" si="80"/>
        <v>0.46285041816946648</v>
      </c>
      <c r="G125" s="22">
        <f t="shared" si="80"/>
        <v>4</v>
      </c>
      <c r="H125" s="22">
        <f t="shared" si="80"/>
        <v>0.90031847219094008</v>
      </c>
      <c r="I125" s="22">
        <f t="shared" si="80"/>
        <v>3</v>
      </c>
      <c r="J125" s="22">
        <f t="shared" si="80"/>
        <v>767</v>
      </c>
      <c r="K125" s="22">
        <f t="shared" si="80"/>
        <v>902.43208512135902</v>
      </c>
      <c r="L125" s="22">
        <f t="shared" si="80"/>
        <v>12</v>
      </c>
      <c r="M125" s="22">
        <f t="shared" si="80"/>
        <v>707.0678496446526</v>
      </c>
    </row>
    <row r="126" spans="1:13">
      <c r="A126" s="20">
        <v>13</v>
      </c>
      <c r="B126" s="21" t="s">
        <v>0</v>
      </c>
      <c r="C126" s="1" t="s">
        <v>32</v>
      </c>
      <c r="D126" s="22">
        <f t="shared" si="81"/>
        <v>8.9083066910422737</v>
      </c>
      <c r="E126" s="22">
        <f t="shared" si="80"/>
        <v>0.44120376716347598</v>
      </c>
      <c r="F126" s="22">
        <f t="shared" si="80"/>
        <v>0.73833227812840574</v>
      </c>
      <c r="G126" s="22">
        <f t="shared" si="80"/>
        <v>31</v>
      </c>
      <c r="H126" s="22">
        <f t="shared" si="80"/>
        <v>3.06511174385935</v>
      </c>
      <c r="I126" s="22">
        <f t="shared" si="80"/>
        <v>23</v>
      </c>
      <c r="J126" s="22">
        <f t="shared" si="80"/>
        <v>898.57142857142856</v>
      </c>
      <c r="K126" s="22">
        <f t="shared" si="80"/>
        <v>569.24194677202399</v>
      </c>
      <c r="L126" s="22">
        <f t="shared" si="80"/>
        <v>22</v>
      </c>
      <c r="M126" s="22">
        <f t="shared" si="80"/>
        <v>7880.2492041899804</v>
      </c>
    </row>
    <row r="127" spans="1:13">
      <c r="A127" s="20">
        <v>14</v>
      </c>
      <c r="B127" s="21" t="s">
        <v>0</v>
      </c>
      <c r="C127" s="1" t="s">
        <v>33</v>
      </c>
      <c r="D127" s="22">
        <f t="shared" si="81"/>
        <v>1.7137005164103509</v>
      </c>
      <c r="E127" s="22">
        <f t="shared" si="80"/>
        <v>0.69832770573153802</v>
      </c>
      <c r="F127" s="22">
        <f t="shared" si="80"/>
        <v>0.63527432193072064</v>
      </c>
      <c r="G127" s="22">
        <f t="shared" si="80"/>
        <v>8</v>
      </c>
      <c r="H127" s="22">
        <f t="shared" si="80"/>
        <v>1.8791869919706301</v>
      </c>
      <c r="I127" s="22">
        <f t="shared" si="80"/>
        <v>2</v>
      </c>
      <c r="J127" s="22">
        <f t="shared" si="80"/>
        <v>811.14285714285711</v>
      </c>
      <c r="K127" s="22">
        <f t="shared" si="80"/>
        <v>386.27233104423402</v>
      </c>
      <c r="L127" s="22">
        <f t="shared" si="80"/>
        <v>3</v>
      </c>
      <c r="M127" s="22">
        <f t="shared" si="80"/>
        <v>1093.6812875799999</v>
      </c>
    </row>
    <row r="128" spans="1:13">
      <c r="A128" s="20">
        <v>15</v>
      </c>
      <c r="B128" s="21" t="s">
        <v>1</v>
      </c>
      <c r="C128" s="1" t="s">
        <v>32</v>
      </c>
      <c r="D128" s="22">
        <f t="shared" si="81"/>
        <v>1.051544891718265</v>
      </c>
      <c r="E128" s="22">
        <f t="shared" si="80"/>
        <v>0.48337965223108398</v>
      </c>
      <c r="F128" s="22">
        <f t="shared" si="80"/>
        <v>0.60644985381489902</v>
      </c>
      <c r="G128" s="22">
        <f t="shared" si="80"/>
        <v>11</v>
      </c>
      <c r="H128" s="22">
        <f t="shared" si="80"/>
        <v>2.7351880693539741</v>
      </c>
      <c r="I128" s="22">
        <f t="shared" si="80"/>
        <v>24</v>
      </c>
      <c r="J128" s="22">
        <f t="shared" si="80"/>
        <v>786.71428571428567</v>
      </c>
      <c r="K128" s="22">
        <f t="shared" si="80"/>
        <v>538.15541488770498</v>
      </c>
      <c r="L128" s="22">
        <f t="shared" si="80"/>
        <v>11</v>
      </c>
      <c r="M128" s="22">
        <f t="shared" si="80"/>
        <v>743.48713762027148</v>
      </c>
    </row>
    <row r="129" spans="1:13">
      <c r="A129" s="20">
        <v>16</v>
      </c>
      <c r="B129" s="21" t="s">
        <v>0</v>
      </c>
      <c r="C129" s="1" t="s">
        <v>32</v>
      </c>
      <c r="D129" s="22">
        <f t="shared" si="81"/>
        <v>5.0282315394302577</v>
      </c>
      <c r="E129" s="22">
        <f t="shared" si="80"/>
        <v>0.77519920876564896</v>
      </c>
      <c r="F129" s="22">
        <f t="shared" si="80"/>
        <v>0.5742219044985557</v>
      </c>
      <c r="G129" s="22">
        <f t="shared" si="80"/>
        <v>71</v>
      </c>
      <c r="H129" s="22">
        <f t="shared" si="80"/>
        <v>1.445629342429583</v>
      </c>
      <c r="I129" s="22">
        <f t="shared" si="80"/>
        <v>36</v>
      </c>
      <c r="J129" s="22">
        <f t="shared" si="80"/>
        <v>774.14285714285711</v>
      </c>
      <c r="K129" s="22">
        <f t="shared" si="80"/>
        <v>272.68175253183</v>
      </c>
      <c r="L129" s="22">
        <f t="shared" si="80"/>
        <v>6</v>
      </c>
      <c r="M129" s="22">
        <f t="shared" si="80"/>
        <v>540.89608551968604</v>
      </c>
    </row>
    <row r="130" spans="1:13">
      <c r="A130" s="20">
        <v>17</v>
      </c>
      <c r="B130" s="21" t="s">
        <v>1</v>
      </c>
      <c r="C130" s="1" t="s">
        <v>32</v>
      </c>
      <c r="D130" s="22">
        <f t="shared" si="81"/>
        <v>0.97698028531056635</v>
      </c>
      <c r="E130" s="22">
        <f t="shared" ref="E130:E144" si="82">HLOOKUP(S$44,$D$2:$AL$33,ROW()-$C$112,)</f>
        <v>0.87451081814083298</v>
      </c>
      <c r="F130" s="22">
        <f t="shared" ref="F130:F144" si="83">HLOOKUP(T$44,$D$2:$AL$33,ROW()-$C$112,)</f>
        <v>0.85499689457645867</v>
      </c>
      <c r="G130" s="22">
        <f t="shared" ref="G130:G144" si="84">HLOOKUP(U$44,$D$2:$AL$33,ROW()-$C$112,)</f>
        <v>23</v>
      </c>
      <c r="H130" s="22">
        <f t="shared" ref="H130:H144" si="85">HLOOKUP(V$44,$D$2:$AL$33,ROW()-$C$112,)</f>
        <v>8.434388239046454</v>
      </c>
      <c r="I130" s="22">
        <f t="shared" ref="I130:I144" si="86">HLOOKUP(W$44,$D$2:$AL$33,ROW()-$C$112,)</f>
        <v>4</v>
      </c>
      <c r="J130" s="22">
        <f t="shared" ref="J130:J144" si="87">HLOOKUP(X$44,$D$2:$AL$33,ROW()-$C$112,)</f>
        <v>918.42857142857144</v>
      </c>
      <c r="K130" s="22">
        <f t="shared" ref="K130:K144" si="88">HLOOKUP(Y$44,$D$2:$AL$33,ROW()-$C$112,)</f>
        <v>933.80917857159795</v>
      </c>
      <c r="L130" s="22">
        <f t="shared" ref="L130:L144" si="89">HLOOKUP(Z$44,$D$2:$AL$33,ROW()-$C$112,)</f>
        <v>31</v>
      </c>
      <c r="M130" s="22">
        <f t="shared" ref="M130:M144" si="90">HLOOKUP(AA$44,$D$2:$AL$33,ROW()-$C$112,)</f>
        <v>1423.2516522890051</v>
      </c>
    </row>
    <row r="131" spans="1:13">
      <c r="A131" s="20">
        <v>18</v>
      </c>
      <c r="B131" s="21" t="s">
        <v>1</v>
      </c>
      <c r="C131" s="1" t="s">
        <v>33</v>
      </c>
      <c r="D131" s="22">
        <f t="shared" si="81"/>
        <v>2.914410685329317</v>
      </c>
      <c r="E131" s="22">
        <f t="shared" si="82"/>
        <v>0.34427004646485099</v>
      </c>
      <c r="F131" s="22">
        <f t="shared" si="83"/>
        <v>0.65659462274437497</v>
      </c>
      <c r="G131" s="22">
        <f t="shared" si="84"/>
        <v>28</v>
      </c>
      <c r="H131" s="22">
        <f t="shared" si="85"/>
        <v>2.9163010140436652</v>
      </c>
      <c r="I131" s="22">
        <f t="shared" si="86"/>
        <v>25</v>
      </c>
      <c r="J131" s="22">
        <f t="shared" si="87"/>
        <v>769.71428571428567</v>
      </c>
      <c r="K131" s="22">
        <f t="shared" si="88"/>
        <v>64.966633043686997</v>
      </c>
      <c r="L131" s="22">
        <f t="shared" si="89"/>
        <v>129</v>
      </c>
      <c r="M131" s="22">
        <f t="shared" si="90"/>
        <v>842.22894597449169</v>
      </c>
    </row>
    <row r="132" spans="1:13">
      <c r="A132" s="20">
        <v>19</v>
      </c>
      <c r="B132" s="21" t="s">
        <v>0</v>
      </c>
      <c r="C132" s="1" t="s">
        <v>33</v>
      </c>
      <c r="D132" s="22">
        <f t="shared" si="81"/>
        <v>1.7629809073479981</v>
      </c>
      <c r="E132" s="22">
        <f t="shared" si="82"/>
        <v>0.77998139153656298</v>
      </c>
      <c r="F132" s="22">
        <f t="shared" si="83"/>
        <v>0.68051230706738008</v>
      </c>
      <c r="G132" s="22">
        <f t="shared" si="84"/>
        <v>8</v>
      </c>
      <c r="H132" s="22">
        <f t="shared" si="85"/>
        <v>2.16405436883174</v>
      </c>
      <c r="I132" s="22">
        <f t="shared" si="86"/>
        <v>10</v>
      </c>
      <c r="J132" s="22">
        <f t="shared" si="87"/>
        <v>725.71428571428567</v>
      </c>
      <c r="K132" s="22">
        <f t="shared" si="88"/>
        <v>388.54644347399</v>
      </c>
      <c r="L132" s="22">
        <f t="shared" si="89"/>
        <v>3</v>
      </c>
      <c r="M132" s="22">
        <f t="shared" si="90"/>
        <v>1092.925819198917</v>
      </c>
    </row>
    <row r="133" spans="1:13">
      <c r="A133" s="20">
        <v>20</v>
      </c>
      <c r="B133" s="21" t="s">
        <v>0</v>
      </c>
      <c r="C133" s="1" t="s">
        <v>33</v>
      </c>
      <c r="D133" s="22">
        <f t="shared" si="81"/>
        <v>2.5819514221062039</v>
      </c>
      <c r="E133" s="22">
        <f t="shared" si="82"/>
        <v>0.73759171512139698</v>
      </c>
      <c r="F133" s="22">
        <f t="shared" si="83"/>
        <v>0.73300187826213947</v>
      </c>
      <c r="G133" s="22">
        <f t="shared" si="84"/>
        <v>3</v>
      </c>
      <c r="H133" s="22">
        <f t="shared" si="85"/>
        <v>3.6164914847202949</v>
      </c>
      <c r="I133" s="22">
        <f t="shared" si="86"/>
        <v>10</v>
      </c>
      <c r="J133" s="22">
        <f t="shared" si="87"/>
        <v>752.14285714285711</v>
      </c>
      <c r="K133" s="22">
        <f t="shared" si="88"/>
        <v>591.52587954296303</v>
      </c>
      <c r="L133" s="22">
        <f t="shared" si="89"/>
        <v>11</v>
      </c>
      <c r="M133" s="22">
        <f t="shared" si="90"/>
        <v>1109.7449296933751</v>
      </c>
    </row>
    <row r="134" spans="1:13">
      <c r="A134" s="20">
        <v>21</v>
      </c>
      <c r="B134" s="21" t="s">
        <v>1</v>
      </c>
      <c r="C134" s="1" t="s">
        <v>33</v>
      </c>
      <c r="D134" s="22">
        <f t="shared" si="81"/>
        <v>0.39243362709993701</v>
      </c>
      <c r="E134" s="22">
        <f t="shared" si="82"/>
        <v>0.33513595412337233</v>
      </c>
      <c r="F134" s="22">
        <f t="shared" si="83"/>
        <v>0.378661626548774</v>
      </c>
      <c r="G134" s="22">
        <f t="shared" si="84"/>
        <v>3</v>
      </c>
      <c r="H134" s="22">
        <f t="shared" si="85"/>
        <v>0.79515740791590506</v>
      </c>
      <c r="I134" s="22">
        <f t="shared" si="86"/>
        <v>3</v>
      </c>
      <c r="J134" s="22">
        <f t="shared" si="87"/>
        <v>784.25</v>
      </c>
      <c r="K134" s="22">
        <f t="shared" si="88"/>
        <v>254.092008544301</v>
      </c>
      <c r="L134" s="22">
        <f t="shared" si="89"/>
        <v>3</v>
      </c>
      <c r="M134" s="22">
        <f t="shared" si="90"/>
        <v>421.63628704979737</v>
      </c>
    </row>
    <row r="135" spans="1:13">
      <c r="A135" s="20">
        <v>22</v>
      </c>
      <c r="B135" s="21" t="s">
        <v>0</v>
      </c>
      <c r="C135" s="1" t="s">
        <v>32</v>
      </c>
      <c r="D135" s="22">
        <f t="shared" si="81"/>
        <v>2.1532120880840688</v>
      </c>
      <c r="E135" s="22">
        <f t="shared" si="82"/>
        <v>0.85556423085798605</v>
      </c>
      <c r="F135" s="22">
        <f t="shared" si="83"/>
        <v>0.79411667530290364</v>
      </c>
      <c r="G135" s="22">
        <f t="shared" si="84"/>
        <v>3</v>
      </c>
      <c r="H135" s="22">
        <f t="shared" si="85"/>
        <v>4.1781542005778602</v>
      </c>
      <c r="I135" s="22">
        <f t="shared" si="86"/>
        <v>3</v>
      </c>
      <c r="J135" s="22">
        <f t="shared" si="87"/>
        <v>742.57142857142856</v>
      </c>
      <c r="K135" s="22">
        <f t="shared" si="88"/>
        <v>1352.37012025273</v>
      </c>
      <c r="L135" s="22">
        <f t="shared" si="89"/>
        <v>3</v>
      </c>
      <c r="M135" s="22">
        <f t="shared" si="90"/>
        <v>1770.203361227826</v>
      </c>
    </row>
    <row r="136" spans="1:13">
      <c r="A136" s="20">
        <v>23</v>
      </c>
      <c r="B136" s="21" t="s">
        <v>1</v>
      </c>
      <c r="C136" s="1" t="s">
        <v>32</v>
      </c>
      <c r="D136" s="22">
        <f t="shared" si="81"/>
        <v>4.7381390091120021</v>
      </c>
      <c r="E136" s="22">
        <f t="shared" si="82"/>
        <v>0.92955155474414297</v>
      </c>
      <c r="F136" s="22">
        <f t="shared" si="83"/>
        <v>0.68827293237672749</v>
      </c>
      <c r="G136" s="22">
        <f t="shared" si="84"/>
        <v>3</v>
      </c>
      <c r="H136" s="22">
        <f t="shared" si="85"/>
        <v>2.22503763647441</v>
      </c>
      <c r="I136" s="22">
        <f t="shared" si="86"/>
        <v>4</v>
      </c>
      <c r="J136" s="22">
        <f t="shared" si="87"/>
        <v>593.42857142857144</v>
      </c>
      <c r="K136" s="22">
        <f t="shared" si="88"/>
        <v>399.495874631015</v>
      </c>
      <c r="L136" s="22">
        <f t="shared" si="89"/>
        <v>11</v>
      </c>
      <c r="M136" s="22">
        <f t="shared" si="90"/>
        <v>589.32483384952809</v>
      </c>
    </row>
    <row r="137" spans="1:13">
      <c r="A137" s="20">
        <v>24</v>
      </c>
      <c r="B137" s="21" t="s">
        <v>0</v>
      </c>
      <c r="C137" s="1" t="s">
        <v>32</v>
      </c>
      <c r="D137" s="22">
        <f t="shared" si="81"/>
        <v>2.2576043273340098</v>
      </c>
      <c r="E137" s="22">
        <f t="shared" si="82"/>
        <v>0.43532630286126828</v>
      </c>
      <c r="F137" s="22">
        <f t="shared" si="83"/>
        <v>0.72362386343642005</v>
      </c>
      <c r="G137" s="22">
        <f t="shared" si="84"/>
        <v>13</v>
      </c>
      <c r="H137" s="22">
        <f t="shared" si="85"/>
        <v>3.0767513491175</v>
      </c>
      <c r="I137" s="22">
        <f t="shared" si="86"/>
        <v>15</v>
      </c>
      <c r="J137" s="22">
        <f t="shared" si="87"/>
        <v>701.71428571428567</v>
      </c>
      <c r="K137" s="22">
        <f t="shared" si="88"/>
        <v>654.65105706448901</v>
      </c>
      <c r="L137" s="22">
        <f t="shared" si="89"/>
        <v>10</v>
      </c>
      <c r="M137" s="22">
        <f t="shared" si="90"/>
        <v>1024.962965549794</v>
      </c>
    </row>
    <row r="138" spans="1:13">
      <c r="A138" s="20">
        <v>25</v>
      </c>
      <c r="B138" s="21" t="s">
        <v>0</v>
      </c>
      <c r="C138" s="1" t="s">
        <v>32</v>
      </c>
      <c r="D138" s="22">
        <f t="shared" si="81"/>
        <v>4.9372311905680917</v>
      </c>
      <c r="E138" s="22">
        <f t="shared" si="82"/>
        <v>0.619332204259601</v>
      </c>
      <c r="F138" s="22">
        <f t="shared" si="83"/>
        <v>0.69274289794104638</v>
      </c>
      <c r="G138" s="22">
        <f t="shared" si="84"/>
        <v>36</v>
      </c>
      <c r="H138" s="22">
        <f t="shared" si="85"/>
        <v>2.31223445289065</v>
      </c>
      <c r="I138" s="22">
        <f t="shared" si="86"/>
        <v>14</v>
      </c>
      <c r="J138" s="22">
        <f t="shared" si="87"/>
        <v>895</v>
      </c>
      <c r="K138" s="22">
        <f t="shared" si="88"/>
        <v>553.45380853685401</v>
      </c>
      <c r="L138" s="22">
        <f t="shared" si="89"/>
        <v>11</v>
      </c>
      <c r="M138" s="22">
        <f t="shared" si="90"/>
        <v>592.9793620610842</v>
      </c>
    </row>
    <row r="139" spans="1:13">
      <c r="A139" s="20">
        <v>26</v>
      </c>
      <c r="B139" s="21" t="s">
        <v>0</v>
      </c>
      <c r="C139" s="1" t="s">
        <v>32</v>
      </c>
      <c r="D139" s="22">
        <f t="shared" si="81"/>
        <v>1.1527749150489399</v>
      </c>
      <c r="E139" s="22">
        <f t="shared" si="82"/>
        <v>0.47610868327609701</v>
      </c>
      <c r="F139" s="22">
        <f t="shared" si="83"/>
        <v>0.75482611166996072</v>
      </c>
      <c r="G139" s="22">
        <f t="shared" si="84"/>
        <v>3</v>
      </c>
      <c r="H139" s="22">
        <f t="shared" si="85"/>
        <v>3.2062831514394232</v>
      </c>
      <c r="I139" s="22">
        <f t="shared" si="86"/>
        <v>3</v>
      </c>
      <c r="J139" s="22">
        <f t="shared" si="87"/>
        <v>793.57142857142856</v>
      </c>
      <c r="K139" s="22">
        <f t="shared" si="88"/>
        <v>328.405192791503</v>
      </c>
      <c r="L139" s="22">
        <f t="shared" si="89"/>
        <v>3</v>
      </c>
      <c r="M139" s="22">
        <f t="shared" si="90"/>
        <v>448.42526074403492</v>
      </c>
    </row>
    <row r="140" spans="1:13">
      <c r="A140" s="20">
        <v>27</v>
      </c>
      <c r="B140" s="21" t="s">
        <v>0</v>
      </c>
      <c r="C140" s="1" t="s">
        <v>33</v>
      </c>
      <c r="D140" s="22">
        <f t="shared" si="81"/>
        <v>0.98673647344409054</v>
      </c>
      <c r="E140" s="22">
        <f t="shared" si="82"/>
        <v>0.61092922253203497</v>
      </c>
      <c r="F140" s="22">
        <f t="shared" si="83"/>
        <v>0.50628075261408023</v>
      </c>
      <c r="G140" s="22">
        <f t="shared" si="84"/>
        <v>12</v>
      </c>
      <c r="H140" s="22">
        <f t="shared" si="85"/>
        <v>1.2134262075243381</v>
      </c>
      <c r="I140" s="22">
        <f t="shared" si="86"/>
        <v>14</v>
      </c>
      <c r="J140" s="22">
        <f t="shared" si="87"/>
        <v>855.42857142857144</v>
      </c>
      <c r="K140" s="22">
        <f t="shared" si="88"/>
        <v>2073.8863734605702</v>
      </c>
      <c r="L140" s="22">
        <f t="shared" si="89"/>
        <v>16</v>
      </c>
      <c r="M140" s="22">
        <f t="shared" si="90"/>
        <v>8798.8133667080656</v>
      </c>
    </row>
    <row r="141" spans="1:13">
      <c r="A141" s="20">
        <v>28</v>
      </c>
      <c r="B141" s="21" t="s">
        <v>1</v>
      </c>
      <c r="C141" s="1" t="s">
        <v>33</v>
      </c>
      <c r="D141" s="22">
        <f t="shared" si="81"/>
        <v>0</v>
      </c>
      <c r="E141" s="22">
        <f t="shared" si="82"/>
        <v>0</v>
      </c>
      <c r="F141" s="22">
        <f t="shared" si="83"/>
        <v>0</v>
      </c>
      <c r="G141" s="22">
        <f t="shared" si="84"/>
        <v>24</v>
      </c>
      <c r="H141" s="22">
        <f t="shared" si="85"/>
        <v>0</v>
      </c>
      <c r="I141" s="22">
        <f t="shared" si="86"/>
        <v>22</v>
      </c>
      <c r="J141" s="22">
        <f t="shared" si="87"/>
        <v>0</v>
      </c>
      <c r="K141" s="22">
        <f t="shared" si="88"/>
        <v>0</v>
      </c>
      <c r="L141" s="22">
        <f t="shared" si="89"/>
        <v>21</v>
      </c>
      <c r="M141" s="22">
        <f t="shared" si="90"/>
        <v>0</v>
      </c>
    </row>
    <row r="142" spans="1:13">
      <c r="A142" s="20">
        <v>29</v>
      </c>
      <c r="B142" s="21" t="s">
        <v>1</v>
      </c>
      <c r="C142" s="1" t="s">
        <v>32</v>
      </c>
      <c r="D142" s="22">
        <f t="shared" si="81"/>
        <v>2.636668910730005</v>
      </c>
      <c r="E142" s="22">
        <f t="shared" si="82"/>
        <v>0.69438992058150595</v>
      </c>
      <c r="F142" s="22">
        <f t="shared" si="83"/>
        <v>0.7585010665018127</v>
      </c>
      <c r="G142" s="22">
        <f t="shared" si="84"/>
        <v>3</v>
      </c>
      <c r="H142" s="22">
        <f t="shared" si="85"/>
        <v>5.718988272376806</v>
      </c>
      <c r="I142" s="22">
        <f t="shared" si="86"/>
        <v>3</v>
      </c>
      <c r="J142" s="22">
        <f t="shared" si="87"/>
        <v>788.14285714285711</v>
      </c>
      <c r="K142" s="22">
        <f t="shared" si="88"/>
        <v>688.79148847772501</v>
      </c>
      <c r="L142" s="22">
        <f t="shared" si="89"/>
        <v>3</v>
      </c>
      <c r="M142" s="22">
        <f t="shared" si="90"/>
        <v>910.3918555495535</v>
      </c>
    </row>
    <row r="143" spans="1:13">
      <c r="A143" s="20">
        <v>30</v>
      </c>
      <c r="B143" s="21" t="s">
        <v>1</v>
      </c>
      <c r="C143" s="1" t="s">
        <v>32</v>
      </c>
      <c r="D143" s="22">
        <f t="shared" si="81"/>
        <v>1.541999949110632</v>
      </c>
      <c r="E143" s="22">
        <f t="shared" si="82"/>
        <v>0.67858418717100699</v>
      </c>
      <c r="F143" s="22">
        <f t="shared" si="83"/>
        <v>0.51963969912580998</v>
      </c>
      <c r="G143" s="22">
        <f t="shared" si="84"/>
        <v>3</v>
      </c>
      <c r="H143" s="22">
        <f t="shared" si="85"/>
        <v>1.25615610543316</v>
      </c>
      <c r="I143" s="22">
        <f t="shared" si="86"/>
        <v>9</v>
      </c>
      <c r="J143" s="22">
        <f t="shared" si="87"/>
        <v>815.71428571428567</v>
      </c>
      <c r="K143" s="22">
        <f t="shared" si="88"/>
        <v>292.587065858502</v>
      </c>
      <c r="L143" s="22">
        <f t="shared" si="89"/>
        <v>3</v>
      </c>
      <c r="M143" s="22">
        <f t="shared" si="90"/>
        <v>828.12955369927988</v>
      </c>
    </row>
    <row r="144" spans="1:13">
      <c r="A144" s="20">
        <v>31</v>
      </c>
      <c r="B144" s="21" t="s">
        <v>0</v>
      </c>
      <c r="C144" s="27" t="s">
        <v>33</v>
      </c>
      <c r="D144" s="22">
        <f t="shared" si="81"/>
        <v>2.91493681552218</v>
      </c>
      <c r="E144" s="22">
        <f t="shared" si="82"/>
        <v>0.88787296475312905</v>
      </c>
      <c r="F144" s="22">
        <f t="shared" si="83"/>
        <v>0.65575411049239796</v>
      </c>
      <c r="G144" s="22">
        <f t="shared" si="84"/>
        <v>21</v>
      </c>
      <c r="H144" s="22">
        <f t="shared" si="85"/>
        <v>2.0081917786866952</v>
      </c>
      <c r="I144" s="22">
        <f t="shared" si="86"/>
        <v>28</v>
      </c>
      <c r="J144" s="22">
        <f t="shared" si="87"/>
        <v>875.33333333333337</v>
      </c>
      <c r="K144" s="22">
        <f t="shared" si="88"/>
        <v>1015.96045763513</v>
      </c>
      <c r="L144" s="22">
        <f t="shared" si="89"/>
        <v>15</v>
      </c>
      <c r="M144" s="22">
        <f t="shared" si="90"/>
        <v>1189.41792568599</v>
      </c>
    </row>
    <row r="149" spans="1:13" ht="13">
      <c r="A149" s="97" t="str">
        <f>$Q$46</f>
        <v>PC9</v>
      </c>
      <c r="B149" s="97"/>
      <c r="C149" s="78">
        <f>ROW()</f>
        <v>149</v>
      </c>
    </row>
    <row r="150" spans="1:13" ht="45">
      <c r="A150" s="68" t="s">
        <v>208</v>
      </c>
      <c r="B150" s="68" t="s">
        <v>209</v>
      </c>
      <c r="C150" s="82" t="s">
        <v>3</v>
      </c>
      <c r="D150" s="83" t="str">
        <f>R46&amp;CHAR(10)&amp;"("&amp;R47&amp;")"</f>
        <v>LF/HF_h2D
(LF/HF_実験教示)</v>
      </c>
      <c r="E150" s="83" t="str">
        <f t="shared" ref="E150:M150" si="91">S46&amp;CHAR(10)&amp;"("&amp;S47&amp;")"</f>
        <v>LF/HF_hVRf2
(LF/HF_心理的安定化)</v>
      </c>
      <c r="F150" s="83" t="str">
        <f t="shared" si="91"/>
        <v>kU/l_Break
(5. 休憩後_唾液kU/l)</v>
      </c>
      <c r="G150" s="83" t="str">
        <f t="shared" si="91"/>
        <v>LF_hVRf0
(LF_テスト歩行)</v>
      </c>
      <c r="H150" s="83" t="str">
        <f t="shared" si="91"/>
        <v>Anx_VRf0
(3. テスト歩行後_状態不安)</v>
      </c>
      <c r="I150" s="83" t="str">
        <f t="shared" si="91"/>
        <v>LF_hVR
(LF_津波避難VR)</v>
      </c>
      <c r="J150" s="83" t="str">
        <f t="shared" si="91"/>
        <v>kU/l_2D
(2. 教示後_唾液kU/l)</v>
      </c>
      <c r="K150" s="83" t="str">
        <f t="shared" si="91"/>
        <v>HF_hVR
(HF_津波避難VR)</v>
      </c>
      <c r="L150" s="83" t="str">
        <f t="shared" si="91"/>
        <v>LF/HF_hBreak
(LF/HF_5分休憩)</v>
      </c>
      <c r="M150" s="83" t="str">
        <f t="shared" si="91"/>
        <v>LF/(LF+HF)_h2D
(LF/(LF+HF)_実験教示)</v>
      </c>
    </row>
    <row r="151" spans="1:13">
      <c r="A151" s="20">
        <v>6</v>
      </c>
      <c r="B151" s="21" t="s">
        <v>0</v>
      </c>
      <c r="C151" s="1" t="s">
        <v>33</v>
      </c>
      <c r="D151" s="22">
        <f>HLOOKUP(R$46,$D$2:$AL$33,ROW()-$C$149,)</f>
        <v>2.3273407288794918</v>
      </c>
      <c r="E151" s="22">
        <f t="shared" ref="E151:M166" si="92">HLOOKUP(S$46,$D$2:$AL$33,ROW()-$C$149,)</f>
        <v>1.3673876946331369</v>
      </c>
      <c r="F151" s="22">
        <f t="shared" si="92"/>
        <v>5</v>
      </c>
      <c r="G151" s="22">
        <f t="shared" si="92"/>
        <v>1189.846374918357</v>
      </c>
      <c r="H151" s="22">
        <f t="shared" si="92"/>
        <v>43</v>
      </c>
      <c r="I151" s="22">
        <f t="shared" si="92"/>
        <v>673.98551216092801</v>
      </c>
      <c r="J151" s="22">
        <f t="shared" si="92"/>
        <v>10</v>
      </c>
      <c r="K151" s="22">
        <f t="shared" si="92"/>
        <v>534.03774155764904</v>
      </c>
      <c r="L151" s="22">
        <f t="shared" si="92"/>
        <v>1.804723988943213</v>
      </c>
      <c r="M151" s="22">
        <f t="shared" si="92"/>
        <v>0.60322126263627929</v>
      </c>
    </row>
    <row r="152" spans="1:13">
      <c r="A152" s="20">
        <v>1</v>
      </c>
      <c r="B152" s="21" t="s">
        <v>1</v>
      </c>
      <c r="C152" s="1" t="s">
        <v>32</v>
      </c>
      <c r="D152" s="22">
        <f t="shared" ref="D152:D181" si="93">HLOOKUP(R$46,$D$2:$AL$33,ROW()-$C$149,)</f>
        <v>2.2667454800683808</v>
      </c>
      <c r="E152" s="22">
        <f t="shared" si="92"/>
        <v>1.5465836303978351</v>
      </c>
      <c r="F152" s="22">
        <f t="shared" si="92"/>
        <v>8</v>
      </c>
      <c r="G152" s="22">
        <f t="shared" si="92"/>
        <v>3920.439135972892</v>
      </c>
      <c r="H152" s="22">
        <f t="shared" si="92"/>
        <v>41</v>
      </c>
      <c r="I152" s="22">
        <f t="shared" si="92"/>
        <v>459.55916910900498</v>
      </c>
      <c r="J152" s="22">
        <f t="shared" si="92"/>
        <v>5</v>
      </c>
      <c r="K152" s="22">
        <f t="shared" si="92"/>
        <v>195.051216053231</v>
      </c>
      <c r="L152" s="22">
        <f t="shared" si="92"/>
        <v>2.5483807569986761</v>
      </c>
      <c r="M152" s="22">
        <f t="shared" si="92"/>
        <v>0.65011848189960408</v>
      </c>
    </row>
    <row r="153" spans="1:13">
      <c r="A153" s="20">
        <v>2</v>
      </c>
      <c r="B153" s="21" t="s">
        <v>1</v>
      </c>
      <c r="C153" s="1" t="s">
        <v>33</v>
      </c>
      <c r="D153" s="22">
        <f t="shared" si="93"/>
        <v>2.391668115621866</v>
      </c>
      <c r="E153" s="22">
        <f t="shared" si="92"/>
        <v>0.76158152352325637</v>
      </c>
      <c r="F153" s="22">
        <f t="shared" si="92"/>
        <v>2</v>
      </c>
      <c r="G153" s="22">
        <f t="shared" si="92"/>
        <v>908.75058487882859</v>
      </c>
      <c r="H153" s="22">
        <f t="shared" si="92"/>
        <v>36</v>
      </c>
      <c r="I153" s="22">
        <f t="shared" si="92"/>
        <v>172.441778377014</v>
      </c>
      <c r="J153" s="22">
        <f t="shared" si="92"/>
        <v>2</v>
      </c>
      <c r="K153" s="22">
        <f t="shared" si="92"/>
        <v>217.679585084721</v>
      </c>
      <c r="L153" s="22">
        <f t="shared" si="92"/>
        <v>2.6734521921633601</v>
      </c>
      <c r="M153" s="22">
        <f t="shared" si="92"/>
        <v>0.65273460112700488</v>
      </c>
    </row>
    <row r="154" spans="1:13">
      <c r="A154" s="20">
        <v>3</v>
      </c>
      <c r="B154" s="21" t="s">
        <v>1</v>
      </c>
      <c r="C154" s="1" t="s">
        <v>32</v>
      </c>
      <c r="D154" s="22">
        <f t="shared" si="93"/>
        <v>0.61581112390854564</v>
      </c>
      <c r="E154" s="22">
        <f t="shared" si="92"/>
        <v>0.77376322927796781</v>
      </c>
      <c r="F154" s="22">
        <f t="shared" si="92"/>
        <v>16</v>
      </c>
      <c r="G154" s="22">
        <f t="shared" si="92"/>
        <v>893.45618057687375</v>
      </c>
      <c r="H154" s="22">
        <f t="shared" si="92"/>
        <v>37</v>
      </c>
      <c r="I154" s="22">
        <f t="shared" si="92"/>
        <v>1454.6773218999849</v>
      </c>
      <c r="J154" s="22">
        <f t="shared" si="92"/>
        <v>8</v>
      </c>
      <c r="K154" s="22">
        <f t="shared" si="92"/>
        <v>2300.6413255037301</v>
      </c>
      <c r="L154" s="22">
        <f t="shared" si="92"/>
        <v>1.3627092363960309</v>
      </c>
      <c r="M154" s="22">
        <f t="shared" si="92"/>
        <v>0.37470107373820111</v>
      </c>
    </row>
    <row r="155" spans="1:13">
      <c r="A155" s="20">
        <v>4</v>
      </c>
      <c r="B155" s="21" t="s">
        <v>1</v>
      </c>
      <c r="C155" s="1" t="s">
        <v>32</v>
      </c>
      <c r="D155" s="22">
        <f t="shared" si="93"/>
        <v>2.056056798410915</v>
      </c>
      <c r="E155" s="22">
        <f t="shared" si="92"/>
        <v>2.983343854797301</v>
      </c>
      <c r="F155" s="22">
        <f t="shared" si="92"/>
        <v>18</v>
      </c>
      <c r="G155" s="22">
        <f t="shared" si="92"/>
        <v>1528.5153177102161</v>
      </c>
      <c r="H155" s="22">
        <f t="shared" si="92"/>
        <v>28</v>
      </c>
      <c r="I155" s="22">
        <f t="shared" si="92"/>
        <v>19711.836674064321</v>
      </c>
      <c r="J155" s="22">
        <f t="shared" si="92"/>
        <v>6</v>
      </c>
      <c r="K155" s="22">
        <f t="shared" si="92"/>
        <v>4447.3213702551802</v>
      </c>
      <c r="L155" s="22">
        <f t="shared" si="92"/>
        <v>2.6184677670644358</v>
      </c>
      <c r="M155" s="22">
        <f t="shared" si="92"/>
        <v>0.57812537948860554</v>
      </c>
    </row>
    <row r="156" spans="1:13">
      <c r="A156" s="20">
        <v>5</v>
      </c>
      <c r="B156" s="21" t="s">
        <v>1</v>
      </c>
      <c r="C156" s="1" t="s">
        <v>33</v>
      </c>
      <c r="D156" s="22">
        <f t="shared" si="93"/>
        <v>2.1582405419345889</v>
      </c>
      <c r="E156" s="22">
        <f t="shared" si="92"/>
        <v>1.6234261332093669</v>
      </c>
      <c r="F156" s="22">
        <f t="shared" si="92"/>
        <v>31</v>
      </c>
      <c r="G156" s="22">
        <f t="shared" si="92"/>
        <v>159.59181075791659</v>
      </c>
      <c r="H156" s="22">
        <f t="shared" si="92"/>
        <v>33</v>
      </c>
      <c r="I156" s="22">
        <f t="shared" si="92"/>
        <v>19.419679832958298</v>
      </c>
      <c r="J156" s="22">
        <f t="shared" si="92"/>
        <v>45</v>
      </c>
      <c r="K156" s="22">
        <f t="shared" si="92"/>
        <v>10.982255707967401</v>
      </c>
      <c r="L156" s="22">
        <f t="shared" si="92"/>
        <v>2.9459753233488608</v>
      </c>
      <c r="M156" s="22">
        <f t="shared" si="92"/>
        <v>0.48029113582716998</v>
      </c>
    </row>
    <row r="157" spans="1:13">
      <c r="A157" s="20">
        <v>7</v>
      </c>
      <c r="B157" s="21" t="s">
        <v>0</v>
      </c>
      <c r="C157" s="1" t="s">
        <v>32</v>
      </c>
      <c r="D157" s="22">
        <f t="shared" si="93"/>
        <v>3.4045514255242071</v>
      </c>
      <c r="E157" s="22">
        <f t="shared" si="92"/>
        <v>3.2967498180018762</v>
      </c>
      <c r="F157" s="22">
        <f t="shared" si="92"/>
        <v>3</v>
      </c>
      <c r="G157" s="22">
        <f t="shared" si="92"/>
        <v>907.22686379452296</v>
      </c>
      <c r="H157" s="22">
        <f t="shared" si="92"/>
        <v>37</v>
      </c>
      <c r="I157" s="22">
        <f t="shared" si="92"/>
        <v>609.68775690760106</v>
      </c>
      <c r="J157" s="22">
        <f t="shared" si="92"/>
        <v>11</v>
      </c>
      <c r="K157" s="22">
        <f t="shared" si="92"/>
        <v>315.60449871418598</v>
      </c>
      <c r="L157" s="22">
        <f t="shared" si="92"/>
        <v>1.8773713038929241</v>
      </c>
      <c r="M157" s="22">
        <f t="shared" si="92"/>
        <v>0.76093747028501901</v>
      </c>
    </row>
    <row r="158" spans="1:13">
      <c r="A158" s="20">
        <v>8</v>
      </c>
      <c r="B158" s="21" t="s">
        <v>0</v>
      </c>
      <c r="C158" s="1" t="s">
        <v>33</v>
      </c>
      <c r="D158" s="22">
        <f t="shared" si="93"/>
        <v>1.4966136707705739</v>
      </c>
      <c r="E158" s="22">
        <f t="shared" si="92"/>
        <v>6.4228784804458083</v>
      </c>
      <c r="F158" s="22">
        <f t="shared" si="92"/>
        <v>43</v>
      </c>
      <c r="G158" s="22">
        <f t="shared" si="92"/>
        <v>331.24589021905922</v>
      </c>
      <c r="H158" s="22">
        <f t="shared" si="92"/>
        <v>55</v>
      </c>
      <c r="I158" s="22">
        <f t="shared" si="92"/>
        <v>3820.4372422497299</v>
      </c>
      <c r="J158" s="22">
        <f t="shared" si="92"/>
        <v>71</v>
      </c>
      <c r="K158" s="22">
        <f t="shared" si="92"/>
        <v>1214.5131939006101</v>
      </c>
      <c r="L158" s="22">
        <f t="shared" si="92"/>
        <v>1.8688080566648171</v>
      </c>
      <c r="M158" s="22">
        <f t="shared" si="92"/>
        <v>0.49891281760291872</v>
      </c>
    </row>
    <row r="159" spans="1:13">
      <c r="A159" s="20">
        <v>9</v>
      </c>
      <c r="B159" s="21" t="s">
        <v>0</v>
      </c>
      <c r="C159" s="1" t="s">
        <v>32</v>
      </c>
      <c r="D159" s="22">
        <f t="shared" si="93"/>
        <v>1.8993279558196801</v>
      </c>
      <c r="E159" s="22">
        <f t="shared" si="92"/>
        <v>2.4352806827664741</v>
      </c>
      <c r="F159" s="22">
        <f t="shared" si="92"/>
        <v>3</v>
      </c>
      <c r="G159" s="22">
        <f t="shared" si="92"/>
        <v>526.79877138821951</v>
      </c>
      <c r="H159" s="22">
        <f t="shared" si="92"/>
        <v>35</v>
      </c>
      <c r="I159" s="22">
        <f t="shared" si="92"/>
        <v>163.92293381806601</v>
      </c>
      <c r="J159" s="22">
        <f t="shared" si="92"/>
        <v>3</v>
      </c>
      <c r="K159" s="22">
        <f t="shared" si="92"/>
        <v>64.238556587848507</v>
      </c>
      <c r="L159" s="22">
        <f t="shared" si="92"/>
        <v>6.7389707118013504</v>
      </c>
      <c r="M159" s="22">
        <f t="shared" si="92"/>
        <v>0.64381124259538236</v>
      </c>
    </row>
    <row r="160" spans="1:13">
      <c r="A160" s="20">
        <v>10</v>
      </c>
      <c r="B160" s="21" t="s">
        <v>0</v>
      </c>
      <c r="C160" s="1" t="s">
        <v>32</v>
      </c>
      <c r="D160" s="22">
        <f t="shared" si="93"/>
        <v>1.607642550584196</v>
      </c>
      <c r="E160" s="22">
        <f t="shared" si="92"/>
        <v>3.2059213446098989</v>
      </c>
      <c r="F160" s="22">
        <f t="shared" si="92"/>
        <v>12</v>
      </c>
      <c r="G160" s="22">
        <f t="shared" si="92"/>
        <v>454.23892287571641</v>
      </c>
      <c r="H160" s="22">
        <f t="shared" si="92"/>
        <v>28</v>
      </c>
      <c r="I160" s="22">
        <f t="shared" si="92"/>
        <v>263.22931826469198</v>
      </c>
      <c r="J160" s="22">
        <f t="shared" si="92"/>
        <v>13</v>
      </c>
      <c r="K160" s="22">
        <f t="shared" si="92"/>
        <v>46.617299605996202</v>
      </c>
      <c r="L160" s="22">
        <f t="shared" si="92"/>
        <v>3.122268713618384</v>
      </c>
      <c r="M160" s="22">
        <f t="shared" si="92"/>
        <v>0.57738941284827761</v>
      </c>
    </row>
    <row r="161" spans="1:13">
      <c r="A161" s="20">
        <v>11</v>
      </c>
      <c r="B161" s="21" t="s">
        <v>1</v>
      </c>
      <c r="C161" s="1" t="s">
        <v>32</v>
      </c>
      <c r="D161" s="22">
        <f t="shared" si="93"/>
        <v>7.38190520810317</v>
      </c>
      <c r="E161" s="22">
        <f t="shared" si="92"/>
        <v>3.2612529697736359</v>
      </c>
      <c r="F161" s="22">
        <f t="shared" si="92"/>
        <v>3</v>
      </c>
      <c r="G161" s="22">
        <f t="shared" si="92"/>
        <v>600.10103948339406</v>
      </c>
      <c r="H161" s="22">
        <f t="shared" si="92"/>
        <v>42</v>
      </c>
      <c r="I161" s="22">
        <f t="shared" si="92"/>
        <v>600.53983175538997</v>
      </c>
      <c r="J161" s="22">
        <f t="shared" si="92"/>
        <v>4</v>
      </c>
      <c r="K161" s="22">
        <f t="shared" si="92"/>
        <v>220.481545453438</v>
      </c>
      <c r="L161" s="22">
        <f t="shared" si="92"/>
        <v>3.5448895326593561</v>
      </c>
      <c r="M161" s="22">
        <f t="shared" si="92"/>
        <v>0.80252744452398739</v>
      </c>
    </row>
    <row r="162" spans="1:13">
      <c r="A162" s="20">
        <v>12</v>
      </c>
      <c r="B162" s="21" t="s">
        <v>1</v>
      </c>
      <c r="C162" s="1" t="s">
        <v>33</v>
      </c>
      <c r="D162" s="22">
        <f t="shared" si="93"/>
        <v>0.90031847219094008</v>
      </c>
      <c r="E162" s="22">
        <f t="shared" si="92"/>
        <v>1.3342241192900961</v>
      </c>
      <c r="F162" s="22">
        <f t="shared" si="92"/>
        <v>2</v>
      </c>
      <c r="G162" s="22">
        <f t="shared" si="92"/>
        <v>707.0678496446526</v>
      </c>
      <c r="H162" s="22">
        <f t="shared" si="92"/>
        <v>45</v>
      </c>
      <c r="I162" s="22">
        <f t="shared" si="92"/>
        <v>902.43208512135902</v>
      </c>
      <c r="J162" s="22">
        <f t="shared" si="92"/>
        <v>4</v>
      </c>
      <c r="K162" s="22">
        <f t="shared" si="92"/>
        <v>557.84072911558997</v>
      </c>
      <c r="L162" s="22">
        <f t="shared" si="92"/>
        <v>1.600859022045404</v>
      </c>
      <c r="M162" s="22">
        <f t="shared" si="92"/>
        <v>0.46285041816946648</v>
      </c>
    </row>
    <row r="163" spans="1:13">
      <c r="A163" s="20">
        <v>13</v>
      </c>
      <c r="B163" s="21" t="s">
        <v>0</v>
      </c>
      <c r="C163" s="1" t="s">
        <v>32</v>
      </c>
      <c r="D163" s="22">
        <f t="shared" si="93"/>
        <v>3.06511174385935</v>
      </c>
      <c r="E163" s="22">
        <f t="shared" si="92"/>
        <v>8.9083066910422737</v>
      </c>
      <c r="F163" s="22">
        <f t="shared" si="92"/>
        <v>5</v>
      </c>
      <c r="G163" s="22">
        <f t="shared" si="92"/>
        <v>7880.2492041899804</v>
      </c>
      <c r="H163" s="22">
        <f t="shared" si="92"/>
        <v>38</v>
      </c>
      <c r="I163" s="22">
        <f t="shared" si="92"/>
        <v>569.24194677202399</v>
      </c>
      <c r="J163" s="22">
        <f t="shared" si="92"/>
        <v>31</v>
      </c>
      <c r="K163" s="22">
        <f t="shared" si="92"/>
        <v>720.95997156542001</v>
      </c>
      <c r="L163" s="22">
        <f t="shared" si="92"/>
        <v>1.3387576772491641</v>
      </c>
      <c r="M163" s="22">
        <f t="shared" si="92"/>
        <v>0.73833227812840574</v>
      </c>
    </row>
    <row r="164" spans="1:13">
      <c r="A164" s="20">
        <v>14</v>
      </c>
      <c r="B164" s="21" t="s">
        <v>0</v>
      </c>
      <c r="C164" s="1" t="s">
        <v>33</v>
      </c>
      <c r="D164" s="22">
        <f t="shared" si="93"/>
        <v>1.8791869919706301</v>
      </c>
      <c r="E164" s="22">
        <f t="shared" si="92"/>
        <v>1.7137005164103509</v>
      </c>
      <c r="F164" s="22">
        <f t="shared" si="92"/>
        <v>3</v>
      </c>
      <c r="G164" s="22">
        <f t="shared" si="92"/>
        <v>1093.6812875799999</v>
      </c>
      <c r="H164" s="22">
        <f t="shared" si="92"/>
        <v>42</v>
      </c>
      <c r="I164" s="22">
        <f t="shared" si="92"/>
        <v>386.27233104423402</v>
      </c>
      <c r="J164" s="22">
        <f t="shared" si="92"/>
        <v>8</v>
      </c>
      <c r="K164" s="22">
        <f t="shared" si="92"/>
        <v>166.86672941963701</v>
      </c>
      <c r="L164" s="22">
        <f t="shared" si="92"/>
        <v>2.479938245765676</v>
      </c>
      <c r="M164" s="22">
        <f t="shared" si="92"/>
        <v>0.63527432193072064</v>
      </c>
    </row>
    <row r="165" spans="1:13">
      <c r="A165" s="20">
        <v>15</v>
      </c>
      <c r="B165" s="21" t="s">
        <v>1</v>
      </c>
      <c r="C165" s="1" t="s">
        <v>32</v>
      </c>
      <c r="D165" s="22">
        <f t="shared" si="93"/>
        <v>2.7351880693539741</v>
      </c>
      <c r="E165" s="22">
        <f t="shared" si="92"/>
        <v>1.051544891718265</v>
      </c>
      <c r="F165" s="22">
        <f t="shared" si="92"/>
        <v>47</v>
      </c>
      <c r="G165" s="22">
        <f t="shared" si="92"/>
        <v>743.48713762027148</v>
      </c>
      <c r="H165" s="22">
        <f t="shared" si="92"/>
        <v>31</v>
      </c>
      <c r="I165" s="22">
        <f t="shared" si="92"/>
        <v>538.15541488770498</v>
      </c>
      <c r="J165" s="22">
        <f t="shared" si="92"/>
        <v>11</v>
      </c>
      <c r="K165" s="22">
        <f t="shared" si="92"/>
        <v>575.16288968675894</v>
      </c>
      <c r="L165" s="22">
        <f t="shared" si="92"/>
        <v>1.997185908123366</v>
      </c>
      <c r="M165" s="22">
        <f t="shared" si="92"/>
        <v>0.60644985381489902</v>
      </c>
    </row>
    <row r="166" spans="1:13">
      <c r="A166" s="20">
        <v>16</v>
      </c>
      <c r="B166" s="21" t="s">
        <v>0</v>
      </c>
      <c r="C166" s="1" t="s">
        <v>32</v>
      </c>
      <c r="D166" s="22">
        <f t="shared" si="93"/>
        <v>1.445629342429583</v>
      </c>
      <c r="E166" s="22">
        <f t="shared" si="92"/>
        <v>5.0282315394302577</v>
      </c>
      <c r="F166" s="22">
        <f t="shared" si="92"/>
        <v>4</v>
      </c>
      <c r="G166" s="22">
        <f t="shared" si="92"/>
        <v>540.89608551968604</v>
      </c>
      <c r="H166" s="22">
        <f t="shared" si="92"/>
        <v>44</v>
      </c>
      <c r="I166" s="22">
        <f t="shared" si="92"/>
        <v>272.68175253183</v>
      </c>
      <c r="J166" s="22">
        <f t="shared" si="92"/>
        <v>71</v>
      </c>
      <c r="K166" s="22">
        <f t="shared" si="92"/>
        <v>79.0752532138562</v>
      </c>
      <c r="L166" s="22">
        <f t="shared" si="92"/>
        <v>0.7984410313007908</v>
      </c>
      <c r="M166" s="22">
        <f t="shared" si="92"/>
        <v>0.5742219044985557</v>
      </c>
    </row>
    <row r="167" spans="1:13">
      <c r="A167" s="20">
        <v>17</v>
      </c>
      <c r="B167" s="21" t="s">
        <v>1</v>
      </c>
      <c r="C167" s="1" t="s">
        <v>32</v>
      </c>
      <c r="D167" s="22">
        <f t="shared" si="93"/>
        <v>8.434388239046454</v>
      </c>
      <c r="E167" s="22">
        <f t="shared" ref="E167:E181" si="94">HLOOKUP(S$46,$D$2:$AL$33,ROW()-$C$149,)</f>
        <v>0.97698028531056635</v>
      </c>
      <c r="F167" s="22">
        <f t="shared" ref="F167:F181" si="95">HLOOKUP(T$46,$D$2:$AL$33,ROW()-$C$149,)</f>
        <v>29</v>
      </c>
      <c r="G167" s="22">
        <f t="shared" ref="G167:G181" si="96">HLOOKUP(U$46,$D$2:$AL$33,ROW()-$C$149,)</f>
        <v>1423.2516522890051</v>
      </c>
      <c r="H167" s="22">
        <f t="shared" ref="H167:H181" si="97">HLOOKUP(V$46,$D$2:$AL$33,ROW()-$C$149,)</f>
        <v>48</v>
      </c>
      <c r="I167" s="22">
        <f t="shared" ref="I167:I181" si="98">HLOOKUP(W$46,$D$2:$AL$33,ROW()-$C$149,)</f>
        <v>933.80917857159795</v>
      </c>
      <c r="J167" s="22">
        <f t="shared" ref="J167:J181" si="99">HLOOKUP(X$46,$D$2:$AL$33,ROW()-$C$149,)</f>
        <v>23</v>
      </c>
      <c r="K167" s="22">
        <f t="shared" ref="K167:K181" si="100">HLOOKUP(Y$46,$D$2:$AL$33,ROW()-$C$149,)</f>
        <v>133.99828498480599</v>
      </c>
      <c r="L167" s="22">
        <f t="shared" ref="L167:L181" si="101">HLOOKUP(Z$46,$D$2:$AL$33,ROW()-$C$149,)</f>
        <v>0.6921428360894647</v>
      </c>
      <c r="M167" s="22">
        <f t="shared" ref="M167:M181" si="102">HLOOKUP(AA$46,$D$2:$AL$33,ROW()-$C$149,)</f>
        <v>0.85499689457645867</v>
      </c>
    </row>
    <row r="168" spans="1:13">
      <c r="A168" s="20">
        <v>18</v>
      </c>
      <c r="B168" s="21" t="s">
        <v>1</v>
      </c>
      <c r="C168" s="1" t="s">
        <v>33</v>
      </c>
      <c r="D168" s="22">
        <f t="shared" si="93"/>
        <v>2.9163010140436652</v>
      </c>
      <c r="E168" s="22">
        <f t="shared" si="94"/>
        <v>2.914410685329317</v>
      </c>
      <c r="F168" s="22">
        <f t="shared" si="95"/>
        <v>3</v>
      </c>
      <c r="G168" s="22">
        <f t="shared" si="96"/>
        <v>842.22894597449169</v>
      </c>
      <c r="H168" s="22">
        <f t="shared" si="97"/>
        <v>34</v>
      </c>
      <c r="I168" s="22">
        <f t="shared" si="98"/>
        <v>64.966633043686997</v>
      </c>
      <c r="J168" s="22">
        <f t="shared" si="99"/>
        <v>28</v>
      </c>
      <c r="K168" s="22">
        <f t="shared" si="100"/>
        <v>123.741718759786</v>
      </c>
      <c r="L168" s="22">
        <f t="shared" si="101"/>
        <v>1.076516994679076</v>
      </c>
      <c r="M168" s="22">
        <f t="shared" si="102"/>
        <v>0.65659462274437497</v>
      </c>
    </row>
    <row r="169" spans="1:13">
      <c r="A169" s="20">
        <v>19</v>
      </c>
      <c r="B169" s="21" t="s">
        <v>0</v>
      </c>
      <c r="C169" s="1" t="s">
        <v>33</v>
      </c>
      <c r="D169" s="22">
        <f t="shared" si="93"/>
        <v>2.16405436883174</v>
      </c>
      <c r="E169" s="22">
        <f t="shared" si="94"/>
        <v>1.7629809073479981</v>
      </c>
      <c r="F169" s="22">
        <f t="shared" si="95"/>
        <v>3</v>
      </c>
      <c r="G169" s="22">
        <f t="shared" si="96"/>
        <v>1092.925819198917</v>
      </c>
      <c r="H169" s="22">
        <f t="shared" si="97"/>
        <v>23</v>
      </c>
      <c r="I169" s="22">
        <f t="shared" si="98"/>
        <v>388.54644347399</v>
      </c>
      <c r="J169" s="22">
        <f t="shared" si="99"/>
        <v>8</v>
      </c>
      <c r="K169" s="22">
        <f t="shared" si="100"/>
        <v>109.601906845694</v>
      </c>
      <c r="L169" s="22">
        <f t="shared" si="101"/>
        <v>4.0797945817985353</v>
      </c>
      <c r="M169" s="22">
        <f t="shared" si="102"/>
        <v>0.68051230706738008</v>
      </c>
    </row>
    <row r="170" spans="1:13">
      <c r="A170" s="20">
        <v>20</v>
      </c>
      <c r="B170" s="21" t="s">
        <v>0</v>
      </c>
      <c r="C170" s="1" t="s">
        <v>33</v>
      </c>
      <c r="D170" s="22">
        <f t="shared" si="93"/>
        <v>3.6164914847202949</v>
      </c>
      <c r="E170" s="22">
        <f t="shared" si="94"/>
        <v>2.5819514221062039</v>
      </c>
      <c r="F170" s="22">
        <f t="shared" si="95"/>
        <v>15</v>
      </c>
      <c r="G170" s="22">
        <f t="shared" si="96"/>
        <v>1109.7449296933751</v>
      </c>
      <c r="H170" s="22">
        <f t="shared" si="97"/>
        <v>35</v>
      </c>
      <c r="I170" s="22">
        <f t="shared" si="98"/>
        <v>591.52587954296303</v>
      </c>
      <c r="J170" s="22">
        <f t="shared" si="99"/>
        <v>3</v>
      </c>
      <c r="K170" s="22">
        <f t="shared" si="100"/>
        <v>210.44337718276699</v>
      </c>
      <c r="L170" s="22">
        <f t="shared" si="101"/>
        <v>2.0982510372815328</v>
      </c>
      <c r="M170" s="22">
        <f t="shared" si="102"/>
        <v>0.73300187826213947</v>
      </c>
    </row>
    <row r="171" spans="1:13">
      <c r="A171" s="20">
        <v>21</v>
      </c>
      <c r="B171" s="21" t="s">
        <v>1</v>
      </c>
      <c r="C171" s="1" t="s">
        <v>33</v>
      </c>
      <c r="D171" s="22">
        <f t="shared" si="93"/>
        <v>0.79515740791590506</v>
      </c>
      <c r="E171" s="22">
        <f t="shared" si="94"/>
        <v>0.39243362709993701</v>
      </c>
      <c r="F171" s="22">
        <f t="shared" si="95"/>
        <v>3</v>
      </c>
      <c r="G171" s="22">
        <f t="shared" si="96"/>
        <v>421.63628704979737</v>
      </c>
      <c r="H171" s="22">
        <f t="shared" si="97"/>
        <v>45</v>
      </c>
      <c r="I171" s="22">
        <f t="shared" si="98"/>
        <v>254.092008544301</v>
      </c>
      <c r="J171" s="22">
        <f t="shared" si="99"/>
        <v>3</v>
      </c>
      <c r="K171" s="22">
        <f t="shared" si="100"/>
        <v>578.89240719870702</v>
      </c>
      <c r="L171" s="22">
        <f t="shared" si="101"/>
        <v>0.51732439608577974</v>
      </c>
      <c r="M171" s="22">
        <f t="shared" si="102"/>
        <v>0.378661626548774</v>
      </c>
    </row>
    <row r="172" spans="1:13">
      <c r="A172" s="20">
        <v>22</v>
      </c>
      <c r="B172" s="21" t="s">
        <v>0</v>
      </c>
      <c r="C172" s="1" t="s">
        <v>32</v>
      </c>
      <c r="D172" s="22">
        <f t="shared" si="93"/>
        <v>4.1781542005778602</v>
      </c>
      <c r="E172" s="22">
        <f t="shared" si="94"/>
        <v>2.1532120880840688</v>
      </c>
      <c r="F172" s="22">
        <f t="shared" si="95"/>
        <v>3</v>
      </c>
      <c r="G172" s="22">
        <f t="shared" si="96"/>
        <v>1770.203361227826</v>
      </c>
      <c r="H172" s="22">
        <f t="shared" si="97"/>
        <v>28</v>
      </c>
      <c r="I172" s="22">
        <f t="shared" si="98"/>
        <v>1352.37012025273</v>
      </c>
      <c r="J172" s="22">
        <f t="shared" si="99"/>
        <v>3</v>
      </c>
      <c r="K172" s="22">
        <f t="shared" si="100"/>
        <v>228.306200093824</v>
      </c>
      <c r="L172" s="22">
        <f t="shared" si="101"/>
        <v>5.4668630993822811</v>
      </c>
      <c r="M172" s="22">
        <f t="shared" si="102"/>
        <v>0.79411667530290364</v>
      </c>
    </row>
    <row r="173" spans="1:13">
      <c r="A173" s="20">
        <v>23</v>
      </c>
      <c r="B173" s="21" t="s">
        <v>1</v>
      </c>
      <c r="C173" s="1" t="s">
        <v>32</v>
      </c>
      <c r="D173" s="22">
        <f t="shared" si="93"/>
        <v>2.22503763647441</v>
      </c>
      <c r="E173" s="22">
        <f t="shared" si="94"/>
        <v>4.7381390091120021</v>
      </c>
      <c r="F173" s="22">
        <f t="shared" si="95"/>
        <v>3</v>
      </c>
      <c r="G173" s="22">
        <f t="shared" si="96"/>
        <v>589.32483384952809</v>
      </c>
      <c r="H173" s="22">
        <f t="shared" si="97"/>
        <v>37</v>
      </c>
      <c r="I173" s="22">
        <f t="shared" si="98"/>
        <v>399.495874631015</v>
      </c>
      <c r="J173" s="22">
        <f t="shared" si="99"/>
        <v>3</v>
      </c>
      <c r="K173" s="22">
        <f t="shared" si="100"/>
        <v>30.276818009981501</v>
      </c>
      <c r="L173" s="22">
        <f t="shared" si="101"/>
        <v>3.1491485764393672</v>
      </c>
      <c r="M173" s="22">
        <f t="shared" si="102"/>
        <v>0.68827293237672749</v>
      </c>
    </row>
    <row r="174" spans="1:13">
      <c r="A174" s="20">
        <v>24</v>
      </c>
      <c r="B174" s="21" t="s">
        <v>0</v>
      </c>
      <c r="C174" s="1" t="s">
        <v>32</v>
      </c>
      <c r="D174" s="22">
        <f t="shared" si="93"/>
        <v>3.0767513491175</v>
      </c>
      <c r="E174" s="22">
        <f t="shared" si="94"/>
        <v>2.2576043273340098</v>
      </c>
      <c r="F174" s="22">
        <f t="shared" si="95"/>
        <v>15</v>
      </c>
      <c r="G174" s="22">
        <f t="shared" si="96"/>
        <v>1024.962965549794</v>
      </c>
      <c r="H174" s="22">
        <f t="shared" si="97"/>
        <v>44</v>
      </c>
      <c r="I174" s="22">
        <f t="shared" si="98"/>
        <v>654.65105706448901</v>
      </c>
      <c r="J174" s="22">
        <f t="shared" si="99"/>
        <v>13</v>
      </c>
      <c r="K174" s="22">
        <f t="shared" si="100"/>
        <v>795.84838837381164</v>
      </c>
      <c r="L174" s="22">
        <f t="shared" si="101"/>
        <v>2.6213420307384392</v>
      </c>
      <c r="M174" s="22">
        <f t="shared" si="102"/>
        <v>0.72362386343642005</v>
      </c>
    </row>
    <row r="175" spans="1:13">
      <c r="A175" s="20">
        <v>25</v>
      </c>
      <c r="B175" s="21" t="s">
        <v>0</v>
      </c>
      <c r="C175" s="1" t="s">
        <v>32</v>
      </c>
      <c r="D175" s="22">
        <f t="shared" si="93"/>
        <v>2.31223445289065</v>
      </c>
      <c r="E175" s="22">
        <f t="shared" si="94"/>
        <v>4.9372311905680917</v>
      </c>
      <c r="F175" s="22">
        <f t="shared" si="95"/>
        <v>4</v>
      </c>
      <c r="G175" s="22">
        <f t="shared" si="96"/>
        <v>592.9793620610842</v>
      </c>
      <c r="H175" s="22">
        <f t="shared" si="97"/>
        <v>34</v>
      </c>
      <c r="I175" s="22">
        <f t="shared" si="98"/>
        <v>553.45380853685401</v>
      </c>
      <c r="J175" s="22">
        <f t="shared" si="99"/>
        <v>36</v>
      </c>
      <c r="K175" s="22">
        <f t="shared" si="100"/>
        <v>340.17614438719301</v>
      </c>
      <c r="L175" s="22">
        <f t="shared" si="101"/>
        <v>2.8220360010218721</v>
      </c>
      <c r="M175" s="22">
        <f t="shared" si="102"/>
        <v>0.69274289794104638</v>
      </c>
    </row>
    <row r="176" spans="1:13">
      <c r="A176" s="20">
        <v>26</v>
      </c>
      <c r="B176" s="21" t="s">
        <v>0</v>
      </c>
      <c r="C176" s="1" t="s">
        <v>32</v>
      </c>
      <c r="D176" s="22">
        <f t="shared" si="93"/>
        <v>3.2062831514394232</v>
      </c>
      <c r="E176" s="22">
        <f t="shared" si="94"/>
        <v>1.1527749150489399</v>
      </c>
      <c r="F176" s="22">
        <f t="shared" si="95"/>
        <v>4</v>
      </c>
      <c r="G176" s="22">
        <f t="shared" si="96"/>
        <v>448.42526074403492</v>
      </c>
      <c r="H176" s="22">
        <f t="shared" si="97"/>
        <v>20</v>
      </c>
      <c r="I176" s="22">
        <f t="shared" si="98"/>
        <v>328.405192791503</v>
      </c>
      <c r="J176" s="22">
        <f t="shared" si="99"/>
        <v>3</v>
      </c>
      <c r="K176" s="22">
        <f t="shared" si="100"/>
        <v>361.36419039166401</v>
      </c>
      <c r="L176" s="22">
        <f t="shared" si="101"/>
        <v>1.9741512389826179</v>
      </c>
      <c r="M176" s="22">
        <f t="shared" si="102"/>
        <v>0.75482611166996072</v>
      </c>
    </row>
    <row r="177" spans="1:13">
      <c r="A177" s="20">
        <v>27</v>
      </c>
      <c r="B177" s="21" t="s">
        <v>0</v>
      </c>
      <c r="C177" s="1" t="s">
        <v>33</v>
      </c>
      <c r="D177" s="22">
        <f t="shared" si="93"/>
        <v>1.2134262075243381</v>
      </c>
      <c r="E177" s="22">
        <f t="shared" si="94"/>
        <v>0.98673647344409054</v>
      </c>
      <c r="F177" s="22">
        <f t="shared" si="95"/>
        <v>16</v>
      </c>
      <c r="G177" s="22">
        <f t="shared" si="96"/>
        <v>8798.8133667080656</v>
      </c>
      <c r="H177" s="22">
        <f t="shared" si="97"/>
        <v>38</v>
      </c>
      <c r="I177" s="22">
        <f t="shared" si="98"/>
        <v>2073.8863734605702</v>
      </c>
      <c r="J177" s="22">
        <f t="shared" si="99"/>
        <v>12</v>
      </c>
      <c r="K177" s="22">
        <f t="shared" si="100"/>
        <v>1320.7562413831199</v>
      </c>
      <c r="L177" s="22">
        <f t="shared" si="101"/>
        <v>1.4578466083213659</v>
      </c>
      <c r="M177" s="22">
        <f t="shared" si="102"/>
        <v>0.50628075261408023</v>
      </c>
    </row>
    <row r="178" spans="1:13">
      <c r="A178" s="20">
        <v>28</v>
      </c>
      <c r="B178" s="21" t="s">
        <v>1</v>
      </c>
      <c r="C178" s="1" t="s">
        <v>33</v>
      </c>
      <c r="D178" s="22">
        <f t="shared" si="93"/>
        <v>0</v>
      </c>
      <c r="E178" s="22">
        <f t="shared" si="94"/>
        <v>0</v>
      </c>
      <c r="F178" s="22">
        <f t="shared" si="95"/>
        <v>31</v>
      </c>
      <c r="G178" s="22">
        <f t="shared" si="96"/>
        <v>0</v>
      </c>
      <c r="H178" s="22">
        <f t="shared" si="97"/>
        <v>54</v>
      </c>
      <c r="I178" s="22">
        <f t="shared" si="98"/>
        <v>0</v>
      </c>
      <c r="J178" s="22">
        <f t="shared" si="99"/>
        <v>24</v>
      </c>
      <c r="K178" s="22">
        <f t="shared" si="100"/>
        <v>0</v>
      </c>
      <c r="L178" s="22">
        <f t="shared" si="101"/>
        <v>0</v>
      </c>
      <c r="M178" s="22">
        <f t="shared" si="102"/>
        <v>0</v>
      </c>
    </row>
    <row r="179" spans="1:13">
      <c r="A179" s="20">
        <v>29</v>
      </c>
      <c r="B179" s="21" t="s">
        <v>1</v>
      </c>
      <c r="C179" s="1" t="s">
        <v>32</v>
      </c>
      <c r="D179" s="22">
        <f t="shared" si="93"/>
        <v>5.718988272376806</v>
      </c>
      <c r="E179" s="22">
        <f t="shared" si="94"/>
        <v>2.636668910730005</v>
      </c>
      <c r="F179" s="22">
        <f t="shared" si="95"/>
        <v>3</v>
      </c>
      <c r="G179" s="22">
        <f t="shared" si="96"/>
        <v>910.3918555495535</v>
      </c>
      <c r="H179" s="22">
        <f t="shared" si="97"/>
        <v>43</v>
      </c>
      <c r="I179" s="22">
        <f t="shared" si="98"/>
        <v>688.79148847772501</v>
      </c>
      <c r="J179" s="22">
        <f t="shared" si="99"/>
        <v>3</v>
      </c>
      <c r="K179" s="22">
        <f t="shared" si="100"/>
        <v>303.14613628057702</v>
      </c>
      <c r="L179" s="22">
        <f t="shared" si="101"/>
        <v>4.2937570806439016</v>
      </c>
      <c r="M179" s="22">
        <f t="shared" si="102"/>
        <v>0.7585010665018127</v>
      </c>
    </row>
    <row r="180" spans="1:13">
      <c r="A180" s="20">
        <v>30</v>
      </c>
      <c r="B180" s="21" t="s">
        <v>1</v>
      </c>
      <c r="C180" s="1" t="s">
        <v>32</v>
      </c>
      <c r="D180" s="22">
        <f t="shared" si="93"/>
        <v>1.25615610543316</v>
      </c>
      <c r="E180" s="22">
        <f t="shared" si="94"/>
        <v>1.541999949110632</v>
      </c>
      <c r="F180" s="22">
        <f t="shared" si="95"/>
        <v>3</v>
      </c>
      <c r="G180" s="22">
        <f t="shared" si="96"/>
        <v>828.12955369927988</v>
      </c>
      <c r="H180" s="22">
        <f t="shared" si="97"/>
        <v>37</v>
      </c>
      <c r="I180" s="22">
        <f t="shared" si="98"/>
        <v>292.587065858502</v>
      </c>
      <c r="J180" s="22">
        <f t="shared" si="99"/>
        <v>3</v>
      </c>
      <c r="K180" s="22">
        <f t="shared" si="100"/>
        <v>138.585766326532</v>
      </c>
      <c r="L180" s="22">
        <f t="shared" si="101"/>
        <v>1.085352921917053</v>
      </c>
      <c r="M180" s="22">
        <f t="shared" si="102"/>
        <v>0.51963969912580998</v>
      </c>
    </row>
    <row r="181" spans="1:13">
      <c r="A181" s="20">
        <v>31</v>
      </c>
      <c r="B181" s="21" t="s">
        <v>0</v>
      </c>
      <c r="C181" s="27" t="s">
        <v>33</v>
      </c>
      <c r="D181" s="22">
        <f t="shared" si="93"/>
        <v>2.0081917786866952</v>
      </c>
      <c r="E181" s="22">
        <f t="shared" si="94"/>
        <v>2.91493681552218</v>
      </c>
      <c r="F181" s="22">
        <f t="shared" si="95"/>
        <v>12</v>
      </c>
      <c r="G181" s="22">
        <f t="shared" si="96"/>
        <v>1189.41792568599</v>
      </c>
      <c r="H181" s="22">
        <f t="shared" si="97"/>
        <v>43</v>
      </c>
      <c r="I181" s="22">
        <f t="shared" si="98"/>
        <v>1015.96045763513</v>
      </c>
      <c r="J181" s="22">
        <f t="shared" si="99"/>
        <v>21</v>
      </c>
      <c r="K181" s="22">
        <f t="shared" si="100"/>
        <v>128.302852508135</v>
      </c>
      <c r="L181" s="22">
        <f t="shared" si="101"/>
        <v>2.3217747696834139</v>
      </c>
      <c r="M181" s="22">
        <f t="shared" si="102"/>
        <v>0.65575411049239796</v>
      </c>
    </row>
    <row r="186" spans="1:13" ht="15" customHeight="1">
      <c r="A186" s="97" t="str">
        <f>$Q$48</f>
        <v>IC2</v>
      </c>
      <c r="B186" s="97"/>
      <c r="C186" s="78">
        <f>ROW()</f>
        <v>186</v>
      </c>
    </row>
    <row r="187" spans="1:13" ht="45">
      <c r="A187" s="68" t="s">
        <v>208</v>
      </c>
      <c r="B187" s="68" t="s">
        <v>209</v>
      </c>
      <c r="C187" s="82" t="s">
        <v>3</v>
      </c>
      <c r="D187" s="83" t="str">
        <f>R48&amp;CHAR(10)&amp;"("&amp;R49&amp;")"</f>
        <v>kU/l_VRf0
(3. テスト歩行後_唾液kU/l)</v>
      </c>
      <c r="E187" s="83" t="str">
        <f t="shared" ref="E187:M187" si="103">S48&amp;CHAR(10)&amp;"("&amp;S49&amp;")"</f>
        <v>Anx_VRf0
(3. テスト歩行後_状態不安)</v>
      </c>
      <c r="F187" s="83" t="str">
        <f t="shared" si="103"/>
        <v>LF/(LF+HF)_hVR
(LF/(LF+HF)_津波避難VR)</v>
      </c>
      <c r="G187" s="83" t="str">
        <f t="shared" si="103"/>
        <v>kU/l_VR
(4. 津波後_唾液kU/l)</v>
      </c>
      <c r="H187" s="83" t="str">
        <f t="shared" si="103"/>
        <v>LF/(LF+HF)_h2D
(LF/(LF+HF)_実験教示)</v>
      </c>
      <c r="I187" s="83" t="str">
        <f t="shared" si="103"/>
        <v>LF/HF_hBreak
(LF/HF_5分休憩)</v>
      </c>
      <c r="J187" s="83" t="str">
        <f t="shared" si="103"/>
        <v>LF_hBreak
(LF_5分休憩)</v>
      </c>
      <c r="K187" s="83" t="str">
        <f t="shared" si="103"/>
        <v>RMSSD_hVRf2
(RMSSD_心理的安定化)</v>
      </c>
      <c r="L187" s="83" t="str">
        <f t="shared" si="103"/>
        <v>SDNN_h2D
(SDNN_実験教示)</v>
      </c>
      <c r="M187" s="83" t="str">
        <f t="shared" si="103"/>
        <v>CVRR_h2D
(CVRR_実験教示)</v>
      </c>
    </row>
    <row r="188" spans="1:13">
      <c r="A188" s="20">
        <v>6</v>
      </c>
      <c r="B188" s="21" t="s">
        <v>0</v>
      </c>
      <c r="C188" s="1" t="s">
        <v>33</v>
      </c>
      <c r="D188" s="22">
        <f>HLOOKUP(R$48,$D$2:$AN$33,ROW()-$C$186,)</f>
        <v>3</v>
      </c>
      <c r="E188" s="22">
        <f t="shared" ref="E188:M203" si="104">HLOOKUP(S$48,$D$2:$AN$33,ROW()-$C$186,)</f>
        <v>43</v>
      </c>
      <c r="F188" s="22">
        <f t="shared" si="104"/>
        <v>0.55792428671074301</v>
      </c>
      <c r="G188" s="22">
        <f t="shared" si="104"/>
        <v>11</v>
      </c>
      <c r="H188" s="22">
        <f t="shared" si="104"/>
        <v>0.60322126263627929</v>
      </c>
      <c r="I188" s="22">
        <f t="shared" si="104"/>
        <v>1.804723988943213</v>
      </c>
      <c r="J188" s="22">
        <f t="shared" si="104"/>
        <v>830.16677213218998</v>
      </c>
      <c r="K188" s="22">
        <f t="shared" si="104"/>
        <v>26.225765003168359</v>
      </c>
      <c r="L188" s="22">
        <f t="shared" si="104"/>
        <v>59.343888211871239</v>
      </c>
      <c r="M188" s="22">
        <f t="shared" si="104"/>
        <v>8.7825393319648395</v>
      </c>
    </row>
    <row r="189" spans="1:13">
      <c r="A189" s="20">
        <v>1</v>
      </c>
      <c r="B189" s="21" t="s">
        <v>1</v>
      </c>
      <c r="C189" s="1" t="s">
        <v>32</v>
      </c>
      <c r="D189" s="22">
        <f t="shared" ref="D189:D218" si="105">HLOOKUP(R$48,$D$2:$AN$33,ROW()-$C$186,)</f>
        <v>4</v>
      </c>
      <c r="E189" s="22">
        <f t="shared" si="104"/>
        <v>41</v>
      </c>
      <c r="F189" s="22">
        <f t="shared" si="104"/>
        <v>0.702034644615529</v>
      </c>
      <c r="G189" s="22">
        <f t="shared" si="104"/>
        <v>3</v>
      </c>
      <c r="H189" s="22">
        <f t="shared" si="104"/>
        <v>0.65011848189960408</v>
      </c>
      <c r="I189" s="22">
        <f t="shared" si="104"/>
        <v>2.5483807569986761</v>
      </c>
      <c r="J189" s="22">
        <f t="shared" si="104"/>
        <v>1811.6619623411771</v>
      </c>
      <c r="K189" s="22">
        <f t="shared" si="104"/>
        <v>51.552080811205748</v>
      </c>
      <c r="L189" s="22">
        <f t="shared" si="104"/>
        <v>93.407638836830571</v>
      </c>
      <c r="M189" s="22">
        <f t="shared" si="104"/>
        <v>10.12930185134293</v>
      </c>
    </row>
    <row r="190" spans="1:13">
      <c r="A190" s="20">
        <v>2</v>
      </c>
      <c r="B190" s="21" t="s">
        <v>1</v>
      </c>
      <c r="C190" s="1" t="s">
        <v>33</v>
      </c>
      <c r="D190" s="22">
        <f t="shared" si="105"/>
        <v>7</v>
      </c>
      <c r="E190" s="22">
        <f t="shared" si="104"/>
        <v>36</v>
      </c>
      <c r="F190" s="22">
        <f t="shared" si="104"/>
        <v>0.44202085434864402</v>
      </c>
      <c r="G190" s="22">
        <f t="shared" si="104"/>
        <v>29</v>
      </c>
      <c r="H190" s="22">
        <f t="shared" si="104"/>
        <v>0.65273460112700488</v>
      </c>
      <c r="I190" s="22">
        <f t="shared" si="104"/>
        <v>2.6734521921633601</v>
      </c>
      <c r="J190" s="22">
        <f t="shared" si="104"/>
        <v>1141.119240798226</v>
      </c>
      <c r="K190" s="22">
        <f t="shared" si="104"/>
        <v>30.513928835206819</v>
      </c>
      <c r="L190" s="22">
        <f t="shared" si="104"/>
        <v>52.650469140759732</v>
      </c>
      <c r="M190" s="22">
        <f t="shared" si="104"/>
        <v>8.0787540547799352</v>
      </c>
    </row>
    <row r="191" spans="1:13">
      <c r="A191" s="20">
        <v>3</v>
      </c>
      <c r="B191" s="21" t="s">
        <v>1</v>
      </c>
      <c r="C191" s="1" t="s">
        <v>32</v>
      </c>
      <c r="D191" s="22">
        <f t="shared" si="105"/>
        <v>3</v>
      </c>
      <c r="E191" s="22">
        <f t="shared" si="104"/>
        <v>37</v>
      </c>
      <c r="F191" s="22">
        <f t="shared" si="104"/>
        <v>0.38574592612913849</v>
      </c>
      <c r="G191" s="22">
        <f t="shared" si="104"/>
        <v>10</v>
      </c>
      <c r="H191" s="22">
        <f t="shared" si="104"/>
        <v>0.37470107373820111</v>
      </c>
      <c r="I191" s="22">
        <f t="shared" si="104"/>
        <v>1.3627092363960309</v>
      </c>
      <c r="J191" s="22">
        <f t="shared" si="104"/>
        <v>1766.3467318734929</v>
      </c>
      <c r="K191" s="22">
        <f t="shared" si="104"/>
        <v>71.197222723082561</v>
      </c>
      <c r="L191" s="22">
        <f t="shared" si="104"/>
        <v>71.46325473339347</v>
      </c>
      <c r="M191" s="22">
        <f t="shared" si="104"/>
        <v>7.0114700882415768</v>
      </c>
    </row>
    <row r="192" spans="1:13">
      <c r="A192" s="20">
        <v>4</v>
      </c>
      <c r="B192" s="21" t="s">
        <v>1</v>
      </c>
      <c r="C192" s="1" t="s">
        <v>32</v>
      </c>
      <c r="D192" s="22">
        <f t="shared" si="105"/>
        <v>3</v>
      </c>
      <c r="E192" s="22">
        <f t="shared" si="104"/>
        <v>28</v>
      </c>
      <c r="F192" s="22">
        <f t="shared" si="104"/>
        <v>0.84308861487438702</v>
      </c>
      <c r="G192" s="22">
        <f t="shared" si="104"/>
        <v>42</v>
      </c>
      <c r="H192" s="22">
        <f t="shared" si="104"/>
        <v>0.57812537948860554</v>
      </c>
      <c r="I192" s="22">
        <f t="shared" si="104"/>
        <v>2.6184677670644358</v>
      </c>
      <c r="J192" s="22">
        <f t="shared" si="104"/>
        <v>797.71324162379699</v>
      </c>
      <c r="K192" s="22">
        <f t="shared" si="104"/>
        <v>35.357870566427778</v>
      </c>
      <c r="L192" s="22">
        <f t="shared" si="104"/>
        <v>59.682780132329903</v>
      </c>
      <c r="M192" s="22">
        <f t="shared" si="104"/>
        <v>6.9229500542618352</v>
      </c>
    </row>
    <row r="193" spans="1:13">
      <c r="A193" s="20">
        <v>5</v>
      </c>
      <c r="B193" s="21" t="s">
        <v>1</v>
      </c>
      <c r="C193" s="1" t="s">
        <v>33</v>
      </c>
      <c r="D193" s="22">
        <f t="shared" si="105"/>
        <v>17</v>
      </c>
      <c r="E193" s="22">
        <f t="shared" si="104"/>
        <v>33</v>
      </c>
      <c r="F193" s="22">
        <f t="shared" si="104"/>
        <v>0.63876458809066305</v>
      </c>
      <c r="G193" s="22">
        <f t="shared" si="104"/>
        <v>49</v>
      </c>
      <c r="H193" s="22">
        <f t="shared" si="104"/>
        <v>0.48029113582716998</v>
      </c>
      <c r="I193" s="22">
        <f t="shared" si="104"/>
        <v>2.9459753233488608</v>
      </c>
      <c r="J193" s="22">
        <f t="shared" si="104"/>
        <v>34.964780580402611</v>
      </c>
      <c r="K193" s="22">
        <f t="shared" si="104"/>
        <v>27.286847441881061</v>
      </c>
      <c r="L193" s="22">
        <f t="shared" si="104"/>
        <v>13.2666944455253</v>
      </c>
      <c r="M193" s="22">
        <f t="shared" si="104"/>
        <v>1.7532956024244</v>
      </c>
    </row>
    <row r="194" spans="1:13">
      <c r="A194" s="20">
        <v>7</v>
      </c>
      <c r="B194" s="21" t="s">
        <v>0</v>
      </c>
      <c r="C194" s="1" t="s">
        <v>32</v>
      </c>
      <c r="D194" s="22">
        <f t="shared" si="105"/>
        <v>3</v>
      </c>
      <c r="E194" s="22">
        <f t="shared" si="104"/>
        <v>37</v>
      </c>
      <c r="F194" s="22">
        <f t="shared" si="104"/>
        <v>0.65891371423820799</v>
      </c>
      <c r="G194" s="22">
        <f t="shared" si="104"/>
        <v>3</v>
      </c>
      <c r="H194" s="22">
        <f t="shared" si="104"/>
        <v>0.76093747028501901</v>
      </c>
      <c r="I194" s="22">
        <f t="shared" si="104"/>
        <v>1.8773713038929241</v>
      </c>
      <c r="J194" s="22">
        <f t="shared" si="104"/>
        <v>906.78734952780201</v>
      </c>
      <c r="K194" s="22">
        <f t="shared" si="104"/>
        <v>27.880783659813002</v>
      </c>
      <c r="L194" s="22">
        <f t="shared" si="104"/>
        <v>77.905596663545637</v>
      </c>
      <c r="M194" s="22">
        <f t="shared" si="104"/>
        <v>10.03282188030327</v>
      </c>
    </row>
    <row r="195" spans="1:13">
      <c r="A195" s="20">
        <v>8</v>
      </c>
      <c r="B195" s="21" t="s">
        <v>0</v>
      </c>
      <c r="C195" s="1" t="s">
        <v>33</v>
      </c>
      <c r="D195" s="22">
        <f t="shared" si="105"/>
        <v>49</v>
      </c>
      <c r="E195" s="22">
        <f t="shared" si="104"/>
        <v>55</v>
      </c>
      <c r="F195" s="22">
        <f t="shared" si="104"/>
        <v>0.75878348569619503</v>
      </c>
      <c r="G195" s="22">
        <f t="shared" si="104"/>
        <v>30</v>
      </c>
      <c r="H195" s="22">
        <f t="shared" si="104"/>
        <v>0.49891281760291872</v>
      </c>
      <c r="I195" s="22">
        <f t="shared" si="104"/>
        <v>1.8688080566648171</v>
      </c>
      <c r="J195" s="22">
        <f t="shared" si="104"/>
        <v>488.51318410486817</v>
      </c>
      <c r="K195" s="22">
        <f t="shared" si="104"/>
        <v>13.877645754586981</v>
      </c>
      <c r="L195" s="22">
        <f t="shared" si="104"/>
        <v>47.147926792771642</v>
      </c>
      <c r="M195" s="22">
        <f t="shared" si="104"/>
        <v>7.1131067739282798</v>
      </c>
    </row>
    <row r="196" spans="1:13">
      <c r="A196" s="20">
        <v>9</v>
      </c>
      <c r="B196" s="21" t="s">
        <v>0</v>
      </c>
      <c r="C196" s="1" t="s">
        <v>32</v>
      </c>
      <c r="D196" s="22">
        <f t="shared" si="105"/>
        <v>3</v>
      </c>
      <c r="E196" s="22">
        <f t="shared" si="104"/>
        <v>35</v>
      </c>
      <c r="F196" s="22">
        <f t="shared" si="104"/>
        <v>0.71845136322714398</v>
      </c>
      <c r="G196" s="22">
        <f t="shared" si="104"/>
        <v>3</v>
      </c>
      <c r="H196" s="22">
        <f t="shared" si="104"/>
        <v>0.64381124259538236</v>
      </c>
      <c r="I196" s="22">
        <f t="shared" si="104"/>
        <v>6.7389707118013504</v>
      </c>
      <c r="J196" s="22">
        <f t="shared" si="104"/>
        <v>617.14377944579644</v>
      </c>
      <c r="K196" s="22">
        <f t="shared" si="104"/>
        <v>22.020302975892101</v>
      </c>
      <c r="L196" s="22">
        <f t="shared" si="104"/>
        <v>58.714929796484228</v>
      </c>
      <c r="M196" s="22">
        <f t="shared" si="104"/>
        <v>6.2274081713179088</v>
      </c>
    </row>
    <row r="197" spans="1:13">
      <c r="A197" s="20">
        <v>10</v>
      </c>
      <c r="B197" s="21" t="s">
        <v>0</v>
      </c>
      <c r="C197" s="1" t="s">
        <v>32</v>
      </c>
      <c r="D197" s="22">
        <f t="shared" si="105"/>
        <v>7</v>
      </c>
      <c r="E197" s="22">
        <f t="shared" si="104"/>
        <v>28</v>
      </c>
      <c r="F197" s="22">
        <f t="shared" si="104"/>
        <v>0.84954717296462001</v>
      </c>
      <c r="G197" s="22">
        <f t="shared" si="104"/>
        <v>14</v>
      </c>
      <c r="H197" s="22">
        <f t="shared" si="104"/>
        <v>0.57738941284827761</v>
      </c>
      <c r="I197" s="22">
        <f t="shared" si="104"/>
        <v>3.122268713618384</v>
      </c>
      <c r="J197" s="22">
        <f t="shared" si="104"/>
        <v>829.43866316741389</v>
      </c>
      <c r="K197" s="22">
        <f t="shared" si="104"/>
        <v>28.743614522728489</v>
      </c>
      <c r="L197" s="22">
        <f t="shared" si="104"/>
        <v>60.949431314370727</v>
      </c>
      <c r="M197" s="22">
        <f t="shared" si="104"/>
        <v>7.8820257478221301</v>
      </c>
    </row>
    <row r="198" spans="1:13">
      <c r="A198" s="20">
        <v>11</v>
      </c>
      <c r="B198" s="21" t="s">
        <v>1</v>
      </c>
      <c r="C198" s="1" t="s">
        <v>32</v>
      </c>
      <c r="D198" s="22">
        <f t="shared" si="105"/>
        <v>16</v>
      </c>
      <c r="E198" s="22">
        <f t="shared" si="104"/>
        <v>42</v>
      </c>
      <c r="F198" s="22">
        <f t="shared" si="104"/>
        <v>0.73145456187390101</v>
      </c>
      <c r="G198" s="22">
        <f t="shared" si="104"/>
        <v>3</v>
      </c>
      <c r="H198" s="22">
        <f t="shared" si="104"/>
        <v>0.80252744452398739</v>
      </c>
      <c r="I198" s="22">
        <f t="shared" si="104"/>
        <v>3.5448895326593561</v>
      </c>
      <c r="J198" s="22">
        <f t="shared" si="104"/>
        <v>788.36753926196445</v>
      </c>
      <c r="K198" s="22">
        <f t="shared" si="104"/>
        <v>21.63735637470139</v>
      </c>
      <c r="L198" s="22">
        <f t="shared" si="104"/>
        <v>40.826679647578203</v>
      </c>
      <c r="M198" s="22">
        <f t="shared" si="104"/>
        <v>5.2157866467636333</v>
      </c>
    </row>
    <row r="199" spans="1:13">
      <c r="A199" s="20">
        <v>12</v>
      </c>
      <c r="B199" s="21" t="s">
        <v>1</v>
      </c>
      <c r="C199" s="1" t="s">
        <v>33</v>
      </c>
      <c r="D199" s="22">
        <f t="shared" si="105"/>
        <v>12</v>
      </c>
      <c r="E199" s="22">
        <f t="shared" si="104"/>
        <v>45</v>
      </c>
      <c r="F199" s="22">
        <f t="shared" si="104"/>
        <v>0.61798869110147503</v>
      </c>
      <c r="G199" s="22">
        <f t="shared" si="104"/>
        <v>3</v>
      </c>
      <c r="H199" s="22">
        <f t="shared" si="104"/>
        <v>0.46285041816946648</v>
      </c>
      <c r="I199" s="22">
        <f t="shared" si="104"/>
        <v>1.600859022045404</v>
      </c>
      <c r="J199" s="22">
        <f t="shared" si="104"/>
        <v>1848.972583900578</v>
      </c>
      <c r="K199" s="22">
        <f t="shared" si="104"/>
        <v>47.0637483941684</v>
      </c>
      <c r="L199" s="22">
        <f t="shared" si="104"/>
        <v>71.713239712879556</v>
      </c>
      <c r="M199" s="22">
        <f t="shared" si="104"/>
        <v>8.5542487468309645</v>
      </c>
    </row>
    <row r="200" spans="1:13">
      <c r="A200" s="20">
        <v>13</v>
      </c>
      <c r="B200" s="21" t="s">
        <v>0</v>
      </c>
      <c r="C200" s="1" t="s">
        <v>32</v>
      </c>
      <c r="D200" s="22">
        <f t="shared" si="105"/>
        <v>22</v>
      </c>
      <c r="E200" s="22">
        <f t="shared" si="104"/>
        <v>38</v>
      </c>
      <c r="F200" s="22">
        <f t="shared" si="104"/>
        <v>0.44120376716347598</v>
      </c>
      <c r="G200" s="22">
        <f t="shared" si="104"/>
        <v>23</v>
      </c>
      <c r="H200" s="22">
        <f t="shared" si="104"/>
        <v>0.73833227812840574</v>
      </c>
      <c r="I200" s="22">
        <f t="shared" si="104"/>
        <v>1.3387576772491641</v>
      </c>
      <c r="J200" s="22">
        <f t="shared" si="104"/>
        <v>1382.320106723271</v>
      </c>
      <c r="K200" s="22">
        <f t="shared" si="104"/>
        <v>74.866055760411854</v>
      </c>
      <c r="L200" s="22">
        <f t="shared" si="104"/>
        <v>122.61676653696929</v>
      </c>
      <c r="M200" s="22">
        <f t="shared" si="104"/>
        <v>12.08457372648753</v>
      </c>
    </row>
    <row r="201" spans="1:13">
      <c r="A201" s="20">
        <v>14</v>
      </c>
      <c r="B201" s="21" t="s">
        <v>0</v>
      </c>
      <c r="C201" s="1" t="s">
        <v>33</v>
      </c>
      <c r="D201" s="22">
        <f t="shared" si="105"/>
        <v>3</v>
      </c>
      <c r="E201" s="22">
        <f t="shared" si="104"/>
        <v>42</v>
      </c>
      <c r="F201" s="22">
        <f t="shared" si="104"/>
        <v>0.69832770573153802</v>
      </c>
      <c r="G201" s="22">
        <f t="shared" si="104"/>
        <v>2</v>
      </c>
      <c r="H201" s="22">
        <f t="shared" si="104"/>
        <v>0.63527432193072064</v>
      </c>
      <c r="I201" s="22">
        <f t="shared" si="104"/>
        <v>2.479938245765676</v>
      </c>
      <c r="J201" s="22">
        <f t="shared" si="104"/>
        <v>1424.800038770916</v>
      </c>
      <c r="K201" s="22">
        <f t="shared" si="104"/>
        <v>30.10700307359787</v>
      </c>
      <c r="L201" s="22">
        <f t="shared" si="104"/>
        <v>71.098622111905271</v>
      </c>
      <c r="M201" s="22">
        <f t="shared" si="104"/>
        <v>8.3283576118740132</v>
      </c>
    </row>
    <row r="202" spans="1:13">
      <c r="A202" s="20">
        <v>15</v>
      </c>
      <c r="B202" s="21" t="s">
        <v>1</v>
      </c>
      <c r="C202" s="1" t="s">
        <v>32</v>
      </c>
      <c r="D202" s="22">
        <f t="shared" si="105"/>
        <v>11</v>
      </c>
      <c r="E202" s="22">
        <f t="shared" si="104"/>
        <v>31</v>
      </c>
      <c r="F202" s="22">
        <f t="shared" si="104"/>
        <v>0.48337965223108398</v>
      </c>
      <c r="G202" s="22">
        <f t="shared" si="104"/>
        <v>24</v>
      </c>
      <c r="H202" s="22">
        <f t="shared" si="104"/>
        <v>0.60644985381489902</v>
      </c>
      <c r="I202" s="22">
        <f t="shared" si="104"/>
        <v>1.997185908123366</v>
      </c>
      <c r="J202" s="22">
        <f t="shared" si="104"/>
        <v>1895.929336574344</v>
      </c>
      <c r="K202" s="22">
        <f t="shared" si="104"/>
        <v>37.771035976419057</v>
      </c>
      <c r="L202" s="22">
        <f t="shared" si="104"/>
        <v>103.092033408044</v>
      </c>
      <c r="M202" s="22">
        <f t="shared" si="104"/>
        <v>8.8639630621434709</v>
      </c>
    </row>
    <row r="203" spans="1:13">
      <c r="A203" s="20">
        <v>16</v>
      </c>
      <c r="B203" s="21" t="s">
        <v>0</v>
      </c>
      <c r="C203" s="1" t="s">
        <v>32</v>
      </c>
      <c r="D203" s="22">
        <f t="shared" si="105"/>
        <v>6</v>
      </c>
      <c r="E203" s="22">
        <f t="shared" si="104"/>
        <v>44</v>
      </c>
      <c r="F203" s="22">
        <f t="shared" si="104"/>
        <v>0.77519920876564896</v>
      </c>
      <c r="G203" s="22">
        <f t="shared" si="104"/>
        <v>36</v>
      </c>
      <c r="H203" s="22">
        <f t="shared" si="104"/>
        <v>0.5742219044985557</v>
      </c>
      <c r="I203" s="22">
        <f t="shared" si="104"/>
        <v>0.7984410313007908</v>
      </c>
      <c r="J203" s="22">
        <f t="shared" si="104"/>
        <v>278.41638440555539</v>
      </c>
      <c r="K203" s="22">
        <f t="shared" si="104"/>
        <v>28.478082782308331</v>
      </c>
      <c r="L203" s="22">
        <f t="shared" si="104"/>
        <v>48.642438414611767</v>
      </c>
      <c r="M203" s="22">
        <f t="shared" si="104"/>
        <v>6.5970496387804429</v>
      </c>
    </row>
    <row r="204" spans="1:13">
      <c r="A204" s="20">
        <v>17</v>
      </c>
      <c r="B204" s="21" t="s">
        <v>1</v>
      </c>
      <c r="C204" s="1" t="s">
        <v>32</v>
      </c>
      <c r="D204" s="22">
        <f t="shared" si="105"/>
        <v>31</v>
      </c>
      <c r="E204" s="22">
        <f t="shared" ref="E204:E218" si="106">HLOOKUP(S$48,$D$2:$AN$33,ROW()-$C$186,)</f>
        <v>48</v>
      </c>
      <c r="F204" s="22">
        <f t="shared" ref="F204:F218" si="107">HLOOKUP(T$48,$D$2:$AN$33,ROW()-$C$186,)</f>
        <v>0.87451081814083298</v>
      </c>
      <c r="G204" s="22">
        <f t="shared" ref="G204:G218" si="108">HLOOKUP(U$48,$D$2:$AN$33,ROW()-$C$186,)</f>
        <v>4</v>
      </c>
      <c r="H204" s="22">
        <f t="shared" ref="H204:H218" si="109">HLOOKUP(V$48,$D$2:$AN$33,ROW()-$C$186,)</f>
        <v>0.85499689457645867</v>
      </c>
      <c r="I204" s="22">
        <f t="shared" ref="I204:I218" si="110">HLOOKUP(W$48,$D$2:$AN$33,ROW()-$C$186,)</f>
        <v>0.6921428360894647</v>
      </c>
      <c r="J204" s="22">
        <f t="shared" ref="J204:J218" si="111">HLOOKUP(X$48,$D$2:$AN$33,ROW()-$C$186,)</f>
        <v>343.70727568252761</v>
      </c>
      <c r="K204" s="22">
        <f t="shared" ref="K204:K218" si="112">HLOOKUP(Y$48,$D$2:$AN$33,ROW()-$C$186,)</f>
        <v>61.494731547249891</v>
      </c>
      <c r="L204" s="22">
        <f t="shared" ref="L204:L218" si="113">HLOOKUP(Z$48,$D$2:$AN$33,ROW()-$C$186,)</f>
        <v>71.669279095796284</v>
      </c>
      <c r="M204" s="22">
        <f t="shared" ref="M204:M218" si="114">HLOOKUP(AA$48,$D$2:$AN$33,ROW()-$C$186,)</f>
        <v>7.8484322724408244</v>
      </c>
    </row>
    <row r="205" spans="1:13">
      <c r="A205" s="20">
        <v>18</v>
      </c>
      <c r="B205" s="21" t="s">
        <v>1</v>
      </c>
      <c r="C205" s="1" t="s">
        <v>33</v>
      </c>
      <c r="D205" s="22">
        <f t="shared" si="105"/>
        <v>129</v>
      </c>
      <c r="E205" s="22">
        <f t="shared" si="106"/>
        <v>34</v>
      </c>
      <c r="F205" s="22">
        <f t="shared" si="107"/>
        <v>0.34427004646485099</v>
      </c>
      <c r="G205" s="22">
        <f t="shared" si="108"/>
        <v>25</v>
      </c>
      <c r="H205" s="22">
        <f t="shared" si="109"/>
        <v>0.65659462274437497</v>
      </c>
      <c r="I205" s="22">
        <f t="shared" si="110"/>
        <v>1.076516994679076</v>
      </c>
      <c r="J205" s="22">
        <f t="shared" si="111"/>
        <v>445.39043476618008</v>
      </c>
      <c r="K205" s="22">
        <f t="shared" si="112"/>
        <v>44.473147548267967</v>
      </c>
      <c r="L205" s="22">
        <f t="shared" si="113"/>
        <v>41.823385840426774</v>
      </c>
      <c r="M205" s="22">
        <f t="shared" si="114"/>
        <v>6.082911026040283</v>
      </c>
    </row>
    <row r="206" spans="1:13">
      <c r="A206" s="20">
        <v>19</v>
      </c>
      <c r="B206" s="21" t="s">
        <v>0</v>
      </c>
      <c r="C206" s="1" t="s">
        <v>33</v>
      </c>
      <c r="D206" s="22">
        <f t="shared" si="105"/>
        <v>3</v>
      </c>
      <c r="E206" s="22">
        <f t="shared" si="106"/>
        <v>23</v>
      </c>
      <c r="F206" s="22">
        <f t="shared" si="107"/>
        <v>0.77998139153656298</v>
      </c>
      <c r="G206" s="22">
        <f t="shared" si="108"/>
        <v>10</v>
      </c>
      <c r="H206" s="22">
        <f t="shared" si="109"/>
        <v>0.68051230706738008</v>
      </c>
      <c r="I206" s="22">
        <f t="shared" si="110"/>
        <v>4.0797945817985353</v>
      </c>
      <c r="J206" s="22">
        <f t="shared" si="111"/>
        <v>2171.8896417011911</v>
      </c>
      <c r="K206" s="22">
        <f t="shared" si="112"/>
        <v>34.424286425762197</v>
      </c>
      <c r="L206" s="22">
        <f t="shared" si="113"/>
        <v>75.754201031896244</v>
      </c>
      <c r="M206" s="22">
        <f t="shared" si="114"/>
        <v>13.04031188498889</v>
      </c>
    </row>
    <row r="207" spans="1:13">
      <c r="A207" s="20">
        <v>20</v>
      </c>
      <c r="B207" s="21" t="s">
        <v>0</v>
      </c>
      <c r="C207" s="1" t="s">
        <v>33</v>
      </c>
      <c r="D207" s="22">
        <f t="shared" si="105"/>
        <v>11</v>
      </c>
      <c r="E207" s="22">
        <f t="shared" si="106"/>
        <v>35</v>
      </c>
      <c r="F207" s="22">
        <f t="shared" si="107"/>
        <v>0.73759171512139698</v>
      </c>
      <c r="G207" s="22">
        <f t="shared" si="108"/>
        <v>10</v>
      </c>
      <c r="H207" s="22">
        <f t="shared" si="109"/>
        <v>0.73300187826213947</v>
      </c>
      <c r="I207" s="22">
        <f t="shared" si="110"/>
        <v>2.0982510372815328</v>
      </c>
      <c r="J207" s="22">
        <f t="shared" si="111"/>
        <v>525.26142262425935</v>
      </c>
      <c r="K207" s="22">
        <f t="shared" si="112"/>
        <v>40.332398955760837</v>
      </c>
      <c r="L207" s="22">
        <f t="shared" si="113"/>
        <v>52.767596354820853</v>
      </c>
      <c r="M207" s="22">
        <f t="shared" si="114"/>
        <v>5.7065024786698446</v>
      </c>
    </row>
    <row r="208" spans="1:13">
      <c r="A208" s="20">
        <v>21</v>
      </c>
      <c r="B208" s="21" t="s">
        <v>1</v>
      </c>
      <c r="C208" s="1" t="s">
        <v>33</v>
      </c>
      <c r="D208" s="22">
        <f t="shared" si="105"/>
        <v>3</v>
      </c>
      <c r="E208" s="22">
        <f t="shared" si="106"/>
        <v>45</v>
      </c>
      <c r="F208" s="22">
        <f t="shared" si="107"/>
        <v>0.33513595412337233</v>
      </c>
      <c r="G208" s="22">
        <f t="shared" si="108"/>
        <v>3</v>
      </c>
      <c r="H208" s="22">
        <f t="shared" si="109"/>
        <v>0.378661626548774</v>
      </c>
      <c r="I208" s="22">
        <f t="shared" si="110"/>
        <v>0.51732439608577974</v>
      </c>
      <c r="J208" s="22">
        <f t="shared" si="111"/>
        <v>323.21856548302401</v>
      </c>
      <c r="K208" s="22">
        <f t="shared" si="112"/>
        <v>39.276091079803919</v>
      </c>
      <c r="L208" s="22">
        <f t="shared" si="113"/>
        <v>55.9621249983159</v>
      </c>
      <c r="M208" s="22">
        <f t="shared" si="114"/>
        <v>7.0009843561042899</v>
      </c>
    </row>
    <row r="209" spans="1:13">
      <c r="A209" s="20">
        <v>22</v>
      </c>
      <c r="B209" s="21" t="s">
        <v>0</v>
      </c>
      <c r="C209" s="1" t="s">
        <v>32</v>
      </c>
      <c r="D209" s="22">
        <f t="shared" si="105"/>
        <v>3</v>
      </c>
      <c r="E209" s="22">
        <f t="shared" si="106"/>
        <v>28</v>
      </c>
      <c r="F209" s="22">
        <f t="shared" si="107"/>
        <v>0.85556423085798605</v>
      </c>
      <c r="G209" s="22">
        <f t="shared" si="108"/>
        <v>3</v>
      </c>
      <c r="H209" s="22">
        <f t="shared" si="109"/>
        <v>0.79411667530290364</v>
      </c>
      <c r="I209" s="22">
        <f t="shared" si="110"/>
        <v>5.4668630993822811</v>
      </c>
      <c r="J209" s="22">
        <f t="shared" si="111"/>
        <v>5492.661373123643</v>
      </c>
      <c r="K209" s="22">
        <f t="shared" si="112"/>
        <v>40.481852411739823</v>
      </c>
      <c r="L209" s="22">
        <f t="shared" si="113"/>
        <v>114.17227171518481</v>
      </c>
      <c r="M209" s="22">
        <f t="shared" si="114"/>
        <v>13.85251717602217</v>
      </c>
    </row>
    <row r="210" spans="1:13">
      <c r="A210" s="20">
        <v>23</v>
      </c>
      <c r="B210" s="21" t="s">
        <v>1</v>
      </c>
      <c r="C210" s="1" t="s">
        <v>32</v>
      </c>
      <c r="D210" s="22">
        <f t="shared" si="105"/>
        <v>11</v>
      </c>
      <c r="E210" s="22">
        <f t="shared" si="106"/>
        <v>37</v>
      </c>
      <c r="F210" s="22">
        <f t="shared" si="107"/>
        <v>0.92955155474414297</v>
      </c>
      <c r="G210" s="22">
        <f t="shared" si="108"/>
        <v>4</v>
      </c>
      <c r="H210" s="22">
        <f t="shared" si="109"/>
        <v>0.68827293237672749</v>
      </c>
      <c r="I210" s="22">
        <f t="shared" si="110"/>
        <v>3.1491485764393672</v>
      </c>
      <c r="J210" s="22">
        <f t="shared" si="111"/>
        <v>276.98249465204032</v>
      </c>
      <c r="K210" s="22">
        <f t="shared" si="112"/>
        <v>20.91229557179367</v>
      </c>
      <c r="L210" s="22">
        <f t="shared" si="113"/>
        <v>24.50461419608995</v>
      </c>
      <c r="M210" s="22">
        <f t="shared" si="114"/>
        <v>3.9712449115810551</v>
      </c>
    </row>
    <row r="211" spans="1:13">
      <c r="A211" s="20">
        <v>24</v>
      </c>
      <c r="B211" s="21" t="s">
        <v>0</v>
      </c>
      <c r="C211" s="1" t="s">
        <v>32</v>
      </c>
      <c r="D211" s="22">
        <f t="shared" si="105"/>
        <v>10</v>
      </c>
      <c r="E211" s="22">
        <f t="shared" si="106"/>
        <v>44</v>
      </c>
      <c r="F211" s="22">
        <f t="shared" si="107"/>
        <v>0.43532630286126828</v>
      </c>
      <c r="G211" s="22">
        <f t="shared" si="108"/>
        <v>15</v>
      </c>
      <c r="H211" s="22">
        <f t="shared" si="109"/>
        <v>0.72362386343642005</v>
      </c>
      <c r="I211" s="22">
        <f t="shared" si="110"/>
        <v>2.6213420307384392</v>
      </c>
      <c r="J211" s="22">
        <f t="shared" si="111"/>
        <v>931.32156861769727</v>
      </c>
      <c r="K211" s="22">
        <f t="shared" si="112"/>
        <v>33.72490140362536</v>
      </c>
      <c r="L211" s="22">
        <f t="shared" si="113"/>
        <v>67.490835031654498</v>
      </c>
      <c r="M211" s="22">
        <f t="shared" si="114"/>
        <v>10.37652834667583</v>
      </c>
    </row>
    <row r="212" spans="1:13">
      <c r="A212" s="20">
        <v>25</v>
      </c>
      <c r="B212" s="21" t="s">
        <v>0</v>
      </c>
      <c r="C212" s="1" t="s">
        <v>32</v>
      </c>
      <c r="D212" s="22">
        <f t="shared" si="105"/>
        <v>11</v>
      </c>
      <c r="E212" s="22">
        <f t="shared" si="106"/>
        <v>34</v>
      </c>
      <c r="F212" s="22">
        <f t="shared" si="107"/>
        <v>0.619332204259601</v>
      </c>
      <c r="G212" s="22">
        <f t="shared" si="108"/>
        <v>14</v>
      </c>
      <c r="H212" s="22">
        <f t="shared" si="109"/>
        <v>0.69274289794104638</v>
      </c>
      <c r="I212" s="22">
        <f t="shared" si="110"/>
        <v>2.8220360010218721</v>
      </c>
      <c r="J212" s="22">
        <f t="shared" si="111"/>
        <v>780.34856438192958</v>
      </c>
      <c r="K212" s="22">
        <f t="shared" si="112"/>
        <v>30.63432643487749</v>
      </c>
      <c r="L212" s="22">
        <f t="shared" si="113"/>
        <v>54.481250725438429</v>
      </c>
      <c r="M212" s="22">
        <f t="shared" si="114"/>
        <v>6.3708814964955032</v>
      </c>
    </row>
    <row r="213" spans="1:13">
      <c r="A213" s="20">
        <v>26</v>
      </c>
      <c r="B213" s="21" t="s">
        <v>0</v>
      </c>
      <c r="C213" s="1" t="s">
        <v>32</v>
      </c>
      <c r="D213" s="22">
        <f t="shared" si="105"/>
        <v>3</v>
      </c>
      <c r="E213" s="22">
        <f t="shared" si="106"/>
        <v>20</v>
      </c>
      <c r="F213" s="22">
        <f t="shared" si="107"/>
        <v>0.47610868327609701</v>
      </c>
      <c r="G213" s="22">
        <f t="shared" si="108"/>
        <v>3</v>
      </c>
      <c r="H213" s="22">
        <f t="shared" si="109"/>
        <v>0.75482611166996072</v>
      </c>
      <c r="I213" s="22">
        <f t="shared" si="110"/>
        <v>1.9741512389826179</v>
      </c>
      <c r="J213" s="22">
        <f t="shared" si="111"/>
        <v>788.6260784920953</v>
      </c>
      <c r="K213" s="22">
        <f t="shared" si="112"/>
        <v>32.447345745666091</v>
      </c>
      <c r="L213" s="22">
        <f t="shared" si="113"/>
        <v>39.0792640014254</v>
      </c>
      <c r="M213" s="22">
        <f t="shared" si="114"/>
        <v>4.97883976312517</v>
      </c>
    </row>
    <row r="214" spans="1:13">
      <c r="A214" s="20">
        <v>27</v>
      </c>
      <c r="B214" s="21" t="s">
        <v>0</v>
      </c>
      <c r="C214" s="1" t="s">
        <v>33</v>
      </c>
      <c r="D214" s="22">
        <f t="shared" si="105"/>
        <v>16</v>
      </c>
      <c r="E214" s="22">
        <f t="shared" si="106"/>
        <v>38</v>
      </c>
      <c r="F214" s="22">
        <f t="shared" si="107"/>
        <v>0.61092922253203497</v>
      </c>
      <c r="G214" s="22">
        <f t="shared" si="108"/>
        <v>14</v>
      </c>
      <c r="H214" s="22">
        <f t="shared" si="109"/>
        <v>0.50628075261408023</v>
      </c>
      <c r="I214" s="22">
        <f t="shared" si="110"/>
        <v>1.4578466083213659</v>
      </c>
      <c r="J214" s="22">
        <f t="shared" si="111"/>
        <v>1194.429287213824</v>
      </c>
      <c r="K214" s="22">
        <f t="shared" si="112"/>
        <v>59.8436520560888</v>
      </c>
      <c r="L214" s="22">
        <f t="shared" si="113"/>
        <v>70.4059153871397</v>
      </c>
      <c r="M214" s="22">
        <f t="shared" si="114"/>
        <v>8.6899398862555604</v>
      </c>
    </row>
    <row r="215" spans="1:13">
      <c r="A215" s="20">
        <v>28</v>
      </c>
      <c r="B215" s="21" t="s">
        <v>1</v>
      </c>
      <c r="C215" s="1" t="s">
        <v>33</v>
      </c>
      <c r="D215" s="22">
        <f t="shared" si="105"/>
        <v>21</v>
      </c>
      <c r="E215" s="22">
        <f t="shared" si="106"/>
        <v>54</v>
      </c>
      <c r="F215" s="22">
        <f t="shared" si="107"/>
        <v>0</v>
      </c>
      <c r="G215" s="22">
        <f t="shared" si="108"/>
        <v>22</v>
      </c>
      <c r="H215" s="22">
        <f t="shared" si="109"/>
        <v>0</v>
      </c>
      <c r="I215" s="22">
        <f t="shared" si="110"/>
        <v>0</v>
      </c>
      <c r="J215" s="22">
        <f t="shared" si="111"/>
        <v>0</v>
      </c>
      <c r="K215" s="22">
        <f t="shared" si="112"/>
        <v>0</v>
      </c>
      <c r="L215" s="22">
        <f t="shared" si="113"/>
        <v>0</v>
      </c>
      <c r="M215" s="22">
        <f t="shared" si="114"/>
        <v>0</v>
      </c>
    </row>
    <row r="216" spans="1:13">
      <c r="A216" s="20">
        <v>29</v>
      </c>
      <c r="B216" s="21" t="s">
        <v>1</v>
      </c>
      <c r="C216" s="1" t="s">
        <v>32</v>
      </c>
      <c r="D216" s="22">
        <f t="shared" si="105"/>
        <v>3</v>
      </c>
      <c r="E216" s="22">
        <f t="shared" si="106"/>
        <v>43</v>
      </c>
      <c r="F216" s="22">
        <f t="shared" si="107"/>
        <v>0.69438992058150595</v>
      </c>
      <c r="G216" s="22">
        <f t="shared" si="108"/>
        <v>3</v>
      </c>
      <c r="H216" s="22">
        <f t="shared" si="109"/>
        <v>0.7585010665018127</v>
      </c>
      <c r="I216" s="22">
        <f t="shared" si="110"/>
        <v>4.2937570806439016</v>
      </c>
      <c r="J216" s="22">
        <f t="shared" si="111"/>
        <v>1032.6698764699231</v>
      </c>
      <c r="K216" s="22">
        <f t="shared" si="112"/>
        <v>23.865629713510138</v>
      </c>
      <c r="L216" s="22">
        <f t="shared" si="113"/>
        <v>83.506379847511269</v>
      </c>
      <c r="M216" s="22">
        <f t="shared" si="114"/>
        <v>13.084399566557231</v>
      </c>
    </row>
    <row r="217" spans="1:13">
      <c r="A217" s="20">
        <v>30</v>
      </c>
      <c r="B217" s="21" t="s">
        <v>1</v>
      </c>
      <c r="C217" s="1" t="s">
        <v>32</v>
      </c>
      <c r="D217" s="22">
        <f t="shared" si="105"/>
        <v>3</v>
      </c>
      <c r="E217" s="22">
        <f t="shared" si="106"/>
        <v>37</v>
      </c>
      <c r="F217" s="22">
        <f t="shared" si="107"/>
        <v>0.67858418717100699</v>
      </c>
      <c r="G217" s="22">
        <f t="shared" si="108"/>
        <v>9</v>
      </c>
      <c r="H217" s="22">
        <f t="shared" si="109"/>
        <v>0.51963969912580998</v>
      </c>
      <c r="I217" s="22">
        <f t="shared" si="110"/>
        <v>1.085352921917053</v>
      </c>
      <c r="J217" s="22">
        <f t="shared" si="111"/>
        <v>583.16591609742511</v>
      </c>
      <c r="K217" s="22">
        <f t="shared" si="112"/>
        <v>41.818109936887907</v>
      </c>
      <c r="L217" s="22">
        <f t="shared" si="113"/>
        <v>52.461407468697651</v>
      </c>
      <c r="M217" s="22">
        <f t="shared" si="114"/>
        <v>7.0507963822856086</v>
      </c>
    </row>
    <row r="218" spans="1:13">
      <c r="A218" s="20">
        <v>31</v>
      </c>
      <c r="B218" s="21" t="s">
        <v>0</v>
      </c>
      <c r="C218" s="27" t="s">
        <v>33</v>
      </c>
      <c r="D218" s="22">
        <f t="shared" si="105"/>
        <v>15</v>
      </c>
      <c r="E218" s="22">
        <f t="shared" si="106"/>
        <v>43</v>
      </c>
      <c r="F218" s="22">
        <f t="shared" si="107"/>
        <v>0.88787296475312905</v>
      </c>
      <c r="G218" s="22">
        <f t="shared" si="108"/>
        <v>28</v>
      </c>
      <c r="H218" s="22">
        <f t="shared" si="109"/>
        <v>0.65575411049239796</v>
      </c>
      <c r="I218" s="22">
        <f t="shared" si="110"/>
        <v>2.3217747696834139</v>
      </c>
      <c r="J218" s="22">
        <f t="shared" si="111"/>
        <v>2177.6221492413388</v>
      </c>
      <c r="K218" s="22">
        <f t="shared" si="112"/>
        <v>43.9624028376995</v>
      </c>
      <c r="L218" s="22">
        <f t="shared" si="113"/>
        <v>83.171445978719561</v>
      </c>
      <c r="M218" s="22">
        <f t="shared" si="114"/>
        <v>8.1427895251964504</v>
      </c>
    </row>
    <row r="223" spans="1:13" ht="13">
      <c r="A223" s="97" t="str">
        <f>$Q$50</f>
        <v>IC3</v>
      </c>
      <c r="B223" s="97"/>
      <c r="C223" s="78">
        <f>ROW()</f>
        <v>223</v>
      </c>
    </row>
    <row r="224" spans="1:13" ht="45">
      <c r="A224" s="68" t="s">
        <v>208</v>
      </c>
      <c r="B224" s="68" t="s">
        <v>209</v>
      </c>
      <c r="C224" s="82" t="s">
        <v>3</v>
      </c>
      <c r="D224" s="83" t="str">
        <f>R50&amp;CHAR(10)&amp;"("&amp;R51&amp;")"</f>
        <v>LF_h2D
(LF_実験教示)</v>
      </c>
      <c r="E224" s="83" t="str">
        <f t="shared" ref="E224:M224" si="115">S50&amp;CHAR(10)&amp;"("&amp;S51&amp;")"</f>
        <v>LF_hBreak
(LF_5分休憩)</v>
      </c>
      <c r="F224" s="83" t="str">
        <f t="shared" si="115"/>
        <v>LF/HF_hBreak
(LF/HF_5分休憩)</v>
      </c>
      <c r="G224" s="83" t="str">
        <f t="shared" si="115"/>
        <v>Anx_VRf0
(3. テスト歩行後_状態不安)</v>
      </c>
      <c r="H224" s="83" t="str">
        <f t="shared" si="115"/>
        <v>CVRR_hVRf1
(CVRR_津波避難VR準備)</v>
      </c>
      <c r="I224" s="83" t="str">
        <f t="shared" si="115"/>
        <v>LF/HF_hVRf1
(LF/HF_津波避難VR準備)</v>
      </c>
      <c r="J224" s="83" t="str">
        <f t="shared" si="115"/>
        <v>kU/l_VR
(4. 津波後_唾液kU/l)</v>
      </c>
      <c r="K224" s="83" t="str">
        <f t="shared" si="115"/>
        <v>LF_hVRf0
(LF_テスト歩行)</v>
      </c>
      <c r="L224" s="83" t="str">
        <f t="shared" si="115"/>
        <v>SDNN_hVRf1
(SDNN_津波避難VR準備)</v>
      </c>
      <c r="M224" s="83" t="str">
        <f t="shared" si="115"/>
        <v>pNN50_hVRf2
(pNN50_心理的安定化)</v>
      </c>
    </row>
    <row r="225" spans="1:13">
      <c r="A225" s="20">
        <v>6</v>
      </c>
      <c r="B225" s="21" t="s">
        <v>0</v>
      </c>
      <c r="C225" s="1" t="s">
        <v>33</v>
      </c>
      <c r="D225" s="22">
        <f>HLOOKUP(R$50,$D$2:$AN$33,ROW()-$C$223,)</f>
        <v>1374.3692861376221</v>
      </c>
      <c r="E225" s="22">
        <f t="shared" ref="E225:M240" si="116">HLOOKUP(S$50,$D$2:$AN$33,ROW()-$C$223,)</f>
        <v>830.16677213218998</v>
      </c>
      <c r="F225" s="22">
        <f t="shared" si="116"/>
        <v>1.804723988943213</v>
      </c>
      <c r="G225" s="22">
        <f t="shared" si="116"/>
        <v>43</v>
      </c>
      <c r="H225" s="22">
        <f t="shared" si="116"/>
        <v>10.321871907016719</v>
      </c>
      <c r="I225" s="22">
        <f t="shared" si="116"/>
        <v>7.9404002986059403</v>
      </c>
      <c r="J225" s="22">
        <f t="shared" si="116"/>
        <v>11</v>
      </c>
      <c r="K225" s="22">
        <f t="shared" si="116"/>
        <v>1189.846374918357</v>
      </c>
      <c r="L225" s="22">
        <f t="shared" si="116"/>
        <v>77.808941016487807</v>
      </c>
      <c r="M225" s="22">
        <f t="shared" si="116"/>
        <v>7.1642426934973873</v>
      </c>
    </row>
    <row r="226" spans="1:13">
      <c r="A226" s="20">
        <v>1</v>
      </c>
      <c r="B226" s="21" t="s">
        <v>1</v>
      </c>
      <c r="C226" s="1" t="s">
        <v>32</v>
      </c>
      <c r="D226" s="22">
        <f t="shared" ref="D226:D255" si="117">HLOOKUP(R$50,$D$2:$AN$33,ROW()-$C$223,)</f>
        <v>1834.762718228978</v>
      </c>
      <c r="E226" s="22">
        <f t="shared" si="116"/>
        <v>1811.6619623411771</v>
      </c>
      <c r="F226" s="22">
        <f t="shared" si="116"/>
        <v>2.5483807569986761</v>
      </c>
      <c r="G226" s="22">
        <f t="shared" si="116"/>
        <v>41</v>
      </c>
      <c r="H226" s="22">
        <f t="shared" si="116"/>
        <v>6.7662750452260196</v>
      </c>
      <c r="I226" s="22">
        <f t="shared" si="116"/>
        <v>2.1259529119213401</v>
      </c>
      <c r="J226" s="22">
        <f t="shared" si="116"/>
        <v>3</v>
      </c>
      <c r="K226" s="22">
        <f t="shared" si="116"/>
        <v>3920.439135972892</v>
      </c>
      <c r="L226" s="22">
        <f t="shared" si="116"/>
        <v>65.168697882292093</v>
      </c>
      <c r="M226" s="22">
        <f t="shared" si="116"/>
        <v>35.020251778872463</v>
      </c>
    </row>
    <row r="227" spans="1:13">
      <c r="A227" s="20">
        <v>2</v>
      </c>
      <c r="B227" s="21" t="s">
        <v>1</v>
      </c>
      <c r="C227" s="1" t="s">
        <v>33</v>
      </c>
      <c r="D227" s="22">
        <f t="shared" si="117"/>
        <v>674.31636602591141</v>
      </c>
      <c r="E227" s="22">
        <f t="shared" si="116"/>
        <v>1141.119240798226</v>
      </c>
      <c r="F227" s="22">
        <f t="shared" si="116"/>
        <v>2.6734521921633601</v>
      </c>
      <c r="G227" s="22">
        <f t="shared" si="116"/>
        <v>36</v>
      </c>
      <c r="H227" s="22">
        <f t="shared" si="116"/>
        <v>7.202301726693662</v>
      </c>
      <c r="I227" s="22">
        <f t="shared" si="116"/>
        <v>1.0445736811506441</v>
      </c>
      <c r="J227" s="22">
        <f t="shared" si="116"/>
        <v>29</v>
      </c>
      <c r="K227" s="22">
        <f t="shared" si="116"/>
        <v>908.75058487882859</v>
      </c>
      <c r="L227" s="22">
        <f t="shared" si="116"/>
        <v>45.016785567776999</v>
      </c>
      <c r="M227" s="22">
        <f t="shared" si="116"/>
        <v>9.7903286635447646</v>
      </c>
    </row>
    <row r="228" spans="1:13">
      <c r="A228" s="20">
        <v>3</v>
      </c>
      <c r="B228" s="21" t="s">
        <v>1</v>
      </c>
      <c r="C228" s="1" t="s">
        <v>32</v>
      </c>
      <c r="D228" s="22">
        <f t="shared" si="117"/>
        <v>1086.2300189151169</v>
      </c>
      <c r="E228" s="22">
        <f t="shared" si="116"/>
        <v>1766.3467318734929</v>
      </c>
      <c r="F228" s="22">
        <f t="shared" si="116"/>
        <v>1.3627092363960309</v>
      </c>
      <c r="G228" s="22">
        <f t="shared" si="116"/>
        <v>37</v>
      </c>
      <c r="H228" s="22">
        <f t="shared" si="116"/>
        <v>0</v>
      </c>
      <c r="I228" s="22">
        <f t="shared" si="116"/>
        <v>0</v>
      </c>
      <c r="J228" s="22">
        <f t="shared" si="116"/>
        <v>10</v>
      </c>
      <c r="K228" s="22">
        <f t="shared" si="116"/>
        <v>893.45618057687375</v>
      </c>
      <c r="L228" s="22">
        <f t="shared" si="116"/>
        <v>0</v>
      </c>
      <c r="M228" s="22">
        <f t="shared" si="116"/>
        <v>54.971452749875802</v>
      </c>
    </row>
    <row r="229" spans="1:13">
      <c r="A229" s="20">
        <v>4</v>
      </c>
      <c r="B229" s="21" t="s">
        <v>1</v>
      </c>
      <c r="C229" s="1" t="s">
        <v>32</v>
      </c>
      <c r="D229" s="22">
        <f t="shared" si="117"/>
        <v>741.06675360663155</v>
      </c>
      <c r="E229" s="22">
        <f t="shared" si="116"/>
        <v>797.71324162379699</v>
      </c>
      <c r="F229" s="22">
        <f t="shared" si="116"/>
        <v>2.6184677670644358</v>
      </c>
      <c r="G229" s="22">
        <f t="shared" si="116"/>
        <v>28</v>
      </c>
      <c r="H229" s="22">
        <f t="shared" si="116"/>
        <v>7.5397189168948602</v>
      </c>
      <c r="I229" s="22">
        <f t="shared" si="116"/>
        <v>1.72304132235092</v>
      </c>
      <c r="J229" s="22">
        <f t="shared" si="116"/>
        <v>42</v>
      </c>
      <c r="K229" s="22">
        <f t="shared" si="116"/>
        <v>1528.5153177102161</v>
      </c>
      <c r="L229" s="22">
        <f t="shared" si="116"/>
        <v>47.180201892502403</v>
      </c>
      <c r="M229" s="22">
        <f t="shared" si="116"/>
        <v>13.893800757810361</v>
      </c>
    </row>
    <row r="230" spans="1:13">
      <c r="A230" s="20">
        <v>5</v>
      </c>
      <c r="B230" s="21" t="s">
        <v>1</v>
      </c>
      <c r="C230" s="1" t="s">
        <v>33</v>
      </c>
      <c r="D230" s="22">
        <f t="shared" si="117"/>
        <v>20.651117272596661</v>
      </c>
      <c r="E230" s="22">
        <f t="shared" si="116"/>
        <v>34.964780580402611</v>
      </c>
      <c r="F230" s="22">
        <f t="shared" si="116"/>
        <v>2.9459753233488608</v>
      </c>
      <c r="G230" s="22">
        <f t="shared" si="116"/>
        <v>33</v>
      </c>
      <c r="H230" s="22">
        <f t="shared" si="116"/>
        <v>2.19620513368488</v>
      </c>
      <c r="I230" s="22">
        <f t="shared" si="116"/>
        <v>0.53483062241483303</v>
      </c>
      <c r="J230" s="22">
        <f t="shared" si="116"/>
        <v>49</v>
      </c>
      <c r="K230" s="22">
        <f t="shared" si="116"/>
        <v>159.59181075791659</v>
      </c>
      <c r="L230" s="22">
        <f t="shared" si="116"/>
        <v>13.0272790712412</v>
      </c>
      <c r="M230" s="22">
        <f t="shared" si="116"/>
        <v>2.1500118226437328</v>
      </c>
    </row>
    <row r="231" spans="1:13">
      <c r="A231" s="20">
        <v>7</v>
      </c>
      <c r="B231" s="21" t="s">
        <v>0</v>
      </c>
      <c r="C231" s="1" t="s">
        <v>32</v>
      </c>
      <c r="D231" s="22">
        <f t="shared" si="117"/>
        <v>1348.5256361445729</v>
      </c>
      <c r="E231" s="22">
        <f t="shared" si="116"/>
        <v>906.78734952780201</v>
      </c>
      <c r="F231" s="22">
        <f t="shared" si="116"/>
        <v>1.8773713038929241</v>
      </c>
      <c r="G231" s="22">
        <f t="shared" si="116"/>
        <v>37</v>
      </c>
      <c r="H231" s="22">
        <f t="shared" si="116"/>
        <v>8.2433528148296507</v>
      </c>
      <c r="I231" s="22">
        <f t="shared" si="116"/>
        <v>3.5804978385719148</v>
      </c>
      <c r="J231" s="22">
        <f t="shared" si="116"/>
        <v>3</v>
      </c>
      <c r="K231" s="22">
        <f t="shared" si="116"/>
        <v>907.22686379452296</v>
      </c>
      <c r="L231" s="22">
        <f t="shared" si="116"/>
        <v>76.791627233103355</v>
      </c>
      <c r="M231" s="22">
        <f t="shared" si="116"/>
        <v>7.5653936470602128</v>
      </c>
    </row>
    <row r="232" spans="1:13">
      <c r="A232" s="20">
        <v>8</v>
      </c>
      <c r="B232" s="21" t="s">
        <v>0</v>
      </c>
      <c r="C232" s="1" t="s">
        <v>33</v>
      </c>
      <c r="D232" s="22">
        <f t="shared" si="117"/>
        <v>300.44109607687471</v>
      </c>
      <c r="E232" s="22">
        <f t="shared" si="116"/>
        <v>488.51318410486817</v>
      </c>
      <c r="F232" s="22">
        <f t="shared" si="116"/>
        <v>1.8688080566648171</v>
      </c>
      <c r="G232" s="22">
        <f t="shared" si="116"/>
        <v>55</v>
      </c>
      <c r="H232" s="22">
        <f t="shared" si="116"/>
        <v>3.702274936973275</v>
      </c>
      <c r="I232" s="22">
        <f t="shared" si="116"/>
        <v>1.682477351486215</v>
      </c>
      <c r="J232" s="22">
        <f t="shared" si="116"/>
        <v>30</v>
      </c>
      <c r="K232" s="22">
        <f t="shared" si="116"/>
        <v>331.24589021905922</v>
      </c>
      <c r="L232" s="22">
        <f t="shared" si="116"/>
        <v>25.885465190130748</v>
      </c>
      <c r="M232" s="22">
        <f t="shared" si="116"/>
        <v>0.15432098765432131</v>
      </c>
    </row>
    <row r="233" spans="1:13">
      <c r="A233" s="20">
        <v>9</v>
      </c>
      <c r="B233" s="21" t="s">
        <v>0</v>
      </c>
      <c r="C233" s="1" t="s">
        <v>32</v>
      </c>
      <c r="D233" s="22">
        <f t="shared" si="117"/>
        <v>319.72531351906872</v>
      </c>
      <c r="E233" s="22">
        <f t="shared" si="116"/>
        <v>617.14377944579644</v>
      </c>
      <c r="F233" s="22">
        <f t="shared" si="116"/>
        <v>6.7389707118013504</v>
      </c>
      <c r="G233" s="22">
        <f t="shared" si="116"/>
        <v>35</v>
      </c>
      <c r="H233" s="22">
        <f t="shared" si="116"/>
        <v>5.4701057519465</v>
      </c>
      <c r="I233" s="22">
        <f t="shared" si="116"/>
        <v>4.3309509725480551</v>
      </c>
      <c r="J233" s="22">
        <f t="shared" si="116"/>
        <v>3</v>
      </c>
      <c r="K233" s="22">
        <f t="shared" si="116"/>
        <v>526.79877138821951</v>
      </c>
      <c r="L233" s="22">
        <f t="shared" si="116"/>
        <v>39.794464414405603</v>
      </c>
      <c r="M233" s="22">
        <f t="shared" si="116"/>
        <v>2.214308472453836</v>
      </c>
    </row>
    <row r="234" spans="1:13">
      <c r="A234" s="20">
        <v>10</v>
      </c>
      <c r="B234" s="21" t="s">
        <v>0</v>
      </c>
      <c r="C234" s="1" t="s">
        <v>32</v>
      </c>
      <c r="D234" s="22">
        <f t="shared" si="117"/>
        <v>435.17368461048198</v>
      </c>
      <c r="E234" s="22">
        <f t="shared" si="116"/>
        <v>829.43866316741389</v>
      </c>
      <c r="F234" s="22">
        <f t="shared" si="116"/>
        <v>3.122268713618384</v>
      </c>
      <c r="G234" s="22">
        <f t="shared" si="116"/>
        <v>28</v>
      </c>
      <c r="H234" s="22">
        <f t="shared" si="116"/>
        <v>6.1752092444175899</v>
      </c>
      <c r="I234" s="22">
        <f t="shared" si="116"/>
        <v>5.1562477985004351</v>
      </c>
      <c r="J234" s="22">
        <f t="shared" si="116"/>
        <v>14</v>
      </c>
      <c r="K234" s="22">
        <f t="shared" si="116"/>
        <v>454.23892287571641</v>
      </c>
      <c r="L234" s="22">
        <f t="shared" si="116"/>
        <v>53.003891032633852</v>
      </c>
      <c r="M234" s="22">
        <f t="shared" si="116"/>
        <v>8.2233062129258023</v>
      </c>
    </row>
    <row r="235" spans="1:13">
      <c r="A235" s="20">
        <v>11</v>
      </c>
      <c r="B235" s="21" t="s">
        <v>1</v>
      </c>
      <c r="C235" s="1" t="s">
        <v>32</v>
      </c>
      <c r="D235" s="22">
        <f t="shared" si="117"/>
        <v>1076.227771609111</v>
      </c>
      <c r="E235" s="22">
        <f t="shared" si="116"/>
        <v>788.36753926196445</v>
      </c>
      <c r="F235" s="22">
        <f t="shared" si="116"/>
        <v>3.5448895326593561</v>
      </c>
      <c r="G235" s="22">
        <f t="shared" si="116"/>
        <v>42</v>
      </c>
      <c r="H235" s="22">
        <f t="shared" si="116"/>
        <v>7.3023876576269</v>
      </c>
      <c r="I235" s="22">
        <f t="shared" si="116"/>
        <v>2.2763678064617401</v>
      </c>
      <c r="J235" s="22">
        <f t="shared" si="116"/>
        <v>3</v>
      </c>
      <c r="K235" s="22">
        <f t="shared" si="116"/>
        <v>600.10103948339406</v>
      </c>
      <c r="L235" s="22">
        <f t="shared" si="116"/>
        <v>40.825860498930801</v>
      </c>
      <c r="M235" s="22">
        <f t="shared" si="116"/>
        <v>2.6151219739303881</v>
      </c>
    </row>
    <row r="236" spans="1:13">
      <c r="A236" s="20">
        <v>12</v>
      </c>
      <c r="B236" s="21" t="s">
        <v>1</v>
      </c>
      <c r="C236" s="1" t="s">
        <v>33</v>
      </c>
      <c r="D236" s="22">
        <f t="shared" si="117"/>
        <v>656.25692228643356</v>
      </c>
      <c r="E236" s="22">
        <f t="shared" si="116"/>
        <v>1848.972583900578</v>
      </c>
      <c r="F236" s="22">
        <f t="shared" si="116"/>
        <v>1.600859022045404</v>
      </c>
      <c r="G236" s="22">
        <f t="shared" si="116"/>
        <v>45</v>
      </c>
      <c r="H236" s="22">
        <f t="shared" si="116"/>
        <v>8.9594243530795108</v>
      </c>
      <c r="I236" s="22">
        <f t="shared" si="116"/>
        <v>1.4321342956838401</v>
      </c>
      <c r="J236" s="22">
        <f t="shared" si="116"/>
        <v>3</v>
      </c>
      <c r="K236" s="22">
        <f t="shared" si="116"/>
        <v>707.0678496446526</v>
      </c>
      <c r="L236" s="22">
        <f t="shared" si="116"/>
        <v>71.8656830909988</v>
      </c>
      <c r="M236" s="22">
        <f t="shared" si="116"/>
        <v>31.56733627618005</v>
      </c>
    </row>
    <row r="237" spans="1:13">
      <c r="A237" s="20">
        <v>13</v>
      </c>
      <c r="B237" s="21" t="s">
        <v>0</v>
      </c>
      <c r="C237" s="1" t="s">
        <v>32</v>
      </c>
      <c r="D237" s="22">
        <f t="shared" si="117"/>
        <v>4595.7992084259959</v>
      </c>
      <c r="E237" s="22">
        <f t="shared" si="116"/>
        <v>1382.320106723271</v>
      </c>
      <c r="F237" s="22">
        <f t="shared" si="116"/>
        <v>1.3387576772491641</v>
      </c>
      <c r="G237" s="22">
        <f t="shared" si="116"/>
        <v>38</v>
      </c>
      <c r="H237" s="22">
        <f t="shared" si="116"/>
        <v>9.012287018003315</v>
      </c>
      <c r="I237" s="22">
        <f t="shared" si="116"/>
        <v>2.3300960994022502</v>
      </c>
      <c r="J237" s="22">
        <f t="shared" si="116"/>
        <v>23</v>
      </c>
      <c r="K237" s="22">
        <f t="shared" si="116"/>
        <v>7880.2492041899804</v>
      </c>
      <c r="L237" s="22">
        <f t="shared" si="116"/>
        <v>79.816672560791261</v>
      </c>
      <c r="M237" s="22">
        <f t="shared" si="116"/>
        <v>38.520701034036797</v>
      </c>
    </row>
    <row r="238" spans="1:13">
      <c r="A238" s="20">
        <v>14</v>
      </c>
      <c r="B238" s="21" t="s">
        <v>0</v>
      </c>
      <c r="C238" s="1" t="s">
        <v>33</v>
      </c>
      <c r="D238" s="22">
        <f t="shared" si="117"/>
        <v>2077.4709960115219</v>
      </c>
      <c r="E238" s="22">
        <f t="shared" si="116"/>
        <v>1424.800038770916</v>
      </c>
      <c r="F238" s="22">
        <f t="shared" si="116"/>
        <v>2.479938245765676</v>
      </c>
      <c r="G238" s="22">
        <f t="shared" si="116"/>
        <v>42</v>
      </c>
      <c r="H238" s="22">
        <f t="shared" si="116"/>
        <v>7.4504507453439901</v>
      </c>
      <c r="I238" s="22">
        <f t="shared" si="116"/>
        <v>1.2229857014057699</v>
      </c>
      <c r="J238" s="22">
        <f t="shared" si="116"/>
        <v>2</v>
      </c>
      <c r="K238" s="22">
        <f t="shared" si="116"/>
        <v>1093.6812875799999</v>
      </c>
      <c r="L238" s="22">
        <f t="shared" si="116"/>
        <v>84.859156577608246</v>
      </c>
      <c r="M238" s="22">
        <f t="shared" si="116"/>
        <v>7.8456876585373578</v>
      </c>
    </row>
    <row r="239" spans="1:13">
      <c r="A239" s="20">
        <v>15</v>
      </c>
      <c r="B239" s="21" t="s">
        <v>1</v>
      </c>
      <c r="C239" s="1" t="s">
        <v>32</v>
      </c>
      <c r="D239" s="22">
        <f t="shared" si="117"/>
        <v>2835.8143049253299</v>
      </c>
      <c r="E239" s="22">
        <f t="shared" si="116"/>
        <v>1895.929336574344</v>
      </c>
      <c r="F239" s="22">
        <f t="shared" si="116"/>
        <v>1.997185908123366</v>
      </c>
      <c r="G239" s="22">
        <f t="shared" si="116"/>
        <v>31</v>
      </c>
      <c r="H239" s="22">
        <f t="shared" si="116"/>
        <v>9.1515153051268694</v>
      </c>
      <c r="I239" s="22">
        <f t="shared" si="116"/>
        <v>0.57781298383867896</v>
      </c>
      <c r="J239" s="22">
        <f t="shared" si="116"/>
        <v>24</v>
      </c>
      <c r="K239" s="22">
        <f t="shared" si="116"/>
        <v>743.48713762027148</v>
      </c>
      <c r="L239" s="22">
        <f t="shared" si="116"/>
        <v>77.608963557631597</v>
      </c>
      <c r="M239" s="22">
        <f t="shared" si="116"/>
        <v>17.157697450088399</v>
      </c>
    </row>
    <row r="240" spans="1:13">
      <c r="A240" s="20">
        <v>16</v>
      </c>
      <c r="B240" s="21" t="s">
        <v>0</v>
      </c>
      <c r="C240" s="1" t="s">
        <v>32</v>
      </c>
      <c r="D240" s="22">
        <f t="shared" si="117"/>
        <v>857.26031786343526</v>
      </c>
      <c r="E240" s="22">
        <f t="shared" si="116"/>
        <v>278.41638440555539</v>
      </c>
      <c r="F240" s="22">
        <f t="shared" si="116"/>
        <v>0.7984410313007908</v>
      </c>
      <c r="G240" s="22">
        <f t="shared" si="116"/>
        <v>44</v>
      </c>
      <c r="H240" s="22">
        <f t="shared" si="116"/>
        <v>5.3918420257702353</v>
      </c>
      <c r="I240" s="22">
        <f t="shared" si="116"/>
        <v>2.0565936365976252</v>
      </c>
      <c r="J240" s="22">
        <f t="shared" si="116"/>
        <v>36</v>
      </c>
      <c r="K240" s="22">
        <f t="shared" si="116"/>
        <v>540.89608551968604</v>
      </c>
      <c r="L240" s="22">
        <f t="shared" si="116"/>
        <v>40.630866325403247</v>
      </c>
      <c r="M240" s="22">
        <f t="shared" si="116"/>
        <v>9.1082181040304224</v>
      </c>
    </row>
    <row r="241" spans="1:13">
      <c r="A241" s="20">
        <v>17</v>
      </c>
      <c r="B241" s="21" t="s">
        <v>1</v>
      </c>
      <c r="C241" s="1" t="s">
        <v>32</v>
      </c>
      <c r="D241" s="22">
        <f t="shared" si="117"/>
        <v>3092.8487851827922</v>
      </c>
      <c r="E241" s="22">
        <f t="shared" ref="E241:E255" si="118">HLOOKUP(S$50,$D$2:$AN$33,ROW()-$C$223,)</f>
        <v>343.70727568252761</v>
      </c>
      <c r="F241" s="22">
        <f t="shared" ref="F241:F255" si="119">HLOOKUP(T$50,$D$2:$AN$33,ROW()-$C$223,)</f>
        <v>0.6921428360894647</v>
      </c>
      <c r="G241" s="22">
        <f t="shared" ref="G241:G255" si="120">HLOOKUP(U$50,$D$2:$AN$33,ROW()-$C$223,)</f>
        <v>48</v>
      </c>
      <c r="H241" s="22">
        <f t="shared" ref="H241:H255" si="121">HLOOKUP(V$50,$D$2:$AN$33,ROW()-$C$223,)</f>
        <v>7.2042873978651443</v>
      </c>
      <c r="I241" s="22">
        <f t="shared" ref="I241:I255" si="122">HLOOKUP(W$50,$D$2:$AN$33,ROW()-$C$223,)</f>
        <v>2.77121357954988</v>
      </c>
      <c r="J241" s="22">
        <f t="shared" ref="J241:J255" si="123">HLOOKUP(X$50,$D$2:$AN$33,ROW()-$C$223,)</f>
        <v>4</v>
      </c>
      <c r="K241" s="22">
        <f t="shared" ref="K241:K255" si="124">HLOOKUP(Y$50,$D$2:$AN$33,ROW()-$C$223,)</f>
        <v>1423.2516522890051</v>
      </c>
      <c r="L241" s="22">
        <f t="shared" ref="L241:L255" si="125">HLOOKUP(Z$50,$D$2:$AN$33,ROW()-$C$223,)</f>
        <v>59.155476888058097</v>
      </c>
      <c r="M241" s="22">
        <f t="shared" ref="M241:M255" si="126">HLOOKUP(AA$50,$D$2:$AN$33,ROW()-$C$223,)</f>
        <v>39.624784368636817</v>
      </c>
    </row>
    <row r="242" spans="1:13">
      <c r="A242" s="20">
        <v>18</v>
      </c>
      <c r="B242" s="21" t="s">
        <v>1</v>
      </c>
      <c r="C242" s="1" t="s">
        <v>33</v>
      </c>
      <c r="D242" s="22">
        <f t="shared" si="117"/>
        <v>495.26310115674193</v>
      </c>
      <c r="E242" s="22">
        <f t="shared" si="118"/>
        <v>445.39043476618008</v>
      </c>
      <c r="F242" s="22">
        <f t="shared" si="119"/>
        <v>1.076516994679076</v>
      </c>
      <c r="G242" s="22">
        <f t="shared" si="120"/>
        <v>34</v>
      </c>
      <c r="H242" s="22">
        <f t="shared" si="121"/>
        <v>4.9127958655686452</v>
      </c>
      <c r="I242" s="22">
        <f t="shared" si="122"/>
        <v>1.8511008781447</v>
      </c>
      <c r="J242" s="22">
        <f t="shared" si="123"/>
        <v>25</v>
      </c>
      <c r="K242" s="22">
        <f t="shared" si="124"/>
        <v>842.22894597449169</v>
      </c>
      <c r="L242" s="22">
        <f t="shared" si="125"/>
        <v>34.372492083803053</v>
      </c>
      <c r="M242" s="22">
        <f t="shared" si="126"/>
        <v>7.2711816516959056</v>
      </c>
    </row>
    <row r="243" spans="1:13">
      <c r="A243" s="20">
        <v>19</v>
      </c>
      <c r="B243" s="21" t="s">
        <v>0</v>
      </c>
      <c r="C243" s="1" t="s">
        <v>33</v>
      </c>
      <c r="D243" s="22">
        <f t="shared" si="117"/>
        <v>1038.0248044664229</v>
      </c>
      <c r="E243" s="22">
        <f t="shared" si="118"/>
        <v>2171.8896417011911</v>
      </c>
      <c r="F243" s="22">
        <f t="shared" si="119"/>
        <v>4.0797945817985353</v>
      </c>
      <c r="G243" s="22">
        <f t="shared" si="120"/>
        <v>23</v>
      </c>
      <c r="H243" s="22">
        <f t="shared" si="121"/>
        <v>8.7589758591854796</v>
      </c>
      <c r="I243" s="22">
        <f t="shared" si="122"/>
        <v>7.9086791885628198</v>
      </c>
      <c r="J243" s="22">
        <f t="shared" si="123"/>
        <v>10</v>
      </c>
      <c r="K243" s="22">
        <f t="shared" si="124"/>
        <v>1092.925819198917</v>
      </c>
      <c r="L243" s="22">
        <f t="shared" si="125"/>
        <v>65.039769202217897</v>
      </c>
      <c r="M243" s="22">
        <f t="shared" si="126"/>
        <v>14.756086529357701</v>
      </c>
    </row>
    <row r="244" spans="1:13">
      <c r="A244" s="20">
        <v>20</v>
      </c>
      <c r="B244" s="21" t="s">
        <v>0</v>
      </c>
      <c r="C244" s="1" t="s">
        <v>33</v>
      </c>
      <c r="D244" s="22">
        <f t="shared" si="117"/>
        <v>946.07938542208444</v>
      </c>
      <c r="E244" s="22">
        <f t="shared" si="118"/>
        <v>525.26142262425935</v>
      </c>
      <c r="F244" s="22">
        <f t="shared" si="119"/>
        <v>2.0982510372815328</v>
      </c>
      <c r="G244" s="22">
        <f t="shared" si="120"/>
        <v>35</v>
      </c>
      <c r="H244" s="22">
        <f t="shared" si="121"/>
        <v>5.9642623097552097</v>
      </c>
      <c r="I244" s="22">
        <f t="shared" si="122"/>
        <v>4.3720637772217001</v>
      </c>
      <c r="J244" s="22">
        <f t="shared" si="123"/>
        <v>10</v>
      </c>
      <c r="K244" s="22">
        <f t="shared" si="124"/>
        <v>1109.7449296933751</v>
      </c>
      <c r="L244" s="22">
        <f t="shared" si="125"/>
        <v>53.003221404351997</v>
      </c>
      <c r="M244" s="22">
        <f t="shared" si="126"/>
        <v>10.026070220617029</v>
      </c>
    </row>
    <row r="245" spans="1:13">
      <c r="A245" s="20">
        <v>21</v>
      </c>
      <c r="B245" s="21" t="s">
        <v>1</v>
      </c>
      <c r="C245" s="1" t="s">
        <v>33</v>
      </c>
      <c r="D245" s="22">
        <f t="shared" si="117"/>
        <v>292.25556976952748</v>
      </c>
      <c r="E245" s="22">
        <f t="shared" si="118"/>
        <v>323.21856548302401</v>
      </c>
      <c r="F245" s="22">
        <f t="shared" si="119"/>
        <v>0.51732439608577974</v>
      </c>
      <c r="G245" s="22">
        <f t="shared" si="120"/>
        <v>45</v>
      </c>
      <c r="H245" s="22">
        <f t="shared" si="121"/>
        <v>5.7943826047941904</v>
      </c>
      <c r="I245" s="22">
        <f t="shared" si="122"/>
        <v>1.6025030747709099</v>
      </c>
      <c r="J245" s="22">
        <f t="shared" si="123"/>
        <v>3</v>
      </c>
      <c r="K245" s="22">
        <f t="shared" si="124"/>
        <v>421.63628704979737</v>
      </c>
      <c r="L245" s="22">
        <f t="shared" si="125"/>
        <v>40.448548326588899</v>
      </c>
      <c r="M245" s="22">
        <f t="shared" si="126"/>
        <v>24.528226196590179</v>
      </c>
    </row>
    <row r="246" spans="1:13">
      <c r="A246" s="20">
        <v>22</v>
      </c>
      <c r="B246" s="21" t="s">
        <v>0</v>
      </c>
      <c r="C246" s="1" t="s">
        <v>32</v>
      </c>
      <c r="D246" s="22">
        <f t="shared" si="117"/>
        <v>7215.57558528557</v>
      </c>
      <c r="E246" s="22">
        <f t="shared" si="118"/>
        <v>5492.661373123643</v>
      </c>
      <c r="F246" s="22">
        <f t="shared" si="119"/>
        <v>5.4668630993822811</v>
      </c>
      <c r="G246" s="22">
        <f t="shared" si="120"/>
        <v>28</v>
      </c>
      <c r="H246" s="22">
        <f t="shared" si="121"/>
        <v>14.2759853661866</v>
      </c>
      <c r="I246" s="22">
        <f t="shared" si="122"/>
        <v>4.9677833028925003</v>
      </c>
      <c r="J246" s="22">
        <f t="shared" si="123"/>
        <v>3</v>
      </c>
      <c r="K246" s="22">
        <f t="shared" si="124"/>
        <v>1770.203361227826</v>
      </c>
      <c r="L246" s="22">
        <f t="shared" si="125"/>
        <v>95.945552687887002</v>
      </c>
      <c r="M246" s="22">
        <f t="shared" si="126"/>
        <v>20.21420293099607</v>
      </c>
    </row>
    <row r="247" spans="1:13">
      <c r="A247" s="20">
        <v>23</v>
      </c>
      <c r="B247" s="21" t="s">
        <v>1</v>
      </c>
      <c r="C247" s="1" t="s">
        <v>32</v>
      </c>
      <c r="D247" s="22">
        <f t="shared" si="117"/>
        <v>252.58931643295949</v>
      </c>
      <c r="E247" s="22">
        <f t="shared" si="118"/>
        <v>276.98249465204032</v>
      </c>
      <c r="F247" s="22">
        <f t="shared" si="119"/>
        <v>3.1491485764393672</v>
      </c>
      <c r="G247" s="22">
        <f t="shared" si="120"/>
        <v>37</v>
      </c>
      <c r="H247" s="22">
        <f t="shared" si="121"/>
        <v>0</v>
      </c>
      <c r="I247" s="22">
        <f t="shared" si="122"/>
        <v>0</v>
      </c>
      <c r="J247" s="22">
        <f t="shared" si="123"/>
        <v>4</v>
      </c>
      <c r="K247" s="22">
        <f t="shared" si="124"/>
        <v>589.32483384952809</v>
      </c>
      <c r="L247" s="22">
        <f t="shared" si="125"/>
        <v>0</v>
      </c>
      <c r="M247" s="22">
        <f t="shared" si="126"/>
        <v>1.76743868279019</v>
      </c>
    </row>
    <row r="248" spans="1:13">
      <c r="A248" s="20">
        <v>24</v>
      </c>
      <c r="B248" s="21" t="s">
        <v>0</v>
      </c>
      <c r="C248" s="1" t="s">
        <v>32</v>
      </c>
      <c r="D248" s="22">
        <f t="shared" si="117"/>
        <v>833.81109534753091</v>
      </c>
      <c r="E248" s="22">
        <f t="shared" si="118"/>
        <v>931.32156861769727</v>
      </c>
      <c r="F248" s="22">
        <f t="shared" si="119"/>
        <v>2.6213420307384392</v>
      </c>
      <c r="G248" s="22">
        <f t="shared" si="120"/>
        <v>44</v>
      </c>
      <c r="H248" s="22">
        <f t="shared" si="121"/>
        <v>9.7830433201853264</v>
      </c>
      <c r="I248" s="22">
        <f t="shared" si="122"/>
        <v>1.731819554593877</v>
      </c>
      <c r="J248" s="22">
        <f t="shared" si="123"/>
        <v>15</v>
      </c>
      <c r="K248" s="22">
        <f t="shared" si="124"/>
        <v>1024.962965549794</v>
      </c>
      <c r="L248" s="22">
        <f t="shared" si="125"/>
        <v>58.679394630402577</v>
      </c>
      <c r="M248" s="22">
        <f t="shared" si="126"/>
        <v>14.995872609504181</v>
      </c>
    </row>
    <row r="249" spans="1:13">
      <c r="A249" s="20">
        <v>25</v>
      </c>
      <c r="B249" s="21" t="s">
        <v>0</v>
      </c>
      <c r="C249" s="1" t="s">
        <v>32</v>
      </c>
      <c r="D249" s="22">
        <f t="shared" si="117"/>
        <v>873.69068690720576</v>
      </c>
      <c r="E249" s="22">
        <f t="shared" si="118"/>
        <v>780.34856438192958</v>
      </c>
      <c r="F249" s="22">
        <f t="shared" si="119"/>
        <v>2.8220360010218721</v>
      </c>
      <c r="G249" s="22">
        <f t="shared" si="120"/>
        <v>34</v>
      </c>
      <c r="H249" s="22">
        <f t="shared" si="121"/>
        <v>4.1680835831776601</v>
      </c>
      <c r="I249" s="22">
        <f t="shared" si="122"/>
        <v>3.2091039826038301</v>
      </c>
      <c r="J249" s="22">
        <f t="shared" si="123"/>
        <v>14</v>
      </c>
      <c r="K249" s="22">
        <f t="shared" si="124"/>
        <v>592.9793620610842</v>
      </c>
      <c r="L249" s="22">
        <f t="shared" si="125"/>
        <v>33.518836446007697</v>
      </c>
      <c r="M249" s="22">
        <f t="shared" si="126"/>
        <v>9.9158922216360654</v>
      </c>
    </row>
    <row r="250" spans="1:13">
      <c r="A250" s="20">
        <v>26</v>
      </c>
      <c r="B250" s="21" t="s">
        <v>0</v>
      </c>
      <c r="C250" s="1" t="s">
        <v>32</v>
      </c>
      <c r="D250" s="22">
        <f t="shared" si="117"/>
        <v>657.07581565725798</v>
      </c>
      <c r="E250" s="22">
        <f t="shared" si="118"/>
        <v>788.6260784920953</v>
      </c>
      <c r="F250" s="22">
        <f t="shared" si="119"/>
        <v>1.9741512389826179</v>
      </c>
      <c r="G250" s="22">
        <f t="shared" si="120"/>
        <v>20</v>
      </c>
      <c r="H250" s="22">
        <f t="shared" si="121"/>
        <v>4.1529111841450996</v>
      </c>
      <c r="I250" s="22">
        <f t="shared" si="122"/>
        <v>0.96826451586254503</v>
      </c>
      <c r="J250" s="22">
        <f t="shared" si="123"/>
        <v>3</v>
      </c>
      <c r="K250" s="22">
        <f t="shared" si="124"/>
        <v>448.42526074403492</v>
      </c>
      <c r="L250" s="22">
        <f t="shared" si="125"/>
        <v>37.246509345826702</v>
      </c>
      <c r="M250" s="22">
        <f t="shared" si="126"/>
        <v>12.50841876085709</v>
      </c>
    </row>
    <row r="251" spans="1:13">
      <c r="A251" s="20">
        <v>27</v>
      </c>
      <c r="B251" s="21" t="s">
        <v>0</v>
      </c>
      <c r="C251" s="1" t="s">
        <v>33</v>
      </c>
      <c r="D251" s="22">
        <f t="shared" si="117"/>
        <v>3596.5257395527678</v>
      </c>
      <c r="E251" s="22">
        <f t="shared" si="118"/>
        <v>1194.429287213824</v>
      </c>
      <c r="F251" s="22">
        <f t="shared" si="119"/>
        <v>1.4578466083213659</v>
      </c>
      <c r="G251" s="22">
        <f t="shared" si="120"/>
        <v>38</v>
      </c>
      <c r="H251" s="22">
        <f t="shared" si="121"/>
        <v>6.1160627301605697</v>
      </c>
      <c r="I251" s="22">
        <f t="shared" si="122"/>
        <v>1.9649159024042899</v>
      </c>
      <c r="J251" s="22">
        <f t="shared" si="123"/>
        <v>14</v>
      </c>
      <c r="K251" s="22">
        <f t="shared" si="124"/>
        <v>8798.8133667080656</v>
      </c>
      <c r="L251" s="22">
        <f t="shared" si="125"/>
        <v>41.2992319719473</v>
      </c>
      <c r="M251" s="22">
        <f t="shared" si="126"/>
        <v>43.411561636695637</v>
      </c>
    </row>
    <row r="252" spans="1:13">
      <c r="A252" s="20">
        <v>28</v>
      </c>
      <c r="B252" s="21" t="s">
        <v>1</v>
      </c>
      <c r="C252" s="1" t="s">
        <v>33</v>
      </c>
      <c r="D252" s="22">
        <f t="shared" si="117"/>
        <v>0</v>
      </c>
      <c r="E252" s="22">
        <f t="shared" si="118"/>
        <v>0</v>
      </c>
      <c r="F252" s="22">
        <f t="shared" si="119"/>
        <v>0</v>
      </c>
      <c r="G252" s="22">
        <f t="shared" si="120"/>
        <v>54</v>
      </c>
      <c r="H252" s="22">
        <f t="shared" si="121"/>
        <v>0</v>
      </c>
      <c r="I252" s="22">
        <f t="shared" si="122"/>
        <v>0</v>
      </c>
      <c r="J252" s="22">
        <f t="shared" si="123"/>
        <v>22</v>
      </c>
      <c r="K252" s="22">
        <f t="shared" si="124"/>
        <v>0</v>
      </c>
      <c r="L252" s="22">
        <f t="shared" si="125"/>
        <v>0</v>
      </c>
      <c r="M252" s="22">
        <f t="shared" si="126"/>
        <v>0</v>
      </c>
    </row>
    <row r="253" spans="1:13">
      <c r="A253" s="20">
        <v>29</v>
      </c>
      <c r="B253" s="21" t="s">
        <v>1</v>
      </c>
      <c r="C253" s="1" t="s">
        <v>32</v>
      </c>
      <c r="D253" s="22">
        <f t="shared" si="117"/>
        <v>1555.8462387437489</v>
      </c>
      <c r="E253" s="22">
        <f t="shared" si="118"/>
        <v>1032.6698764699231</v>
      </c>
      <c r="F253" s="22">
        <f t="shared" si="119"/>
        <v>4.2937570806439016</v>
      </c>
      <c r="G253" s="22">
        <f t="shared" si="120"/>
        <v>43</v>
      </c>
      <c r="H253" s="22">
        <f t="shared" si="121"/>
        <v>7.40707045134514</v>
      </c>
      <c r="I253" s="22">
        <f t="shared" si="122"/>
        <v>2.41489698022913</v>
      </c>
      <c r="J253" s="22">
        <f t="shared" si="123"/>
        <v>3</v>
      </c>
      <c r="K253" s="22">
        <f t="shared" si="124"/>
        <v>910.3918555495535</v>
      </c>
      <c r="L253" s="22">
        <f t="shared" si="125"/>
        <v>54.356816668196103</v>
      </c>
      <c r="M253" s="22">
        <f t="shared" si="126"/>
        <v>4.0268499051845339</v>
      </c>
    </row>
    <row r="254" spans="1:13">
      <c r="A254" s="20">
        <v>30</v>
      </c>
      <c r="B254" s="21" t="s">
        <v>1</v>
      </c>
      <c r="C254" s="1" t="s">
        <v>32</v>
      </c>
      <c r="D254" s="22">
        <f t="shared" si="117"/>
        <v>648.35874488902346</v>
      </c>
      <c r="E254" s="22">
        <f t="shared" si="118"/>
        <v>583.16591609742511</v>
      </c>
      <c r="F254" s="22">
        <f t="shared" si="119"/>
        <v>1.085352921917053</v>
      </c>
      <c r="G254" s="22">
        <f t="shared" si="120"/>
        <v>37</v>
      </c>
      <c r="H254" s="22">
        <f t="shared" si="121"/>
        <v>5.5499372937750104</v>
      </c>
      <c r="I254" s="22">
        <f t="shared" si="122"/>
        <v>1.4480525158159001</v>
      </c>
      <c r="J254" s="22">
        <f t="shared" si="123"/>
        <v>9</v>
      </c>
      <c r="K254" s="22">
        <f t="shared" si="124"/>
        <v>828.12955369927988</v>
      </c>
      <c r="L254" s="22">
        <f t="shared" si="125"/>
        <v>38.751971532934</v>
      </c>
      <c r="M254" s="22">
        <f t="shared" si="126"/>
        <v>24.885252028109189</v>
      </c>
    </row>
    <row r="255" spans="1:13">
      <c r="A255" s="20">
        <v>31</v>
      </c>
      <c r="B255" s="21" t="s">
        <v>0</v>
      </c>
      <c r="C255" s="27" t="s">
        <v>33</v>
      </c>
      <c r="D255" s="22">
        <f t="shared" si="117"/>
        <v>1297.46860824903</v>
      </c>
      <c r="E255" s="22">
        <f t="shared" si="118"/>
        <v>2177.6221492413388</v>
      </c>
      <c r="F255" s="22">
        <f t="shared" si="119"/>
        <v>2.3217747696834139</v>
      </c>
      <c r="G255" s="22">
        <f t="shared" si="120"/>
        <v>43</v>
      </c>
      <c r="H255" s="22">
        <f t="shared" si="121"/>
        <v>11.755741622641199</v>
      </c>
      <c r="I255" s="22">
        <f t="shared" si="122"/>
        <v>2.1131172632940101</v>
      </c>
      <c r="J255" s="22">
        <f t="shared" si="123"/>
        <v>28</v>
      </c>
      <c r="K255" s="22">
        <f t="shared" si="124"/>
        <v>1189.41792568599</v>
      </c>
      <c r="L255" s="22">
        <f t="shared" si="125"/>
        <v>63.881999205450697</v>
      </c>
      <c r="M255" s="22">
        <f t="shared" si="126"/>
        <v>22.406849331401769</v>
      </c>
    </row>
    <row r="260" spans="1:13" ht="15" customHeight="1">
      <c r="A260" s="97" t="str">
        <f>$Q$52</f>
        <v>IC5</v>
      </c>
      <c r="B260" s="97"/>
      <c r="C260" s="78">
        <f>ROW()</f>
        <v>260</v>
      </c>
    </row>
    <row r="261" spans="1:13" ht="45">
      <c r="A261" s="68" t="s">
        <v>2</v>
      </c>
      <c r="B261" s="84" t="s">
        <v>5</v>
      </c>
      <c r="C261" s="85" t="s">
        <v>3</v>
      </c>
      <c r="D261" s="83" t="str">
        <f>R52&amp;CHAR(10)&amp;"("&amp;R53&amp;")"</f>
        <v>LF/HF_h2D
(LF/HF_実験教示)</v>
      </c>
      <c r="E261" s="83" t="str">
        <f t="shared" ref="E261:M261" si="127">S52&amp;CHAR(10)&amp;"("&amp;S53&amp;")"</f>
        <v>kU/l_Break
(5. 休憩後_唾液kU/l)</v>
      </c>
      <c r="F261" s="83" t="str">
        <f t="shared" si="127"/>
        <v>LF/(LF+HF)_h2D
(LF/(LF+HF)_実験教示)</v>
      </c>
      <c r="G261" s="83" t="str">
        <f t="shared" si="127"/>
        <v>Anx_VRf0
(3. テスト歩行後_状態不安)</v>
      </c>
      <c r="H261" s="83" t="str">
        <f t="shared" si="127"/>
        <v>HF_hVRf2
(HF_心理的安定化)</v>
      </c>
      <c r="I261" s="83" t="str">
        <f t="shared" si="127"/>
        <v>DC_h2D
(DC_実験教示)</v>
      </c>
      <c r="J261" s="83" t="str">
        <f t="shared" si="127"/>
        <v>LF/(LF+HF)_hVR
(LF/(LF+HF)_津波避難VR)</v>
      </c>
      <c r="K261" s="83" t="str">
        <f t="shared" si="127"/>
        <v>LF/HF_hVRf2
(LF/HF_心理的安定化)</v>
      </c>
      <c r="L261" s="83" t="str">
        <f t="shared" si="127"/>
        <v>LF/HF_hBreak
(LF/HF_5分休憩)</v>
      </c>
      <c r="M261" s="83" t="str">
        <f t="shared" si="127"/>
        <v>AC_h2D
(AC_実験教示)</v>
      </c>
    </row>
    <row r="262" spans="1:13">
      <c r="A262" s="74">
        <v>6</v>
      </c>
      <c r="B262" s="75" t="s">
        <v>0</v>
      </c>
      <c r="C262" s="76" t="s">
        <v>33</v>
      </c>
      <c r="D262" s="22">
        <f>HLOOKUP(R$52,$D$2:$AN$33,ROW()-$C$260,)</f>
        <v>2.3273407288794918</v>
      </c>
      <c r="E262" s="22">
        <f t="shared" ref="E262:M277" si="128">HLOOKUP(S$52,$D$2:$AN$33,ROW()-$C$260,)</f>
        <v>5</v>
      </c>
      <c r="F262" s="22">
        <f t="shared" si="128"/>
        <v>0.60322126263627929</v>
      </c>
      <c r="G262" s="22">
        <f t="shared" si="128"/>
        <v>43</v>
      </c>
      <c r="H262" s="22">
        <f t="shared" si="128"/>
        <v>349.96006380491218</v>
      </c>
      <c r="I262" s="22">
        <f t="shared" si="128"/>
        <v>8.708665240606754</v>
      </c>
      <c r="J262" s="22">
        <f t="shared" si="128"/>
        <v>0.55792428671074301</v>
      </c>
      <c r="K262" s="22">
        <f t="shared" si="128"/>
        <v>1.3673876946331369</v>
      </c>
      <c r="L262" s="22">
        <f t="shared" si="128"/>
        <v>1.804723988943213</v>
      </c>
      <c r="M262" s="22">
        <f t="shared" si="128"/>
        <v>-10.9371586255415</v>
      </c>
    </row>
    <row r="263" spans="1:13">
      <c r="A263" s="74">
        <v>1</v>
      </c>
      <c r="B263" s="75" t="s">
        <v>1</v>
      </c>
      <c r="C263" s="76" t="s">
        <v>32</v>
      </c>
      <c r="D263" s="22">
        <f t="shared" ref="D263:D292" si="129">HLOOKUP(R$52,$D$2:$AN$33,ROW()-$C$260,)</f>
        <v>2.2667454800683808</v>
      </c>
      <c r="E263" s="22">
        <f t="shared" si="128"/>
        <v>8</v>
      </c>
      <c r="F263" s="22">
        <f t="shared" si="128"/>
        <v>0.65011848189960408</v>
      </c>
      <c r="G263" s="22">
        <f t="shared" si="128"/>
        <v>41</v>
      </c>
      <c r="H263" s="22">
        <f t="shared" si="128"/>
        <v>1147.4999491519379</v>
      </c>
      <c r="I263" s="22">
        <f t="shared" si="128"/>
        <v>7.2957861146250602</v>
      </c>
      <c r="J263" s="22">
        <f t="shared" si="128"/>
        <v>0.702034644615529</v>
      </c>
      <c r="K263" s="22">
        <f t="shared" si="128"/>
        <v>1.5465836303978351</v>
      </c>
      <c r="L263" s="22">
        <f t="shared" si="128"/>
        <v>2.5483807569986761</v>
      </c>
      <c r="M263" s="22">
        <f t="shared" si="128"/>
        <v>-9.3446272511866262</v>
      </c>
    </row>
    <row r="264" spans="1:13">
      <c r="A264" s="74">
        <v>2</v>
      </c>
      <c r="B264" s="75" t="s">
        <v>1</v>
      </c>
      <c r="C264" s="76" t="s">
        <v>33</v>
      </c>
      <c r="D264" s="22">
        <f t="shared" si="129"/>
        <v>2.391668115621866</v>
      </c>
      <c r="E264" s="22">
        <f t="shared" si="128"/>
        <v>2</v>
      </c>
      <c r="F264" s="22">
        <f t="shared" si="128"/>
        <v>0.65273460112700488</v>
      </c>
      <c r="G264" s="22">
        <f t="shared" si="128"/>
        <v>36</v>
      </c>
      <c r="H264" s="22">
        <f t="shared" si="128"/>
        <v>380.40230537404818</v>
      </c>
      <c r="I264" s="22">
        <f t="shared" si="128"/>
        <v>7.0358070995355133</v>
      </c>
      <c r="J264" s="22">
        <f t="shared" si="128"/>
        <v>0.44202085434864402</v>
      </c>
      <c r="K264" s="22">
        <f t="shared" si="128"/>
        <v>0.76158152352325637</v>
      </c>
      <c r="L264" s="22">
        <f t="shared" si="128"/>
        <v>2.6734521921633601</v>
      </c>
      <c r="M264" s="22">
        <f t="shared" si="128"/>
        <v>-10.636350914020809</v>
      </c>
    </row>
    <row r="265" spans="1:13">
      <c r="A265" s="74">
        <v>3</v>
      </c>
      <c r="B265" s="75" t="s">
        <v>1</v>
      </c>
      <c r="C265" s="76" t="s">
        <v>32</v>
      </c>
      <c r="D265" s="22">
        <f t="shared" si="129"/>
        <v>0.61581112390854564</v>
      </c>
      <c r="E265" s="22">
        <f t="shared" si="128"/>
        <v>16</v>
      </c>
      <c r="F265" s="22">
        <f t="shared" si="128"/>
        <v>0.37470107373820111</v>
      </c>
      <c r="G265" s="22">
        <f t="shared" si="128"/>
        <v>37</v>
      </c>
      <c r="H265" s="22">
        <f t="shared" si="128"/>
        <v>2154.4769469506591</v>
      </c>
      <c r="I265" s="22">
        <f t="shared" si="128"/>
        <v>7.2390612139404231</v>
      </c>
      <c r="J265" s="22">
        <f t="shared" si="128"/>
        <v>0.38574592612913849</v>
      </c>
      <c r="K265" s="22">
        <f t="shared" si="128"/>
        <v>0.77376322927796781</v>
      </c>
      <c r="L265" s="22">
        <f t="shared" si="128"/>
        <v>1.3627092363960309</v>
      </c>
      <c r="M265" s="22">
        <f t="shared" si="128"/>
        <v>-10.175673827056279</v>
      </c>
    </row>
    <row r="266" spans="1:13">
      <c r="A266" s="74">
        <v>4</v>
      </c>
      <c r="B266" s="75" t="s">
        <v>1</v>
      </c>
      <c r="C266" s="76" t="s">
        <v>32</v>
      </c>
      <c r="D266" s="22">
        <f t="shared" si="129"/>
        <v>2.056056798410915</v>
      </c>
      <c r="E266" s="22">
        <f t="shared" si="128"/>
        <v>18</v>
      </c>
      <c r="F266" s="22">
        <f t="shared" si="128"/>
        <v>0.57812537948860554</v>
      </c>
      <c r="G266" s="22">
        <f t="shared" si="128"/>
        <v>28</v>
      </c>
      <c r="H266" s="22">
        <f t="shared" si="128"/>
        <v>240.1192170463799</v>
      </c>
      <c r="I266" s="22">
        <f t="shared" si="128"/>
        <v>8.8671114817903902</v>
      </c>
      <c r="J266" s="22">
        <f t="shared" si="128"/>
        <v>0.84308861487438702</v>
      </c>
      <c r="K266" s="22">
        <f t="shared" si="128"/>
        <v>2.983343854797301</v>
      </c>
      <c r="L266" s="22">
        <f t="shared" si="128"/>
        <v>2.6184677670644358</v>
      </c>
      <c r="M266" s="22">
        <f t="shared" si="128"/>
        <v>-10.58307416267945</v>
      </c>
    </row>
    <row r="267" spans="1:13">
      <c r="A267" s="74">
        <v>5</v>
      </c>
      <c r="B267" s="75" t="s">
        <v>1</v>
      </c>
      <c r="C267" s="76" t="s">
        <v>33</v>
      </c>
      <c r="D267" s="22">
        <f t="shared" si="129"/>
        <v>2.1582405419345889</v>
      </c>
      <c r="E267" s="22">
        <f t="shared" si="128"/>
        <v>31</v>
      </c>
      <c r="F267" s="22">
        <f t="shared" si="128"/>
        <v>0.48029113582716998</v>
      </c>
      <c r="G267" s="22">
        <f t="shared" si="128"/>
        <v>33</v>
      </c>
      <c r="H267" s="22">
        <f t="shared" si="128"/>
        <v>157.4303291468336</v>
      </c>
      <c r="I267" s="22">
        <f t="shared" si="128"/>
        <v>2.8766597263753599</v>
      </c>
      <c r="J267" s="22">
        <f t="shared" si="128"/>
        <v>0.63876458809066305</v>
      </c>
      <c r="K267" s="22">
        <f t="shared" si="128"/>
        <v>1.6234261332093669</v>
      </c>
      <c r="L267" s="22">
        <f t="shared" si="128"/>
        <v>2.9459753233488608</v>
      </c>
      <c r="M267" s="22">
        <f t="shared" si="128"/>
        <v>-2.325941660713756</v>
      </c>
    </row>
    <row r="268" spans="1:13">
      <c r="A268" s="74">
        <v>7</v>
      </c>
      <c r="B268" s="75" t="s">
        <v>0</v>
      </c>
      <c r="C268" s="76" t="s">
        <v>32</v>
      </c>
      <c r="D268" s="22">
        <f t="shared" si="129"/>
        <v>3.4045514255242071</v>
      </c>
      <c r="E268" s="22">
        <f t="shared" si="128"/>
        <v>3</v>
      </c>
      <c r="F268" s="22">
        <f t="shared" si="128"/>
        <v>0.76093747028501901</v>
      </c>
      <c r="G268" s="22">
        <f t="shared" si="128"/>
        <v>37</v>
      </c>
      <c r="H268" s="22">
        <f t="shared" si="128"/>
        <v>253.0277732059574</v>
      </c>
      <c r="I268" s="22">
        <f t="shared" si="128"/>
        <v>8.359980804848874</v>
      </c>
      <c r="J268" s="22">
        <f t="shared" si="128"/>
        <v>0.65891371423820799</v>
      </c>
      <c r="K268" s="22">
        <f t="shared" si="128"/>
        <v>3.2967498180018762</v>
      </c>
      <c r="L268" s="22">
        <f t="shared" si="128"/>
        <v>1.8773713038929241</v>
      </c>
      <c r="M268" s="22">
        <f t="shared" si="128"/>
        <v>-10.75845014574757</v>
      </c>
    </row>
    <row r="269" spans="1:13">
      <c r="A269" s="74">
        <v>8</v>
      </c>
      <c r="B269" s="75" t="s">
        <v>0</v>
      </c>
      <c r="C269" s="76" t="s">
        <v>33</v>
      </c>
      <c r="D269" s="22">
        <f t="shared" si="129"/>
        <v>1.4966136707705739</v>
      </c>
      <c r="E269" s="22">
        <f t="shared" si="128"/>
        <v>43</v>
      </c>
      <c r="F269" s="22">
        <f t="shared" si="128"/>
        <v>0.49891281760291872</v>
      </c>
      <c r="G269" s="22">
        <f t="shared" si="128"/>
        <v>55</v>
      </c>
      <c r="H269" s="22">
        <f t="shared" si="128"/>
        <v>102.5304738331087</v>
      </c>
      <c r="I269" s="22">
        <f t="shared" si="128"/>
        <v>7.985496379694041</v>
      </c>
      <c r="J269" s="22">
        <f t="shared" si="128"/>
        <v>0.75878348569619503</v>
      </c>
      <c r="K269" s="22">
        <f t="shared" si="128"/>
        <v>6.4228784804458083</v>
      </c>
      <c r="L269" s="22">
        <f t="shared" si="128"/>
        <v>1.8688080566648171</v>
      </c>
      <c r="M269" s="22">
        <f t="shared" si="128"/>
        <v>-8.446516611309411</v>
      </c>
    </row>
    <row r="270" spans="1:13">
      <c r="A270" s="74">
        <v>9</v>
      </c>
      <c r="B270" s="75" t="s">
        <v>0</v>
      </c>
      <c r="C270" s="76" t="s">
        <v>32</v>
      </c>
      <c r="D270" s="22">
        <f t="shared" si="129"/>
        <v>1.8993279558196801</v>
      </c>
      <c r="E270" s="22">
        <f t="shared" si="128"/>
        <v>3</v>
      </c>
      <c r="F270" s="22">
        <f t="shared" si="128"/>
        <v>0.64381124259538236</v>
      </c>
      <c r="G270" s="22">
        <f t="shared" si="128"/>
        <v>35</v>
      </c>
      <c r="H270" s="22">
        <f t="shared" si="128"/>
        <v>213.08409311855399</v>
      </c>
      <c r="I270" s="22">
        <f t="shared" si="128"/>
        <v>7.306832323814084</v>
      </c>
      <c r="J270" s="22">
        <f t="shared" si="128"/>
        <v>0.71845136322714398</v>
      </c>
      <c r="K270" s="22">
        <f t="shared" si="128"/>
        <v>2.4352806827664741</v>
      </c>
      <c r="L270" s="22">
        <f t="shared" si="128"/>
        <v>6.7389707118013504</v>
      </c>
      <c r="M270" s="22">
        <f t="shared" si="128"/>
        <v>-7.5641045981203598</v>
      </c>
    </row>
    <row r="271" spans="1:13">
      <c r="A271" s="74">
        <v>10</v>
      </c>
      <c r="B271" s="75" t="s">
        <v>0</v>
      </c>
      <c r="C271" s="76" t="s">
        <v>32</v>
      </c>
      <c r="D271" s="22">
        <f t="shared" si="129"/>
        <v>1.607642550584196</v>
      </c>
      <c r="E271" s="22">
        <f t="shared" si="128"/>
        <v>12</v>
      </c>
      <c r="F271" s="22">
        <f t="shared" si="128"/>
        <v>0.57738941284827761</v>
      </c>
      <c r="G271" s="22">
        <f t="shared" si="128"/>
        <v>28</v>
      </c>
      <c r="H271" s="22">
        <f t="shared" si="128"/>
        <v>186.27953806612589</v>
      </c>
      <c r="I271" s="22">
        <f t="shared" si="128"/>
        <v>6.4604745612809999</v>
      </c>
      <c r="J271" s="22">
        <f t="shared" si="128"/>
        <v>0.84954717296462001</v>
      </c>
      <c r="K271" s="22">
        <f t="shared" si="128"/>
        <v>3.2059213446098989</v>
      </c>
      <c r="L271" s="22">
        <f t="shared" si="128"/>
        <v>3.122268713618384</v>
      </c>
      <c r="M271" s="22">
        <f t="shared" si="128"/>
        <v>-7.5978518790104372</v>
      </c>
    </row>
    <row r="272" spans="1:13">
      <c r="A272" s="74">
        <v>11</v>
      </c>
      <c r="B272" s="75" t="s">
        <v>1</v>
      </c>
      <c r="C272" s="76" t="s">
        <v>32</v>
      </c>
      <c r="D272" s="22">
        <f t="shared" si="129"/>
        <v>7.38190520810317</v>
      </c>
      <c r="E272" s="22">
        <f t="shared" si="128"/>
        <v>3</v>
      </c>
      <c r="F272" s="22">
        <f t="shared" si="128"/>
        <v>0.80252744452398739</v>
      </c>
      <c r="G272" s="22">
        <f t="shared" si="128"/>
        <v>42</v>
      </c>
      <c r="H272" s="22">
        <f t="shared" si="128"/>
        <v>174.5962667043658</v>
      </c>
      <c r="I272" s="22">
        <f t="shared" si="128"/>
        <v>8.6617932784770062</v>
      </c>
      <c r="J272" s="22">
        <f t="shared" si="128"/>
        <v>0.73145456187390101</v>
      </c>
      <c r="K272" s="22">
        <f t="shared" si="128"/>
        <v>3.2612529697736359</v>
      </c>
      <c r="L272" s="22">
        <f t="shared" si="128"/>
        <v>3.5448895326593561</v>
      </c>
      <c r="M272" s="22">
        <f t="shared" si="128"/>
        <v>-10.4348182976789</v>
      </c>
    </row>
    <row r="273" spans="1:13">
      <c r="A273" s="74">
        <v>12</v>
      </c>
      <c r="B273" s="75" t="s">
        <v>1</v>
      </c>
      <c r="C273" s="76" t="s">
        <v>33</v>
      </c>
      <c r="D273" s="22">
        <f t="shared" si="129"/>
        <v>0.90031847219094008</v>
      </c>
      <c r="E273" s="22">
        <f t="shared" si="128"/>
        <v>2</v>
      </c>
      <c r="F273" s="22">
        <f t="shared" si="128"/>
        <v>0.46285041816946648</v>
      </c>
      <c r="G273" s="22">
        <f t="shared" si="128"/>
        <v>45</v>
      </c>
      <c r="H273" s="22">
        <f t="shared" si="128"/>
        <v>653.36663952554807</v>
      </c>
      <c r="I273" s="22">
        <f t="shared" si="128"/>
        <v>7.47543206566574</v>
      </c>
      <c r="J273" s="22">
        <f t="shared" si="128"/>
        <v>0.61798869110147503</v>
      </c>
      <c r="K273" s="22">
        <f t="shared" si="128"/>
        <v>1.3342241192900961</v>
      </c>
      <c r="L273" s="22">
        <f t="shared" si="128"/>
        <v>1.600859022045404</v>
      </c>
      <c r="M273" s="22">
        <f t="shared" si="128"/>
        <v>-9.4070910121398441</v>
      </c>
    </row>
    <row r="274" spans="1:13">
      <c r="A274" s="74">
        <v>13</v>
      </c>
      <c r="B274" s="75" t="s">
        <v>0</v>
      </c>
      <c r="C274" s="76" t="s">
        <v>32</v>
      </c>
      <c r="D274" s="22">
        <f t="shared" si="129"/>
        <v>3.06511174385935</v>
      </c>
      <c r="E274" s="22">
        <f t="shared" si="128"/>
        <v>5</v>
      </c>
      <c r="F274" s="22">
        <f t="shared" si="128"/>
        <v>0.73833227812840574</v>
      </c>
      <c r="G274" s="22">
        <f t="shared" si="128"/>
        <v>38</v>
      </c>
      <c r="H274" s="22">
        <f t="shared" si="128"/>
        <v>2083.862970657081</v>
      </c>
      <c r="I274" s="22">
        <f t="shared" si="128"/>
        <v>7.571633585845273</v>
      </c>
      <c r="J274" s="22">
        <f t="shared" si="128"/>
        <v>0.44120376716347598</v>
      </c>
      <c r="K274" s="22">
        <f t="shared" si="128"/>
        <v>8.9083066910422737</v>
      </c>
      <c r="L274" s="22">
        <f t="shared" si="128"/>
        <v>1.3387576772491641</v>
      </c>
      <c r="M274" s="22">
        <f t="shared" si="128"/>
        <v>-12.22339062996857</v>
      </c>
    </row>
    <row r="275" spans="1:13">
      <c r="A275" s="74">
        <v>14</v>
      </c>
      <c r="B275" s="75" t="s">
        <v>0</v>
      </c>
      <c r="C275" s="76" t="s">
        <v>33</v>
      </c>
      <c r="D275" s="22">
        <f t="shared" si="129"/>
        <v>1.8791869919706301</v>
      </c>
      <c r="E275" s="22">
        <f t="shared" si="128"/>
        <v>3</v>
      </c>
      <c r="F275" s="22">
        <f t="shared" si="128"/>
        <v>0.63527432193072064</v>
      </c>
      <c r="G275" s="22">
        <f t="shared" si="128"/>
        <v>42</v>
      </c>
      <c r="H275" s="22">
        <f t="shared" si="128"/>
        <v>254.23571834482411</v>
      </c>
      <c r="I275" s="22">
        <f t="shared" si="128"/>
        <v>9.2596703322509377</v>
      </c>
      <c r="J275" s="22">
        <f t="shared" si="128"/>
        <v>0.69832770573153802</v>
      </c>
      <c r="K275" s="22">
        <f t="shared" si="128"/>
        <v>1.7137005164103509</v>
      </c>
      <c r="L275" s="22">
        <f t="shared" si="128"/>
        <v>2.479938245765676</v>
      </c>
      <c r="M275" s="22">
        <f t="shared" si="128"/>
        <v>-13.489575581726131</v>
      </c>
    </row>
    <row r="276" spans="1:13">
      <c r="A276" s="74">
        <v>15</v>
      </c>
      <c r="B276" s="75" t="s">
        <v>1</v>
      </c>
      <c r="C276" s="76" t="s">
        <v>32</v>
      </c>
      <c r="D276" s="22">
        <f t="shared" si="129"/>
        <v>2.7351880693539741</v>
      </c>
      <c r="E276" s="22">
        <f t="shared" si="128"/>
        <v>47</v>
      </c>
      <c r="F276" s="22">
        <f t="shared" si="128"/>
        <v>0.60644985381489902</v>
      </c>
      <c r="G276" s="22">
        <f t="shared" si="128"/>
        <v>31</v>
      </c>
      <c r="H276" s="22">
        <f t="shared" si="128"/>
        <v>626.11980516848575</v>
      </c>
      <c r="I276" s="22">
        <f t="shared" si="128"/>
        <v>9.0540674603174089</v>
      </c>
      <c r="J276" s="22">
        <f t="shared" si="128"/>
        <v>0.48337965223108398</v>
      </c>
      <c r="K276" s="22">
        <f t="shared" si="128"/>
        <v>1.051544891718265</v>
      </c>
      <c r="L276" s="22">
        <f t="shared" si="128"/>
        <v>1.997185908123366</v>
      </c>
      <c r="M276" s="22">
        <f t="shared" si="128"/>
        <v>-15.770013701311401</v>
      </c>
    </row>
    <row r="277" spans="1:13">
      <c r="A277" s="74">
        <v>16</v>
      </c>
      <c r="B277" s="75" t="s">
        <v>0</v>
      </c>
      <c r="C277" s="76" t="s">
        <v>32</v>
      </c>
      <c r="D277" s="22">
        <f t="shared" si="129"/>
        <v>1.445629342429583</v>
      </c>
      <c r="E277" s="22">
        <f t="shared" si="128"/>
        <v>4</v>
      </c>
      <c r="F277" s="22">
        <f t="shared" si="128"/>
        <v>0.5742219044985557</v>
      </c>
      <c r="G277" s="22">
        <f t="shared" si="128"/>
        <v>44</v>
      </c>
      <c r="H277" s="22">
        <f t="shared" si="128"/>
        <v>177.0182604777344</v>
      </c>
      <c r="I277" s="22">
        <f t="shared" si="128"/>
        <v>9.1975387515710079</v>
      </c>
      <c r="J277" s="22">
        <f t="shared" si="128"/>
        <v>0.77519920876564896</v>
      </c>
      <c r="K277" s="22">
        <f t="shared" si="128"/>
        <v>5.0282315394302577</v>
      </c>
      <c r="L277" s="22">
        <f t="shared" si="128"/>
        <v>0.7984410313007908</v>
      </c>
      <c r="M277" s="22">
        <f t="shared" si="128"/>
        <v>-11.522728264815999</v>
      </c>
    </row>
    <row r="278" spans="1:13">
      <c r="A278" s="74">
        <v>17</v>
      </c>
      <c r="B278" s="75" t="s">
        <v>1</v>
      </c>
      <c r="C278" s="76" t="s">
        <v>32</v>
      </c>
      <c r="D278" s="22">
        <f t="shared" si="129"/>
        <v>8.434388239046454</v>
      </c>
      <c r="E278" s="22">
        <f t="shared" ref="E278:E292" si="130">HLOOKUP(S$52,$D$2:$AN$33,ROW()-$C$260,)</f>
        <v>29</v>
      </c>
      <c r="F278" s="22">
        <f t="shared" ref="F278:F292" si="131">HLOOKUP(T$52,$D$2:$AN$33,ROW()-$C$260,)</f>
        <v>0.85499689457645867</v>
      </c>
      <c r="G278" s="22">
        <f t="shared" ref="G278:G292" si="132">HLOOKUP(U$52,$D$2:$AN$33,ROW()-$C$260,)</f>
        <v>48</v>
      </c>
      <c r="H278" s="22">
        <f t="shared" ref="H278:H292" si="133">HLOOKUP(V$52,$D$2:$AN$33,ROW()-$C$260,)</f>
        <v>1706.8158884217801</v>
      </c>
      <c r="I278" s="22">
        <f t="shared" ref="I278:I292" si="134">HLOOKUP(W$52,$D$2:$AN$33,ROW()-$C$260,)</f>
        <v>3.3732979910714569</v>
      </c>
      <c r="J278" s="22">
        <f t="shared" ref="J278:J292" si="135">HLOOKUP(X$52,$D$2:$AN$33,ROW()-$C$260,)</f>
        <v>0.87451081814083298</v>
      </c>
      <c r="K278" s="22">
        <f t="shared" ref="K278:K292" si="136">HLOOKUP(Y$52,$D$2:$AN$33,ROW()-$C$260,)</f>
        <v>0.97698028531056635</v>
      </c>
      <c r="L278" s="22">
        <f t="shared" ref="L278:L292" si="137">HLOOKUP(Z$52,$D$2:$AN$33,ROW()-$C$260,)</f>
        <v>0.6921428360894647</v>
      </c>
      <c r="M278" s="22">
        <f t="shared" ref="M278:M292" si="138">HLOOKUP(AA$52,$D$2:$AN$33,ROW()-$C$260,)</f>
        <v>-5.685279351664783</v>
      </c>
    </row>
    <row r="279" spans="1:13">
      <c r="A279" s="74">
        <v>18</v>
      </c>
      <c r="B279" s="75" t="s">
        <v>1</v>
      </c>
      <c r="C279" s="76" t="s">
        <v>33</v>
      </c>
      <c r="D279" s="22">
        <f t="shared" si="129"/>
        <v>2.9163010140436652</v>
      </c>
      <c r="E279" s="22">
        <f t="shared" si="130"/>
        <v>3</v>
      </c>
      <c r="F279" s="22">
        <f t="shared" si="131"/>
        <v>0.65659462274437497</v>
      </c>
      <c r="G279" s="22">
        <f t="shared" si="132"/>
        <v>34</v>
      </c>
      <c r="H279" s="22">
        <f t="shared" si="133"/>
        <v>464.87228185485429</v>
      </c>
      <c r="I279" s="22">
        <f t="shared" si="134"/>
        <v>7.5099712467701734</v>
      </c>
      <c r="J279" s="22">
        <f t="shared" si="135"/>
        <v>0.34427004646485099</v>
      </c>
      <c r="K279" s="22">
        <f t="shared" si="136"/>
        <v>2.914410685329317</v>
      </c>
      <c r="L279" s="22">
        <f t="shared" si="137"/>
        <v>1.076516994679076</v>
      </c>
      <c r="M279" s="22">
        <f t="shared" si="138"/>
        <v>-9.4760495541082701</v>
      </c>
    </row>
    <row r="280" spans="1:13">
      <c r="A280" s="74">
        <v>19</v>
      </c>
      <c r="B280" s="75" t="s">
        <v>0</v>
      </c>
      <c r="C280" s="76" t="s">
        <v>33</v>
      </c>
      <c r="D280" s="22">
        <f t="shared" si="129"/>
        <v>2.16405436883174</v>
      </c>
      <c r="E280" s="22">
        <f t="shared" si="130"/>
        <v>3</v>
      </c>
      <c r="F280" s="22">
        <f t="shared" si="131"/>
        <v>0.68051230706738008</v>
      </c>
      <c r="G280" s="22">
        <f t="shared" si="132"/>
        <v>23</v>
      </c>
      <c r="H280" s="22">
        <f t="shared" si="133"/>
        <v>530.70581110175146</v>
      </c>
      <c r="I280" s="22">
        <f t="shared" si="134"/>
        <v>6.7805840934445669</v>
      </c>
      <c r="J280" s="22">
        <f t="shared" si="135"/>
        <v>0.77998139153656298</v>
      </c>
      <c r="K280" s="22">
        <f t="shared" si="136"/>
        <v>1.7629809073479981</v>
      </c>
      <c r="L280" s="22">
        <f t="shared" si="137"/>
        <v>4.0797945817985353</v>
      </c>
      <c r="M280" s="22">
        <f t="shared" si="138"/>
        <v>-10.1608775442109</v>
      </c>
    </row>
    <row r="281" spans="1:13">
      <c r="A281" s="74">
        <v>20</v>
      </c>
      <c r="B281" s="75" t="s">
        <v>0</v>
      </c>
      <c r="C281" s="76" t="s">
        <v>33</v>
      </c>
      <c r="D281" s="22">
        <f t="shared" si="129"/>
        <v>3.6164914847202949</v>
      </c>
      <c r="E281" s="22">
        <f t="shared" si="130"/>
        <v>15</v>
      </c>
      <c r="F281" s="22">
        <f t="shared" si="131"/>
        <v>0.73300187826213947</v>
      </c>
      <c r="G281" s="22">
        <f t="shared" si="132"/>
        <v>35</v>
      </c>
      <c r="H281" s="22">
        <f t="shared" si="133"/>
        <v>409.84262734925318</v>
      </c>
      <c r="I281" s="22">
        <f t="shared" si="134"/>
        <v>9.0728013057900796</v>
      </c>
      <c r="J281" s="22">
        <f t="shared" si="135"/>
        <v>0.73759171512139698</v>
      </c>
      <c r="K281" s="22">
        <f t="shared" si="136"/>
        <v>2.5819514221062039</v>
      </c>
      <c r="L281" s="22">
        <f t="shared" si="137"/>
        <v>2.0982510372815328</v>
      </c>
      <c r="M281" s="22">
        <f t="shared" si="138"/>
        <v>-11.487763554216849</v>
      </c>
    </row>
    <row r="282" spans="1:13">
      <c r="A282" s="74">
        <v>21</v>
      </c>
      <c r="B282" s="75" t="s">
        <v>1</v>
      </c>
      <c r="C282" s="76" t="s">
        <v>33</v>
      </c>
      <c r="D282" s="22">
        <f t="shared" si="129"/>
        <v>0.79515740791590506</v>
      </c>
      <c r="E282" s="22">
        <f t="shared" si="130"/>
        <v>3</v>
      </c>
      <c r="F282" s="22">
        <f t="shared" si="131"/>
        <v>0.378661626548774</v>
      </c>
      <c r="G282" s="22">
        <f t="shared" si="132"/>
        <v>45</v>
      </c>
      <c r="H282" s="22">
        <f t="shared" si="133"/>
        <v>681.22080363027419</v>
      </c>
      <c r="I282" s="22">
        <f t="shared" si="134"/>
        <v>8.9464328056031643</v>
      </c>
      <c r="J282" s="22">
        <f t="shared" si="135"/>
        <v>0.33513595412337233</v>
      </c>
      <c r="K282" s="22">
        <f t="shared" si="136"/>
        <v>0.39243362709993701</v>
      </c>
      <c r="L282" s="22">
        <f t="shared" si="137"/>
        <v>0.51732439608577974</v>
      </c>
      <c r="M282" s="22">
        <f t="shared" si="138"/>
        <v>-12.4412902383153</v>
      </c>
    </row>
    <row r="283" spans="1:13">
      <c r="A283" s="74">
        <v>22</v>
      </c>
      <c r="B283" s="75" t="s">
        <v>0</v>
      </c>
      <c r="C283" s="76" t="s">
        <v>32</v>
      </c>
      <c r="D283" s="22">
        <f t="shared" si="129"/>
        <v>4.1781542005778602</v>
      </c>
      <c r="E283" s="22">
        <f t="shared" si="130"/>
        <v>3</v>
      </c>
      <c r="F283" s="22">
        <f t="shared" si="131"/>
        <v>0.79411667530290364</v>
      </c>
      <c r="G283" s="22">
        <f t="shared" si="132"/>
        <v>28</v>
      </c>
      <c r="H283" s="22">
        <f t="shared" si="133"/>
        <v>472.62461921621951</v>
      </c>
      <c r="I283" s="22">
        <f t="shared" si="134"/>
        <v>11.30694444444447</v>
      </c>
      <c r="J283" s="22">
        <f t="shared" si="135"/>
        <v>0.85556423085798605</v>
      </c>
      <c r="K283" s="22">
        <f t="shared" si="136"/>
        <v>2.1532120880840688</v>
      </c>
      <c r="L283" s="22">
        <f t="shared" si="137"/>
        <v>5.4668630993822811</v>
      </c>
      <c r="M283" s="22">
        <f t="shared" si="138"/>
        <v>-14.356305993767631</v>
      </c>
    </row>
    <row r="284" spans="1:13">
      <c r="A284" s="74">
        <v>23</v>
      </c>
      <c r="B284" s="75" t="s">
        <v>1</v>
      </c>
      <c r="C284" s="76" t="s">
        <v>32</v>
      </c>
      <c r="D284" s="22">
        <f t="shared" si="129"/>
        <v>2.22503763647441</v>
      </c>
      <c r="E284" s="22">
        <f t="shared" si="130"/>
        <v>3</v>
      </c>
      <c r="F284" s="22">
        <f t="shared" si="131"/>
        <v>0.68827293237672749</v>
      </c>
      <c r="G284" s="22">
        <f t="shared" si="132"/>
        <v>37</v>
      </c>
      <c r="H284" s="22">
        <f t="shared" si="133"/>
        <v>459.59854680061022</v>
      </c>
      <c r="I284" s="22">
        <f t="shared" si="134"/>
        <v>3.90768520896194</v>
      </c>
      <c r="J284" s="22">
        <f t="shared" si="135"/>
        <v>0.92955155474414297</v>
      </c>
      <c r="K284" s="22">
        <f t="shared" si="136"/>
        <v>4.7381390091120021</v>
      </c>
      <c r="L284" s="22">
        <f t="shared" si="137"/>
        <v>3.1491485764393672</v>
      </c>
      <c r="M284" s="22">
        <f t="shared" si="138"/>
        <v>-4.6647388705853103</v>
      </c>
    </row>
    <row r="285" spans="1:13">
      <c r="A285" s="74">
        <v>24</v>
      </c>
      <c r="B285" s="75" t="s">
        <v>0</v>
      </c>
      <c r="C285" s="76" t="s">
        <v>32</v>
      </c>
      <c r="D285" s="22">
        <f t="shared" si="129"/>
        <v>3.0767513491175</v>
      </c>
      <c r="E285" s="22">
        <f t="shared" si="130"/>
        <v>15</v>
      </c>
      <c r="F285" s="22">
        <f t="shared" si="131"/>
        <v>0.72362386343642005</v>
      </c>
      <c r="G285" s="22">
        <f t="shared" si="132"/>
        <v>44</v>
      </c>
      <c r="H285" s="22">
        <f t="shared" si="133"/>
        <v>572.84939957970903</v>
      </c>
      <c r="I285" s="22">
        <f t="shared" si="134"/>
        <v>6.8598854355716998</v>
      </c>
      <c r="J285" s="22">
        <f t="shared" si="135"/>
        <v>0.43532630286126828</v>
      </c>
      <c r="K285" s="22">
        <f t="shared" si="136"/>
        <v>2.2576043273340098</v>
      </c>
      <c r="L285" s="22">
        <f t="shared" si="137"/>
        <v>2.6213420307384392</v>
      </c>
      <c r="M285" s="22">
        <f t="shared" si="138"/>
        <v>-8.0997983870967687</v>
      </c>
    </row>
    <row r="286" spans="1:13">
      <c r="A286" s="74">
        <v>25</v>
      </c>
      <c r="B286" s="75" t="s">
        <v>0</v>
      </c>
      <c r="C286" s="76" t="s">
        <v>32</v>
      </c>
      <c r="D286" s="22">
        <f t="shared" si="129"/>
        <v>2.31223445289065</v>
      </c>
      <c r="E286" s="22">
        <f t="shared" si="130"/>
        <v>4</v>
      </c>
      <c r="F286" s="22">
        <f t="shared" si="131"/>
        <v>0.69274289794104638</v>
      </c>
      <c r="G286" s="22">
        <f t="shared" si="132"/>
        <v>34</v>
      </c>
      <c r="H286" s="22">
        <f t="shared" si="133"/>
        <v>226.2116305832931</v>
      </c>
      <c r="I286" s="22">
        <f t="shared" si="134"/>
        <v>7.0001166493047622</v>
      </c>
      <c r="J286" s="22">
        <f t="shared" si="135"/>
        <v>0.619332204259601</v>
      </c>
      <c r="K286" s="22">
        <f t="shared" si="136"/>
        <v>4.9372311905680917</v>
      </c>
      <c r="L286" s="22">
        <f t="shared" si="137"/>
        <v>2.8220360010218721</v>
      </c>
      <c r="M286" s="22">
        <f t="shared" si="138"/>
        <v>-7.1057065924168228</v>
      </c>
    </row>
    <row r="287" spans="1:13">
      <c r="A287" s="74">
        <v>26</v>
      </c>
      <c r="B287" s="75" t="s">
        <v>0</v>
      </c>
      <c r="C287" s="76" t="s">
        <v>32</v>
      </c>
      <c r="D287" s="22">
        <f t="shared" si="129"/>
        <v>3.2062831514394232</v>
      </c>
      <c r="E287" s="22">
        <f t="shared" si="130"/>
        <v>4</v>
      </c>
      <c r="F287" s="22">
        <f t="shared" si="131"/>
        <v>0.75482611166996072</v>
      </c>
      <c r="G287" s="22">
        <f t="shared" si="132"/>
        <v>20</v>
      </c>
      <c r="H287" s="22">
        <f t="shared" si="133"/>
        <v>322.35929884002519</v>
      </c>
      <c r="I287" s="22">
        <f t="shared" si="134"/>
        <v>6.3314286751304101</v>
      </c>
      <c r="J287" s="22">
        <f t="shared" si="135"/>
        <v>0.47610868327609701</v>
      </c>
      <c r="K287" s="22">
        <f t="shared" si="136"/>
        <v>1.1527749150489399</v>
      </c>
      <c r="L287" s="22">
        <f t="shared" si="137"/>
        <v>1.9741512389826179</v>
      </c>
      <c r="M287" s="22">
        <f t="shared" si="138"/>
        <v>-7.5432904433116699</v>
      </c>
    </row>
    <row r="288" spans="1:13">
      <c r="A288" s="74">
        <v>27</v>
      </c>
      <c r="B288" s="75" t="s">
        <v>0</v>
      </c>
      <c r="C288" s="76" t="s">
        <v>33</v>
      </c>
      <c r="D288" s="22">
        <f t="shared" si="129"/>
        <v>1.2134262075243381</v>
      </c>
      <c r="E288" s="22">
        <f t="shared" si="130"/>
        <v>16</v>
      </c>
      <c r="F288" s="22">
        <f t="shared" si="131"/>
        <v>0.50628075261408023</v>
      </c>
      <c r="G288" s="22">
        <f t="shared" si="132"/>
        <v>38</v>
      </c>
      <c r="H288" s="22">
        <f t="shared" si="133"/>
        <v>1037.038302253801</v>
      </c>
      <c r="I288" s="22">
        <f t="shared" si="134"/>
        <v>7.8250638943584931</v>
      </c>
      <c r="J288" s="22">
        <f t="shared" si="135"/>
        <v>0.61092922253203497</v>
      </c>
      <c r="K288" s="22">
        <f t="shared" si="136"/>
        <v>0.98673647344409054</v>
      </c>
      <c r="L288" s="22">
        <f t="shared" si="137"/>
        <v>1.4578466083213659</v>
      </c>
      <c r="M288" s="22">
        <f t="shared" si="138"/>
        <v>-11.292844433521701</v>
      </c>
    </row>
    <row r="289" spans="1:13">
      <c r="A289" s="74">
        <v>28</v>
      </c>
      <c r="B289" s="75" t="s">
        <v>1</v>
      </c>
      <c r="C289" s="76" t="s">
        <v>33</v>
      </c>
      <c r="D289" s="22">
        <f t="shared" si="129"/>
        <v>0</v>
      </c>
      <c r="E289" s="22">
        <f t="shared" si="130"/>
        <v>31</v>
      </c>
      <c r="F289" s="22">
        <f t="shared" si="131"/>
        <v>0</v>
      </c>
      <c r="G289" s="22">
        <f t="shared" si="132"/>
        <v>54</v>
      </c>
      <c r="H289" s="22">
        <f t="shared" si="133"/>
        <v>0</v>
      </c>
      <c r="I289" s="22">
        <f t="shared" si="134"/>
        <v>0</v>
      </c>
      <c r="J289" s="22">
        <f t="shared" si="135"/>
        <v>0</v>
      </c>
      <c r="K289" s="22">
        <f t="shared" si="136"/>
        <v>0</v>
      </c>
      <c r="L289" s="22">
        <f t="shared" si="137"/>
        <v>0</v>
      </c>
      <c r="M289" s="22">
        <f t="shared" si="138"/>
        <v>0</v>
      </c>
    </row>
    <row r="290" spans="1:13">
      <c r="A290" s="74">
        <v>29</v>
      </c>
      <c r="B290" s="75" t="s">
        <v>1</v>
      </c>
      <c r="C290" s="76" t="s">
        <v>32</v>
      </c>
      <c r="D290" s="22">
        <f t="shared" si="129"/>
        <v>5.718988272376806</v>
      </c>
      <c r="E290" s="22">
        <f t="shared" si="130"/>
        <v>3</v>
      </c>
      <c r="F290" s="22">
        <f t="shared" si="131"/>
        <v>0.7585010665018127</v>
      </c>
      <c r="G290" s="22">
        <f t="shared" si="132"/>
        <v>43</v>
      </c>
      <c r="H290" s="22">
        <f t="shared" si="133"/>
        <v>185.60572251914309</v>
      </c>
      <c r="I290" s="22">
        <f t="shared" si="134"/>
        <v>8.9135372862501878</v>
      </c>
      <c r="J290" s="22">
        <f t="shared" si="135"/>
        <v>0.69438992058150595</v>
      </c>
      <c r="K290" s="22">
        <f t="shared" si="136"/>
        <v>2.636668910730005</v>
      </c>
      <c r="L290" s="22">
        <f t="shared" si="137"/>
        <v>4.2937570806439016</v>
      </c>
      <c r="M290" s="22">
        <f t="shared" si="138"/>
        <v>-9.1586375336375259</v>
      </c>
    </row>
    <row r="291" spans="1:13">
      <c r="A291" s="74">
        <v>30</v>
      </c>
      <c r="B291" s="75" t="s">
        <v>1</v>
      </c>
      <c r="C291" s="76" t="s">
        <v>32</v>
      </c>
      <c r="D291" s="22">
        <f t="shared" si="129"/>
        <v>1.25615610543316</v>
      </c>
      <c r="E291" s="22">
        <f t="shared" si="130"/>
        <v>3</v>
      </c>
      <c r="F291" s="22">
        <f t="shared" si="131"/>
        <v>0.51963969912580998</v>
      </c>
      <c r="G291" s="22">
        <f t="shared" si="132"/>
        <v>37</v>
      </c>
      <c r="H291" s="22">
        <f t="shared" si="133"/>
        <v>526.81282473010037</v>
      </c>
      <c r="I291" s="22">
        <f t="shared" si="134"/>
        <v>8.3160166162569755</v>
      </c>
      <c r="J291" s="22">
        <f t="shared" si="135"/>
        <v>0.67858418717100699</v>
      </c>
      <c r="K291" s="22">
        <f t="shared" si="136"/>
        <v>1.541999949110632</v>
      </c>
      <c r="L291" s="22">
        <f t="shared" si="137"/>
        <v>1.085352921917053</v>
      </c>
      <c r="M291" s="22">
        <f t="shared" si="138"/>
        <v>-9.6975760183591255</v>
      </c>
    </row>
    <row r="292" spans="1:13">
      <c r="A292" s="74">
        <v>31</v>
      </c>
      <c r="B292" s="75" t="s">
        <v>0</v>
      </c>
      <c r="C292" s="77" t="s">
        <v>33</v>
      </c>
      <c r="D292" s="22">
        <f t="shared" si="129"/>
        <v>2.0081917786866952</v>
      </c>
      <c r="E292" s="22">
        <f t="shared" si="130"/>
        <v>12</v>
      </c>
      <c r="F292" s="22">
        <f t="shared" si="131"/>
        <v>0.65575411049239796</v>
      </c>
      <c r="G292" s="22">
        <f t="shared" si="132"/>
        <v>43</v>
      </c>
      <c r="H292" s="22">
        <f t="shared" si="133"/>
        <v>769.25421214335995</v>
      </c>
      <c r="I292" s="22">
        <f t="shared" si="134"/>
        <v>6.2560113758422036</v>
      </c>
      <c r="J292" s="22">
        <f t="shared" si="135"/>
        <v>0.88787296475312905</v>
      </c>
      <c r="K292" s="22">
        <f t="shared" si="136"/>
        <v>2.91493681552218</v>
      </c>
      <c r="L292" s="22">
        <f t="shared" si="137"/>
        <v>2.3217747696834139</v>
      </c>
      <c r="M292" s="22">
        <f t="shared" si="138"/>
        <v>-9.6612702366126797</v>
      </c>
    </row>
  </sheetData>
  <mergeCells count="8">
    <mergeCell ref="A260:B260"/>
    <mergeCell ref="A38:B38"/>
    <mergeCell ref="A1:B1"/>
    <mergeCell ref="A75:B75"/>
    <mergeCell ref="A112:B112"/>
    <mergeCell ref="A149:B149"/>
    <mergeCell ref="A186:B186"/>
    <mergeCell ref="A223:B223"/>
  </mergeCells>
  <phoneticPr fontId="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CC6B-9DEB-534F-A468-7C122BEDC077}">
  <dimension ref="A1:CH64"/>
  <sheetViews>
    <sheetView workbookViewId="0">
      <selection activeCell="D2" sqref="D2:AN32"/>
    </sheetView>
  </sheetViews>
  <sheetFormatPr baseColWidth="10" defaultRowHeight="15"/>
  <cols>
    <col min="1" max="1" width="8.5" style="31" customWidth="1"/>
    <col min="2" max="2" width="8.5" style="26" customWidth="1"/>
    <col min="3" max="3" width="4.5" style="31" customWidth="1"/>
    <col min="4" max="43" width="20.83203125" style="31" customWidth="1"/>
    <col min="44" max="16384" width="10.83203125" style="31"/>
  </cols>
  <sheetData>
    <row r="1" spans="1:86" s="73" customFormat="1" ht="42">
      <c r="A1" s="69" t="s">
        <v>208</v>
      </c>
      <c r="B1" s="69" t="s">
        <v>209</v>
      </c>
      <c r="C1" s="70" t="s">
        <v>3</v>
      </c>
      <c r="D1" s="71" t="str">
        <f>'05_LiNGAM_集計'!D2&amp;CHAR(10)&amp;"("&amp;'05_LiNGAM_集計'!D1&amp;")"</f>
        <v>AC_h2D
(AC_実験教示)</v>
      </c>
      <c r="E1" s="71" t="str">
        <f>'05_LiNGAM_集計'!E2&amp;CHAR(10)&amp;"("&amp;'05_LiNGAM_集計'!E1&amp;")"</f>
        <v>AC_hBreak
(AC_5分休憩)</v>
      </c>
      <c r="F1" s="71" t="str">
        <f>'05_LiNGAM_集計'!F2&amp;CHAR(10)&amp;"("&amp;'05_LiNGAM_集計'!F1&amp;")"</f>
        <v>AC_hVR
(AC_津波避難VR)</v>
      </c>
      <c r="G1" s="71" t="str">
        <f>'05_LiNGAM_集計'!G2&amp;CHAR(10)&amp;"("&amp;'05_LiNGAM_集計'!G1&amp;")"</f>
        <v>AC_hVRf0
(AC_テスト歩行)</v>
      </c>
      <c r="H1" s="71" t="str">
        <f>'05_LiNGAM_集計'!H2&amp;CHAR(10)&amp;"("&amp;'05_LiNGAM_集計'!H1&amp;")"</f>
        <v>AC_hVRf2
(AC_心理的安定化)</v>
      </c>
      <c r="I1" s="71" t="str">
        <f>'05_LiNGAM_集計'!I2&amp;CHAR(10)&amp;"("&amp;'05_LiNGAM_集計'!I1&amp;")"</f>
        <v>Anx_Break
(5. 休憩後_状態不安)</v>
      </c>
      <c r="J1" s="71" t="str">
        <f>'05_LiNGAM_集計'!J2&amp;CHAR(10)&amp;"("&amp;'05_LiNGAM_集計'!J1&amp;")"</f>
        <v>Anx_VR
(4. 津波後_状態不安)</v>
      </c>
      <c r="K1" s="71" t="str">
        <f>'05_LiNGAM_集計'!K2&amp;CHAR(10)&amp;"("&amp;'05_LiNGAM_集計'!K1&amp;")"</f>
        <v>Anx_VRf0
(3. テスト歩行後_状態不安)</v>
      </c>
      <c r="L1" s="71" t="str">
        <f>'05_LiNGAM_集計'!L2&amp;CHAR(10)&amp;"("&amp;'05_LiNGAM_集計'!L1&amp;")"</f>
        <v>CVRR_hVRf1
(CVRR_津波避難VR準備)</v>
      </c>
      <c r="M1" s="71" t="str">
        <f>'05_LiNGAM_集計'!M2&amp;CHAR(10)&amp;"("&amp;'05_LiNGAM_集計'!M1&amp;")"</f>
        <v>DC_h2D
(DC_実験教示)</v>
      </c>
      <c r="N1" s="71" t="str">
        <f>'05_LiNGAM_集計'!N2&amp;CHAR(10)&amp;"("&amp;'05_LiNGAM_集計'!N1&amp;")"</f>
        <v>DC_hBreak
(DC_5分休憩)</v>
      </c>
      <c r="O1" s="71" t="str">
        <f>'05_LiNGAM_集計'!O2&amp;CHAR(10)&amp;"("&amp;'05_LiNGAM_集計'!O1&amp;")"</f>
        <v>DC_hVR
(DC_津波避難VR)</v>
      </c>
      <c r="P1" s="71" t="str">
        <f>'05_LiNGAM_集計'!P2&amp;CHAR(10)&amp;"("&amp;'05_LiNGAM_集計'!P1&amp;")"</f>
        <v>DC_hVRf0
(DC_テスト歩行)</v>
      </c>
      <c r="Q1" s="71" t="str">
        <f>'05_LiNGAM_集計'!Q2&amp;CHAR(10)&amp;"("&amp;'05_LiNGAM_集計'!Q1&amp;")"</f>
        <v>DC_hVRf2
(DC_心理的安定化)</v>
      </c>
      <c r="R1" s="71" t="str">
        <f>'05_LiNGAM_集計'!R2&amp;CHAR(10)&amp;"("&amp;'05_LiNGAM_集計'!R1&amp;")"</f>
        <v>HF_hBreak
(HF_5分休憩)</v>
      </c>
      <c r="S1" s="71" t="str">
        <f>'05_LiNGAM_集計'!S2&amp;CHAR(10)&amp;"("&amp;'05_LiNGAM_集計'!S1&amp;")"</f>
        <v>HF_hVR
(HF_津波避難VR)</v>
      </c>
      <c r="T1" s="71" t="str">
        <f>'05_LiNGAM_集計'!T2&amp;CHAR(10)&amp;"("&amp;'05_LiNGAM_集計'!T1&amp;")"</f>
        <v>HF_hVRf2
(HF_心理的安定化)</v>
      </c>
      <c r="U1" s="71" t="str">
        <f>'05_LiNGAM_集計'!U2&amp;CHAR(10)&amp;"("&amp;'05_LiNGAM_集計'!U1&amp;")"</f>
        <v>kU/l_2D
(2. 教示後_唾液kU/l)</v>
      </c>
      <c r="V1" s="71" t="str">
        <f>'05_LiNGAM_集計'!V2&amp;CHAR(10)&amp;"("&amp;'05_LiNGAM_集計'!V1&amp;")"</f>
        <v>kU/l_Break
(5. 休憩後_唾液kU/l)</v>
      </c>
      <c r="W1" s="71" t="str">
        <f>'05_LiNGAM_集計'!W2&amp;CHAR(10)&amp;"("&amp;'05_LiNGAM_集計'!W1&amp;")"</f>
        <v>kU/l_VR
(4. 津波後_唾液kU/l)</v>
      </c>
      <c r="X1" s="71" t="str">
        <f>'05_LiNGAM_集計'!X2&amp;CHAR(10)&amp;"("&amp;'05_LiNGAM_集計'!X1&amp;")"</f>
        <v>kU/l_VRf0
(3. テスト歩行後_唾液kU/l)</v>
      </c>
      <c r="Y1" s="71" t="str">
        <f>'05_LiNGAM_集計'!Y2&amp;CHAR(10)&amp;"("&amp;'05_LiNGAM_集計'!Y1&amp;")"</f>
        <v>LF_h2D
(LF_実験教示)</v>
      </c>
      <c r="Z1" s="71" t="str">
        <f>'05_LiNGAM_集計'!Z2&amp;CHAR(10)&amp;"("&amp;'05_LiNGAM_集計'!Z1&amp;")"</f>
        <v>LF_hBreak
(LF_5分休憩)</v>
      </c>
      <c r="AA1" s="71" t="str">
        <f>'05_LiNGAM_集計'!AA2&amp;CHAR(10)&amp;"("&amp;'05_LiNGAM_集計'!AA1&amp;")"</f>
        <v>LF_hVR
(LF_津波避難VR)</v>
      </c>
      <c r="AB1" s="71" t="str">
        <f>'05_LiNGAM_集計'!AB2&amp;CHAR(10)&amp;"("&amp;'05_LiNGAM_集計'!AB1&amp;")"</f>
        <v>LF_hVRf0
(LF_テスト歩行)</v>
      </c>
      <c r="AC1" s="71" t="str">
        <f>'05_LiNGAM_集計'!AC2&amp;CHAR(10)&amp;"("&amp;'05_LiNGAM_集計'!AC1&amp;")"</f>
        <v>LF/(LF+HF)_h2D
(LF/(LF+HF)_実験教示)</v>
      </c>
      <c r="AD1" s="71" t="str">
        <f>'05_LiNGAM_集計'!AD2&amp;CHAR(10)&amp;"("&amp;'05_LiNGAM_集計'!AD1&amp;")"</f>
        <v>LF/(LF+HF)_hVR
(LF/(LF+HF)_津波避難VR)</v>
      </c>
      <c r="AE1" s="71" t="str">
        <f>'05_LiNGAM_集計'!AE2&amp;CHAR(10)&amp;"("&amp;'05_LiNGAM_集計'!AE1&amp;")"</f>
        <v>LF/HF_h2D
(LF/HF_実験教示)</v>
      </c>
      <c r="AF1" s="71" t="str">
        <f>'05_LiNGAM_集計'!AF2&amp;CHAR(10)&amp;"("&amp;'05_LiNGAM_集計'!AF1&amp;")"</f>
        <v>LF/HF_hBreak
(LF/HF_5分休憩)</v>
      </c>
      <c r="AG1" s="71" t="str">
        <f>'05_LiNGAM_集計'!AG2&amp;CHAR(10)&amp;"("&amp;'05_LiNGAM_集計'!AG1&amp;")"</f>
        <v>LF/HF_hVRf1
(LF/HF_津波避難VR準備)</v>
      </c>
      <c r="AH1" s="71" t="str">
        <f>'05_LiNGAM_集計'!AH2&amp;CHAR(10)&amp;"("&amp;'05_LiNGAM_集計'!AH1&amp;")"</f>
        <v>LF/HF_hVRf2
(LF/HF_心理的安定化)</v>
      </c>
      <c r="AI1" s="71" t="str">
        <f>'05_LiNGAM_集計'!AI2&amp;CHAR(10)&amp;"("&amp;'05_LiNGAM_集計'!AI1&amp;")"</f>
        <v>pNN50_hVRf2
(pNN50_心理的安定化)</v>
      </c>
      <c r="AJ1" s="71" t="str">
        <f>'05_LiNGAM_集計'!AJ2&amp;CHAR(10)&amp;"("&amp;'05_LiNGAM_集計'!AJ1&amp;")"</f>
        <v>RMSSD_hVRf2
(RMSSD_心理的安定化)</v>
      </c>
      <c r="AK1" s="71" t="str">
        <f>'05_LiNGAM_集計'!AK2&amp;CHAR(10)&amp;"("&amp;'05_LiNGAM_集計'!AK1&amp;")"</f>
        <v>RRI_hVRf2
(RRI_心理的安定化)</v>
      </c>
      <c r="AL1" s="71" t="str">
        <f>'05_LiNGAM_集計'!AL2&amp;CHAR(10)&amp;"("&amp;'05_LiNGAM_集計'!AL1&amp;")"</f>
        <v>SDNN_hVRf1
(SDNN_津波避難VR準備)</v>
      </c>
      <c r="AM1" s="71" t="str">
        <f>'05_LiNGAM_集計'!AM2&amp;CHAR(10)&amp;"("&amp;'05_LiNGAM_集計'!AM1&amp;")"</f>
        <v>SDNN_h2D
(SDNN_実験教示)</v>
      </c>
      <c r="AN1" s="71" t="str">
        <f>'05_LiNGAM_集計'!AN2&amp;CHAR(10)&amp;"("&amp;'05_LiNGAM_集計'!AN1&amp;")"</f>
        <v>CVRR_h2D
(CVRR_実験教示)</v>
      </c>
      <c r="AO1" s="71"/>
      <c r="AP1" s="72"/>
      <c r="AQ1" s="72"/>
    </row>
    <row r="2" spans="1:86">
      <c r="A2" s="20">
        <v>6</v>
      </c>
      <c r="B2" s="21" t="s">
        <v>0</v>
      </c>
      <c r="C2" s="1" t="s">
        <v>33</v>
      </c>
      <c r="D2" s="22">
        <f>'05_LiNGAM_集計'!D3</f>
        <v>-10.9371586255415</v>
      </c>
      <c r="E2" s="22">
        <f>'05_LiNGAM_集計'!E3</f>
        <v>-10.695836280294611</v>
      </c>
      <c r="F2" s="22">
        <f>'05_LiNGAM_集計'!F3</f>
        <v>-10.564090909090901</v>
      </c>
      <c r="G2" s="22">
        <f>'05_LiNGAM_集計'!G3</f>
        <v>-11.10867386791138</v>
      </c>
      <c r="H2" s="22">
        <f>'05_LiNGAM_集計'!H3</f>
        <v>-10.581955669261569</v>
      </c>
      <c r="I2" s="22">
        <f>'05_LiNGAM_集計'!I3</f>
        <v>33</v>
      </c>
      <c r="J2" s="22">
        <f>'05_LiNGAM_集計'!J3</f>
        <v>55</v>
      </c>
      <c r="K2" s="22">
        <f>'05_LiNGAM_集計'!K3</f>
        <v>43</v>
      </c>
      <c r="L2" s="22">
        <f>'05_LiNGAM_集計'!L3</f>
        <v>10.321871907016719</v>
      </c>
      <c r="M2" s="22">
        <f>'05_LiNGAM_集計'!M3</f>
        <v>8.708665240606754</v>
      </c>
      <c r="N2" s="22">
        <f>'05_LiNGAM_集計'!N3</f>
        <v>8.8269517691026262</v>
      </c>
      <c r="O2" s="22">
        <f>'05_LiNGAM_集計'!O3</f>
        <v>8.5734720416124599</v>
      </c>
      <c r="P2" s="22">
        <f>'05_LiNGAM_集計'!P3</f>
        <v>8.9444474685082742</v>
      </c>
      <c r="Q2" s="22">
        <f>'05_LiNGAM_集計'!Q3</f>
        <v>8.6730225225074005</v>
      </c>
      <c r="R2" s="22">
        <f>'05_LiNGAM_集計'!R3</f>
        <v>575.7757721343271</v>
      </c>
      <c r="S2" s="22">
        <f>'05_LiNGAM_集計'!S3</f>
        <v>534.03774155764904</v>
      </c>
      <c r="T2" s="22">
        <f>'05_LiNGAM_集計'!T3</f>
        <v>349.96006380491218</v>
      </c>
      <c r="U2" s="22">
        <f>'05_LiNGAM_集計'!U3</f>
        <v>10</v>
      </c>
      <c r="V2" s="22">
        <f>'05_LiNGAM_集計'!V3</f>
        <v>5</v>
      </c>
      <c r="W2" s="22">
        <f>'05_LiNGAM_集計'!W3</f>
        <v>11</v>
      </c>
      <c r="X2" s="22">
        <f>'05_LiNGAM_集計'!X3</f>
        <v>3</v>
      </c>
      <c r="Y2" s="22">
        <f>'05_LiNGAM_集計'!Y3</f>
        <v>1374.3692861376221</v>
      </c>
      <c r="Z2" s="22">
        <f>'05_LiNGAM_集計'!Z3</f>
        <v>830.16677213218998</v>
      </c>
      <c r="AA2" s="22">
        <f>'05_LiNGAM_集計'!AA3</f>
        <v>673.98551216092801</v>
      </c>
      <c r="AB2" s="22">
        <f>'05_LiNGAM_集計'!AB3</f>
        <v>1189.846374918357</v>
      </c>
      <c r="AC2" s="22">
        <f>'05_LiNGAM_集計'!AC3</f>
        <v>0.60322126263627929</v>
      </c>
      <c r="AD2" s="22">
        <f>'05_LiNGAM_集計'!AD3</f>
        <v>0.55792428671074301</v>
      </c>
      <c r="AE2" s="22">
        <f>'05_LiNGAM_集計'!AE3</f>
        <v>2.3273407288794918</v>
      </c>
      <c r="AF2" s="22">
        <f>'05_LiNGAM_集計'!AF3</f>
        <v>1.804723988943213</v>
      </c>
      <c r="AG2" s="22">
        <f>'05_LiNGAM_集計'!AG3</f>
        <v>7.9404002986059403</v>
      </c>
      <c r="AH2" s="22">
        <f>'05_LiNGAM_集計'!AH3</f>
        <v>1.3673876946331369</v>
      </c>
      <c r="AI2" s="22">
        <f>'05_LiNGAM_集計'!AI3</f>
        <v>7.1642426934973873</v>
      </c>
      <c r="AJ2" s="22">
        <f>'05_LiNGAM_集計'!AJ3</f>
        <v>26.225765003168359</v>
      </c>
      <c r="AK2" s="22">
        <f>'05_LiNGAM_集計'!AK3</f>
        <v>668.85714285714289</v>
      </c>
      <c r="AL2" s="22">
        <f>'05_LiNGAM_集計'!AL3</f>
        <v>77.808941016487807</v>
      </c>
      <c r="AM2" s="22">
        <f>'05_LiNGAM_集計'!AM3</f>
        <v>59.343888211871239</v>
      </c>
      <c r="AN2" s="22">
        <f>'05_LiNGAM_集計'!AN3</f>
        <v>8.7825393319648395</v>
      </c>
      <c r="AO2" s="29"/>
      <c r="AP2" s="29"/>
      <c r="AQ2" s="29"/>
    </row>
    <row r="3" spans="1:86">
      <c r="A3" s="20">
        <v>1</v>
      </c>
      <c r="B3" s="21" t="s">
        <v>1</v>
      </c>
      <c r="C3" s="1" t="s">
        <v>32</v>
      </c>
      <c r="D3" s="22">
        <f>'05_LiNGAM_集計'!D4</f>
        <v>-9.3446272511866262</v>
      </c>
      <c r="E3" s="22">
        <f>'05_LiNGAM_集計'!E4</f>
        <v>-9.6116285305338263</v>
      </c>
      <c r="F3" s="22">
        <f>'05_LiNGAM_集計'!F4</f>
        <v>-9.5199275362318492</v>
      </c>
      <c r="G3" s="22">
        <f>'05_LiNGAM_集計'!G4</f>
        <v>-9.6174578494536007</v>
      </c>
      <c r="H3" s="22">
        <f>'05_LiNGAM_集計'!H4</f>
        <v>-9.5972298542917844</v>
      </c>
      <c r="I3" s="22">
        <f>'05_LiNGAM_集計'!I4</f>
        <v>38</v>
      </c>
      <c r="J3" s="22">
        <f>'05_LiNGAM_集計'!J4</f>
        <v>50</v>
      </c>
      <c r="K3" s="22">
        <f>'05_LiNGAM_集計'!K4</f>
        <v>41</v>
      </c>
      <c r="L3" s="22">
        <f>'05_LiNGAM_集計'!L4</f>
        <v>6.7662750452260196</v>
      </c>
      <c r="M3" s="22">
        <f>'05_LiNGAM_集計'!M4</f>
        <v>7.2957861146250602</v>
      </c>
      <c r="N3" s="22">
        <f>'05_LiNGAM_集計'!N4</f>
        <v>6.8848926083433373</v>
      </c>
      <c r="O3" s="22">
        <f>'05_LiNGAM_集計'!O4</f>
        <v>6.9200191570881504</v>
      </c>
      <c r="P3" s="22">
        <f>'05_LiNGAM_集計'!P4</f>
        <v>7.116694850391748</v>
      </c>
      <c r="Q3" s="22">
        <f>'05_LiNGAM_集計'!Q4</f>
        <v>7.0928110316236133</v>
      </c>
      <c r="R3" s="22">
        <f>'05_LiNGAM_集計'!R4</f>
        <v>820.16775891272948</v>
      </c>
      <c r="S3" s="22">
        <f>'05_LiNGAM_集計'!S4</f>
        <v>195.051216053231</v>
      </c>
      <c r="T3" s="22">
        <f>'05_LiNGAM_集計'!T4</f>
        <v>1147.4999491519379</v>
      </c>
      <c r="U3" s="22">
        <f>'05_LiNGAM_集計'!U4</f>
        <v>5</v>
      </c>
      <c r="V3" s="22">
        <f>'05_LiNGAM_集計'!V4</f>
        <v>8</v>
      </c>
      <c r="W3" s="22">
        <f>'05_LiNGAM_集計'!W4</f>
        <v>3</v>
      </c>
      <c r="X3" s="22">
        <f>'05_LiNGAM_集計'!X4</f>
        <v>4</v>
      </c>
      <c r="Y3" s="22">
        <f>'05_LiNGAM_集計'!Y4</f>
        <v>1834.762718228978</v>
      </c>
      <c r="Z3" s="22">
        <f>'05_LiNGAM_集計'!Z4</f>
        <v>1811.6619623411771</v>
      </c>
      <c r="AA3" s="22">
        <f>'05_LiNGAM_集計'!AA4</f>
        <v>459.55916910900498</v>
      </c>
      <c r="AB3" s="22">
        <f>'05_LiNGAM_集計'!AB4</f>
        <v>3920.439135972892</v>
      </c>
      <c r="AC3" s="22">
        <f>'05_LiNGAM_集計'!AC4</f>
        <v>0.65011848189960408</v>
      </c>
      <c r="AD3" s="22">
        <f>'05_LiNGAM_集計'!AD4</f>
        <v>0.702034644615529</v>
      </c>
      <c r="AE3" s="22">
        <f>'05_LiNGAM_集計'!AE4</f>
        <v>2.2667454800683808</v>
      </c>
      <c r="AF3" s="22">
        <f>'05_LiNGAM_集計'!AF4</f>
        <v>2.5483807569986761</v>
      </c>
      <c r="AG3" s="22">
        <f>'05_LiNGAM_集計'!AG4</f>
        <v>2.1259529119213401</v>
      </c>
      <c r="AH3" s="22">
        <f>'05_LiNGAM_集計'!AH4</f>
        <v>1.5465836303978351</v>
      </c>
      <c r="AI3" s="22">
        <f>'05_LiNGAM_集計'!AI4</f>
        <v>35.020251778872463</v>
      </c>
      <c r="AJ3" s="22">
        <f>'05_LiNGAM_集計'!AJ4</f>
        <v>51.552080811205748</v>
      </c>
      <c r="AK3" s="22">
        <f>'05_LiNGAM_集計'!AK4</f>
        <v>877</v>
      </c>
      <c r="AL3" s="22">
        <f>'05_LiNGAM_集計'!AL4</f>
        <v>65.168697882292093</v>
      </c>
      <c r="AM3" s="22">
        <f>'05_LiNGAM_集計'!AM4</f>
        <v>93.407638836830571</v>
      </c>
      <c r="AN3" s="22">
        <f>'05_LiNGAM_集計'!AN4</f>
        <v>10.12930185134293</v>
      </c>
      <c r="AO3" s="29"/>
      <c r="AP3" s="29"/>
      <c r="AQ3" s="29"/>
    </row>
    <row r="4" spans="1:86">
      <c r="A4" s="20">
        <v>2</v>
      </c>
      <c r="B4" s="21" t="s">
        <v>1</v>
      </c>
      <c r="C4" s="1" t="s">
        <v>33</v>
      </c>
      <c r="D4" s="22">
        <f>'05_LiNGAM_集計'!D5</f>
        <v>-10.636350914020809</v>
      </c>
      <c r="E4" s="22">
        <f>'05_LiNGAM_集計'!E5</f>
        <v>-9.9053876050381824</v>
      </c>
      <c r="F4" s="22">
        <f>'05_LiNGAM_集計'!F5</f>
        <v>-9.49307304785893</v>
      </c>
      <c r="G4" s="22">
        <f>'05_LiNGAM_集計'!G5</f>
        <v>-9.2251563464063473</v>
      </c>
      <c r="H4" s="22">
        <f>'05_LiNGAM_集計'!H5</f>
        <v>-9.8550074030234871</v>
      </c>
      <c r="I4" s="22">
        <f>'05_LiNGAM_集計'!I5</f>
        <v>45</v>
      </c>
      <c r="J4" s="22">
        <f>'05_LiNGAM_集計'!J5</f>
        <v>46</v>
      </c>
      <c r="K4" s="22">
        <f>'05_LiNGAM_集計'!K5</f>
        <v>36</v>
      </c>
      <c r="L4" s="22">
        <f>'05_LiNGAM_集計'!L5</f>
        <v>7.202301726693662</v>
      </c>
      <c r="M4" s="22">
        <f>'05_LiNGAM_集計'!M5</f>
        <v>7.0358070995355133</v>
      </c>
      <c r="N4" s="22">
        <f>'05_LiNGAM_集計'!N5</f>
        <v>7.7461020488443966</v>
      </c>
      <c r="O4" s="22">
        <f>'05_LiNGAM_集計'!O5</f>
        <v>7.3275862068965099</v>
      </c>
      <c r="P4" s="22">
        <f>'05_LiNGAM_集計'!P5</f>
        <v>7.1321549717534518</v>
      </c>
      <c r="Q4" s="22">
        <f>'05_LiNGAM_集計'!Q5</f>
        <v>7.9046993773727614</v>
      </c>
      <c r="R4" s="22">
        <f>'05_LiNGAM_集計'!R5</f>
        <v>458.63827023015358</v>
      </c>
      <c r="S4" s="22">
        <f>'05_LiNGAM_集計'!S5</f>
        <v>217.679585084721</v>
      </c>
      <c r="T4" s="22">
        <f>'05_LiNGAM_集計'!T5</f>
        <v>380.40230537404818</v>
      </c>
      <c r="U4" s="22">
        <f>'05_LiNGAM_集計'!U5</f>
        <v>2</v>
      </c>
      <c r="V4" s="22">
        <f>'05_LiNGAM_集計'!V5</f>
        <v>2</v>
      </c>
      <c r="W4" s="22">
        <f>'05_LiNGAM_集計'!W5</f>
        <v>29</v>
      </c>
      <c r="X4" s="22">
        <f>'05_LiNGAM_集計'!X5</f>
        <v>7</v>
      </c>
      <c r="Y4" s="22">
        <f>'05_LiNGAM_集計'!Y5</f>
        <v>674.31636602591141</v>
      </c>
      <c r="Z4" s="22">
        <f>'05_LiNGAM_集計'!Z5</f>
        <v>1141.119240798226</v>
      </c>
      <c r="AA4" s="22">
        <f>'05_LiNGAM_集計'!AA5</f>
        <v>172.441778377014</v>
      </c>
      <c r="AB4" s="22">
        <f>'05_LiNGAM_集計'!AB5</f>
        <v>908.75058487882859</v>
      </c>
      <c r="AC4" s="22">
        <f>'05_LiNGAM_集計'!AC5</f>
        <v>0.65273460112700488</v>
      </c>
      <c r="AD4" s="22">
        <f>'05_LiNGAM_集計'!AD5</f>
        <v>0.44202085434864402</v>
      </c>
      <c r="AE4" s="22">
        <f>'05_LiNGAM_集計'!AE5</f>
        <v>2.391668115621866</v>
      </c>
      <c r="AF4" s="22">
        <f>'05_LiNGAM_集計'!AF5</f>
        <v>2.6734521921633601</v>
      </c>
      <c r="AG4" s="22">
        <f>'05_LiNGAM_集計'!AG5</f>
        <v>1.0445736811506441</v>
      </c>
      <c r="AH4" s="22">
        <f>'05_LiNGAM_集計'!AH5</f>
        <v>0.76158152352325637</v>
      </c>
      <c r="AI4" s="22">
        <f>'05_LiNGAM_集計'!AI5</f>
        <v>9.7903286635447646</v>
      </c>
      <c r="AJ4" s="22">
        <f>'05_LiNGAM_集計'!AJ5</f>
        <v>30.513928835206819</v>
      </c>
      <c r="AK4" s="22">
        <f>'05_LiNGAM_集計'!AK5</f>
        <v>695</v>
      </c>
      <c r="AL4" s="22">
        <f>'05_LiNGAM_集計'!AL5</f>
        <v>45.016785567776999</v>
      </c>
      <c r="AM4" s="22">
        <f>'05_LiNGAM_集計'!AM5</f>
        <v>52.650469140759732</v>
      </c>
      <c r="AN4" s="22">
        <f>'05_LiNGAM_集計'!AN5</f>
        <v>8.0787540547799352</v>
      </c>
      <c r="AO4" s="29"/>
      <c r="AP4" s="29"/>
      <c r="AQ4" s="29"/>
    </row>
    <row r="5" spans="1:86">
      <c r="A5" s="20">
        <v>3</v>
      </c>
      <c r="B5" s="21" t="s">
        <v>1</v>
      </c>
      <c r="C5" s="1" t="s">
        <v>32</v>
      </c>
      <c r="D5" s="22">
        <f>'05_LiNGAM_集計'!D6</f>
        <v>-10.175673827056279</v>
      </c>
      <c r="E5" s="22">
        <f>'05_LiNGAM_集計'!E6</f>
        <v>-8.9557240331479822</v>
      </c>
      <c r="F5" s="22">
        <f>'05_LiNGAM_集計'!F6</f>
        <v>-8.9286260824127197</v>
      </c>
      <c r="G5" s="22">
        <f>'05_LiNGAM_集計'!G6</f>
        <v>-9.5506238196610891</v>
      </c>
      <c r="H5" s="22">
        <f>'05_LiNGAM_集計'!H6</f>
        <v>-9.6127444011267791</v>
      </c>
      <c r="I5" s="22">
        <f>'05_LiNGAM_集計'!I6</f>
        <v>39</v>
      </c>
      <c r="J5" s="22">
        <f>'05_LiNGAM_集計'!J6</f>
        <v>37</v>
      </c>
      <c r="K5" s="22">
        <f>'05_LiNGAM_集計'!K6</f>
        <v>37</v>
      </c>
      <c r="L5" s="22">
        <f>'05_LiNGAM_集計'!L6</f>
        <v>0</v>
      </c>
      <c r="M5" s="22">
        <f>'05_LiNGAM_集計'!M6</f>
        <v>7.2390612139404231</v>
      </c>
      <c r="N5" s="22">
        <f>'05_LiNGAM_集計'!N6</f>
        <v>5.9532346709044486</v>
      </c>
      <c r="O5" s="22">
        <f>'05_LiNGAM_集計'!O6</f>
        <v>6.6105485232067549</v>
      </c>
      <c r="P5" s="22">
        <f>'05_LiNGAM_集計'!P6</f>
        <v>7.0126410279239604</v>
      </c>
      <c r="Q5" s="22">
        <f>'05_LiNGAM_集計'!Q6</f>
        <v>6.1203250343792082</v>
      </c>
      <c r="R5" s="22">
        <f>'05_LiNGAM_集計'!R6</f>
        <v>1252.948566331178</v>
      </c>
      <c r="S5" s="22">
        <f>'05_LiNGAM_集計'!S6</f>
        <v>2300.6413255037301</v>
      </c>
      <c r="T5" s="22">
        <f>'05_LiNGAM_集計'!T6</f>
        <v>2154.4769469506591</v>
      </c>
      <c r="U5" s="22">
        <f>'05_LiNGAM_集計'!U6</f>
        <v>8</v>
      </c>
      <c r="V5" s="22">
        <f>'05_LiNGAM_集計'!V6</f>
        <v>16</v>
      </c>
      <c r="W5" s="22">
        <f>'05_LiNGAM_集計'!W6</f>
        <v>10</v>
      </c>
      <c r="X5" s="22">
        <f>'05_LiNGAM_集計'!X6</f>
        <v>3</v>
      </c>
      <c r="Y5" s="22">
        <f>'05_LiNGAM_集計'!Y6</f>
        <v>1086.2300189151169</v>
      </c>
      <c r="Z5" s="22">
        <f>'05_LiNGAM_集計'!Z6</f>
        <v>1766.3467318734929</v>
      </c>
      <c r="AA5" s="22">
        <f>'05_LiNGAM_集計'!AA6</f>
        <v>1454.6773218999849</v>
      </c>
      <c r="AB5" s="22">
        <f>'05_LiNGAM_集計'!AB6</f>
        <v>893.45618057687375</v>
      </c>
      <c r="AC5" s="22">
        <f>'05_LiNGAM_集計'!AC6</f>
        <v>0.37470107373820111</v>
      </c>
      <c r="AD5" s="22">
        <f>'05_LiNGAM_集計'!AD6</f>
        <v>0.38574592612913849</v>
      </c>
      <c r="AE5" s="22">
        <f>'05_LiNGAM_集計'!AE6</f>
        <v>0.61581112390854564</v>
      </c>
      <c r="AF5" s="22">
        <f>'05_LiNGAM_集計'!AF6</f>
        <v>1.3627092363960309</v>
      </c>
      <c r="AG5" s="22">
        <f>'05_LiNGAM_集計'!AG6</f>
        <v>0</v>
      </c>
      <c r="AH5" s="22">
        <f>'05_LiNGAM_集計'!AH6</f>
        <v>0.77376322927796781</v>
      </c>
      <c r="AI5" s="22">
        <f>'05_LiNGAM_集計'!AI6</f>
        <v>54.971452749875802</v>
      </c>
      <c r="AJ5" s="22">
        <f>'05_LiNGAM_集計'!AJ6</f>
        <v>71.197222723082561</v>
      </c>
      <c r="AK5" s="22">
        <f>'05_LiNGAM_集計'!AK6</f>
        <v>970.85714285714289</v>
      </c>
      <c r="AL5" s="22">
        <f>'05_LiNGAM_集計'!AL6</f>
        <v>0</v>
      </c>
      <c r="AM5" s="22">
        <f>'05_LiNGAM_集計'!AM6</f>
        <v>71.46325473339347</v>
      </c>
      <c r="AN5" s="22">
        <f>'05_LiNGAM_集計'!AN6</f>
        <v>7.0114700882415768</v>
      </c>
      <c r="AO5" s="29"/>
      <c r="AP5" s="29"/>
      <c r="AQ5" s="29"/>
    </row>
    <row r="6" spans="1:86">
      <c r="A6" s="20">
        <v>4</v>
      </c>
      <c r="B6" s="21" t="s">
        <v>1</v>
      </c>
      <c r="C6" s="1" t="s">
        <v>32</v>
      </c>
      <c r="D6" s="22">
        <f>'05_LiNGAM_集計'!D7</f>
        <v>-10.58307416267945</v>
      </c>
      <c r="E6" s="22">
        <f>'05_LiNGAM_集計'!E7</f>
        <v>-8.580235185990869</v>
      </c>
      <c r="F6" s="22">
        <f>'05_LiNGAM_集計'!F7</f>
        <v>-8.9223517896844307</v>
      </c>
      <c r="G6" s="22">
        <f>'05_LiNGAM_集計'!G7</f>
        <v>-9.9366671543435743</v>
      </c>
      <c r="H6" s="22">
        <f>'05_LiNGAM_集計'!H7</f>
        <v>-8.5928987261601169</v>
      </c>
      <c r="I6" s="22">
        <f>'05_LiNGAM_集計'!I7</f>
        <v>28</v>
      </c>
      <c r="J6" s="22">
        <f>'05_LiNGAM_集計'!J7</f>
        <v>31</v>
      </c>
      <c r="K6" s="22">
        <f>'05_LiNGAM_集計'!K7</f>
        <v>28</v>
      </c>
      <c r="L6" s="22">
        <f>'05_LiNGAM_集計'!L7</f>
        <v>7.5397189168948602</v>
      </c>
      <c r="M6" s="22">
        <f>'05_LiNGAM_集計'!M7</f>
        <v>8.8671114817903902</v>
      </c>
      <c r="N6" s="22">
        <f>'05_LiNGAM_集計'!N7</f>
        <v>7.6406259954175217</v>
      </c>
      <c r="O6" s="22">
        <f>'05_LiNGAM_集計'!O7</f>
        <v>8.013640782040925</v>
      </c>
      <c r="P6" s="22">
        <f>'05_LiNGAM_集計'!P7</f>
        <v>8.5232750555331123</v>
      </c>
      <c r="Q6" s="22">
        <f>'05_LiNGAM_集計'!Q7</f>
        <v>7.3801081985407944</v>
      </c>
      <c r="R6" s="22">
        <f>'05_LiNGAM_集計'!R7</f>
        <v>367.70863269003661</v>
      </c>
      <c r="S6" s="22">
        <f>'05_LiNGAM_集計'!S7</f>
        <v>4447.3213702551802</v>
      </c>
      <c r="T6" s="22">
        <f>'05_LiNGAM_集計'!T7</f>
        <v>240.1192170463799</v>
      </c>
      <c r="U6" s="22">
        <f>'05_LiNGAM_集計'!U7</f>
        <v>6</v>
      </c>
      <c r="V6" s="22">
        <f>'05_LiNGAM_集計'!V7</f>
        <v>18</v>
      </c>
      <c r="W6" s="22">
        <f>'05_LiNGAM_集計'!W7</f>
        <v>42</v>
      </c>
      <c r="X6" s="22">
        <f>'05_LiNGAM_集計'!X7</f>
        <v>3</v>
      </c>
      <c r="Y6" s="22">
        <f>'05_LiNGAM_集計'!Y7</f>
        <v>741.06675360663155</v>
      </c>
      <c r="Z6" s="22">
        <f>'05_LiNGAM_集計'!Z7</f>
        <v>797.71324162379699</v>
      </c>
      <c r="AA6" s="22">
        <f>'05_LiNGAM_集計'!AA7</f>
        <v>19711.836674064321</v>
      </c>
      <c r="AB6" s="22">
        <f>'05_LiNGAM_集計'!AB7</f>
        <v>1528.5153177102161</v>
      </c>
      <c r="AC6" s="22">
        <f>'05_LiNGAM_集計'!AC7</f>
        <v>0.57812537948860554</v>
      </c>
      <c r="AD6" s="22">
        <f>'05_LiNGAM_集計'!AD7</f>
        <v>0.84308861487438702</v>
      </c>
      <c r="AE6" s="22">
        <f>'05_LiNGAM_集計'!AE7</f>
        <v>2.056056798410915</v>
      </c>
      <c r="AF6" s="22">
        <f>'05_LiNGAM_集計'!AF7</f>
        <v>2.6184677670644358</v>
      </c>
      <c r="AG6" s="22">
        <f>'05_LiNGAM_集計'!AG7</f>
        <v>1.72304132235092</v>
      </c>
      <c r="AH6" s="22">
        <f>'05_LiNGAM_集計'!AH7</f>
        <v>2.983343854797301</v>
      </c>
      <c r="AI6" s="22">
        <f>'05_LiNGAM_集計'!AI7</f>
        <v>13.893800757810361</v>
      </c>
      <c r="AJ6" s="22">
        <f>'05_LiNGAM_集計'!AJ7</f>
        <v>35.357870566427778</v>
      </c>
      <c r="AK6" s="22">
        <f>'05_LiNGAM_集計'!AK7</f>
        <v>847.28571428571433</v>
      </c>
      <c r="AL6" s="22">
        <f>'05_LiNGAM_集計'!AL7</f>
        <v>47.180201892502403</v>
      </c>
      <c r="AM6" s="22">
        <f>'05_LiNGAM_集計'!AM7</f>
        <v>59.682780132329903</v>
      </c>
      <c r="AN6" s="22">
        <f>'05_LiNGAM_集計'!AN7</f>
        <v>6.9229500542618352</v>
      </c>
      <c r="AO6" s="29"/>
      <c r="AP6" s="29"/>
      <c r="AQ6" s="29"/>
    </row>
    <row r="7" spans="1:86">
      <c r="A7" s="20">
        <v>5</v>
      </c>
      <c r="B7" s="21" t="s">
        <v>1</v>
      </c>
      <c r="C7" s="1" t="s">
        <v>33</v>
      </c>
      <c r="D7" s="22">
        <f>'05_LiNGAM_集計'!D8</f>
        <v>-2.325941660713756</v>
      </c>
      <c r="E7" s="22">
        <f>'05_LiNGAM_集計'!E8</f>
        <v>-2.5032624580941398</v>
      </c>
      <c r="F7" s="22">
        <f>'05_LiNGAM_集計'!F8</f>
        <v>-2.4645080946450801</v>
      </c>
      <c r="G7" s="22">
        <f>'05_LiNGAM_集計'!G8</f>
        <v>-2.393490076776557</v>
      </c>
      <c r="H7" s="22">
        <f>'05_LiNGAM_集計'!H8</f>
        <v>-2.4141125343953989</v>
      </c>
      <c r="I7" s="22">
        <f>'05_LiNGAM_集計'!I8</f>
        <v>31</v>
      </c>
      <c r="J7" s="22">
        <f>'05_LiNGAM_集計'!J8</f>
        <v>44</v>
      </c>
      <c r="K7" s="22">
        <f>'05_LiNGAM_集計'!K8</f>
        <v>33</v>
      </c>
      <c r="L7" s="22">
        <f>'05_LiNGAM_集計'!L8</f>
        <v>2.19620513368488</v>
      </c>
      <c r="M7" s="22">
        <f>'05_LiNGAM_集計'!M8</f>
        <v>2.8766597263753599</v>
      </c>
      <c r="N7" s="22">
        <f>'05_LiNGAM_集計'!N8</f>
        <v>2.6836277546511469</v>
      </c>
      <c r="O7" s="22">
        <f>'05_LiNGAM_集計'!O8</f>
        <v>2.63233137829911</v>
      </c>
      <c r="P7" s="22">
        <f>'05_LiNGAM_集計'!P8</f>
        <v>2.6789769062279092</v>
      </c>
      <c r="Q7" s="22">
        <f>'05_LiNGAM_集計'!Q8</f>
        <v>2.6803149029108271</v>
      </c>
      <c r="R7" s="22">
        <f>'05_LiNGAM_集計'!R8</f>
        <v>17.10133394352609</v>
      </c>
      <c r="S7" s="22">
        <f>'05_LiNGAM_集計'!S8</f>
        <v>10.982255707967401</v>
      </c>
      <c r="T7" s="22">
        <f>'05_LiNGAM_集計'!T8</f>
        <v>157.4303291468336</v>
      </c>
      <c r="U7" s="22">
        <f>'05_LiNGAM_集計'!U8</f>
        <v>45</v>
      </c>
      <c r="V7" s="22">
        <f>'05_LiNGAM_集計'!V8</f>
        <v>31</v>
      </c>
      <c r="W7" s="22">
        <f>'05_LiNGAM_集計'!W8</f>
        <v>49</v>
      </c>
      <c r="X7" s="22">
        <f>'05_LiNGAM_集計'!X8</f>
        <v>17</v>
      </c>
      <c r="Y7" s="22">
        <f>'05_LiNGAM_集計'!Y8</f>
        <v>20.651117272596661</v>
      </c>
      <c r="Z7" s="22">
        <f>'05_LiNGAM_集計'!Z8</f>
        <v>34.964780580402611</v>
      </c>
      <c r="AA7" s="22">
        <f>'05_LiNGAM_集計'!AA8</f>
        <v>19.419679832958298</v>
      </c>
      <c r="AB7" s="22">
        <f>'05_LiNGAM_集計'!AB8</f>
        <v>159.59181075791659</v>
      </c>
      <c r="AC7" s="22">
        <f>'05_LiNGAM_集計'!AC8</f>
        <v>0.48029113582716998</v>
      </c>
      <c r="AD7" s="22">
        <f>'05_LiNGAM_集計'!AD8</f>
        <v>0.63876458809066305</v>
      </c>
      <c r="AE7" s="22">
        <f>'05_LiNGAM_集計'!AE8</f>
        <v>2.1582405419345889</v>
      </c>
      <c r="AF7" s="22">
        <f>'05_LiNGAM_集計'!AF8</f>
        <v>2.9459753233488608</v>
      </c>
      <c r="AG7" s="22">
        <f>'05_LiNGAM_集計'!AG8</f>
        <v>0.53483062241483303</v>
      </c>
      <c r="AH7" s="22">
        <f>'05_LiNGAM_集計'!AH8</f>
        <v>1.6234261332093669</v>
      </c>
      <c r="AI7" s="22">
        <f>'05_LiNGAM_集計'!AI8</f>
        <v>2.1500118226437328</v>
      </c>
      <c r="AJ7" s="22">
        <f>'05_LiNGAM_集計'!AJ8</f>
        <v>27.286847441881061</v>
      </c>
      <c r="AK7" s="22">
        <f>'05_LiNGAM_集計'!AK8</f>
        <v>709.71428571428567</v>
      </c>
      <c r="AL7" s="22">
        <f>'05_LiNGAM_集計'!AL8</f>
        <v>13.0272790712412</v>
      </c>
      <c r="AM7" s="22">
        <f>'05_LiNGAM_集計'!AM8</f>
        <v>13.2666944455253</v>
      </c>
      <c r="AN7" s="22">
        <f>'05_LiNGAM_集計'!AN8</f>
        <v>1.7532956024244</v>
      </c>
      <c r="AO7" s="29"/>
      <c r="AP7" s="29"/>
      <c r="AQ7" s="29"/>
      <c r="AR7" s="32"/>
      <c r="AS7" s="12"/>
      <c r="AT7" s="26"/>
      <c r="AU7" s="29"/>
      <c r="AV7" s="29"/>
      <c r="AW7" s="29"/>
      <c r="AX7" s="29"/>
      <c r="AY7" s="29"/>
      <c r="AZ7" s="29"/>
      <c r="BA7" s="29"/>
      <c r="BB7" s="30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30"/>
      <c r="BR7" s="29"/>
      <c r="BS7" s="29"/>
      <c r="BT7" s="29"/>
      <c r="BU7" s="29"/>
      <c r="BV7" s="29"/>
      <c r="BW7" s="29"/>
      <c r="BX7" s="30"/>
      <c r="BY7" s="29"/>
      <c r="BZ7" s="29"/>
      <c r="CA7" s="30"/>
      <c r="CB7" s="30"/>
      <c r="CC7" s="30"/>
      <c r="CD7" s="29"/>
      <c r="CE7" s="29"/>
      <c r="CF7" s="29"/>
      <c r="CG7" s="29"/>
      <c r="CH7" s="29"/>
    </row>
    <row r="8" spans="1:86">
      <c r="A8" s="20">
        <v>7</v>
      </c>
      <c r="B8" s="21" t="s">
        <v>0</v>
      </c>
      <c r="C8" s="1" t="s">
        <v>32</v>
      </c>
      <c r="D8" s="22">
        <f>'05_LiNGAM_集計'!D9</f>
        <v>-10.75845014574757</v>
      </c>
      <c r="E8" s="22">
        <f>'05_LiNGAM_集計'!E9</f>
        <v>-8.9552555806421843</v>
      </c>
      <c r="F8" s="22">
        <f>'05_LiNGAM_集計'!F9</f>
        <v>-9.0097336065573792</v>
      </c>
      <c r="G8" s="22">
        <f>'05_LiNGAM_集計'!G9</f>
        <v>-9.6952619540352885</v>
      </c>
      <c r="H8" s="22">
        <f>'05_LiNGAM_集計'!H9</f>
        <v>-8.7130386798183252</v>
      </c>
      <c r="I8" s="22">
        <f>'05_LiNGAM_集計'!I9</f>
        <v>37</v>
      </c>
      <c r="J8" s="22">
        <f>'05_LiNGAM_集計'!J9</f>
        <v>39</v>
      </c>
      <c r="K8" s="22">
        <f>'05_LiNGAM_集計'!K9</f>
        <v>37</v>
      </c>
      <c r="L8" s="22">
        <f>'05_LiNGAM_集計'!L9</f>
        <v>8.2433528148296507</v>
      </c>
      <c r="M8" s="22">
        <f>'05_LiNGAM_集計'!M9</f>
        <v>8.359980804848874</v>
      </c>
      <c r="N8" s="22">
        <f>'05_LiNGAM_集計'!N9</f>
        <v>7.6188041262397999</v>
      </c>
      <c r="O8" s="22">
        <f>'05_LiNGAM_集計'!O9</f>
        <v>7.42868589743588</v>
      </c>
      <c r="P8" s="22">
        <f>'05_LiNGAM_集計'!P9</f>
        <v>7.9699893807656288</v>
      </c>
      <c r="Q8" s="22">
        <f>'05_LiNGAM_集計'!Q9</f>
        <v>7.6141794927613189</v>
      </c>
      <c r="R8" s="22">
        <f>'05_LiNGAM_集計'!R9</f>
        <v>506.32591578889378</v>
      </c>
      <c r="S8" s="22">
        <f>'05_LiNGAM_集計'!S9</f>
        <v>315.60449871418598</v>
      </c>
      <c r="T8" s="22">
        <f>'05_LiNGAM_集計'!T9</f>
        <v>253.0277732059574</v>
      </c>
      <c r="U8" s="22">
        <f>'05_LiNGAM_集計'!U9</f>
        <v>11</v>
      </c>
      <c r="V8" s="22">
        <f>'05_LiNGAM_集計'!V9</f>
        <v>3</v>
      </c>
      <c r="W8" s="22">
        <f>'05_LiNGAM_集計'!W9</f>
        <v>3</v>
      </c>
      <c r="X8" s="22">
        <f>'05_LiNGAM_集計'!X9</f>
        <v>3</v>
      </c>
      <c r="Y8" s="22">
        <f>'05_LiNGAM_集計'!Y9</f>
        <v>1348.5256361445729</v>
      </c>
      <c r="Z8" s="22">
        <f>'05_LiNGAM_集計'!Z9</f>
        <v>906.78734952780201</v>
      </c>
      <c r="AA8" s="22">
        <f>'05_LiNGAM_集計'!AA9</f>
        <v>609.68775690760106</v>
      </c>
      <c r="AB8" s="22">
        <f>'05_LiNGAM_集計'!AB9</f>
        <v>907.22686379452296</v>
      </c>
      <c r="AC8" s="22">
        <f>'05_LiNGAM_集計'!AC9</f>
        <v>0.76093747028501901</v>
      </c>
      <c r="AD8" s="22">
        <f>'05_LiNGAM_集計'!AD9</f>
        <v>0.65891371423820799</v>
      </c>
      <c r="AE8" s="22">
        <f>'05_LiNGAM_集計'!AE9</f>
        <v>3.4045514255242071</v>
      </c>
      <c r="AF8" s="22">
        <f>'05_LiNGAM_集計'!AF9</f>
        <v>1.8773713038929241</v>
      </c>
      <c r="AG8" s="22">
        <f>'05_LiNGAM_集計'!AG9</f>
        <v>3.5804978385719148</v>
      </c>
      <c r="AH8" s="22">
        <f>'05_LiNGAM_集計'!AH9</f>
        <v>3.2967498180018762</v>
      </c>
      <c r="AI8" s="22">
        <f>'05_LiNGAM_集計'!AI9</f>
        <v>7.5653936470602128</v>
      </c>
      <c r="AJ8" s="22">
        <f>'05_LiNGAM_集計'!AJ9</f>
        <v>27.880783659813002</v>
      </c>
      <c r="AK8" s="22">
        <f>'05_LiNGAM_集計'!AK9</f>
        <v>706.71428571428567</v>
      </c>
      <c r="AL8" s="22">
        <f>'05_LiNGAM_集計'!AL9</f>
        <v>76.791627233103355</v>
      </c>
      <c r="AM8" s="22">
        <f>'05_LiNGAM_集計'!AM9</f>
        <v>77.905596663545637</v>
      </c>
      <c r="AN8" s="22">
        <f>'05_LiNGAM_集計'!AN9</f>
        <v>10.03282188030327</v>
      </c>
      <c r="AO8" s="29"/>
      <c r="AP8" s="29"/>
      <c r="AQ8" s="29"/>
    </row>
    <row r="9" spans="1:86">
      <c r="A9" s="20">
        <v>8</v>
      </c>
      <c r="B9" s="21" t="s">
        <v>0</v>
      </c>
      <c r="C9" s="1" t="s">
        <v>33</v>
      </c>
      <c r="D9" s="22">
        <f>'05_LiNGAM_集計'!D10</f>
        <v>-8.446516611309411</v>
      </c>
      <c r="E9" s="22">
        <f>'05_LiNGAM_集計'!E10</f>
        <v>-7.8076979302422478</v>
      </c>
      <c r="F9" s="22">
        <f>'05_LiNGAM_集計'!F10</f>
        <v>-7.9675066312997602</v>
      </c>
      <c r="G9" s="22">
        <f>'05_LiNGAM_集計'!G10</f>
        <v>-8.1203364658873518</v>
      </c>
      <c r="H9" s="22">
        <f>'05_LiNGAM_集計'!H10</f>
        <v>-7.8991095938254468</v>
      </c>
      <c r="I9" s="22">
        <f>'05_LiNGAM_集計'!I10</f>
        <v>49</v>
      </c>
      <c r="J9" s="22">
        <f>'05_LiNGAM_集計'!J10</f>
        <v>58</v>
      </c>
      <c r="K9" s="22">
        <f>'05_LiNGAM_集計'!K10</f>
        <v>55</v>
      </c>
      <c r="L9" s="22">
        <f>'05_LiNGAM_集計'!L10</f>
        <v>3.702274936973275</v>
      </c>
      <c r="M9" s="22">
        <f>'05_LiNGAM_集計'!M10</f>
        <v>7.985496379694041</v>
      </c>
      <c r="N9" s="22">
        <f>'05_LiNGAM_集計'!N10</f>
        <v>7.0228504697544807</v>
      </c>
      <c r="O9" s="22">
        <f>'05_LiNGAM_集計'!O10</f>
        <v>7.2025025536261502</v>
      </c>
      <c r="P9" s="22">
        <f>'05_LiNGAM_集計'!P10</f>
        <v>7.4622158968515766</v>
      </c>
      <c r="Q9" s="22">
        <f>'05_LiNGAM_集計'!Q10</f>
        <v>7.0176362987319001</v>
      </c>
      <c r="R9" s="22">
        <f>'05_LiNGAM_集計'!R10</f>
        <v>530.95256744762207</v>
      </c>
      <c r="S9" s="22">
        <f>'05_LiNGAM_集計'!S10</f>
        <v>1214.5131939006101</v>
      </c>
      <c r="T9" s="22">
        <f>'05_LiNGAM_集計'!T10</f>
        <v>102.5304738331087</v>
      </c>
      <c r="U9" s="22">
        <f>'05_LiNGAM_集計'!U10</f>
        <v>71</v>
      </c>
      <c r="V9" s="22">
        <f>'05_LiNGAM_集計'!V10</f>
        <v>43</v>
      </c>
      <c r="W9" s="22">
        <f>'05_LiNGAM_集計'!W10</f>
        <v>30</v>
      </c>
      <c r="X9" s="22">
        <f>'05_LiNGAM_集計'!X10</f>
        <v>49</v>
      </c>
      <c r="Y9" s="22">
        <f>'05_LiNGAM_集計'!Y10</f>
        <v>300.44109607687471</v>
      </c>
      <c r="Z9" s="22">
        <f>'05_LiNGAM_集計'!Z10</f>
        <v>488.51318410486817</v>
      </c>
      <c r="AA9" s="22">
        <f>'05_LiNGAM_集計'!AA10</f>
        <v>3820.4372422497299</v>
      </c>
      <c r="AB9" s="22">
        <f>'05_LiNGAM_集計'!AB10</f>
        <v>331.24589021905922</v>
      </c>
      <c r="AC9" s="22">
        <f>'05_LiNGAM_集計'!AC10</f>
        <v>0.49891281760291872</v>
      </c>
      <c r="AD9" s="22">
        <f>'05_LiNGAM_集計'!AD10</f>
        <v>0.75878348569619503</v>
      </c>
      <c r="AE9" s="22">
        <f>'05_LiNGAM_集計'!AE10</f>
        <v>1.4966136707705739</v>
      </c>
      <c r="AF9" s="22">
        <f>'05_LiNGAM_集計'!AF10</f>
        <v>1.8688080566648171</v>
      </c>
      <c r="AG9" s="22">
        <f>'05_LiNGAM_集計'!AG10</f>
        <v>1.682477351486215</v>
      </c>
      <c r="AH9" s="22">
        <f>'05_LiNGAM_集計'!AH10</f>
        <v>6.4228784804458083</v>
      </c>
      <c r="AI9" s="22">
        <f>'05_LiNGAM_集計'!AI10</f>
        <v>0.15432098765432131</v>
      </c>
      <c r="AJ9" s="22">
        <f>'05_LiNGAM_集計'!AJ10</f>
        <v>13.877645754586981</v>
      </c>
      <c r="AK9" s="22">
        <f>'05_LiNGAM_集計'!AK10</f>
        <v>694.375</v>
      </c>
      <c r="AL9" s="22">
        <f>'05_LiNGAM_集計'!AL10</f>
        <v>25.885465190130748</v>
      </c>
      <c r="AM9" s="22">
        <f>'05_LiNGAM_集計'!AM10</f>
        <v>47.147926792771642</v>
      </c>
      <c r="AN9" s="22">
        <f>'05_LiNGAM_集計'!AN10</f>
        <v>7.1131067739282798</v>
      </c>
      <c r="AO9" s="29"/>
      <c r="AP9" s="29"/>
      <c r="AQ9" s="29"/>
    </row>
    <row r="10" spans="1:86">
      <c r="A10" s="20">
        <v>9</v>
      </c>
      <c r="B10" s="21" t="s">
        <v>0</v>
      </c>
      <c r="C10" s="1" t="s">
        <v>32</v>
      </c>
      <c r="D10" s="22">
        <f>'05_LiNGAM_集計'!D11</f>
        <v>-7.5641045981203598</v>
      </c>
      <c r="E10" s="22">
        <f>'05_LiNGAM_集計'!E11</f>
        <v>-7.2623104606990978</v>
      </c>
      <c r="F10" s="22">
        <f>'05_LiNGAM_集計'!F11</f>
        <v>-7.1017287234042499</v>
      </c>
      <c r="G10" s="22">
        <f>'05_LiNGAM_集計'!G11</f>
        <v>-7.2706467391442109</v>
      </c>
      <c r="H10" s="22">
        <f>'05_LiNGAM_集計'!H11</f>
        <v>-7.4560879682311976</v>
      </c>
      <c r="I10" s="22">
        <f>'05_LiNGAM_集計'!I11</f>
        <v>28</v>
      </c>
      <c r="J10" s="22">
        <f>'05_LiNGAM_集計'!J11</f>
        <v>30</v>
      </c>
      <c r="K10" s="22">
        <f>'05_LiNGAM_集計'!K11</f>
        <v>35</v>
      </c>
      <c r="L10" s="22">
        <f>'05_LiNGAM_集計'!L11</f>
        <v>5.4701057519465</v>
      </c>
      <c r="M10" s="22">
        <f>'05_LiNGAM_集計'!M11</f>
        <v>7.306832323814084</v>
      </c>
      <c r="N10" s="22">
        <f>'05_LiNGAM_集計'!N11</f>
        <v>6.7703973376516471</v>
      </c>
      <c r="O10" s="22">
        <f>'05_LiNGAM_集計'!O11</f>
        <v>6.5919354838709703</v>
      </c>
      <c r="P10" s="22">
        <f>'05_LiNGAM_集計'!P11</f>
        <v>6.7565659478813664</v>
      </c>
      <c r="Q10" s="22">
        <f>'05_LiNGAM_集計'!Q11</f>
        <v>6.9501190685681484</v>
      </c>
      <c r="R10" s="22">
        <f>'05_LiNGAM_集計'!R11</f>
        <v>185.63714170645181</v>
      </c>
      <c r="S10" s="22">
        <f>'05_LiNGAM_集計'!S11</f>
        <v>64.238556587848507</v>
      </c>
      <c r="T10" s="22">
        <f>'05_LiNGAM_集計'!T11</f>
        <v>213.08409311855399</v>
      </c>
      <c r="U10" s="22">
        <f>'05_LiNGAM_集計'!U11</f>
        <v>3</v>
      </c>
      <c r="V10" s="22">
        <f>'05_LiNGAM_集計'!V11</f>
        <v>3</v>
      </c>
      <c r="W10" s="22">
        <f>'05_LiNGAM_集計'!W11</f>
        <v>3</v>
      </c>
      <c r="X10" s="22">
        <f>'05_LiNGAM_集計'!X11</f>
        <v>3</v>
      </c>
      <c r="Y10" s="22">
        <f>'05_LiNGAM_集計'!Y11</f>
        <v>319.72531351906872</v>
      </c>
      <c r="Z10" s="22">
        <f>'05_LiNGAM_集計'!Z11</f>
        <v>617.14377944579644</v>
      </c>
      <c r="AA10" s="22">
        <f>'05_LiNGAM_集計'!AA11</f>
        <v>163.92293381806601</v>
      </c>
      <c r="AB10" s="22">
        <f>'05_LiNGAM_集計'!AB11</f>
        <v>526.79877138821951</v>
      </c>
      <c r="AC10" s="22">
        <f>'05_LiNGAM_集計'!AC11</f>
        <v>0.64381124259538236</v>
      </c>
      <c r="AD10" s="22">
        <f>'05_LiNGAM_集計'!AD11</f>
        <v>0.71845136322714398</v>
      </c>
      <c r="AE10" s="22">
        <f>'05_LiNGAM_集計'!AE11</f>
        <v>1.8993279558196801</v>
      </c>
      <c r="AF10" s="22">
        <f>'05_LiNGAM_集計'!AF11</f>
        <v>6.7389707118013504</v>
      </c>
      <c r="AG10" s="22">
        <f>'05_LiNGAM_集計'!AG11</f>
        <v>4.3309509725480551</v>
      </c>
      <c r="AH10" s="22">
        <f>'05_LiNGAM_集計'!AH11</f>
        <v>2.4352806827664741</v>
      </c>
      <c r="AI10" s="22">
        <f>'05_LiNGAM_集計'!AI11</f>
        <v>2.214308472453836</v>
      </c>
      <c r="AJ10" s="22">
        <f>'05_LiNGAM_集計'!AJ11</f>
        <v>22.020302975892101</v>
      </c>
      <c r="AK10" s="22">
        <f>'05_LiNGAM_集計'!AK11</f>
        <v>748</v>
      </c>
      <c r="AL10" s="22">
        <f>'05_LiNGAM_集計'!AL11</f>
        <v>39.794464414405603</v>
      </c>
      <c r="AM10" s="22">
        <f>'05_LiNGAM_集計'!AM11</f>
        <v>58.714929796484228</v>
      </c>
      <c r="AN10" s="22">
        <f>'05_LiNGAM_集計'!AN11</f>
        <v>6.2274081713179088</v>
      </c>
      <c r="AO10" s="29"/>
      <c r="AP10" s="29"/>
      <c r="AQ10" s="29"/>
    </row>
    <row r="11" spans="1:86">
      <c r="A11" s="20">
        <v>10</v>
      </c>
      <c r="B11" s="21" t="s">
        <v>0</v>
      </c>
      <c r="C11" s="1" t="s">
        <v>32</v>
      </c>
      <c r="D11" s="22">
        <f>'05_LiNGAM_集計'!D12</f>
        <v>-7.5978518790104372</v>
      </c>
      <c r="E11" s="22">
        <f>'05_LiNGAM_集計'!E12</f>
        <v>-7.5365510027270046</v>
      </c>
      <c r="F11" s="22">
        <f>'05_LiNGAM_集計'!F12</f>
        <v>-7.4057496360989603</v>
      </c>
      <c r="G11" s="22">
        <f>'05_LiNGAM_集計'!G12</f>
        <v>-7.5842772910858613</v>
      </c>
      <c r="H11" s="22">
        <f>'05_LiNGAM_集計'!H12</f>
        <v>-7.4634472628680113</v>
      </c>
      <c r="I11" s="22">
        <f>'05_LiNGAM_集計'!I12</f>
        <v>31</v>
      </c>
      <c r="J11" s="22">
        <f>'05_LiNGAM_集計'!J12</f>
        <v>37</v>
      </c>
      <c r="K11" s="22">
        <f>'05_LiNGAM_集計'!K12</f>
        <v>28</v>
      </c>
      <c r="L11" s="22">
        <f>'05_LiNGAM_集計'!L12</f>
        <v>6.1752092444175899</v>
      </c>
      <c r="M11" s="22">
        <f>'05_LiNGAM_集計'!M12</f>
        <v>6.4604745612809999</v>
      </c>
      <c r="N11" s="22">
        <f>'05_LiNGAM_集計'!N12</f>
        <v>6.4490869521485914</v>
      </c>
      <c r="O11" s="22">
        <f>'05_LiNGAM_集計'!O12</f>
        <v>6.4167758846657801</v>
      </c>
      <c r="P11" s="22">
        <f>'05_LiNGAM_集計'!P12</f>
        <v>6.5537021735276797</v>
      </c>
      <c r="Q11" s="22">
        <f>'05_LiNGAM_集計'!Q12</f>
        <v>6.4464863542455033</v>
      </c>
      <c r="R11" s="22">
        <f>'05_LiNGAM_集計'!R12</f>
        <v>277.92328820555622</v>
      </c>
      <c r="S11" s="22">
        <f>'05_LiNGAM_集計'!S12</f>
        <v>46.617299605996202</v>
      </c>
      <c r="T11" s="22">
        <f>'05_LiNGAM_集計'!T12</f>
        <v>186.27953806612589</v>
      </c>
      <c r="U11" s="22">
        <f>'05_LiNGAM_集計'!U12</f>
        <v>13</v>
      </c>
      <c r="V11" s="22">
        <f>'05_LiNGAM_集計'!V12</f>
        <v>12</v>
      </c>
      <c r="W11" s="22">
        <f>'05_LiNGAM_集計'!W12</f>
        <v>14</v>
      </c>
      <c r="X11" s="22">
        <f>'05_LiNGAM_集計'!X12</f>
        <v>7</v>
      </c>
      <c r="Y11" s="22">
        <f>'05_LiNGAM_集計'!Y12</f>
        <v>435.17368461048198</v>
      </c>
      <c r="Z11" s="22">
        <f>'05_LiNGAM_集計'!Z12</f>
        <v>829.43866316741389</v>
      </c>
      <c r="AA11" s="22">
        <f>'05_LiNGAM_集計'!AA12</f>
        <v>263.22931826469198</v>
      </c>
      <c r="AB11" s="22">
        <f>'05_LiNGAM_集計'!AB12</f>
        <v>454.23892287571641</v>
      </c>
      <c r="AC11" s="22">
        <f>'05_LiNGAM_集計'!AC12</f>
        <v>0.57738941284827761</v>
      </c>
      <c r="AD11" s="22">
        <f>'05_LiNGAM_集計'!AD12</f>
        <v>0.84954717296462001</v>
      </c>
      <c r="AE11" s="22">
        <f>'05_LiNGAM_集計'!AE12</f>
        <v>1.607642550584196</v>
      </c>
      <c r="AF11" s="22">
        <f>'05_LiNGAM_集計'!AF12</f>
        <v>3.122268713618384</v>
      </c>
      <c r="AG11" s="22">
        <f>'05_LiNGAM_集計'!AG12</f>
        <v>5.1562477985004351</v>
      </c>
      <c r="AH11" s="22">
        <f>'05_LiNGAM_集計'!AH12</f>
        <v>3.2059213446098989</v>
      </c>
      <c r="AI11" s="22">
        <f>'05_LiNGAM_集計'!AI12</f>
        <v>8.2233062129258023</v>
      </c>
      <c r="AJ11" s="22">
        <f>'05_LiNGAM_集計'!AJ12</f>
        <v>28.743614522728489</v>
      </c>
      <c r="AK11" s="22">
        <f>'05_LiNGAM_集計'!AK12</f>
        <v>860.14285714285711</v>
      </c>
      <c r="AL11" s="22">
        <f>'05_LiNGAM_集計'!AL12</f>
        <v>53.003891032633852</v>
      </c>
      <c r="AM11" s="22">
        <f>'05_LiNGAM_集計'!AM12</f>
        <v>60.949431314370727</v>
      </c>
      <c r="AN11" s="22">
        <f>'05_LiNGAM_集計'!AN12</f>
        <v>7.8820257478221301</v>
      </c>
      <c r="AO11" s="29"/>
      <c r="AP11" s="29"/>
      <c r="AQ11" s="29"/>
    </row>
    <row r="12" spans="1:86">
      <c r="A12" s="20">
        <v>11</v>
      </c>
      <c r="B12" s="21" t="s">
        <v>1</v>
      </c>
      <c r="C12" s="1" t="s">
        <v>32</v>
      </c>
      <c r="D12" s="22">
        <f>'05_LiNGAM_集計'!D13</f>
        <v>-10.4348182976789</v>
      </c>
      <c r="E12" s="22">
        <f>'05_LiNGAM_集計'!E13</f>
        <v>-9.5831390544756943</v>
      </c>
      <c r="F12" s="22">
        <f>'05_LiNGAM_集計'!F13</f>
        <v>-9.8846153846153602</v>
      </c>
      <c r="G12" s="22">
        <f>'05_LiNGAM_集計'!G13</f>
        <v>-10.270148566642179</v>
      </c>
      <c r="H12" s="22">
        <f>'05_LiNGAM_集計'!H13</f>
        <v>-9.4556308631382979</v>
      </c>
      <c r="I12" s="22">
        <f>'05_LiNGAM_集計'!I13</f>
        <v>37</v>
      </c>
      <c r="J12" s="22">
        <f>'05_LiNGAM_集計'!J13</f>
        <v>49</v>
      </c>
      <c r="K12" s="22">
        <f>'05_LiNGAM_集計'!K13</f>
        <v>42</v>
      </c>
      <c r="L12" s="22">
        <f>'05_LiNGAM_集計'!L13</f>
        <v>7.3023876576269</v>
      </c>
      <c r="M12" s="22">
        <f>'05_LiNGAM_集計'!M13</f>
        <v>8.6617932784770062</v>
      </c>
      <c r="N12" s="22">
        <f>'05_LiNGAM_集計'!N13</f>
        <v>8.2022479873403125</v>
      </c>
      <c r="O12" s="22">
        <f>'05_LiNGAM_集計'!O13</f>
        <v>8.2515940488841597</v>
      </c>
      <c r="P12" s="22">
        <f>'05_LiNGAM_集計'!P13</f>
        <v>8.5997445396799765</v>
      </c>
      <c r="Q12" s="22">
        <f>'05_LiNGAM_集計'!Q13</f>
        <v>8.0583451211627288</v>
      </c>
      <c r="R12" s="22">
        <f>'05_LiNGAM_集計'!R13</f>
        <v>226.0810349496218</v>
      </c>
      <c r="S12" s="22">
        <f>'05_LiNGAM_集計'!S13</f>
        <v>220.481545453438</v>
      </c>
      <c r="T12" s="22">
        <f>'05_LiNGAM_集計'!T13</f>
        <v>174.5962667043658</v>
      </c>
      <c r="U12" s="22">
        <f>'05_LiNGAM_集計'!U13</f>
        <v>4</v>
      </c>
      <c r="V12" s="22">
        <f>'05_LiNGAM_集計'!V13</f>
        <v>3</v>
      </c>
      <c r="W12" s="22">
        <f>'05_LiNGAM_集計'!W13</f>
        <v>3</v>
      </c>
      <c r="X12" s="22">
        <f>'05_LiNGAM_集計'!X13</f>
        <v>16</v>
      </c>
      <c r="Y12" s="22">
        <f>'05_LiNGAM_集計'!Y13</f>
        <v>1076.227771609111</v>
      </c>
      <c r="Z12" s="22">
        <f>'05_LiNGAM_集計'!Z13</f>
        <v>788.36753926196445</v>
      </c>
      <c r="AA12" s="22">
        <f>'05_LiNGAM_集計'!AA13</f>
        <v>600.53983175538997</v>
      </c>
      <c r="AB12" s="22">
        <f>'05_LiNGAM_集計'!AB13</f>
        <v>600.10103948339406</v>
      </c>
      <c r="AC12" s="22">
        <f>'05_LiNGAM_集計'!AC13</f>
        <v>0.80252744452398739</v>
      </c>
      <c r="AD12" s="22">
        <f>'05_LiNGAM_集計'!AD13</f>
        <v>0.73145456187390101</v>
      </c>
      <c r="AE12" s="22">
        <f>'05_LiNGAM_集計'!AE13</f>
        <v>7.38190520810317</v>
      </c>
      <c r="AF12" s="22">
        <f>'05_LiNGAM_集計'!AF13</f>
        <v>3.5448895326593561</v>
      </c>
      <c r="AG12" s="22">
        <f>'05_LiNGAM_集計'!AG13</f>
        <v>2.2763678064617401</v>
      </c>
      <c r="AH12" s="22">
        <f>'05_LiNGAM_集計'!AH13</f>
        <v>3.2612529697736359</v>
      </c>
      <c r="AI12" s="22">
        <f>'05_LiNGAM_集計'!AI13</f>
        <v>2.6151219739303881</v>
      </c>
      <c r="AJ12" s="22">
        <f>'05_LiNGAM_集計'!AJ13</f>
        <v>21.63735637470139</v>
      </c>
      <c r="AK12" s="22">
        <f>'05_LiNGAM_集計'!AK13</f>
        <v>788.14285714285711</v>
      </c>
      <c r="AL12" s="22">
        <f>'05_LiNGAM_集計'!AL13</f>
        <v>40.825860498930801</v>
      </c>
      <c r="AM12" s="22">
        <f>'05_LiNGAM_集計'!AM13</f>
        <v>40.826679647578203</v>
      </c>
      <c r="AN12" s="22">
        <f>'05_LiNGAM_集計'!AN13</f>
        <v>5.2157866467636333</v>
      </c>
      <c r="AO12" s="29"/>
      <c r="AP12" s="29"/>
      <c r="AQ12" s="29"/>
    </row>
    <row r="13" spans="1:86">
      <c r="A13" s="20">
        <v>12</v>
      </c>
      <c r="B13" s="21" t="s">
        <v>1</v>
      </c>
      <c r="C13" s="1" t="s">
        <v>33</v>
      </c>
      <c r="D13" s="22">
        <f>'05_LiNGAM_集計'!D14</f>
        <v>-9.4070910121398441</v>
      </c>
      <c r="E13" s="22">
        <f>'05_LiNGAM_集計'!E14</f>
        <v>-9.2950247622516748</v>
      </c>
      <c r="F13" s="22">
        <f>'05_LiNGAM_集計'!F14</f>
        <v>-9.4718649517684508</v>
      </c>
      <c r="G13" s="22">
        <f>'05_LiNGAM_集計'!G14</f>
        <v>-9.2307118389126739</v>
      </c>
      <c r="H13" s="22">
        <f>'05_LiNGAM_集計'!H14</f>
        <v>-9.6485450884454895</v>
      </c>
      <c r="I13" s="22">
        <f>'05_LiNGAM_集計'!I14</f>
        <v>38</v>
      </c>
      <c r="J13" s="22">
        <f>'05_LiNGAM_集計'!J14</f>
        <v>49</v>
      </c>
      <c r="K13" s="22">
        <f>'05_LiNGAM_集計'!K14</f>
        <v>45</v>
      </c>
      <c r="L13" s="22">
        <f>'05_LiNGAM_集計'!L14</f>
        <v>8.9594243530795108</v>
      </c>
      <c r="M13" s="22">
        <f>'05_LiNGAM_集計'!M14</f>
        <v>7.47543206566574</v>
      </c>
      <c r="N13" s="22">
        <f>'05_LiNGAM_集計'!N14</f>
        <v>7.094371883115441</v>
      </c>
      <c r="O13" s="22">
        <f>'05_LiNGAM_集計'!O14</f>
        <v>7.1157074340527799</v>
      </c>
      <c r="P13" s="22">
        <f>'05_LiNGAM_集計'!P14</f>
        <v>7.3542279550123437</v>
      </c>
      <c r="Q13" s="22">
        <f>'05_LiNGAM_集計'!Q14</f>
        <v>7.1334601319894224</v>
      </c>
      <c r="R13" s="22">
        <f>'05_LiNGAM_集計'!R14</f>
        <v>1787.914873643864</v>
      </c>
      <c r="S13" s="22">
        <f>'05_LiNGAM_集計'!S14</f>
        <v>557.84072911558997</v>
      </c>
      <c r="T13" s="22">
        <f>'05_LiNGAM_集計'!T14</f>
        <v>653.36663952554807</v>
      </c>
      <c r="U13" s="22">
        <f>'05_LiNGAM_集計'!U14</f>
        <v>4</v>
      </c>
      <c r="V13" s="22">
        <f>'05_LiNGAM_集計'!V14</f>
        <v>2</v>
      </c>
      <c r="W13" s="22">
        <f>'05_LiNGAM_集計'!W14</f>
        <v>3</v>
      </c>
      <c r="X13" s="22">
        <f>'05_LiNGAM_集計'!X14</f>
        <v>12</v>
      </c>
      <c r="Y13" s="22">
        <f>'05_LiNGAM_集計'!Y14</f>
        <v>656.25692228643356</v>
      </c>
      <c r="Z13" s="22">
        <f>'05_LiNGAM_集計'!Z14</f>
        <v>1848.972583900578</v>
      </c>
      <c r="AA13" s="22">
        <f>'05_LiNGAM_集計'!AA14</f>
        <v>902.43208512135902</v>
      </c>
      <c r="AB13" s="22">
        <f>'05_LiNGAM_集計'!AB14</f>
        <v>707.0678496446526</v>
      </c>
      <c r="AC13" s="22">
        <f>'05_LiNGAM_集計'!AC14</f>
        <v>0.46285041816946648</v>
      </c>
      <c r="AD13" s="22">
        <f>'05_LiNGAM_集計'!AD14</f>
        <v>0.61798869110147503</v>
      </c>
      <c r="AE13" s="22">
        <f>'05_LiNGAM_集計'!AE14</f>
        <v>0.90031847219094008</v>
      </c>
      <c r="AF13" s="22">
        <f>'05_LiNGAM_集計'!AF14</f>
        <v>1.600859022045404</v>
      </c>
      <c r="AG13" s="22">
        <f>'05_LiNGAM_集計'!AG14</f>
        <v>1.4321342956838401</v>
      </c>
      <c r="AH13" s="22">
        <f>'05_LiNGAM_集計'!AH14</f>
        <v>1.3342241192900961</v>
      </c>
      <c r="AI13" s="22">
        <f>'05_LiNGAM_集計'!AI14</f>
        <v>31.56733627618005</v>
      </c>
      <c r="AJ13" s="22">
        <f>'05_LiNGAM_集計'!AJ14</f>
        <v>47.0637483941684</v>
      </c>
      <c r="AK13" s="22">
        <f>'05_LiNGAM_集計'!AK14</f>
        <v>767</v>
      </c>
      <c r="AL13" s="22">
        <f>'05_LiNGAM_集計'!AL14</f>
        <v>71.8656830909988</v>
      </c>
      <c r="AM13" s="22">
        <f>'05_LiNGAM_集計'!AM14</f>
        <v>71.713239712879556</v>
      </c>
      <c r="AN13" s="22">
        <f>'05_LiNGAM_集計'!AN14</f>
        <v>8.5542487468309645</v>
      </c>
      <c r="AO13" s="29"/>
      <c r="AP13" s="29"/>
      <c r="AQ13" s="29"/>
    </row>
    <row r="14" spans="1:86">
      <c r="A14" s="20">
        <v>13</v>
      </c>
      <c r="B14" s="21" t="s">
        <v>0</v>
      </c>
      <c r="C14" s="1" t="s">
        <v>32</v>
      </c>
      <c r="D14" s="22">
        <f>'05_LiNGAM_集計'!D15</f>
        <v>-12.22339062996857</v>
      </c>
      <c r="E14" s="22">
        <f>'05_LiNGAM_集計'!E15</f>
        <v>-10.693775186646199</v>
      </c>
      <c r="F14" s="22">
        <f>'05_LiNGAM_集計'!F15</f>
        <v>-10.7376373626374</v>
      </c>
      <c r="G14" s="22">
        <f>'05_LiNGAM_集計'!G15</f>
        <v>-11.77484681482602</v>
      </c>
      <c r="H14" s="22">
        <f>'05_LiNGAM_集計'!H15</f>
        <v>-10.125162948599989</v>
      </c>
      <c r="I14" s="22">
        <f>'05_LiNGAM_集計'!I15</f>
        <v>41</v>
      </c>
      <c r="J14" s="22">
        <f>'05_LiNGAM_集計'!J15</f>
        <v>48</v>
      </c>
      <c r="K14" s="22">
        <f>'05_LiNGAM_集計'!K15</f>
        <v>38</v>
      </c>
      <c r="L14" s="22">
        <f>'05_LiNGAM_集計'!L15</f>
        <v>9.012287018003315</v>
      </c>
      <c r="M14" s="22">
        <f>'05_LiNGAM_集計'!M15</f>
        <v>7.571633585845273</v>
      </c>
      <c r="N14" s="22">
        <f>'05_LiNGAM_集計'!N15</f>
        <v>7.857217026836115</v>
      </c>
      <c r="O14" s="22">
        <f>'05_LiNGAM_集計'!O15</f>
        <v>7.7577937649880102</v>
      </c>
      <c r="P14" s="22">
        <f>'05_LiNGAM_集計'!P15</f>
        <v>7.2932723121773932</v>
      </c>
      <c r="Q14" s="22">
        <f>'05_LiNGAM_集計'!Q15</f>
        <v>7.3531199240726908</v>
      </c>
      <c r="R14" s="22">
        <f>'05_LiNGAM_集計'!R15</f>
        <v>1007.221164531453</v>
      </c>
      <c r="S14" s="22">
        <f>'05_LiNGAM_集計'!S15</f>
        <v>720.95997156542001</v>
      </c>
      <c r="T14" s="22">
        <f>'05_LiNGAM_集計'!T15</f>
        <v>2083.862970657081</v>
      </c>
      <c r="U14" s="22">
        <f>'05_LiNGAM_集計'!U15</f>
        <v>31</v>
      </c>
      <c r="V14" s="22">
        <f>'05_LiNGAM_集計'!V15</f>
        <v>5</v>
      </c>
      <c r="W14" s="22">
        <f>'05_LiNGAM_集計'!W15</f>
        <v>23</v>
      </c>
      <c r="X14" s="22">
        <f>'05_LiNGAM_集計'!X15</f>
        <v>22</v>
      </c>
      <c r="Y14" s="22">
        <f>'05_LiNGAM_集計'!Y15</f>
        <v>4595.7992084259959</v>
      </c>
      <c r="Z14" s="22">
        <f>'05_LiNGAM_集計'!Z15</f>
        <v>1382.320106723271</v>
      </c>
      <c r="AA14" s="22">
        <f>'05_LiNGAM_集計'!AA15</f>
        <v>569.24194677202399</v>
      </c>
      <c r="AB14" s="22">
        <f>'05_LiNGAM_集計'!AB15</f>
        <v>7880.2492041899804</v>
      </c>
      <c r="AC14" s="22">
        <f>'05_LiNGAM_集計'!AC15</f>
        <v>0.73833227812840574</v>
      </c>
      <c r="AD14" s="22">
        <f>'05_LiNGAM_集計'!AD15</f>
        <v>0.44120376716347598</v>
      </c>
      <c r="AE14" s="22">
        <f>'05_LiNGAM_集計'!AE15</f>
        <v>3.06511174385935</v>
      </c>
      <c r="AF14" s="22">
        <f>'05_LiNGAM_集計'!AF15</f>
        <v>1.3387576772491641</v>
      </c>
      <c r="AG14" s="22">
        <f>'05_LiNGAM_集計'!AG15</f>
        <v>2.3300960994022502</v>
      </c>
      <c r="AH14" s="22">
        <f>'05_LiNGAM_集計'!AH15</f>
        <v>8.9083066910422737</v>
      </c>
      <c r="AI14" s="22">
        <f>'05_LiNGAM_集計'!AI15</f>
        <v>38.520701034036797</v>
      </c>
      <c r="AJ14" s="22">
        <f>'05_LiNGAM_集計'!AJ15</f>
        <v>74.866055760411854</v>
      </c>
      <c r="AK14" s="22">
        <f>'05_LiNGAM_集計'!AK15</f>
        <v>898.57142857142856</v>
      </c>
      <c r="AL14" s="22">
        <f>'05_LiNGAM_集計'!AL15</f>
        <v>79.816672560791261</v>
      </c>
      <c r="AM14" s="22">
        <f>'05_LiNGAM_集計'!AM15</f>
        <v>122.61676653696929</v>
      </c>
      <c r="AN14" s="22">
        <f>'05_LiNGAM_集計'!AN15</f>
        <v>12.08457372648753</v>
      </c>
      <c r="AO14" s="29"/>
      <c r="AP14" s="29"/>
      <c r="AQ14" s="29"/>
    </row>
    <row r="15" spans="1:86">
      <c r="A15" s="20">
        <v>14</v>
      </c>
      <c r="B15" s="21" t="s">
        <v>0</v>
      </c>
      <c r="C15" s="1" t="s">
        <v>33</v>
      </c>
      <c r="D15" s="22">
        <f>'05_LiNGAM_集計'!D16</f>
        <v>-13.489575581726131</v>
      </c>
      <c r="E15" s="22">
        <f>'05_LiNGAM_集計'!E16</f>
        <v>-11.373216582132351</v>
      </c>
      <c r="F15" s="22">
        <f>'05_LiNGAM_集計'!F16</f>
        <v>-11.9607046070461</v>
      </c>
      <c r="G15" s="22">
        <f>'05_LiNGAM_集計'!G16</f>
        <v>-13.27323663524135</v>
      </c>
      <c r="H15" s="22">
        <f>'05_LiNGAM_集計'!H16</f>
        <v>-10.540034064277529</v>
      </c>
      <c r="I15" s="22">
        <f>'05_LiNGAM_集計'!I16</f>
        <v>41</v>
      </c>
      <c r="J15" s="22">
        <f>'05_LiNGAM_集計'!J16</f>
        <v>52</v>
      </c>
      <c r="K15" s="22">
        <f>'05_LiNGAM_集計'!K16</f>
        <v>42</v>
      </c>
      <c r="L15" s="22">
        <f>'05_LiNGAM_集計'!L16</f>
        <v>7.4504507453439901</v>
      </c>
      <c r="M15" s="22">
        <f>'05_LiNGAM_集計'!M16</f>
        <v>9.2596703322509377</v>
      </c>
      <c r="N15" s="22">
        <f>'05_LiNGAM_集計'!N16</f>
        <v>8.5469358336323928</v>
      </c>
      <c r="O15" s="22">
        <f>'05_LiNGAM_集計'!O16</f>
        <v>8.69328097731238</v>
      </c>
      <c r="P15" s="22">
        <f>'05_LiNGAM_集計'!P16</f>
        <v>9.083769303369408</v>
      </c>
      <c r="Q15" s="22">
        <f>'05_LiNGAM_集計'!Q16</f>
        <v>8.4276896253558018</v>
      </c>
      <c r="R15" s="22">
        <f>'05_LiNGAM_集計'!R16</f>
        <v>743.23961204716761</v>
      </c>
      <c r="S15" s="22">
        <f>'05_LiNGAM_集計'!S16</f>
        <v>166.86672941963701</v>
      </c>
      <c r="T15" s="22">
        <f>'05_LiNGAM_集計'!T16</f>
        <v>254.23571834482411</v>
      </c>
      <c r="U15" s="22">
        <f>'05_LiNGAM_集計'!U16</f>
        <v>8</v>
      </c>
      <c r="V15" s="22">
        <f>'05_LiNGAM_集計'!V16</f>
        <v>3</v>
      </c>
      <c r="W15" s="22">
        <f>'05_LiNGAM_集計'!W16</f>
        <v>2</v>
      </c>
      <c r="X15" s="22">
        <f>'05_LiNGAM_集計'!X16</f>
        <v>3</v>
      </c>
      <c r="Y15" s="22">
        <f>'05_LiNGAM_集計'!Y16</f>
        <v>2077.4709960115219</v>
      </c>
      <c r="Z15" s="22">
        <f>'05_LiNGAM_集計'!Z16</f>
        <v>1424.800038770916</v>
      </c>
      <c r="AA15" s="22">
        <f>'05_LiNGAM_集計'!AA16</f>
        <v>386.27233104423402</v>
      </c>
      <c r="AB15" s="22">
        <f>'05_LiNGAM_集計'!AB16</f>
        <v>1093.6812875799999</v>
      </c>
      <c r="AC15" s="22">
        <f>'05_LiNGAM_集計'!AC16</f>
        <v>0.63527432193072064</v>
      </c>
      <c r="AD15" s="22">
        <f>'05_LiNGAM_集計'!AD16</f>
        <v>0.69832770573153802</v>
      </c>
      <c r="AE15" s="22">
        <f>'05_LiNGAM_集計'!AE16</f>
        <v>1.8791869919706301</v>
      </c>
      <c r="AF15" s="22">
        <f>'05_LiNGAM_集計'!AF16</f>
        <v>2.479938245765676</v>
      </c>
      <c r="AG15" s="22">
        <f>'05_LiNGAM_集計'!AG16</f>
        <v>1.2229857014057699</v>
      </c>
      <c r="AH15" s="22">
        <f>'05_LiNGAM_集計'!AH16</f>
        <v>1.7137005164103509</v>
      </c>
      <c r="AI15" s="22">
        <f>'05_LiNGAM_集計'!AI16</f>
        <v>7.8456876585373578</v>
      </c>
      <c r="AJ15" s="22">
        <f>'05_LiNGAM_集計'!AJ16</f>
        <v>30.10700307359787</v>
      </c>
      <c r="AK15" s="22">
        <f>'05_LiNGAM_集計'!AK16</f>
        <v>811.14285714285711</v>
      </c>
      <c r="AL15" s="22">
        <f>'05_LiNGAM_集計'!AL16</f>
        <v>84.859156577608246</v>
      </c>
      <c r="AM15" s="22">
        <f>'05_LiNGAM_集計'!AM16</f>
        <v>71.098622111905271</v>
      </c>
      <c r="AN15" s="22">
        <f>'05_LiNGAM_集計'!AN16</f>
        <v>8.3283576118740132</v>
      </c>
      <c r="AO15" s="29"/>
      <c r="AP15" s="29"/>
      <c r="AQ15" s="29"/>
    </row>
    <row r="16" spans="1:86">
      <c r="A16" s="20">
        <v>15</v>
      </c>
      <c r="B16" s="21" t="s">
        <v>1</v>
      </c>
      <c r="C16" s="1" t="s">
        <v>32</v>
      </c>
      <c r="D16" s="22">
        <f>'05_LiNGAM_集計'!D17</f>
        <v>-15.770013701311401</v>
      </c>
      <c r="E16" s="22">
        <f>'05_LiNGAM_集計'!E17</f>
        <v>-11.809016580689089</v>
      </c>
      <c r="F16" s="22">
        <f>'05_LiNGAM_集計'!F17</f>
        <v>-12.516561514195599</v>
      </c>
      <c r="G16" s="22">
        <f>'05_LiNGAM_集計'!G17</f>
        <v>-14.10403847050077</v>
      </c>
      <c r="H16" s="22">
        <f>'05_LiNGAM_集計'!H17</f>
        <v>-11.63031994096184</v>
      </c>
      <c r="I16" s="22">
        <f>'05_LiNGAM_集計'!I17</f>
        <v>27</v>
      </c>
      <c r="J16" s="22">
        <f>'05_LiNGAM_集計'!J17</f>
        <v>30</v>
      </c>
      <c r="K16" s="22">
        <f>'05_LiNGAM_集計'!K17</f>
        <v>31</v>
      </c>
      <c r="L16" s="22">
        <f>'05_LiNGAM_集計'!L17</f>
        <v>9.1515153051268694</v>
      </c>
      <c r="M16" s="22">
        <f>'05_LiNGAM_集計'!M17</f>
        <v>9.0540674603174089</v>
      </c>
      <c r="N16" s="22">
        <f>'05_LiNGAM_集計'!N17</f>
        <v>8.5585110708601739</v>
      </c>
      <c r="O16" s="22">
        <f>'05_LiNGAM_集計'!O17</f>
        <v>9.0635198135197808</v>
      </c>
      <c r="P16" s="22">
        <f>'05_LiNGAM_集計'!P17</f>
        <v>9.3345172487800578</v>
      </c>
      <c r="Q16" s="22">
        <f>'05_LiNGAM_集計'!Q17</f>
        <v>8.4249054122697498</v>
      </c>
      <c r="R16" s="22">
        <f>'05_LiNGAM_集計'!R17</f>
        <v>1180.0883331433699</v>
      </c>
      <c r="S16" s="22">
        <f>'05_LiNGAM_集計'!S17</f>
        <v>575.16288968675894</v>
      </c>
      <c r="T16" s="22">
        <f>'05_LiNGAM_集計'!T17</f>
        <v>626.11980516848575</v>
      </c>
      <c r="U16" s="22">
        <f>'05_LiNGAM_集計'!U17</f>
        <v>11</v>
      </c>
      <c r="V16" s="22">
        <f>'05_LiNGAM_集計'!V17</f>
        <v>47</v>
      </c>
      <c r="W16" s="22">
        <f>'05_LiNGAM_集計'!W17</f>
        <v>24</v>
      </c>
      <c r="X16" s="22">
        <f>'05_LiNGAM_集計'!X17</f>
        <v>11</v>
      </c>
      <c r="Y16" s="22">
        <f>'05_LiNGAM_集計'!Y17</f>
        <v>2835.8143049253299</v>
      </c>
      <c r="Z16" s="22">
        <f>'05_LiNGAM_集計'!Z17</f>
        <v>1895.929336574344</v>
      </c>
      <c r="AA16" s="22">
        <f>'05_LiNGAM_集計'!AA17</f>
        <v>538.15541488770498</v>
      </c>
      <c r="AB16" s="22">
        <f>'05_LiNGAM_集計'!AB17</f>
        <v>743.48713762027148</v>
      </c>
      <c r="AC16" s="22">
        <f>'05_LiNGAM_集計'!AC17</f>
        <v>0.60644985381489902</v>
      </c>
      <c r="AD16" s="22">
        <f>'05_LiNGAM_集計'!AD17</f>
        <v>0.48337965223108398</v>
      </c>
      <c r="AE16" s="22">
        <f>'05_LiNGAM_集計'!AE17</f>
        <v>2.7351880693539741</v>
      </c>
      <c r="AF16" s="22">
        <f>'05_LiNGAM_集計'!AF17</f>
        <v>1.997185908123366</v>
      </c>
      <c r="AG16" s="22">
        <f>'05_LiNGAM_集計'!AG17</f>
        <v>0.57781298383867896</v>
      </c>
      <c r="AH16" s="22">
        <f>'05_LiNGAM_集計'!AH17</f>
        <v>1.051544891718265</v>
      </c>
      <c r="AI16" s="22">
        <f>'05_LiNGAM_集計'!AI17</f>
        <v>17.157697450088399</v>
      </c>
      <c r="AJ16" s="22">
        <f>'05_LiNGAM_集計'!AJ17</f>
        <v>37.771035976419057</v>
      </c>
      <c r="AK16" s="22">
        <f>'05_LiNGAM_集計'!AK17</f>
        <v>786.71428571428567</v>
      </c>
      <c r="AL16" s="22">
        <f>'05_LiNGAM_集計'!AL17</f>
        <v>77.608963557631597</v>
      </c>
      <c r="AM16" s="22">
        <f>'05_LiNGAM_集計'!AM17</f>
        <v>103.092033408044</v>
      </c>
      <c r="AN16" s="22">
        <f>'05_LiNGAM_集計'!AN17</f>
        <v>8.8639630621434709</v>
      </c>
      <c r="AO16" s="29"/>
      <c r="AP16" s="29"/>
      <c r="AQ16" s="29"/>
    </row>
    <row r="17" spans="1:43">
      <c r="A17" s="20">
        <v>16</v>
      </c>
      <c r="B17" s="21" t="s">
        <v>0</v>
      </c>
      <c r="C17" s="1" t="s">
        <v>32</v>
      </c>
      <c r="D17" s="22">
        <f>'05_LiNGAM_集計'!D18</f>
        <v>-11.522728264815999</v>
      </c>
      <c r="E17" s="22">
        <f>'05_LiNGAM_集計'!E18</f>
        <v>-9.137701404179202</v>
      </c>
      <c r="F17" s="22">
        <f>'05_LiNGAM_集計'!F18</f>
        <v>-9.0813862928348801</v>
      </c>
      <c r="G17" s="22">
        <f>'05_LiNGAM_集計'!G18</f>
        <v>-10.425036145322281</v>
      </c>
      <c r="H17" s="22">
        <f>'05_LiNGAM_集計'!H18</f>
        <v>-8.6230252523256841</v>
      </c>
      <c r="I17" s="22">
        <f>'05_LiNGAM_集計'!I18</f>
        <v>53</v>
      </c>
      <c r="J17" s="22">
        <f>'05_LiNGAM_集計'!J18</f>
        <v>58</v>
      </c>
      <c r="K17" s="22">
        <f>'05_LiNGAM_集計'!K18</f>
        <v>44</v>
      </c>
      <c r="L17" s="22">
        <f>'05_LiNGAM_集計'!L18</f>
        <v>5.3918420257702353</v>
      </c>
      <c r="M17" s="22">
        <f>'05_LiNGAM_集計'!M18</f>
        <v>9.1975387515710079</v>
      </c>
      <c r="N17" s="22">
        <f>'05_LiNGAM_集計'!N18</f>
        <v>7.4750154990749014</v>
      </c>
      <c r="O17" s="22">
        <f>'05_LiNGAM_集計'!O18</f>
        <v>7.5108236536430599</v>
      </c>
      <c r="P17" s="22">
        <f>'05_LiNGAM_集計'!P18</f>
        <v>8.3233416318592663</v>
      </c>
      <c r="Q17" s="22">
        <f>'05_LiNGAM_集計'!Q18</f>
        <v>7.1644962930213252</v>
      </c>
      <c r="R17" s="22">
        <f>'05_LiNGAM_集計'!R18</f>
        <v>349.21574211045521</v>
      </c>
      <c r="S17" s="22">
        <f>'05_LiNGAM_集計'!S18</f>
        <v>79.0752532138562</v>
      </c>
      <c r="T17" s="22">
        <f>'05_LiNGAM_集計'!T18</f>
        <v>177.0182604777344</v>
      </c>
      <c r="U17" s="22">
        <f>'05_LiNGAM_集計'!U18</f>
        <v>71</v>
      </c>
      <c r="V17" s="22">
        <f>'05_LiNGAM_集計'!V18</f>
        <v>4</v>
      </c>
      <c r="W17" s="22">
        <f>'05_LiNGAM_集計'!W18</f>
        <v>36</v>
      </c>
      <c r="X17" s="22">
        <f>'05_LiNGAM_集計'!X18</f>
        <v>6</v>
      </c>
      <c r="Y17" s="22">
        <f>'05_LiNGAM_集計'!Y18</f>
        <v>857.26031786343526</v>
      </c>
      <c r="Z17" s="22">
        <f>'05_LiNGAM_集計'!Z18</f>
        <v>278.41638440555539</v>
      </c>
      <c r="AA17" s="22">
        <f>'05_LiNGAM_集計'!AA18</f>
        <v>272.68175253183</v>
      </c>
      <c r="AB17" s="22">
        <f>'05_LiNGAM_集計'!AB18</f>
        <v>540.89608551968604</v>
      </c>
      <c r="AC17" s="22">
        <f>'05_LiNGAM_集計'!AC18</f>
        <v>0.5742219044985557</v>
      </c>
      <c r="AD17" s="22">
        <f>'05_LiNGAM_集計'!AD18</f>
        <v>0.77519920876564896</v>
      </c>
      <c r="AE17" s="22">
        <f>'05_LiNGAM_集計'!AE18</f>
        <v>1.445629342429583</v>
      </c>
      <c r="AF17" s="22">
        <f>'05_LiNGAM_集計'!AF18</f>
        <v>0.7984410313007908</v>
      </c>
      <c r="AG17" s="22">
        <f>'05_LiNGAM_集計'!AG18</f>
        <v>2.0565936365976252</v>
      </c>
      <c r="AH17" s="22">
        <f>'05_LiNGAM_集計'!AH18</f>
        <v>5.0282315394302577</v>
      </c>
      <c r="AI17" s="22">
        <f>'05_LiNGAM_集計'!AI18</f>
        <v>9.1082181040304224</v>
      </c>
      <c r="AJ17" s="22">
        <f>'05_LiNGAM_集計'!AJ18</f>
        <v>28.478082782308331</v>
      </c>
      <c r="AK17" s="22">
        <f>'05_LiNGAM_集計'!AK18</f>
        <v>774.14285714285711</v>
      </c>
      <c r="AL17" s="22">
        <f>'05_LiNGAM_集計'!AL18</f>
        <v>40.630866325403247</v>
      </c>
      <c r="AM17" s="22">
        <f>'05_LiNGAM_集計'!AM18</f>
        <v>48.642438414611767</v>
      </c>
      <c r="AN17" s="22">
        <f>'05_LiNGAM_集計'!AN18</f>
        <v>6.5970496387804429</v>
      </c>
      <c r="AO17" s="29"/>
      <c r="AP17" s="29"/>
      <c r="AQ17" s="29"/>
    </row>
    <row r="18" spans="1:43">
      <c r="A18" s="20">
        <v>17</v>
      </c>
      <c r="B18" s="21" t="s">
        <v>1</v>
      </c>
      <c r="C18" s="1" t="s">
        <v>32</v>
      </c>
      <c r="D18" s="22">
        <f>'05_LiNGAM_集計'!D19</f>
        <v>-5.685279351664783</v>
      </c>
      <c r="E18" s="22">
        <f>'05_LiNGAM_集計'!E19</f>
        <v>-6.8643269700450977</v>
      </c>
      <c r="F18" s="22">
        <f>'05_LiNGAM_集計'!F19</f>
        <v>-7.2499999999999698</v>
      </c>
      <c r="G18" s="22">
        <f>'05_LiNGAM_集計'!G19</f>
        <v>-6.3394782334965916</v>
      </c>
      <c r="H18" s="22">
        <f>'05_LiNGAM_集計'!H19</f>
        <v>-7.2311771852539346</v>
      </c>
      <c r="I18" s="22">
        <f>'05_LiNGAM_集計'!I19</f>
        <v>42</v>
      </c>
      <c r="J18" s="22">
        <f>'05_LiNGAM_集計'!J19</f>
        <v>54</v>
      </c>
      <c r="K18" s="22">
        <f>'05_LiNGAM_集計'!K19</f>
        <v>48</v>
      </c>
      <c r="L18" s="22">
        <f>'05_LiNGAM_集計'!L19</f>
        <v>7.2042873978651443</v>
      </c>
      <c r="M18" s="22">
        <f>'05_LiNGAM_集計'!M19</f>
        <v>3.3732979910714569</v>
      </c>
      <c r="N18" s="22">
        <f>'05_LiNGAM_集計'!N19</f>
        <v>4.2675827641226061</v>
      </c>
      <c r="O18" s="22">
        <f>'05_LiNGAM_集計'!O19</f>
        <v>4.2919811320754802</v>
      </c>
      <c r="P18" s="22">
        <f>'05_LiNGAM_集計'!P19</f>
        <v>3.5476100565972439</v>
      </c>
      <c r="Q18" s="22">
        <f>'05_LiNGAM_集計'!Q19</f>
        <v>4.73645041956817</v>
      </c>
      <c r="R18" s="22">
        <f>'05_LiNGAM_集計'!R19</f>
        <v>762.73677975348323</v>
      </c>
      <c r="S18" s="22">
        <f>'05_LiNGAM_集計'!S19</f>
        <v>133.99828498480599</v>
      </c>
      <c r="T18" s="22">
        <f>'05_LiNGAM_集計'!T19</f>
        <v>1706.8158884217801</v>
      </c>
      <c r="U18" s="22">
        <f>'05_LiNGAM_集計'!U19</f>
        <v>23</v>
      </c>
      <c r="V18" s="22">
        <f>'05_LiNGAM_集計'!V19</f>
        <v>29</v>
      </c>
      <c r="W18" s="22">
        <f>'05_LiNGAM_集計'!W19</f>
        <v>4</v>
      </c>
      <c r="X18" s="22">
        <f>'05_LiNGAM_集計'!X19</f>
        <v>31</v>
      </c>
      <c r="Y18" s="22">
        <f>'05_LiNGAM_集計'!Y19</f>
        <v>3092.8487851827922</v>
      </c>
      <c r="Z18" s="22">
        <f>'05_LiNGAM_集計'!Z19</f>
        <v>343.70727568252761</v>
      </c>
      <c r="AA18" s="22">
        <f>'05_LiNGAM_集計'!AA19</f>
        <v>933.80917857159795</v>
      </c>
      <c r="AB18" s="22">
        <f>'05_LiNGAM_集計'!AB19</f>
        <v>1423.2516522890051</v>
      </c>
      <c r="AC18" s="22">
        <f>'05_LiNGAM_集計'!AC19</f>
        <v>0.85499689457645867</v>
      </c>
      <c r="AD18" s="22">
        <f>'05_LiNGAM_集計'!AD19</f>
        <v>0.87451081814083298</v>
      </c>
      <c r="AE18" s="22">
        <f>'05_LiNGAM_集計'!AE19</f>
        <v>8.434388239046454</v>
      </c>
      <c r="AF18" s="22">
        <f>'05_LiNGAM_集計'!AF19</f>
        <v>0.6921428360894647</v>
      </c>
      <c r="AG18" s="22">
        <f>'05_LiNGAM_集計'!AG19</f>
        <v>2.77121357954988</v>
      </c>
      <c r="AH18" s="22">
        <f>'05_LiNGAM_集計'!AH19</f>
        <v>0.97698028531056635</v>
      </c>
      <c r="AI18" s="22">
        <f>'05_LiNGAM_集計'!AI19</f>
        <v>39.624784368636817</v>
      </c>
      <c r="AJ18" s="22">
        <f>'05_LiNGAM_集計'!AJ19</f>
        <v>61.494731547249891</v>
      </c>
      <c r="AK18" s="22">
        <f>'05_LiNGAM_集計'!AK19</f>
        <v>918.42857142857144</v>
      </c>
      <c r="AL18" s="22">
        <f>'05_LiNGAM_集計'!AL19</f>
        <v>59.155476888058097</v>
      </c>
      <c r="AM18" s="22">
        <f>'05_LiNGAM_集計'!AM19</f>
        <v>71.669279095796284</v>
      </c>
      <c r="AN18" s="22">
        <f>'05_LiNGAM_集計'!AN19</f>
        <v>7.8484322724408244</v>
      </c>
      <c r="AO18" s="29"/>
      <c r="AP18" s="29"/>
      <c r="AQ18" s="29"/>
    </row>
    <row r="19" spans="1:43">
      <c r="A19" s="20">
        <v>18</v>
      </c>
      <c r="B19" s="21" t="s">
        <v>1</v>
      </c>
      <c r="C19" s="1" t="s">
        <v>33</v>
      </c>
      <c r="D19" s="22">
        <f>'05_LiNGAM_集計'!D20</f>
        <v>-9.4760495541082701</v>
      </c>
      <c r="E19" s="22">
        <f>'05_LiNGAM_集計'!E20</f>
        <v>-7.7114575669863834</v>
      </c>
      <c r="F19" s="22">
        <f>'05_LiNGAM_集計'!F20</f>
        <v>-7.9559834938101499</v>
      </c>
      <c r="G19" s="22">
        <f>'05_LiNGAM_集計'!G20</f>
        <v>-8.2750897237954995</v>
      </c>
      <c r="H19" s="22">
        <f>'05_LiNGAM_集計'!H20</f>
        <v>-7.9950827734656764</v>
      </c>
      <c r="I19" s="22">
        <f>'05_LiNGAM_集計'!I20</f>
        <v>55</v>
      </c>
      <c r="J19" s="22">
        <f>'05_LiNGAM_集計'!J20</f>
        <v>60</v>
      </c>
      <c r="K19" s="22">
        <f>'05_LiNGAM_集計'!K20</f>
        <v>34</v>
      </c>
      <c r="L19" s="22">
        <f>'05_LiNGAM_集計'!L20</f>
        <v>4.9127958655686452</v>
      </c>
      <c r="M19" s="22">
        <f>'05_LiNGAM_集計'!M20</f>
        <v>7.5099712467701734</v>
      </c>
      <c r="N19" s="22">
        <f>'05_LiNGAM_集計'!N20</f>
        <v>6.7011252660802079</v>
      </c>
      <c r="O19" s="22">
        <f>'05_LiNGAM_集計'!O20</f>
        <v>6.6555611222444497</v>
      </c>
      <c r="P19" s="22">
        <f>'05_LiNGAM_集計'!P20</f>
        <v>6.7644876305962152</v>
      </c>
      <c r="Q19" s="22">
        <f>'05_LiNGAM_集計'!Q20</f>
        <v>7.0739099440634394</v>
      </c>
      <c r="R19" s="22">
        <f>'05_LiNGAM_集計'!R20</f>
        <v>671.31964096020818</v>
      </c>
      <c r="S19" s="22">
        <f>'05_LiNGAM_集計'!S20</f>
        <v>123.741718759786</v>
      </c>
      <c r="T19" s="22">
        <f>'05_LiNGAM_集計'!T20</f>
        <v>464.87228185485429</v>
      </c>
      <c r="U19" s="22">
        <f>'05_LiNGAM_集計'!U20</f>
        <v>28</v>
      </c>
      <c r="V19" s="22">
        <f>'05_LiNGAM_集計'!V20</f>
        <v>3</v>
      </c>
      <c r="W19" s="22">
        <f>'05_LiNGAM_集計'!W20</f>
        <v>25</v>
      </c>
      <c r="X19" s="22">
        <f>'05_LiNGAM_集計'!X20</f>
        <v>129</v>
      </c>
      <c r="Y19" s="22">
        <f>'05_LiNGAM_集計'!Y20</f>
        <v>495.26310115674193</v>
      </c>
      <c r="Z19" s="22">
        <f>'05_LiNGAM_集計'!Z20</f>
        <v>445.39043476618008</v>
      </c>
      <c r="AA19" s="22">
        <f>'05_LiNGAM_集計'!AA20</f>
        <v>64.966633043686997</v>
      </c>
      <c r="AB19" s="22">
        <f>'05_LiNGAM_集計'!AB20</f>
        <v>842.22894597449169</v>
      </c>
      <c r="AC19" s="22">
        <f>'05_LiNGAM_集計'!AC20</f>
        <v>0.65659462274437497</v>
      </c>
      <c r="AD19" s="22">
        <f>'05_LiNGAM_集計'!AD20</f>
        <v>0.34427004646485099</v>
      </c>
      <c r="AE19" s="22">
        <f>'05_LiNGAM_集計'!AE20</f>
        <v>2.9163010140436652</v>
      </c>
      <c r="AF19" s="22">
        <f>'05_LiNGAM_集計'!AF20</f>
        <v>1.076516994679076</v>
      </c>
      <c r="AG19" s="22">
        <f>'05_LiNGAM_集計'!AG20</f>
        <v>1.8511008781447</v>
      </c>
      <c r="AH19" s="22">
        <f>'05_LiNGAM_集計'!AH20</f>
        <v>2.914410685329317</v>
      </c>
      <c r="AI19" s="22">
        <f>'05_LiNGAM_集計'!AI20</f>
        <v>7.2711816516959056</v>
      </c>
      <c r="AJ19" s="22">
        <f>'05_LiNGAM_集計'!AJ20</f>
        <v>44.473147548267967</v>
      </c>
      <c r="AK19" s="22">
        <f>'05_LiNGAM_集計'!AK20</f>
        <v>769.71428571428567</v>
      </c>
      <c r="AL19" s="22">
        <f>'05_LiNGAM_集計'!AL20</f>
        <v>34.372492083803053</v>
      </c>
      <c r="AM19" s="22">
        <f>'05_LiNGAM_集計'!AM20</f>
        <v>41.823385840426774</v>
      </c>
      <c r="AN19" s="22">
        <f>'05_LiNGAM_集計'!AN20</f>
        <v>6.082911026040283</v>
      </c>
      <c r="AO19" s="29"/>
      <c r="AP19" s="29"/>
      <c r="AQ19" s="29"/>
    </row>
    <row r="20" spans="1:43">
      <c r="A20" s="20">
        <v>19</v>
      </c>
      <c r="B20" s="21" t="s">
        <v>0</v>
      </c>
      <c r="C20" s="1" t="s">
        <v>33</v>
      </c>
      <c r="D20" s="22">
        <f>'05_LiNGAM_集計'!D21</f>
        <v>-10.1608775442109</v>
      </c>
      <c r="E20" s="22">
        <f>'05_LiNGAM_集計'!E21</f>
        <v>-8.4872552762365281</v>
      </c>
      <c r="F20" s="22">
        <f>'05_LiNGAM_集計'!F21</f>
        <v>-8.8512658227847698</v>
      </c>
      <c r="G20" s="22">
        <f>'05_LiNGAM_集計'!G21</f>
        <v>-9.0474746900666592</v>
      </c>
      <c r="H20" s="22">
        <f>'05_LiNGAM_集計'!H21</f>
        <v>-8.6968374886719584</v>
      </c>
      <c r="I20" s="22">
        <f>'05_LiNGAM_集計'!I21</f>
        <v>26</v>
      </c>
      <c r="J20" s="22">
        <f>'05_LiNGAM_集計'!J21</f>
        <v>32</v>
      </c>
      <c r="K20" s="22">
        <f>'05_LiNGAM_集計'!K21</f>
        <v>23</v>
      </c>
      <c r="L20" s="22">
        <f>'05_LiNGAM_集計'!L21</f>
        <v>8.7589758591854796</v>
      </c>
      <c r="M20" s="22">
        <f>'05_LiNGAM_集計'!M21</f>
        <v>6.7805840934445669</v>
      </c>
      <c r="N20" s="22">
        <f>'05_LiNGAM_集計'!N21</f>
        <v>6.6456092533865423</v>
      </c>
      <c r="O20" s="22">
        <f>'05_LiNGAM_集計'!O21</f>
        <v>6.4216641679160498</v>
      </c>
      <c r="P20" s="22">
        <f>'05_LiNGAM_集計'!P21</f>
        <v>6.2491015340576954</v>
      </c>
      <c r="Q20" s="22">
        <f>'05_LiNGAM_集計'!Q21</f>
        <v>6.7737996626091839</v>
      </c>
      <c r="R20" s="22">
        <f>'05_LiNGAM_集計'!R21</f>
        <v>917.50851788465934</v>
      </c>
      <c r="S20" s="22">
        <f>'05_LiNGAM_集計'!S21</f>
        <v>109.601906845694</v>
      </c>
      <c r="T20" s="22">
        <f>'05_LiNGAM_集計'!T21</f>
        <v>530.70581110175146</v>
      </c>
      <c r="U20" s="22">
        <f>'05_LiNGAM_集計'!U21</f>
        <v>8</v>
      </c>
      <c r="V20" s="22">
        <f>'05_LiNGAM_集計'!V21</f>
        <v>3</v>
      </c>
      <c r="W20" s="22">
        <f>'05_LiNGAM_集計'!W21</f>
        <v>10</v>
      </c>
      <c r="X20" s="22">
        <f>'05_LiNGAM_集計'!X21</f>
        <v>3</v>
      </c>
      <c r="Y20" s="22">
        <f>'05_LiNGAM_集計'!Y21</f>
        <v>1038.0248044664229</v>
      </c>
      <c r="Z20" s="22">
        <f>'05_LiNGAM_集計'!Z21</f>
        <v>2171.8896417011911</v>
      </c>
      <c r="AA20" s="22">
        <f>'05_LiNGAM_集計'!AA21</f>
        <v>388.54644347399</v>
      </c>
      <c r="AB20" s="22">
        <f>'05_LiNGAM_集計'!AB21</f>
        <v>1092.925819198917</v>
      </c>
      <c r="AC20" s="22">
        <f>'05_LiNGAM_集計'!AC21</f>
        <v>0.68051230706738008</v>
      </c>
      <c r="AD20" s="22">
        <f>'05_LiNGAM_集計'!AD21</f>
        <v>0.77998139153656298</v>
      </c>
      <c r="AE20" s="22">
        <f>'05_LiNGAM_集計'!AE21</f>
        <v>2.16405436883174</v>
      </c>
      <c r="AF20" s="22">
        <f>'05_LiNGAM_集計'!AF21</f>
        <v>4.0797945817985353</v>
      </c>
      <c r="AG20" s="22">
        <f>'05_LiNGAM_集計'!AG21</f>
        <v>7.9086791885628198</v>
      </c>
      <c r="AH20" s="22">
        <f>'05_LiNGAM_集計'!AH21</f>
        <v>1.7629809073479981</v>
      </c>
      <c r="AI20" s="22">
        <f>'05_LiNGAM_集計'!AI21</f>
        <v>14.756086529357701</v>
      </c>
      <c r="AJ20" s="22">
        <f>'05_LiNGAM_集計'!AJ21</f>
        <v>34.424286425762197</v>
      </c>
      <c r="AK20" s="22">
        <f>'05_LiNGAM_集計'!AK21</f>
        <v>725.71428571428567</v>
      </c>
      <c r="AL20" s="22">
        <f>'05_LiNGAM_集計'!AL21</f>
        <v>65.039769202217897</v>
      </c>
      <c r="AM20" s="22">
        <f>'05_LiNGAM_集計'!AM21</f>
        <v>75.754201031896244</v>
      </c>
      <c r="AN20" s="22">
        <f>'05_LiNGAM_集計'!AN21</f>
        <v>13.04031188498889</v>
      </c>
      <c r="AO20" s="29"/>
      <c r="AP20" s="29"/>
      <c r="AQ20" s="29"/>
    </row>
    <row r="21" spans="1:43">
      <c r="A21" s="20">
        <v>20</v>
      </c>
      <c r="B21" s="21" t="s">
        <v>0</v>
      </c>
      <c r="C21" s="1" t="s">
        <v>33</v>
      </c>
      <c r="D21" s="22">
        <f>'05_LiNGAM_集計'!D22</f>
        <v>-11.487763554216849</v>
      </c>
      <c r="E21" s="22">
        <f>'05_LiNGAM_集計'!E22</f>
        <v>-9.2789971920575134</v>
      </c>
      <c r="F21" s="22">
        <f>'05_LiNGAM_集計'!F22</f>
        <v>-9.4202637889687804</v>
      </c>
      <c r="G21" s="22">
        <f>'05_LiNGAM_集計'!G22</f>
        <v>-10.30846609625916</v>
      </c>
      <c r="H21" s="22">
        <f>'05_LiNGAM_集計'!H22</f>
        <v>-8.9159089410053536</v>
      </c>
      <c r="I21" s="22">
        <f>'05_LiNGAM_集計'!I22</f>
        <v>39</v>
      </c>
      <c r="J21" s="22">
        <f>'05_LiNGAM_集計'!J22</f>
        <v>43</v>
      </c>
      <c r="K21" s="22">
        <f>'05_LiNGAM_集計'!K22</f>
        <v>35</v>
      </c>
      <c r="L21" s="22">
        <f>'05_LiNGAM_集計'!L22</f>
        <v>5.9642623097552097</v>
      </c>
      <c r="M21" s="22">
        <f>'05_LiNGAM_集計'!M22</f>
        <v>9.0728013057900796</v>
      </c>
      <c r="N21" s="22">
        <f>'05_LiNGAM_集計'!N22</f>
        <v>8.1070738299992833</v>
      </c>
      <c r="O21" s="22">
        <f>'05_LiNGAM_集計'!O22</f>
        <v>8.1904315196998407</v>
      </c>
      <c r="P21" s="22">
        <f>'05_LiNGAM_集計'!P22</f>
        <v>8.7021062372190343</v>
      </c>
      <c r="Q21" s="22">
        <f>'05_LiNGAM_集計'!Q22</f>
        <v>7.8570369236061186</v>
      </c>
      <c r="R21" s="22">
        <f>'05_LiNGAM_集計'!R22</f>
        <v>276.24097353290591</v>
      </c>
      <c r="S21" s="22">
        <f>'05_LiNGAM_集計'!S22</f>
        <v>210.44337718276699</v>
      </c>
      <c r="T21" s="22">
        <f>'05_LiNGAM_集計'!T22</f>
        <v>409.84262734925318</v>
      </c>
      <c r="U21" s="22">
        <f>'05_LiNGAM_集計'!U22</f>
        <v>3</v>
      </c>
      <c r="V21" s="22">
        <f>'05_LiNGAM_集計'!V22</f>
        <v>15</v>
      </c>
      <c r="W21" s="22">
        <f>'05_LiNGAM_集計'!W22</f>
        <v>10</v>
      </c>
      <c r="X21" s="22">
        <f>'05_LiNGAM_集計'!X22</f>
        <v>11</v>
      </c>
      <c r="Y21" s="22">
        <f>'05_LiNGAM_集計'!Y22</f>
        <v>946.07938542208444</v>
      </c>
      <c r="Z21" s="22">
        <f>'05_LiNGAM_集計'!Z22</f>
        <v>525.26142262425935</v>
      </c>
      <c r="AA21" s="22">
        <f>'05_LiNGAM_集計'!AA22</f>
        <v>591.52587954296303</v>
      </c>
      <c r="AB21" s="22">
        <f>'05_LiNGAM_集計'!AB22</f>
        <v>1109.7449296933751</v>
      </c>
      <c r="AC21" s="22">
        <f>'05_LiNGAM_集計'!AC22</f>
        <v>0.73300187826213947</v>
      </c>
      <c r="AD21" s="22">
        <f>'05_LiNGAM_集計'!AD22</f>
        <v>0.73759171512139698</v>
      </c>
      <c r="AE21" s="22">
        <f>'05_LiNGAM_集計'!AE22</f>
        <v>3.6164914847202949</v>
      </c>
      <c r="AF21" s="22">
        <f>'05_LiNGAM_集計'!AF22</f>
        <v>2.0982510372815328</v>
      </c>
      <c r="AG21" s="22">
        <f>'05_LiNGAM_集計'!AG22</f>
        <v>4.3720637772217001</v>
      </c>
      <c r="AH21" s="22">
        <f>'05_LiNGAM_集計'!AH22</f>
        <v>2.5819514221062039</v>
      </c>
      <c r="AI21" s="22">
        <f>'05_LiNGAM_集計'!AI22</f>
        <v>10.026070220617029</v>
      </c>
      <c r="AJ21" s="22">
        <f>'05_LiNGAM_集計'!AJ22</f>
        <v>40.332398955760837</v>
      </c>
      <c r="AK21" s="22">
        <f>'05_LiNGAM_集計'!AK22</f>
        <v>752.14285714285711</v>
      </c>
      <c r="AL21" s="22">
        <f>'05_LiNGAM_集計'!AL22</f>
        <v>53.003221404351997</v>
      </c>
      <c r="AM21" s="22">
        <f>'05_LiNGAM_集計'!AM22</f>
        <v>52.767596354820853</v>
      </c>
      <c r="AN21" s="22">
        <f>'05_LiNGAM_集計'!AN22</f>
        <v>5.7065024786698446</v>
      </c>
      <c r="AO21" s="29"/>
      <c r="AP21" s="29"/>
      <c r="AQ21" s="29"/>
    </row>
    <row r="22" spans="1:43">
      <c r="A22" s="20">
        <v>21</v>
      </c>
      <c r="B22" s="21" t="s">
        <v>1</v>
      </c>
      <c r="C22" s="1" t="s">
        <v>33</v>
      </c>
      <c r="D22" s="22">
        <f>'05_LiNGAM_集計'!D23</f>
        <v>-12.4412902383153</v>
      </c>
      <c r="E22" s="22">
        <f>'05_LiNGAM_集計'!E23</f>
        <v>-10.675078757780231</v>
      </c>
      <c r="F22" s="22">
        <f>'05_LiNGAM_集計'!F23</f>
        <v>-10.413063229261329</v>
      </c>
      <c r="G22" s="22">
        <f>'05_LiNGAM_集計'!G23</f>
        <v>-11.134637232329119</v>
      </c>
      <c r="H22" s="22">
        <f>'05_LiNGAM_集計'!H23</f>
        <v>-10.762086737029231</v>
      </c>
      <c r="I22" s="22">
        <f>'05_LiNGAM_集計'!I23</f>
        <v>44</v>
      </c>
      <c r="J22" s="22">
        <f>'05_LiNGAM_集計'!J23</f>
        <v>55</v>
      </c>
      <c r="K22" s="22">
        <f>'05_LiNGAM_集計'!K23</f>
        <v>45</v>
      </c>
      <c r="L22" s="22">
        <f>'05_LiNGAM_集計'!L23</f>
        <v>5.7943826047941904</v>
      </c>
      <c r="M22" s="22">
        <f>'05_LiNGAM_集計'!M23</f>
        <v>8.9464328056031643</v>
      </c>
      <c r="N22" s="22">
        <f>'05_LiNGAM_集計'!N23</f>
        <v>8.4998861046103205</v>
      </c>
      <c r="O22" s="22">
        <f>'05_LiNGAM_集計'!O23</f>
        <v>8.0789743885022833</v>
      </c>
      <c r="P22" s="22">
        <f>'05_LiNGAM_集計'!P23</f>
        <v>8.2699465960293921</v>
      </c>
      <c r="Q22" s="22">
        <f>'05_LiNGAM_集計'!Q23</f>
        <v>8.7213856366429638</v>
      </c>
      <c r="R22" s="22">
        <f>'05_LiNGAM_集計'!R23</f>
        <v>717.94219150879098</v>
      </c>
      <c r="S22" s="22">
        <f>'05_LiNGAM_集計'!S23</f>
        <v>578.89240719870702</v>
      </c>
      <c r="T22" s="22">
        <f>'05_LiNGAM_集計'!T23</f>
        <v>681.22080363027419</v>
      </c>
      <c r="U22" s="22">
        <f>'05_LiNGAM_集計'!U23</f>
        <v>3</v>
      </c>
      <c r="V22" s="22">
        <f>'05_LiNGAM_集計'!V23</f>
        <v>3</v>
      </c>
      <c r="W22" s="22">
        <f>'05_LiNGAM_集計'!W23</f>
        <v>3</v>
      </c>
      <c r="X22" s="22">
        <f>'05_LiNGAM_集計'!X23</f>
        <v>3</v>
      </c>
      <c r="Y22" s="22">
        <f>'05_LiNGAM_集計'!Y23</f>
        <v>292.25556976952748</v>
      </c>
      <c r="Z22" s="22">
        <f>'05_LiNGAM_集計'!Z23</f>
        <v>323.21856548302401</v>
      </c>
      <c r="AA22" s="22">
        <f>'05_LiNGAM_集計'!AA23</f>
        <v>254.092008544301</v>
      </c>
      <c r="AB22" s="22">
        <f>'05_LiNGAM_集計'!AB23</f>
        <v>421.63628704979737</v>
      </c>
      <c r="AC22" s="22">
        <f>'05_LiNGAM_集計'!AC23</f>
        <v>0.378661626548774</v>
      </c>
      <c r="AD22" s="22">
        <f>'05_LiNGAM_集計'!AD23</f>
        <v>0.33513595412337233</v>
      </c>
      <c r="AE22" s="22">
        <f>'05_LiNGAM_集計'!AE23</f>
        <v>0.79515740791590506</v>
      </c>
      <c r="AF22" s="22">
        <f>'05_LiNGAM_集計'!AF23</f>
        <v>0.51732439608577974</v>
      </c>
      <c r="AG22" s="22">
        <f>'05_LiNGAM_集計'!AG23</f>
        <v>1.6025030747709099</v>
      </c>
      <c r="AH22" s="22">
        <f>'05_LiNGAM_集計'!AH23</f>
        <v>0.39243362709993701</v>
      </c>
      <c r="AI22" s="22">
        <f>'05_LiNGAM_集計'!AI23</f>
        <v>24.528226196590179</v>
      </c>
      <c r="AJ22" s="22">
        <f>'05_LiNGAM_集計'!AJ23</f>
        <v>39.276091079803919</v>
      </c>
      <c r="AK22" s="22">
        <f>'05_LiNGAM_集計'!AK23</f>
        <v>784.25</v>
      </c>
      <c r="AL22" s="22">
        <f>'05_LiNGAM_集計'!AL23</f>
        <v>40.448548326588899</v>
      </c>
      <c r="AM22" s="22">
        <f>'05_LiNGAM_集計'!AM23</f>
        <v>55.9621249983159</v>
      </c>
      <c r="AN22" s="22">
        <f>'05_LiNGAM_集計'!AN23</f>
        <v>7.0009843561042899</v>
      </c>
      <c r="AO22" s="29"/>
      <c r="AP22" s="29"/>
      <c r="AQ22" s="29"/>
    </row>
    <row r="23" spans="1:43">
      <c r="A23" s="20">
        <v>22</v>
      </c>
      <c r="B23" s="21" t="s">
        <v>0</v>
      </c>
      <c r="C23" s="1" t="s">
        <v>32</v>
      </c>
      <c r="D23" s="22">
        <f>'05_LiNGAM_集計'!D24</f>
        <v>-14.356305993767631</v>
      </c>
      <c r="E23" s="22">
        <f>'05_LiNGAM_集計'!E24</f>
        <v>-10.42588187773279</v>
      </c>
      <c r="F23" s="22">
        <f>'05_LiNGAM_集計'!F24</f>
        <v>-10.0570953436807</v>
      </c>
      <c r="G23" s="22">
        <f>'05_LiNGAM_集計'!G24</f>
        <v>-11.815842774265739</v>
      </c>
      <c r="H23" s="22">
        <f>'05_LiNGAM_集計'!H24</f>
        <v>-10.000956233024709</v>
      </c>
      <c r="I23" s="22">
        <f>'05_LiNGAM_集計'!I24</f>
        <v>28</v>
      </c>
      <c r="J23" s="22">
        <f>'05_LiNGAM_集計'!J24</f>
        <v>28</v>
      </c>
      <c r="K23" s="22">
        <f>'05_LiNGAM_集計'!K24</f>
        <v>28</v>
      </c>
      <c r="L23" s="22">
        <f>'05_LiNGAM_集計'!L24</f>
        <v>14.2759853661866</v>
      </c>
      <c r="M23" s="22">
        <f>'05_LiNGAM_集計'!M24</f>
        <v>11.30694444444447</v>
      </c>
      <c r="N23" s="22">
        <f>'05_LiNGAM_集計'!N24</f>
        <v>7.7984331007622147</v>
      </c>
      <c r="O23" s="22">
        <f>'05_LiNGAM_集計'!O24</f>
        <v>7.8425507900677802</v>
      </c>
      <c r="P23" s="22">
        <f>'05_LiNGAM_集計'!P24</f>
        <v>9.0289037902215377</v>
      </c>
      <c r="Q23" s="22">
        <f>'05_LiNGAM_集計'!Q24</f>
        <v>7.2721404358480246</v>
      </c>
      <c r="R23" s="22">
        <f>'05_LiNGAM_集計'!R24</f>
        <v>1278.940752759642</v>
      </c>
      <c r="S23" s="22">
        <f>'05_LiNGAM_集計'!S24</f>
        <v>228.306200093824</v>
      </c>
      <c r="T23" s="22">
        <f>'05_LiNGAM_集計'!T24</f>
        <v>472.62461921621951</v>
      </c>
      <c r="U23" s="22">
        <f>'05_LiNGAM_集計'!U24</f>
        <v>3</v>
      </c>
      <c r="V23" s="22">
        <f>'05_LiNGAM_集計'!V24</f>
        <v>3</v>
      </c>
      <c r="W23" s="22">
        <f>'05_LiNGAM_集計'!W24</f>
        <v>3</v>
      </c>
      <c r="X23" s="22">
        <f>'05_LiNGAM_集計'!X24</f>
        <v>3</v>
      </c>
      <c r="Y23" s="22">
        <f>'05_LiNGAM_集計'!Y24</f>
        <v>7215.57558528557</v>
      </c>
      <c r="Z23" s="22">
        <f>'05_LiNGAM_集計'!Z24</f>
        <v>5492.661373123643</v>
      </c>
      <c r="AA23" s="22">
        <f>'05_LiNGAM_集計'!AA24</f>
        <v>1352.37012025273</v>
      </c>
      <c r="AB23" s="22">
        <f>'05_LiNGAM_集計'!AB24</f>
        <v>1770.203361227826</v>
      </c>
      <c r="AC23" s="22">
        <f>'05_LiNGAM_集計'!AC24</f>
        <v>0.79411667530290364</v>
      </c>
      <c r="AD23" s="22">
        <f>'05_LiNGAM_集計'!AD24</f>
        <v>0.85556423085798605</v>
      </c>
      <c r="AE23" s="22">
        <f>'05_LiNGAM_集計'!AE24</f>
        <v>4.1781542005778602</v>
      </c>
      <c r="AF23" s="22">
        <f>'05_LiNGAM_集計'!AF24</f>
        <v>5.4668630993822811</v>
      </c>
      <c r="AG23" s="22">
        <f>'05_LiNGAM_集計'!AG24</f>
        <v>4.9677833028925003</v>
      </c>
      <c r="AH23" s="22">
        <f>'05_LiNGAM_集計'!AH24</f>
        <v>2.1532120880840688</v>
      </c>
      <c r="AI23" s="22">
        <f>'05_LiNGAM_集計'!AI24</f>
        <v>20.21420293099607</v>
      </c>
      <c r="AJ23" s="22">
        <f>'05_LiNGAM_集計'!AJ24</f>
        <v>40.481852411739823</v>
      </c>
      <c r="AK23" s="22">
        <f>'05_LiNGAM_集計'!AK24</f>
        <v>742.57142857142856</v>
      </c>
      <c r="AL23" s="22">
        <f>'05_LiNGAM_集計'!AL24</f>
        <v>95.945552687887002</v>
      </c>
      <c r="AM23" s="22">
        <f>'05_LiNGAM_集計'!AM24</f>
        <v>114.17227171518481</v>
      </c>
      <c r="AN23" s="22">
        <f>'05_LiNGAM_集計'!AN24</f>
        <v>13.85251717602217</v>
      </c>
      <c r="AO23" s="29"/>
      <c r="AP23" s="29"/>
      <c r="AQ23" s="29"/>
    </row>
    <row r="24" spans="1:43">
      <c r="A24" s="20">
        <v>23</v>
      </c>
      <c r="B24" s="21" t="s">
        <v>1</v>
      </c>
      <c r="C24" s="1" t="s">
        <v>32</v>
      </c>
      <c r="D24" s="22">
        <f>'05_LiNGAM_集計'!D25</f>
        <v>-4.6647388705853103</v>
      </c>
      <c r="E24" s="22">
        <f>'05_LiNGAM_集計'!E25</f>
        <v>-5.0776494926345794</v>
      </c>
      <c r="F24" s="22">
        <f>'05_LiNGAM_集計'!F25</f>
        <v>-4.9055007052186301</v>
      </c>
      <c r="G24" s="22">
        <f>'05_LiNGAM_集計'!G25</f>
        <v>-5.030748046133775</v>
      </c>
      <c r="H24" s="22">
        <f>'05_LiNGAM_集計'!H25</f>
        <v>-5.0571961136471248</v>
      </c>
      <c r="I24" s="22">
        <f>'05_LiNGAM_集計'!I25</f>
        <v>36</v>
      </c>
      <c r="J24" s="22">
        <f>'05_LiNGAM_集計'!J25</f>
        <v>53</v>
      </c>
      <c r="K24" s="22">
        <f>'05_LiNGAM_集計'!K25</f>
        <v>37</v>
      </c>
      <c r="L24" s="22">
        <f>'05_LiNGAM_集計'!L25</f>
        <v>0</v>
      </c>
      <c r="M24" s="22">
        <f>'05_LiNGAM_集計'!M25</f>
        <v>3.90768520896194</v>
      </c>
      <c r="N24" s="22">
        <f>'05_LiNGAM_集計'!N25</f>
        <v>4.2130872492762146</v>
      </c>
      <c r="O24" s="22">
        <f>'05_LiNGAM_集計'!O25</f>
        <v>4.1593980343980101</v>
      </c>
      <c r="P24" s="22">
        <f>'05_LiNGAM_集計'!P25</f>
        <v>4.1486245658674719</v>
      </c>
      <c r="Q24" s="22">
        <f>'05_LiNGAM_集計'!Q25</f>
        <v>4.1270364253367244</v>
      </c>
      <c r="R24" s="22">
        <f>'05_LiNGAM_集計'!R25</f>
        <v>93.28555600261862</v>
      </c>
      <c r="S24" s="22">
        <f>'05_LiNGAM_集計'!S25</f>
        <v>30.276818009981501</v>
      </c>
      <c r="T24" s="22">
        <f>'05_LiNGAM_集計'!T25</f>
        <v>459.59854680061022</v>
      </c>
      <c r="U24" s="22">
        <f>'05_LiNGAM_集計'!U25</f>
        <v>3</v>
      </c>
      <c r="V24" s="22">
        <f>'05_LiNGAM_集計'!V25</f>
        <v>3</v>
      </c>
      <c r="W24" s="22">
        <f>'05_LiNGAM_集計'!W25</f>
        <v>4</v>
      </c>
      <c r="X24" s="22">
        <f>'05_LiNGAM_集計'!X25</f>
        <v>11</v>
      </c>
      <c r="Y24" s="22">
        <f>'05_LiNGAM_集計'!Y25</f>
        <v>252.58931643295949</v>
      </c>
      <c r="Z24" s="22">
        <f>'05_LiNGAM_集計'!Z25</f>
        <v>276.98249465204032</v>
      </c>
      <c r="AA24" s="22">
        <f>'05_LiNGAM_集計'!AA25</f>
        <v>399.495874631015</v>
      </c>
      <c r="AB24" s="22">
        <f>'05_LiNGAM_集計'!AB25</f>
        <v>589.32483384952809</v>
      </c>
      <c r="AC24" s="22">
        <f>'05_LiNGAM_集計'!AC25</f>
        <v>0.68827293237672749</v>
      </c>
      <c r="AD24" s="22">
        <f>'05_LiNGAM_集計'!AD25</f>
        <v>0.92955155474414297</v>
      </c>
      <c r="AE24" s="22">
        <f>'05_LiNGAM_集計'!AE25</f>
        <v>2.22503763647441</v>
      </c>
      <c r="AF24" s="22">
        <f>'05_LiNGAM_集計'!AF25</f>
        <v>3.1491485764393672</v>
      </c>
      <c r="AG24" s="22">
        <f>'05_LiNGAM_集計'!AG25</f>
        <v>0</v>
      </c>
      <c r="AH24" s="22">
        <f>'05_LiNGAM_集計'!AH25</f>
        <v>4.7381390091120021</v>
      </c>
      <c r="AI24" s="22">
        <f>'05_LiNGAM_集計'!AI25</f>
        <v>1.76743868279019</v>
      </c>
      <c r="AJ24" s="22">
        <f>'05_LiNGAM_集計'!AJ25</f>
        <v>20.91229557179367</v>
      </c>
      <c r="AK24" s="22">
        <f>'05_LiNGAM_集計'!AK25</f>
        <v>593.42857142857144</v>
      </c>
      <c r="AL24" s="22">
        <f>'05_LiNGAM_集計'!AL25</f>
        <v>0</v>
      </c>
      <c r="AM24" s="22">
        <f>'05_LiNGAM_集計'!AM25</f>
        <v>24.50461419608995</v>
      </c>
      <c r="AN24" s="22">
        <f>'05_LiNGAM_集計'!AN25</f>
        <v>3.9712449115810551</v>
      </c>
      <c r="AO24" s="29"/>
      <c r="AP24" s="29"/>
      <c r="AQ24" s="29"/>
    </row>
    <row r="25" spans="1:43">
      <c r="A25" s="20">
        <v>24</v>
      </c>
      <c r="B25" s="21" t="s">
        <v>0</v>
      </c>
      <c r="C25" s="1" t="s">
        <v>32</v>
      </c>
      <c r="D25" s="22">
        <f>'05_LiNGAM_集計'!D26</f>
        <v>-8.0997983870967687</v>
      </c>
      <c r="E25" s="22">
        <f>'05_LiNGAM_集計'!E26</f>
        <v>-9.8328215428998433</v>
      </c>
      <c r="F25" s="22">
        <f>'05_LiNGAM_集計'!F26</f>
        <v>-9.5445319954028935</v>
      </c>
      <c r="G25" s="22">
        <f>'05_LiNGAM_集計'!G26</f>
        <v>-8.7270943512621919</v>
      </c>
      <c r="H25" s="22">
        <f>'05_LiNGAM_集計'!H26</f>
        <v>-9.97340942519509</v>
      </c>
      <c r="I25" s="22">
        <f>'05_LiNGAM_集計'!I26</f>
        <v>40</v>
      </c>
      <c r="J25" s="22">
        <f>'05_LiNGAM_集計'!J26</f>
        <v>42</v>
      </c>
      <c r="K25" s="22">
        <f>'05_LiNGAM_集計'!K26</f>
        <v>44</v>
      </c>
      <c r="L25" s="22">
        <f>'05_LiNGAM_集計'!L26</f>
        <v>9.7830433201853264</v>
      </c>
      <c r="M25" s="22">
        <f>'05_LiNGAM_集計'!M26</f>
        <v>6.8598854355716998</v>
      </c>
      <c r="N25" s="22">
        <f>'05_LiNGAM_集計'!N26</f>
        <v>8.2523926201334792</v>
      </c>
      <c r="O25" s="22">
        <f>'05_LiNGAM_集計'!O26</f>
        <v>7.8311456213377433</v>
      </c>
      <c r="P25" s="22">
        <f>'05_LiNGAM_集計'!P26</f>
        <v>7.5039307728904063</v>
      </c>
      <c r="Q25" s="22">
        <f>'05_LiNGAM_集計'!Q26</f>
        <v>8.3983312449951733</v>
      </c>
      <c r="R25" s="22">
        <f>'05_LiNGAM_集計'!R26</f>
        <v>362.63285592987819</v>
      </c>
      <c r="S25" s="22">
        <f>'05_LiNGAM_集計'!S26</f>
        <v>795.84838837381164</v>
      </c>
      <c r="T25" s="22">
        <f>'05_LiNGAM_集計'!T26</f>
        <v>572.84939957970903</v>
      </c>
      <c r="U25" s="22">
        <f>'05_LiNGAM_集計'!U26</f>
        <v>13</v>
      </c>
      <c r="V25" s="22">
        <f>'05_LiNGAM_集計'!V26</f>
        <v>15</v>
      </c>
      <c r="W25" s="22">
        <f>'05_LiNGAM_集計'!W26</f>
        <v>15</v>
      </c>
      <c r="X25" s="22">
        <f>'05_LiNGAM_集計'!X26</f>
        <v>10</v>
      </c>
      <c r="Y25" s="22">
        <f>'05_LiNGAM_集計'!Y26</f>
        <v>833.81109534753091</v>
      </c>
      <c r="Z25" s="22">
        <f>'05_LiNGAM_集計'!Z26</f>
        <v>931.32156861769727</v>
      </c>
      <c r="AA25" s="22">
        <f>'05_LiNGAM_集計'!AA26</f>
        <v>654.65105706448901</v>
      </c>
      <c r="AB25" s="22">
        <f>'05_LiNGAM_集計'!AB26</f>
        <v>1024.962965549794</v>
      </c>
      <c r="AC25" s="22">
        <f>'05_LiNGAM_集計'!AC26</f>
        <v>0.72362386343642005</v>
      </c>
      <c r="AD25" s="22">
        <f>'05_LiNGAM_集計'!AD26</f>
        <v>0.43532630286126828</v>
      </c>
      <c r="AE25" s="22">
        <f>'05_LiNGAM_集計'!AE26</f>
        <v>3.0767513491175</v>
      </c>
      <c r="AF25" s="22">
        <f>'05_LiNGAM_集計'!AF26</f>
        <v>2.6213420307384392</v>
      </c>
      <c r="AG25" s="22">
        <f>'05_LiNGAM_集計'!AG26</f>
        <v>1.731819554593877</v>
      </c>
      <c r="AH25" s="22">
        <f>'05_LiNGAM_集計'!AH26</f>
        <v>2.2576043273340098</v>
      </c>
      <c r="AI25" s="22">
        <f>'05_LiNGAM_集計'!AI26</f>
        <v>14.995872609504181</v>
      </c>
      <c r="AJ25" s="22">
        <f>'05_LiNGAM_集計'!AJ26</f>
        <v>33.72490140362536</v>
      </c>
      <c r="AK25" s="22">
        <f>'05_LiNGAM_集計'!AK26</f>
        <v>701.71428571428567</v>
      </c>
      <c r="AL25" s="22">
        <f>'05_LiNGAM_集計'!AL26</f>
        <v>58.679394630402577</v>
      </c>
      <c r="AM25" s="22">
        <f>'05_LiNGAM_集計'!AM26</f>
        <v>67.490835031654498</v>
      </c>
      <c r="AN25" s="22">
        <f>'05_LiNGAM_集計'!AN26</f>
        <v>10.37652834667583</v>
      </c>
      <c r="AO25" s="29"/>
      <c r="AP25" s="29"/>
      <c r="AQ25" s="29"/>
    </row>
    <row r="26" spans="1:43">
      <c r="A26" s="20">
        <v>25</v>
      </c>
      <c r="B26" s="21" t="s">
        <v>0</v>
      </c>
      <c r="C26" s="1" t="s">
        <v>32</v>
      </c>
      <c r="D26" s="22">
        <f>'05_LiNGAM_集計'!D27</f>
        <v>-7.1057065924168228</v>
      </c>
      <c r="E26" s="22">
        <f>'05_LiNGAM_集計'!E27</f>
        <v>-7.5972973961220074</v>
      </c>
      <c r="F26" s="22">
        <f>'05_LiNGAM_集計'!F27</f>
        <v>-7.5953608247422704</v>
      </c>
      <c r="G26" s="22">
        <f>'05_LiNGAM_集計'!G27</f>
        <v>-7.2259289715062494</v>
      </c>
      <c r="H26" s="22">
        <f>'05_LiNGAM_集計'!H27</f>
        <v>-7.2517204417435703</v>
      </c>
      <c r="I26" s="22">
        <f>'05_LiNGAM_集計'!I27</f>
        <v>30</v>
      </c>
      <c r="J26" s="22">
        <f>'05_LiNGAM_集計'!J27</f>
        <v>39</v>
      </c>
      <c r="K26" s="22">
        <f>'05_LiNGAM_集計'!K27</f>
        <v>34</v>
      </c>
      <c r="L26" s="22">
        <f>'05_LiNGAM_集計'!L27</f>
        <v>4.1680835831776601</v>
      </c>
      <c r="M26" s="22">
        <f>'05_LiNGAM_集計'!M27</f>
        <v>7.0001166493047622</v>
      </c>
      <c r="N26" s="22">
        <f>'05_LiNGAM_集計'!N27</f>
        <v>7.6994553479019894</v>
      </c>
      <c r="O26" s="22">
        <f>'05_LiNGAM_集計'!O27</f>
        <v>7.5700757575757498</v>
      </c>
      <c r="P26" s="22">
        <f>'05_LiNGAM_集計'!P27</f>
        <v>7.5866815112174324</v>
      </c>
      <c r="Q26" s="22">
        <f>'05_LiNGAM_集計'!Q27</f>
        <v>7.4226878315984424</v>
      </c>
      <c r="R26" s="22">
        <f>'05_LiNGAM_集計'!R27</f>
        <v>293.57939869881591</v>
      </c>
      <c r="S26" s="22">
        <f>'05_LiNGAM_集計'!S27</f>
        <v>340.17614438719301</v>
      </c>
      <c r="T26" s="22">
        <f>'05_LiNGAM_集計'!T27</f>
        <v>226.2116305832931</v>
      </c>
      <c r="U26" s="22">
        <f>'05_LiNGAM_集計'!U27</f>
        <v>36</v>
      </c>
      <c r="V26" s="22">
        <f>'05_LiNGAM_集計'!V27</f>
        <v>4</v>
      </c>
      <c r="W26" s="22">
        <f>'05_LiNGAM_集計'!W27</f>
        <v>14</v>
      </c>
      <c r="X26" s="22">
        <f>'05_LiNGAM_集計'!X27</f>
        <v>11</v>
      </c>
      <c r="Y26" s="22">
        <f>'05_LiNGAM_集計'!Y27</f>
        <v>873.69068690720576</v>
      </c>
      <c r="Z26" s="22">
        <f>'05_LiNGAM_集計'!Z27</f>
        <v>780.34856438192958</v>
      </c>
      <c r="AA26" s="22">
        <f>'05_LiNGAM_集計'!AA27</f>
        <v>553.45380853685401</v>
      </c>
      <c r="AB26" s="22">
        <f>'05_LiNGAM_集計'!AB27</f>
        <v>592.9793620610842</v>
      </c>
      <c r="AC26" s="22">
        <f>'05_LiNGAM_集計'!AC27</f>
        <v>0.69274289794104638</v>
      </c>
      <c r="AD26" s="22">
        <f>'05_LiNGAM_集計'!AD27</f>
        <v>0.619332204259601</v>
      </c>
      <c r="AE26" s="22">
        <f>'05_LiNGAM_集計'!AE27</f>
        <v>2.31223445289065</v>
      </c>
      <c r="AF26" s="22">
        <f>'05_LiNGAM_集計'!AF27</f>
        <v>2.8220360010218721</v>
      </c>
      <c r="AG26" s="22">
        <f>'05_LiNGAM_集計'!AG27</f>
        <v>3.2091039826038301</v>
      </c>
      <c r="AH26" s="22">
        <f>'05_LiNGAM_集計'!AH27</f>
        <v>4.9372311905680917</v>
      </c>
      <c r="AI26" s="22">
        <f>'05_LiNGAM_集計'!AI27</f>
        <v>9.9158922216360654</v>
      </c>
      <c r="AJ26" s="22">
        <f>'05_LiNGAM_集計'!AJ27</f>
        <v>30.63432643487749</v>
      </c>
      <c r="AK26" s="22">
        <f>'05_LiNGAM_集計'!AK27</f>
        <v>895</v>
      </c>
      <c r="AL26" s="22">
        <f>'05_LiNGAM_集計'!AL27</f>
        <v>33.518836446007697</v>
      </c>
      <c r="AM26" s="22">
        <f>'05_LiNGAM_集計'!AM27</f>
        <v>54.481250725438429</v>
      </c>
      <c r="AN26" s="22">
        <f>'05_LiNGAM_集計'!AN27</f>
        <v>6.3708814964955032</v>
      </c>
      <c r="AO26" s="29"/>
      <c r="AP26" s="29"/>
      <c r="AQ26" s="29"/>
    </row>
    <row r="27" spans="1:43">
      <c r="A27" s="20">
        <v>26</v>
      </c>
      <c r="B27" s="21" t="s">
        <v>0</v>
      </c>
      <c r="C27" s="1" t="s">
        <v>32</v>
      </c>
      <c r="D27" s="22">
        <f>'05_LiNGAM_集計'!D28</f>
        <v>-7.5432904433116699</v>
      </c>
      <c r="E27" s="22">
        <f>'05_LiNGAM_集計'!E28</f>
        <v>-7.891740156360342</v>
      </c>
      <c r="F27" s="22">
        <f>'05_LiNGAM_集計'!F28</f>
        <v>-7.5254303599374204</v>
      </c>
      <c r="G27" s="22">
        <f>'05_LiNGAM_集計'!G28</f>
        <v>-7.4335326241152604</v>
      </c>
      <c r="H27" s="22">
        <f>'05_LiNGAM_集計'!H28</f>
        <v>-8.1965292524822182</v>
      </c>
      <c r="I27" s="22">
        <f>'05_LiNGAM_集計'!I28</f>
        <v>22</v>
      </c>
      <c r="J27" s="22">
        <f>'05_LiNGAM_集計'!J28</f>
        <v>24</v>
      </c>
      <c r="K27" s="22">
        <f>'05_LiNGAM_集計'!K28</f>
        <v>20</v>
      </c>
      <c r="L27" s="22">
        <f>'05_LiNGAM_集計'!L28</f>
        <v>4.1529111841450996</v>
      </c>
      <c r="M27" s="22">
        <f>'05_LiNGAM_集計'!M28</f>
        <v>6.3314286751304101</v>
      </c>
      <c r="N27" s="22">
        <f>'05_LiNGAM_集計'!N28</f>
        <v>6.5512525661572898</v>
      </c>
      <c r="O27" s="22">
        <f>'05_LiNGAM_集計'!O28</f>
        <v>6.4468262806235801</v>
      </c>
      <c r="P27" s="22">
        <f>'05_LiNGAM_集計'!P28</f>
        <v>6.3867355314930077</v>
      </c>
      <c r="Q27" s="22">
        <f>'05_LiNGAM_集計'!Q28</f>
        <v>6.6148967936795282</v>
      </c>
      <c r="R27" s="22">
        <f>'05_LiNGAM_集計'!R28</f>
        <v>408.12495411228088</v>
      </c>
      <c r="S27" s="22">
        <f>'05_LiNGAM_集計'!S28</f>
        <v>361.36419039166401</v>
      </c>
      <c r="T27" s="22">
        <f>'05_LiNGAM_集計'!T28</f>
        <v>322.35929884002519</v>
      </c>
      <c r="U27" s="22">
        <f>'05_LiNGAM_集計'!U28</f>
        <v>3</v>
      </c>
      <c r="V27" s="22">
        <f>'05_LiNGAM_集計'!V28</f>
        <v>4</v>
      </c>
      <c r="W27" s="22">
        <f>'05_LiNGAM_集計'!W28</f>
        <v>3</v>
      </c>
      <c r="X27" s="22">
        <f>'05_LiNGAM_集計'!X28</f>
        <v>3</v>
      </c>
      <c r="Y27" s="22">
        <f>'05_LiNGAM_集計'!Y28</f>
        <v>657.07581565725798</v>
      </c>
      <c r="Z27" s="22">
        <f>'05_LiNGAM_集計'!Z28</f>
        <v>788.6260784920953</v>
      </c>
      <c r="AA27" s="22">
        <f>'05_LiNGAM_集計'!AA28</f>
        <v>328.405192791503</v>
      </c>
      <c r="AB27" s="22">
        <f>'05_LiNGAM_集計'!AB28</f>
        <v>448.42526074403492</v>
      </c>
      <c r="AC27" s="22">
        <f>'05_LiNGAM_集計'!AC28</f>
        <v>0.75482611166996072</v>
      </c>
      <c r="AD27" s="22">
        <f>'05_LiNGAM_集計'!AD28</f>
        <v>0.47610868327609701</v>
      </c>
      <c r="AE27" s="22">
        <f>'05_LiNGAM_集計'!AE28</f>
        <v>3.2062831514394232</v>
      </c>
      <c r="AF27" s="22">
        <f>'05_LiNGAM_集計'!AF28</f>
        <v>1.9741512389826179</v>
      </c>
      <c r="AG27" s="22">
        <f>'05_LiNGAM_集計'!AG28</f>
        <v>0.96826451586254503</v>
      </c>
      <c r="AH27" s="22">
        <f>'05_LiNGAM_集計'!AH28</f>
        <v>1.1527749150489399</v>
      </c>
      <c r="AI27" s="22">
        <f>'05_LiNGAM_集計'!AI28</f>
        <v>12.50841876085709</v>
      </c>
      <c r="AJ27" s="22">
        <f>'05_LiNGAM_集計'!AJ28</f>
        <v>32.447345745666091</v>
      </c>
      <c r="AK27" s="22">
        <f>'05_LiNGAM_集計'!AK28</f>
        <v>793.57142857142856</v>
      </c>
      <c r="AL27" s="22">
        <f>'05_LiNGAM_集計'!AL28</f>
        <v>37.246509345826702</v>
      </c>
      <c r="AM27" s="22">
        <f>'05_LiNGAM_集計'!AM28</f>
        <v>39.0792640014254</v>
      </c>
      <c r="AN27" s="22">
        <f>'05_LiNGAM_集計'!AN28</f>
        <v>4.97883976312517</v>
      </c>
      <c r="AO27" s="29"/>
      <c r="AP27" s="29"/>
      <c r="AQ27" s="29"/>
    </row>
    <row r="28" spans="1:43">
      <c r="A28" s="20">
        <v>27</v>
      </c>
      <c r="B28" s="21" t="s">
        <v>0</v>
      </c>
      <c r="C28" s="1" t="s">
        <v>33</v>
      </c>
      <c r="D28" s="22">
        <f>'05_LiNGAM_集計'!D29</f>
        <v>-11.292844433521701</v>
      </c>
      <c r="E28" s="22">
        <f>'05_LiNGAM_集計'!E29</f>
        <v>-10.976271502352141</v>
      </c>
      <c r="F28" s="22">
        <f>'05_LiNGAM_集計'!F29</f>
        <v>-11.610230547550399</v>
      </c>
      <c r="G28" s="22">
        <f>'05_LiNGAM_集計'!G29</f>
        <v>-12.18910895910961</v>
      </c>
      <c r="H28" s="22">
        <f>'05_LiNGAM_集計'!H29</f>
        <v>-10.7783566408055</v>
      </c>
      <c r="I28" s="22">
        <f>'05_LiNGAM_集計'!I29</f>
        <v>54</v>
      </c>
      <c r="J28" s="22">
        <f>'05_LiNGAM_集計'!J29</f>
        <v>56</v>
      </c>
      <c r="K28" s="22">
        <f>'05_LiNGAM_集計'!K29</f>
        <v>38</v>
      </c>
      <c r="L28" s="22">
        <f>'05_LiNGAM_集計'!L29</f>
        <v>6.1160627301605697</v>
      </c>
      <c r="M28" s="22">
        <f>'05_LiNGAM_集計'!M29</f>
        <v>7.8250638943584931</v>
      </c>
      <c r="N28" s="22">
        <f>'05_LiNGAM_集計'!N29</f>
        <v>6.8612657000764541</v>
      </c>
      <c r="O28" s="22">
        <f>'05_LiNGAM_集計'!O29</f>
        <v>6.7365451388888902</v>
      </c>
      <c r="P28" s="22">
        <f>'05_LiNGAM_集計'!P29</f>
        <v>6.9849022039369144</v>
      </c>
      <c r="Q28" s="22">
        <f>'05_LiNGAM_集計'!Q29</f>
        <v>6.8569270944085936</v>
      </c>
      <c r="R28" s="22">
        <f>'05_LiNGAM_集計'!R29</f>
        <v>842.47881898855064</v>
      </c>
      <c r="S28" s="22">
        <f>'05_LiNGAM_集計'!S29</f>
        <v>1320.7562413831199</v>
      </c>
      <c r="T28" s="22">
        <f>'05_LiNGAM_集計'!T29</f>
        <v>1037.038302253801</v>
      </c>
      <c r="U28" s="22">
        <f>'05_LiNGAM_集計'!U29</f>
        <v>12</v>
      </c>
      <c r="V28" s="22">
        <f>'05_LiNGAM_集計'!V29</f>
        <v>16</v>
      </c>
      <c r="W28" s="22">
        <f>'05_LiNGAM_集計'!W29</f>
        <v>14</v>
      </c>
      <c r="X28" s="22">
        <f>'05_LiNGAM_集計'!X29</f>
        <v>16</v>
      </c>
      <c r="Y28" s="22">
        <f>'05_LiNGAM_集計'!Y29</f>
        <v>3596.5257395527678</v>
      </c>
      <c r="Z28" s="22">
        <f>'05_LiNGAM_集計'!Z29</f>
        <v>1194.429287213824</v>
      </c>
      <c r="AA28" s="22">
        <f>'05_LiNGAM_集計'!AA29</f>
        <v>2073.8863734605702</v>
      </c>
      <c r="AB28" s="22">
        <f>'05_LiNGAM_集計'!AB29</f>
        <v>8798.8133667080656</v>
      </c>
      <c r="AC28" s="22">
        <f>'05_LiNGAM_集計'!AC29</f>
        <v>0.50628075261408023</v>
      </c>
      <c r="AD28" s="22">
        <f>'05_LiNGAM_集計'!AD29</f>
        <v>0.61092922253203497</v>
      </c>
      <c r="AE28" s="22">
        <f>'05_LiNGAM_集計'!AE29</f>
        <v>1.2134262075243381</v>
      </c>
      <c r="AF28" s="22">
        <f>'05_LiNGAM_集計'!AF29</f>
        <v>1.4578466083213659</v>
      </c>
      <c r="AG28" s="22">
        <f>'05_LiNGAM_集計'!AG29</f>
        <v>1.9649159024042899</v>
      </c>
      <c r="AH28" s="22">
        <f>'05_LiNGAM_集計'!AH29</f>
        <v>0.98673647344409054</v>
      </c>
      <c r="AI28" s="22">
        <f>'05_LiNGAM_集計'!AI29</f>
        <v>43.411561636695637</v>
      </c>
      <c r="AJ28" s="22">
        <f>'05_LiNGAM_集計'!AJ29</f>
        <v>59.8436520560888</v>
      </c>
      <c r="AK28" s="22">
        <f>'05_LiNGAM_集計'!AK29</f>
        <v>855.42857142857144</v>
      </c>
      <c r="AL28" s="22">
        <f>'05_LiNGAM_集計'!AL29</f>
        <v>41.2992319719473</v>
      </c>
      <c r="AM28" s="22">
        <f>'05_LiNGAM_集計'!AM29</f>
        <v>70.4059153871397</v>
      </c>
      <c r="AN28" s="22">
        <f>'05_LiNGAM_集計'!AN29</f>
        <v>8.6899398862555604</v>
      </c>
      <c r="AO28" s="29"/>
      <c r="AP28" s="29"/>
      <c r="AQ28" s="29"/>
    </row>
    <row r="29" spans="1:43">
      <c r="A29" s="20">
        <v>28</v>
      </c>
      <c r="B29" s="21" t="s">
        <v>1</v>
      </c>
      <c r="C29" s="1" t="s">
        <v>33</v>
      </c>
      <c r="D29" s="22">
        <f>'05_LiNGAM_集計'!D30</f>
        <v>0</v>
      </c>
      <c r="E29" s="22">
        <f>'05_LiNGAM_集計'!E30</f>
        <v>0</v>
      </c>
      <c r="F29" s="22">
        <f>'05_LiNGAM_集計'!F30</f>
        <v>0</v>
      </c>
      <c r="G29" s="22">
        <f>'05_LiNGAM_集計'!G30</f>
        <v>0</v>
      </c>
      <c r="H29" s="22">
        <f>'05_LiNGAM_集計'!H30</f>
        <v>0</v>
      </c>
      <c r="I29" s="22">
        <f>'05_LiNGAM_集計'!I30</f>
        <v>47</v>
      </c>
      <c r="J29" s="22">
        <f>'05_LiNGAM_集計'!J30</f>
        <v>56</v>
      </c>
      <c r="K29" s="22">
        <f>'05_LiNGAM_集計'!K30</f>
        <v>54</v>
      </c>
      <c r="L29" s="22">
        <f>'05_LiNGAM_集計'!L30</f>
        <v>0</v>
      </c>
      <c r="M29" s="22">
        <f>'05_LiNGAM_集計'!M30</f>
        <v>0</v>
      </c>
      <c r="N29" s="22">
        <f>'05_LiNGAM_集計'!N30</f>
        <v>0</v>
      </c>
      <c r="O29" s="22">
        <f>'05_LiNGAM_集計'!O30</f>
        <v>0</v>
      </c>
      <c r="P29" s="22">
        <f>'05_LiNGAM_集計'!P30</f>
        <v>0</v>
      </c>
      <c r="Q29" s="22">
        <f>'05_LiNGAM_集計'!Q30</f>
        <v>0</v>
      </c>
      <c r="R29" s="22">
        <f>'05_LiNGAM_集計'!R30</f>
        <v>0</v>
      </c>
      <c r="S29" s="22">
        <f>'05_LiNGAM_集計'!S30</f>
        <v>0</v>
      </c>
      <c r="T29" s="22">
        <f>'05_LiNGAM_集計'!T30</f>
        <v>0</v>
      </c>
      <c r="U29" s="22">
        <f>'05_LiNGAM_集計'!U30</f>
        <v>24</v>
      </c>
      <c r="V29" s="22">
        <f>'05_LiNGAM_集計'!V30</f>
        <v>31</v>
      </c>
      <c r="W29" s="22">
        <f>'05_LiNGAM_集計'!W30</f>
        <v>22</v>
      </c>
      <c r="X29" s="22">
        <f>'05_LiNGAM_集計'!X30</f>
        <v>21</v>
      </c>
      <c r="Y29" s="22">
        <f>'05_LiNGAM_集計'!Y30</f>
        <v>0</v>
      </c>
      <c r="Z29" s="22">
        <f>'05_LiNGAM_集計'!Z30</f>
        <v>0</v>
      </c>
      <c r="AA29" s="22">
        <f>'05_LiNGAM_集計'!AA30</f>
        <v>0</v>
      </c>
      <c r="AB29" s="22">
        <f>'05_LiNGAM_集計'!AB30</f>
        <v>0</v>
      </c>
      <c r="AC29" s="22">
        <f>'05_LiNGAM_集計'!AC30</f>
        <v>0</v>
      </c>
      <c r="AD29" s="22">
        <f>'05_LiNGAM_集計'!AD30</f>
        <v>0</v>
      </c>
      <c r="AE29" s="22">
        <f>'05_LiNGAM_集計'!AE30</f>
        <v>0</v>
      </c>
      <c r="AF29" s="22">
        <f>'05_LiNGAM_集計'!AF30</f>
        <v>0</v>
      </c>
      <c r="AG29" s="22">
        <f>'05_LiNGAM_集計'!AG30</f>
        <v>0</v>
      </c>
      <c r="AH29" s="22">
        <f>'05_LiNGAM_集計'!AH30</f>
        <v>0</v>
      </c>
      <c r="AI29" s="22">
        <f>'05_LiNGAM_集計'!AI30</f>
        <v>0</v>
      </c>
      <c r="AJ29" s="22">
        <f>'05_LiNGAM_集計'!AJ30</f>
        <v>0</v>
      </c>
      <c r="AK29" s="22">
        <f>'05_LiNGAM_集計'!AK30</f>
        <v>0</v>
      </c>
      <c r="AL29" s="22">
        <f>'05_LiNGAM_集計'!AL30</f>
        <v>0</v>
      </c>
      <c r="AM29" s="22">
        <f>'05_LiNGAM_集計'!AM30</f>
        <v>0</v>
      </c>
      <c r="AN29" s="22">
        <f>'05_LiNGAM_集計'!AN30</f>
        <v>0</v>
      </c>
      <c r="AO29" s="29"/>
      <c r="AP29" s="29"/>
      <c r="AQ29" s="29"/>
    </row>
    <row r="30" spans="1:43">
      <c r="A30" s="20">
        <v>29</v>
      </c>
      <c r="B30" s="21" t="s">
        <v>1</v>
      </c>
      <c r="C30" s="1" t="s">
        <v>32</v>
      </c>
      <c r="D30" s="22">
        <f>'05_LiNGAM_集計'!D31</f>
        <v>-9.1586375336375259</v>
      </c>
      <c r="E30" s="22">
        <f>'05_LiNGAM_集計'!E31</f>
        <v>-9.4858595215285231</v>
      </c>
      <c r="F30" s="22">
        <f>'05_LiNGAM_集計'!F31</f>
        <v>-9.8180112570356108</v>
      </c>
      <c r="G30" s="22">
        <f>'05_LiNGAM_集計'!G31</f>
        <v>-9.7043454054669969</v>
      </c>
      <c r="H30" s="22">
        <f>'05_LiNGAM_集計'!H31</f>
        <v>-9.3026358626928722</v>
      </c>
      <c r="I30" s="22">
        <f>'05_LiNGAM_集計'!I31</f>
        <v>42</v>
      </c>
      <c r="J30" s="22">
        <f>'05_LiNGAM_集計'!J31</f>
        <v>47</v>
      </c>
      <c r="K30" s="22">
        <f>'05_LiNGAM_集計'!K31</f>
        <v>43</v>
      </c>
      <c r="L30" s="22">
        <f>'05_LiNGAM_集計'!L31</f>
        <v>7.40707045134514</v>
      </c>
      <c r="M30" s="22">
        <f>'05_LiNGAM_集計'!M31</f>
        <v>8.9135372862501878</v>
      </c>
      <c r="N30" s="22">
        <f>'05_LiNGAM_集計'!N31</f>
        <v>8.626507253696774</v>
      </c>
      <c r="O30" s="22">
        <f>'05_LiNGAM_集計'!O31</f>
        <v>8.6306034482758793</v>
      </c>
      <c r="P30" s="22">
        <f>'05_LiNGAM_集計'!P31</f>
        <v>8.907060017355402</v>
      </c>
      <c r="Q30" s="22">
        <f>'05_LiNGAM_集計'!Q31</f>
        <v>8.4887370352038278</v>
      </c>
      <c r="R30" s="22">
        <f>'05_LiNGAM_集計'!R31</f>
        <v>294.45138441514882</v>
      </c>
      <c r="S30" s="22">
        <f>'05_LiNGAM_集計'!S31</f>
        <v>303.14613628057702</v>
      </c>
      <c r="T30" s="22">
        <f>'05_LiNGAM_集計'!T31</f>
        <v>185.60572251914309</v>
      </c>
      <c r="U30" s="22">
        <f>'05_LiNGAM_集計'!U31</f>
        <v>3</v>
      </c>
      <c r="V30" s="22">
        <f>'05_LiNGAM_集計'!V31</f>
        <v>3</v>
      </c>
      <c r="W30" s="22">
        <f>'05_LiNGAM_集計'!W31</f>
        <v>3</v>
      </c>
      <c r="X30" s="22">
        <f>'05_LiNGAM_集計'!X31</f>
        <v>3</v>
      </c>
      <c r="Y30" s="22">
        <f>'05_LiNGAM_集計'!Y31</f>
        <v>1555.8462387437489</v>
      </c>
      <c r="Z30" s="22">
        <f>'05_LiNGAM_集計'!Z31</f>
        <v>1032.6698764699231</v>
      </c>
      <c r="AA30" s="22">
        <f>'05_LiNGAM_集計'!AA31</f>
        <v>688.79148847772501</v>
      </c>
      <c r="AB30" s="22">
        <f>'05_LiNGAM_集計'!AB31</f>
        <v>910.3918555495535</v>
      </c>
      <c r="AC30" s="22">
        <f>'05_LiNGAM_集計'!AC31</f>
        <v>0.7585010665018127</v>
      </c>
      <c r="AD30" s="22">
        <f>'05_LiNGAM_集計'!AD31</f>
        <v>0.69438992058150595</v>
      </c>
      <c r="AE30" s="22">
        <f>'05_LiNGAM_集計'!AE31</f>
        <v>5.718988272376806</v>
      </c>
      <c r="AF30" s="22">
        <f>'05_LiNGAM_集計'!AF31</f>
        <v>4.2937570806439016</v>
      </c>
      <c r="AG30" s="22">
        <f>'05_LiNGAM_集計'!AG31</f>
        <v>2.41489698022913</v>
      </c>
      <c r="AH30" s="22">
        <f>'05_LiNGAM_集計'!AH31</f>
        <v>2.636668910730005</v>
      </c>
      <c r="AI30" s="22">
        <f>'05_LiNGAM_集計'!AI31</f>
        <v>4.0268499051845339</v>
      </c>
      <c r="AJ30" s="22">
        <f>'05_LiNGAM_集計'!AJ31</f>
        <v>23.865629713510138</v>
      </c>
      <c r="AK30" s="22">
        <f>'05_LiNGAM_集計'!AK31</f>
        <v>788.14285714285711</v>
      </c>
      <c r="AL30" s="22">
        <f>'05_LiNGAM_集計'!AL31</f>
        <v>54.356816668196103</v>
      </c>
      <c r="AM30" s="22">
        <f>'05_LiNGAM_集計'!AM31</f>
        <v>83.506379847511269</v>
      </c>
      <c r="AN30" s="22">
        <f>'05_LiNGAM_集計'!AN31</f>
        <v>13.084399566557231</v>
      </c>
      <c r="AO30" s="29"/>
      <c r="AP30" s="29"/>
      <c r="AQ30" s="29"/>
    </row>
    <row r="31" spans="1:43">
      <c r="A31" s="20">
        <v>30</v>
      </c>
      <c r="B31" s="21" t="s">
        <v>1</v>
      </c>
      <c r="C31" s="1" t="s">
        <v>32</v>
      </c>
      <c r="D31" s="22">
        <f>'05_LiNGAM_集計'!D32</f>
        <v>-9.6975760183591255</v>
      </c>
      <c r="E31" s="22">
        <f>'05_LiNGAM_集計'!E32</f>
        <v>-9.1887123981132799</v>
      </c>
      <c r="F31" s="22">
        <f>'05_LiNGAM_集計'!F32</f>
        <v>-9.2246543778801708</v>
      </c>
      <c r="G31" s="22">
        <f>'05_LiNGAM_集計'!G32</f>
        <v>-9.483203398917432</v>
      </c>
      <c r="H31" s="22">
        <f>'05_LiNGAM_集計'!H32</f>
        <v>-9.1071330387706517</v>
      </c>
      <c r="I31" s="22">
        <f>'05_LiNGAM_集計'!I32</f>
        <v>35</v>
      </c>
      <c r="J31" s="22">
        <f>'05_LiNGAM_集計'!J32</f>
        <v>34</v>
      </c>
      <c r="K31" s="22">
        <f>'05_LiNGAM_集計'!K32</f>
        <v>37</v>
      </c>
      <c r="L31" s="22">
        <f>'05_LiNGAM_集計'!L32</f>
        <v>5.5499372937750104</v>
      </c>
      <c r="M31" s="22">
        <f>'05_LiNGAM_集計'!M32</f>
        <v>8.3160166162569755</v>
      </c>
      <c r="N31" s="22">
        <f>'05_LiNGAM_集計'!N32</f>
        <v>7.8832528623932214</v>
      </c>
      <c r="O31" s="22">
        <f>'05_LiNGAM_集計'!O32</f>
        <v>7.9924137931034496</v>
      </c>
      <c r="P31" s="22">
        <f>'05_LiNGAM_集計'!P32</f>
        <v>8.3078693785437974</v>
      </c>
      <c r="Q31" s="22">
        <f>'05_LiNGAM_集計'!Q32</f>
        <v>7.7682961677679101</v>
      </c>
      <c r="R31" s="22">
        <f>'05_LiNGAM_集計'!R32</f>
        <v>695.90810833332273</v>
      </c>
      <c r="S31" s="22">
        <f>'05_LiNGAM_集計'!S32</f>
        <v>138.585766326532</v>
      </c>
      <c r="T31" s="22">
        <f>'05_LiNGAM_集計'!T32</f>
        <v>526.81282473010037</v>
      </c>
      <c r="U31" s="22">
        <f>'05_LiNGAM_集計'!U32</f>
        <v>3</v>
      </c>
      <c r="V31" s="22">
        <f>'05_LiNGAM_集計'!V32</f>
        <v>3</v>
      </c>
      <c r="W31" s="22">
        <f>'05_LiNGAM_集計'!W32</f>
        <v>9</v>
      </c>
      <c r="X31" s="22">
        <f>'05_LiNGAM_集計'!X32</f>
        <v>3</v>
      </c>
      <c r="Y31" s="22">
        <f>'05_LiNGAM_集計'!Y32</f>
        <v>648.35874488902346</v>
      </c>
      <c r="Z31" s="22">
        <f>'05_LiNGAM_集計'!Z32</f>
        <v>583.16591609742511</v>
      </c>
      <c r="AA31" s="22">
        <f>'05_LiNGAM_集計'!AA32</f>
        <v>292.587065858502</v>
      </c>
      <c r="AB31" s="22">
        <f>'05_LiNGAM_集計'!AB32</f>
        <v>828.12955369927988</v>
      </c>
      <c r="AC31" s="22">
        <f>'05_LiNGAM_集計'!AC32</f>
        <v>0.51963969912580998</v>
      </c>
      <c r="AD31" s="22">
        <f>'05_LiNGAM_集計'!AD32</f>
        <v>0.67858418717100699</v>
      </c>
      <c r="AE31" s="22">
        <f>'05_LiNGAM_集計'!AE32</f>
        <v>1.25615610543316</v>
      </c>
      <c r="AF31" s="22">
        <f>'05_LiNGAM_集計'!AF32</f>
        <v>1.085352921917053</v>
      </c>
      <c r="AG31" s="22">
        <f>'05_LiNGAM_集計'!AG32</f>
        <v>1.4480525158159001</v>
      </c>
      <c r="AH31" s="22">
        <f>'05_LiNGAM_集計'!AH32</f>
        <v>1.541999949110632</v>
      </c>
      <c r="AI31" s="22">
        <f>'05_LiNGAM_集計'!AI32</f>
        <v>24.885252028109189</v>
      </c>
      <c r="AJ31" s="22">
        <f>'05_LiNGAM_集計'!AJ32</f>
        <v>41.818109936887907</v>
      </c>
      <c r="AK31" s="22">
        <f>'05_LiNGAM_集計'!AK32</f>
        <v>815.71428571428567</v>
      </c>
      <c r="AL31" s="22">
        <f>'05_LiNGAM_集計'!AL32</f>
        <v>38.751971532934</v>
      </c>
      <c r="AM31" s="22">
        <f>'05_LiNGAM_集計'!AM32</f>
        <v>52.461407468697651</v>
      </c>
      <c r="AN31" s="22">
        <f>'05_LiNGAM_集計'!AN32</f>
        <v>7.0507963822856086</v>
      </c>
      <c r="AO31" s="29"/>
      <c r="AP31" s="29"/>
      <c r="AQ31" s="29"/>
    </row>
    <row r="32" spans="1:43">
      <c r="A32" s="20">
        <v>31</v>
      </c>
      <c r="B32" s="21" t="s">
        <v>0</v>
      </c>
      <c r="C32" s="27" t="s">
        <v>33</v>
      </c>
      <c r="D32" s="22">
        <f>'05_LiNGAM_集計'!D33</f>
        <v>-9.6612702366126797</v>
      </c>
      <c r="E32" s="22">
        <f>'05_LiNGAM_集計'!E33</f>
        <v>-11.13161834787895</v>
      </c>
      <c r="F32" s="22">
        <f>'05_LiNGAM_集計'!F33</f>
        <v>-10.5014705882353</v>
      </c>
      <c r="G32" s="22">
        <f>'05_LiNGAM_集計'!G33</f>
        <v>-10.173391087347261</v>
      </c>
      <c r="H32" s="22">
        <f>'05_LiNGAM_集計'!H33</f>
        <v>-12.16670908469275</v>
      </c>
      <c r="I32" s="22">
        <f>'05_LiNGAM_集計'!I33</f>
        <v>42</v>
      </c>
      <c r="J32" s="22">
        <f>'05_LiNGAM_集計'!J33</f>
        <v>48</v>
      </c>
      <c r="K32" s="22">
        <f>'05_LiNGAM_集計'!K33</f>
        <v>43</v>
      </c>
      <c r="L32" s="22">
        <f>'05_LiNGAM_集計'!L33</f>
        <v>11.755741622641199</v>
      </c>
      <c r="M32" s="22">
        <f>'05_LiNGAM_集計'!M33</f>
        <v>6.2560113758422036</v>
      </c>
      <c r="N32" s="22">
        <f>'05_LiNGAM_集計'!N33</f>
        <v>7.0474038822569387</v>
      </c>
      <c r="O32" s="22">
        <f>'05_LiNGAM_集計'!O33</f>
        <v>6.6679864253393903</v>
      </c>
      <c r="P32" s="22">
        <f>'05_LiNGAM_集計'!P33</f>
        <v>6.6834547928118768</v>
      </c>
      <c r="Q32" s="22">
        <f>'05_LiNGAM_集計'!Q33</f>
        <v>7.9679148020997506</v>
      </c>
      <c r="R32" s="22">
        <f>'05_LiNGAM_集計'!R33</f>
        <v>1009.714958483607</v>
      </c>
      <c r="S32" s="22">
        <f>'05_LiNGAM_集計'!S33</f>
        <v>128.302852508135</v>
      </c>
      <c r="T32" s="22">
        <f>'05_LiNGAM_集計'!T33</f>
        <v>769.25421214335995</v>
      </c>
      <c r="U32" s="22">
        <f>'05_LiNGAM_集計'!U33</f>
        <v>21</v>
      </c>
      <c r="V32" s="22">
        <f>'05_LiNGAM_集計'!V33</f>
        <v>12</v>
      </c>
      <c r="W32" s="22">
        <f>'05_LiNGAM_集計'!W33</f>
        <v>28</v>
      </c>
      <c r="X32" s="22">
        <f>'05_LiNGAM_集計'!X33</f>
        <v>15</v>
      </c>
      <c r="Y32" s="22">
        <f>'05_LiNGAM_集計'!Y33</f>
        <v>1297.46860824903</v>
      </c>
      <c r="Z32" s="22">
        <f>'05_LiNGAM_集計'!Z33</f>
        <v>2177.6221492413388</v>
      </c>
      <c r="AA32" s="22">
        <f>'05_LiNGAM_集計'!AA33</f>
        <v>1015.96045763513</v>
      </c>
      <c r="AB32" s="22">
        <f>'05_LiNGAM_集計'!AB33</f>
        <v>1189.41792568599</v>
      </c>
      <c r="AC32" s="22">
        <f>'05_LiNGAM_集計'!AC33</f>
        <v>0.65575411049239796</v>
      </c>
      <c r="AD32" s="22">
        <f>'05_LiNGAM_集計'!AD33</f>
        <v>0.88787296475312905</v>
      </c>
      <c r="AE32" s="22">
        <f>'05_LiNGAM_集計'!AE33</f>
        <v>2.0081917786866952</v>
      </c>
      <c r="AF32" s="22">
        <f>'05_LiNGAM_集計'!AF33</f>
        <v>2.3217747696834139</v>
      </c>
      <c r="AG32" s="22">
        <f>'05_LiNGAM_集計'!AG33</f>
        <v>2.1131172632940101</v>
      </c>
      <c r="AH32" s="22">
        <f>'05_LiNGAM_集計'!AH33</f>
        <v>2.91493681552218</v>
      </c>
      <c r="AI32" s="22">
        <f>'05_LiNGAM_集計'!AI33</f>
        <v>22.406849331401769</v>
      </c>
      <c r="AJ32" s="22">
        <f>'05_LiNGAM_集計'!AJ33</f>
        <v>43.9624028376995</v>
      </c>
      <c r="AK32" s="22">
        <f>'05_LiNGAM_集計'!AK33</f>
        <v>875.33333333333337</v>
      </c>
      <c r="AL32" s="22">
        <f>'05_LiNGAM_集計'!AL33</f>
        <v>63.881999205450697</v>
      </c>
      <c r="AM32" s="22">
        <f>'05_LiNGAM_集計'!AM33</f>
        <v>83.171445978719561</v>
      </c>
      <c r="AN32" s="22">
        <f>'05_LiNGAM_集計'!AN33</f>
        <v>8.1427895251964504</v>
      </c>
      <c r="AO32" s="29"/>
      <c r="AP32" s="29"/>
      <c r="AQ32" s="29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95"/>
      <c r="G44" s="9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7F66-F2B5-5848-A75F-123EBC797F9F}">
  <dimension ref="A1:CH64"/>
  <sheetViews>
    <sheetView topLeftCell="H1" workbookViewId="0">
      <selection activeCell="M1" sqref="M1"/>
    </sheetView>
  </sheetViews>
  <sheetFormatPr baseColWidth="10" defaultRowHeight="15"/>
  <cols>
    <col min="1" max="1" width="8.5" style="31" customWidth="1"/>
    <col min="2" max="2" width="8.5" style="26" customWidth="1"/>
    <col min="3" max="3" width="4.5" style="31" customWidth="1"/>
    <col min="4" max="43" width="20.83203125" style="31" customWidth="1"/>
    <col min="44" max="16384" width="10.83203125" style="31"/>
  </cols>
  <sheetData>
    <row r="1" spans="1:86" s="73" customFormat="1" ht="28">
      <c r="A1" s="88" t="str">
        <f>'05_LiNGAM_集計'!A39</f>
        <v>ID</v>
      </c>
      <c r="B1" s="88" t="str">
        <f>'05_LiNGAM_集計'!B39</f>
        <v>群</v>
      </c>
      <c r="C1" s="88" t="str">
        <f>'05_LiNGAM_集計'!C39</f>
        <v>性別</v>
      </c>
      <c r="D1" s="88" t="str">
        <f>'05_LiNGAM_集計'!D39</f>
        <v>AC_hBreak
(AC_5分休憩)</v>
      </c>
      <c r="E1" s="88" t="str">
        <f>'05_LiNGAM_集計'!E39</f>
        <v>AC_hVR
(AC_津波避難VR)</v>
      </c>
      <c r="F1" s="88" t="str">
        <f>'05_LiNGAM_集計'!F39</f>
        <v>AC_hVRf0
(AC_テスト歩行)</v>
      </c>
      <c r="G1" s="88" t="str">
        <f>'05_LiNGAM_集計'!G39</f>
        <v>AC_hVRf2
(AC_心理的安定化)</v>
      </c>
      <c r="H1" s="88" t="str">
        <f>'05_LiNGAM_集計'!H39</f>
        <v>AC_h2D
(AC_実験教示)</v>
      </c>
      <c r="I1" s="88" t="str">
        <f>'05_LiNGAM_集計'!I39</f>
        <v>DC_hVR
(DC_津波避難VR)</v>
      </c>
      <c r="J1" s="88" t="str">
        <f>'05_LiNGAM_集計'!J39</f>
        <v>DC_hBreak
(DC_5分休憩)</v>
      </c>
      <c r="K1" s="88" t="str">
        <f>'05_LiNGAM_集計'!K39</f>
        <v>DC_hVRf2
(DC_心理的安定化)</v>
      </c>
      <c r="L1" s="88" t="str">
        <f>'05_LiNGAM_集計'!L39</f>
        <v>DC_hVRf0
(DC_テスト歩行)</v>
      </c>
      <c r="M1" s="88" t="str">
        <f>'05_LiNGAM_集計'!M39</f>
        <v>DC_h2D
(DC_実験教示)</v>
      </c>
      <c r="N1" s="86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</row>
    <row r="2" spans="1:86" ht="14">
      <c r="A2" s="24">
        <f>'05_LiNGAM_集計'!A40</f>
        <v>6</v>
      </c>
      <c r="B2" s="24" t="str">
        <f>'05_LiNGAM_集計'!B40</f>
        <v>A</v>
      </c>
      <c r="C2" s="24" t="str">
        <f>'05_LiNGAM_集計'!C40</f>
        <v>女</v>
      </c>
      <c r="D2" s="24">
        <f>'05_LiNGAM_集計'!D40</f>
        <v>-10.695836280294611</v>
      </c>
      <c r="E2" s="24">
        <f>'05_LiNGAM_集計'!E40</f>
        <v>-10.564090909090901</v>
      </c>
      <c r="F2" s="24">
        <f>'05_LiNGAM_集計'!F40</f>
        <v>-11.10867386791138</v>
      </c>
      <c r="G2" s="24">
        <f>'05_LiNGAM_集計'!G40</f>
        <v>-10.581955669261569</v>
      </c>
      <c r="H2" s="24">
        <f>'05_LiNGAM_集計'!H40</f>
        <v>-10.9371586255415</v>
      </c>
      <c r="I2" s="24">
        <f>'05_LiNGAM_集計'!I40</f>
        <v>8.5734720416124599</v>
      </c>
      <c r="J2" s="24">
        <f>'05_LiNGAM_集計'!J40</f>
        <v>8.8269517691026262</v>
      </c>
      <c r="K2" s="24">
        <f>'05_LiNGAM_集計'!K40</f>
        <v>8.6730225225074005</v>
      </c>
      <c r="L2" s="24">
        <f>'05_LiNGAM_集計'!L40</f>
        <v>8.9444474685082742</v>
      </c>
      <c r="M2" s="24">
        <f>'05_LiNGAM_集計'!M40</f>
        <v>8.708665240606754</v>
      </c>
      <c r="N2" s="36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29"/>
      <c r="AI2" s="29"/>
      <c r="AJ2" s="30"/>
      <c r="AK2" s="30"/>
      <c r="AL2" s="30"/>
      <c r="AM2" s="29"/>
      <c r="AN2" s="29"/>
      <c r="AO2" s="29"/>
      <c r="AP2" s="29"/>
      <c r="AQ2" s="29"/>
    </row>
    <row r="3" spans="1:86" ht="14">
      <c r="A3" s="24">
        <f>'05_LiNGAM_集計'!A41</f>
        <v>1</v>
      </c>
      <c r="B3" s="24" t="str">
        <f>'05_LiNGAM_集計'!B41</f>
        <v>B</v>
      </c>
      <c r="C3" s="24" t="str">
        <f>'05_LiNGAM_集計'!C41</f>
        <v>男</v>
      </c>
      <c r="D3" s="24">
        <f>'05_LiNGAM_集計'!D41</f>
        <v>-9.6116285305338263</v>
      </c>
      <c r="E3" s="24">
        <f>'05_LiNGAM_集計'!E41</f>
        <v>-9.5199275362318492</v>
      </c>
      <c r="F3" s="24">
        <f>'05_LiNGAM_集計'!F41</f>
        <v>-9.6174578494536007</v>
      </c>
      <c r="G3" s="24">
        <f>'05_LiNGAM_集計'!G41</f>
        <v>-9.5972298542917844</v>
      </c>
      <c r="H3" s="24">
        <f>'05_LiNGAM_集計'!H41</f>
        <v>-9.3446272511866262</v>
      </c>
      <c r="I3" s="24">
        <f>'05_LiNGAM_集計'!I41</f>
        <v>6.9200191570881504</v>
      </c>
      <c r="J3" s="24">
        <f>'05_LiNGAM_集計'!J41</f>
        <v>6.8848926083433373</v>
      </c>
      <c r="K3" s="24">
        <f>'05_LiNGAM_集計'!K41</f>
        <v>7.0928110316236133</v>
      </c>
      <c r="L3" s="24">
        <f>'05_LiNGAM_集計'!L41</f>
        <v>7.116694850391748</v>
      </c>
      <c r="M3" s="24">
        <f>'05_LiNGAM_集計'!M41</f>
        <v>7.2957861146250602</v>
      </c>
      <c r="N3" s="36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  <c r="AH3" s="29"/>
      <c r="AI3" s="29"/>
      <c r="AJ3" s="30"/>
      <c r="AK3" s="30"/>
      <c r="AL3" s="30"/>
      <c r="AM3" s="29"/>
      <c r="AN3" s="29"/>
      <c r="AO3" s="29"/>
      <c r="AP3" s="29"/>
      <c r="AQ3" s="29"/>
    </row>
    <row r="4" spans="1:86" ht="14">
      <c r="A4" s="24">
        <f>'05_LiNGAM_集計'!A42</f>
        <v>2</v>
      </c>
      <c r="B4" s="24" t="str">
        <f>'05_LiNGAM_集計'!B42</f>
        <v>B</v>
      </c>
      <c r="C4" s="24" t="str">
        <f>'05_LiNGAM_集計'!C42</f>
        <v>女</v>
      </c>
      <c r="D4" s="24">
        <f>'05_LiNGAM_集計'!D42</f>
        <v>-9.9053876050381824</v>
      </c>
      <c r="E4" s="24">
        <f>'05_LiNGAM_集計'!E42</f>
        <v>-9.49307304785893</v>
      </c>
      <c r="F4" s="24">
        <f>'05_LiNGAM_集計'!F42</f>
        <v>-9.2251563464063473</v>
      </c>
      <c r="G4" s="24">
        <f>'05_LiNGAM_集計'!G42</f>
        <v>-9.8550074030234871</v>
      </c>
      <c r="H4" s="24">
        <f>'05_LiNGAM_集計'!H42</f>
        <v>-10.636350914020809</v>
      </c>
      <c r="I4" s="24">
        <f>'05_LiNGAM_集計'!I42</f>
        <v>7.3275862068965099</v>
      </c>
      <c r="J4" s="24">
        <f>'05_LiNGAM_集計'!J42</f>
        <v>7.7461020488443966</v>
      </c>
      <c r="K4" s="24">
        <f>'05_LiNGAM_集計'!K42</f>
        <v>7.9046993773727614</v>
      </c>
      <c r="L4" s="24">
        <f>'05_LiNGAM_集計'!L42</f>
        <v>7.1321549717534518</v>
      </c>
      <c r="M4" s="24">
        <f>'05_LiNGAM_集計'!M42</f>
        <v>7.0358070995355133</v>
      </c>
      <c r="N4" s="36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29"/>
      <c r="AI4" s="29"/>
      <c r="AJ4" s="30"/>
      <c r="AK4" s="30"/>
      <c r="AL4" s="30"/>
      <c r="AM4" s="29"/>
      <c r="AN4" s="29"/>
      <c r="AO4" s="29"/>
      <c r="AP4" s="29"/>
      <c r="AQ4" s="29"/>
    </row>
    <row r="5" spans="1:86" ht="14">
      <c r="A5" s="24">
        <f>'05_LiNGAM_集計'!A43</f>
        <v>3</v>
      </c>
      <c r="B5" s="24" t="str">
        <f>'05_LiNGAM_集計'!B43</f>
        <v>B</v>
      </c>
      <c r="C5" s="24" t="str">
        <f>'05_LiNGAM_集計'!C43</f>
        <v>男</v>
      </c>
      <c r="D5" s="24">
        <f>'05_LiNGAM_集計'!D43</f>
        <v>-8.9557240331479822</v>
      </c>
      <c r="E5" s="24">
        <f>'05_LiNGAM_集計'!E43</f>
        <v>-8.9286260824127197</v>
      </c>
      <c r="F5" s="24">
        <f>'05_LiNGAM_集計'!F43</f>
        <v>-9.5506238196610891</v>
      </c>
      <c r="G5" s="24">
        <f>'05_LiNGAM_集計'!G43</f>
        <v>-9.6127444011267791</v>
      </c>
      <c r="H5" s="24">
        <f>'05_LiNGAM_集計'!H43</f>
        <v>-10.175673827056279</v>
      </c>
      <c r="I5" s="24">
        <f>'05_LiNGAM_集計'!I43</f>
        <v>6.6105485232067549</v>
      </c>
      <c r="J5" s="24">
        <f>'05_LiNGAM_集計'!J43</f>
        <v>5.9532346709044486</v>
      </c>
      <c r="K5" s="24">
        <f>'05_LiNGAM_集計'!K43</f>
        <v>6.1203250343792082</v>
      </c>
      <c r="L5" s="24">
        <f>'05_LiNGAM_集計'!L43</f>
        <v>7.0126410279239604</v>
      </c>
      <c r="M5" s="24">
        <f>'05_LiNGAM_集計'!M43</f>
        <v>7.2390612139404231</v>
      </c>
      <c r="N5" s="36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  <c r="AH5" s="29"/>
      <c r="AI5" s="29"/>
      <c r="AJ5" s="30"/>
      <c r="AK5" s="30"/>
      <c r="AL5" s="30"/>
      <c r="AM5" s="29"/>
      <c r="AN5" s="29"/>
      <c r="AO5" s="29"/>
      <c r="AP5" s="29"/>
      <c r="AQ5" s="29"/>
    </row>
    <row r="6" spans="1:86" ht="14">
      <c r="A6" s="24">
        <f>'05_LiNGAM_集計'!A44</f>
        <v>4</v>
      </c>
      <c r="B6" s="24" t="str">
        <f>'05_LiNGAM_集計'!B44</f>
        <v>B</v>
      </c>
      <c r="C6" s="24" t="str">
        <f>'05_LiNGAM_集計'!C44</f>
        <v>男</v>
      </c>
      <c r="D6" s="24">
        <f>'05_LiNGAM_集計'!D44</f>
        <v>-8.580235185990869</v>
      </c>
      <c r="E6" s="24">
        <f>'05_LiNGAM_集計'!E44</f>
        <v>-8.9223517896844307</v>
      </c>
      <c r="F6" s="24">
        <f>'05_LiNGAM_集計'!F44</f>
        <v>-9.9366671543435743</v>
      </c>
      <c r="G6" s="24">
        <f>'05_LiNGAM_集計'!G44</f>
        <v>-8.5928987261601169</v>
      </c>
      <c r="H6" s="24">
        <f>'05_LiNGAM_集計'!H44</f>
        <v>-10.58307416267945</v>
      </c>
      <c r="I6" s="24">
        <f>'05_LiNGAM_集計'!I44</f>
        <v>8.013640782040925</v>
      </c>
      <c r="J6" s="24">
        <f>'05_LiNGAM_集計'!J44</f>
        <v>7.6406259954175217</v>
      </c>
      <c r="K6" s="24">
        <f>'05_LiNGAM_集計'!K44</f>
        <v>7.3801081985407944</v>
      </c>
      <c r="L6" s="24">
        <f>'05_LiNGAM_集計'!L44</f>
        <v>8.5232750555331123</v>
      </c>
      <c r="M6" s="24">
        <f>'05_LiNGAM_集計'!M44</f>
        <v>8.8671114817903902</v>
      </c>
      <c r="N6" s="36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29"/>
      <c r="AI6" s="29"/>
      <c r="AJ6" s="30"/>
      <c r="AK6" s="30"/>
      <c r="AL6" s="30"/>
      <c r="AM6" s="29"/>
      <c r="AN6" s="29"/>
      <c r="AO6" s="29"/>
      <c r="AP6" s="29"/>
      <c r="AQ6" s="29"/>
    </row>
    <row r="7" spans="1:86">
      <c r="A7" s="24">
        <f>'05_LiNGAM_集計'!A45</f>
        <v>5</v>
      </c>
      <c r="B7" s="24" t="str">
        <f>'05_LiNGAM_集計'!B45</f>
        <v>B</v>
      </c>
      <c r="C7" s="24" t="str">
        <f>'05_LiNGAM_集計'!C45</f>
        <v>女</v>
      </c>
      <c r="D7" s="24">
        <f>'05_LiNGAM_集計'!D45</f>
        <v>-2.5032624580941398</v>
      </c>
      <c r="E7" s="24">
        <f>'05_LiNGAM_集計'!E45</f>
        <v>-2.4645080946450801</v>
      </c>
      <c r="F7" s="24">
        <f>'05_LiNGAM_集計'!F45</f>
        <v>-2.393490076776557</v>
      </c>
      <c r="G7" s="24">
        <f>'05_LiNGAM_集計'!G45</f>
        <v>-2.4141125343953989</v>
      </c>
      <c r="H7" s="24">
        <f>'05_LiNGAM_集計'!H45</f>
        <v>-2.325941660713756</v>
      </c>
      <c r="I7" s="24">
        <f>'05_LiNGAM_集計'!I45</f>
        <v>2.63233137829911</v>
      </c>
      <c r="J7" s="24">
        <f>'05_LiNGAM_集計'!J45</f>
        <v>2.6836277546511469</v>
      </c>
      <c r="K7" s="24">
        <f>'05_LiNGAM_集計'!K45</f>
        <v>2.6803149029108271</v>
      </c>
      <c r="L7" s="24">
        <f>'05_LiNGAM_集計'!L45</f>
        <v>2.6789769062279092</v>
      </c>
      <c r="M7" s="24">
        <f>'05_LiNGAM_集計'!M45</f>
        <v>2.8766597263753599</v>
      </c>
      <c r="N7" s="36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H7" s="29"/>
      <c r="AI7" s="29"/>
      <c r="AJ7" s="30"/>
      <c r="AK7" s="30"/>
      <c r="AL7" s="30"/>
      <c r="AM7" s="29"/>
      <c r="AN7" s="29"/>
      <c r="AO7" s="29"/>
      <c r="AP7" s="29"/>
      <c r="AQ7" s="29"/>
      <c r="AR7" s="32"/>
      <c r="AS7" s="12"/>
      <c r="AT7" s="26"/>
      <c r="AU7" s="29"/>
      <c r="AV7" s="29"/>
      <c r="AW7" s="29"/>
      <c r="AX7" s="29"/>
      <c r="AY7" s="29"/>
      <c r="AZ7" s="29"/>
      <c r="BA7" s="29"/>
      <c r="BB7" s="30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30"/>
      <c r="BR7" s="29"/>
      <c r="BS7" s="29"/>
      <c r="BT7" s="29"/>
      <c r="BU7" s="29"/>
      <c r="BV7" s="29"/>
      <c r="BW7" s="29"/>
      <c r="BX7" s="30"/>
      <c r="BY7" s="29"/>
      <c r="BZ7" s="29"/>
      <c r="CA7" s="30"/>
      <c r="CB7" s="30"/>
      <c r="CC7" s="30"/>
      <c r="CD7" s="29"/>
      <c r="CE7" s="29"/>
      <c r="CF7" s="29"/>
      <c r="CG7" s="29"/>
      <c r="CH7" s="29"/>
    </row>
    <row r="8" spans="1:86" ht="14">
      <c r="A8" s="24">
        <f>'05_LiNGAM_集計'!A46</f>
        <v>7</v>
      </c>
      <c r="B8" s="24" t="str">
        <f>'05_LiNGAM_集計'!B46</f>
        <v>A</v>
      </c>
      <c r="C8" s="24" t="str">
        <f>'05_LiNGAM_集計'!C46</f>
        <v>男</v>
      </c>
      <c r="D8" s="24">
        <f>'05_LiNGAM_集計'!D46</f>
        <v>-8.9552555806421843</v>
      </c>
      <c r="E8" s="24">
        <f>'05_LiNGAM_集計'!E46</f>
        <v>-9.0097336065573792</v>
      </c>
      <c r="F8" s="24">
        <f>'05_LiNGAM_集計'!F46</f>
        <v>-9.6952619540352885</v>
      </c>
      <c r="G8" s="24">
        <f>'05_LiNGAM_集計'!G46</f>
        <v>-8.7130386798183252</v>
      </c>
      <c r="H8" s="24">
        <f>'05_LiNGAM_集計'!H46</f>
        <v>-10.75845014574757</v>
      </c>
      <c r="I8" s="24">
        <f>'05_LiNGAM_集計'!I46</f>
        <v>7.42868589743588</v>
      </c>
      <c r="J8" s="24">
        <f>'05_LiNGAM_集計'!J46</f>
        <v>7.6188041262397999</v>
      </c>
      <c r="K8" s="24">
        <f>'05_LiNGAM_集計'!K46</f>
        <v>7.6141794927613189</v>
      </c>
      <c r="L8" s="24">
        <f>'05_LiNGAM_集計'!L46</f>
        <v>7.9699893807656288</v>
      </c>
      <c r="M8" s="24">
        <f>'05_LiNGAM_集計'!M46</f>
        <v>8.359980804848874</v>
      </c>
      <c r="N8" s="36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30"/>
      <c r="AK8" s="30"/>
      <c r="AL8" s="30"/>
      <c r="AM8" s="29"/>
      <c r="AN8" s="29"/>
      <c r="AO8" s="29"/>
      <c r="AP8" s="29"/>
      <c r="AQ8" s="29"/>
    </row>
    <row r="9" spans="1:86" ht="14">
      <c r="A9" s="24">
        <f>'05_LiNGAM_集計'!A47</f>
        <v>8</v>
      </c>
      <c r="B9" s="24" t="str">
        <f>'05_LiNGAM_集計'!B47</f>
        <v>A</v>
      </c>
      <c r="C9" s="24" t="str">
        <f>'05_LiNGAM_集計'!C47</f>
        <v>女</v>
      </c>
      <c r="D9" s="24">
        <f>'05_LiNGAM_集計'!D47</f>
        <v>-7.8076979302422478</v>
      </c>
      <c r="E9" s="24">
        <f>'05_LiNGAM_集計'!E47</f>
        <v>-7.9675066312997602</v>
      </c>
      <c r="F9" s="24">
        <f>'05_LiNGAM_集計'!F47</f>
        <v>-8.1203364658873518</v>
      </c>
      <c r="G9" s="24">
        <f>'05_LiNGAM_集計'!G47</f>
        <v>-7.8991095938254468</v>
      </c>
      <c r="H9" s="24">
        <f>'05_LiNGAM_集計'!H47</f>
        <v>-8.446516611309411</v>
      </c>
      <c r="I9" s="24">
        <f>'05_LiNGAM_集計'!I47</f>
        <v>7.2025025536261502</v>
      </c>
      <c r="J9" s="24">
        <f>'05_LiNGAM_集計'!J47</f>
        <v>7.0228504697544807</v>
      </c>
      <c r="K9" s="24">
        <f>'05_LiNGAM_集計'!K47</f>
        <v>7.0176362987319001</v>
      </c>
      <c r="L9" s="24">
        <f>'05_LiNGAM_集計'!L47</f>
        <v>7.4622158968515766</v>
      </c>
      <c r="M9" s="24">
        <f>'05_LiNGAM_集計'!M47</f>
        <v>7.985496379694041</v>
      </c>
      <c r="N9" s="36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H9" s="29"/>
      <c r="AI9" s="29"/>
      <c r="AJ9" s="30"/>
      <c r="AK9" s="30"/>
      <c r="AL9" s="30"/>
      <c r="AM9" s="29"/>
      <c r="AN9" s="29"/>
      <c r="AO9" s="29"/>
      <c r="AP9" s="29"/>
      <c r="AQ9" s="29"/>
    </row>
    <row r="10" spans="1:86" ht="14">
      <c r="A10" s="24">
        <f>'05_LiNGAM_集計'!A48</f>
        <v>9</v>
      </c>
      <c r="B10" s="24" t="str">
        <f>'05_LiNGAM_集計'!B48</f>
        <v>A</v>
      </c>
      <c r="C10" s="24" t="str">
        <f>'05_LiNGAM_集計'!C48</f>
        <v>男</v>
      </c>
      <c r="D10" s="24">
        <f>'05_LiNGAM_集計'!D48</f>
        <v>-7.2623104606990978</v>
      </c>
      <c r="E10" s="24">
        <f>'05_LiNGAM_集計'!E48</f>
        <v>-7.1017287234042499</v>
      </c>
      <c r="F10" s="24">
        <f>'05_LiNGAM_集計'!F48</f>
        <v>-7.2706467391442109</v>
      </c>
      <c r="G10" s="24">
        <f>'05_LiNGAM_集計'!G48</f>
        <v>-7.4560879682311976</v>
      </c>
      <c r="H10" s="24">
        <f>'05_LiNGAM_集計'!H48</f>
        <v>-7.5641045981203598</v>
      </c>
      <c r="I10" s="24">
        <f>'05_LiNGAM_集計'!I48</f>
        <v>6.5919354838709703</v>
      </c>
      <c r="J10" s="24">
        <f>'05_LiNGAM_集計'!J48</f>
        <v>6.7703973376516471</v>
      </c>
      <c r="K10" s="24">
        <f>'05_LiNGAM_集計'!K48</f>
        <v>6.9501190685681484</v>
      </c>
      <c r="L10" s="24">
        <f>'05_LiNGAM_集計'!L48</f>
        <v>6.7565659478813664</v>
      </c>
      <c r="M10" s="24">
        <f>'05_LiNGAM_集計'!M48</f>
        <v>7.306832323814084</v>
      </c>
      <c r="N10" s="3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H10" s="29"/>
      <c r="AI10" s="29"/>
      <c r="AJ10" s="30"/>
      <c r="AK10" s="30"/>
      <c r="AL10" s="30"/>
      <c r="AM10" s="29"/>
      <c r="AN10" s="29"/>
      <c r="AO10" s="29"/>
      <c r="AP10" s="29"/>
      <c r="AQ10" s="29"/>
    </row>
    <row r="11" spans="1:86" ht="14">
      <c r="A11" s="24">
        <f>'05_LiNGAM_集計'!A49</f>
        <v>10</v>
      </c>
      <c r="B11" s="24" t="str">
        <f>'05_LiNGAM_集計'!B49</f>
        <v>A</v>
      </c>
      <c r="C11" s="24" t="str">
        <f>'05_LiNGAM_集計'!C49</f>
        <v>男</v>
      </c>
      <c r="D11" s="24">
        <f>'05_LiNGAM_集計'!D49</f>
        <v>-7.5365510027270046</v>
      </c>
      <c r="E11" s="24">
        <f>'05_LiNGAM_集計'!E49</f>
        <v>-7.4057496360989603</v>
      </c>
      <c r="F11" s="24">
        <f>'05_LiNGAM_集計'!F49</f>
        <v>-7.5842772910858613</v>
      </c>
      <c r="G11" s="24">
        <f>'05_LiNGAM_集計'!G49</f>
        <v>-7.4634472628680113</v>
      </c>
      <c r="H11" s="24">
        <f>'05_LiNGAM_集計'!H49</f>
        <v>-7.5978518790104372</v>
      </c>
      <c r="I11" s="24">
        <f>'05_LiNGAM_集計'!I49</f>
        <v>6.4167758846657801</v>
      </c>
      <c r="J11" s="24">
        <f>'05_LiNGAM_集計'!J49</f>
        <v>6.4490869521485914</v>
      </c>
      <c r="K11" s="24">
        <f>'05_LiNGAM_集計'!K49</f>
        <v>6.4464863542455033</v>
      </c>
      <c r="L11" s="24">
        <f>'05_LiNGAM_集計'!L49</f>
        <v>6.5537021735276797</v>
      </c>
      <c r="M11" s="24">
        <f>'05_LiNGAM_集計'!M49</f>
        <v>6.4604745612809999</v>
      </c>
      <c r="N11" s="3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  <c r="AH11" s="29"/>
      <c r="AI11" s="29"/>
      <c r="AJ11" s="30"/>
      <c r="AK11" s="30"/>
      <c r="AL11" s="30"/>
      <c r="AM11" s="29"/>
      <c r="AN11" s="29"/>
      <c r="AO11" s="29"/>
      <c r="AP11" s="29"/>
      <c r="AQ11" s="29"/>
    </row>
    <row r="12" spans="1:86" ht="14">
      <c r="A12" s="24">
        <f>'05_LiNGAM_集計'!A50</f>
        <v>11</v>
      </c>
      <c r="B12" s="24" t="str">
        <f>'05_LiNGAM_集計'!B50</f>
        <v>B</v>
      </c>
      <c r="C12" s="24" t="str">
        <f>'05_LiNGAM_集計'!C50</f>
        <v>男</v>
      </c>
      <c r="D12" s="24">
        <f>'05_LiNGAM_集計'!D50</f>
        <v>-9.5831390544756943</v>
      </c>
      <c r="E12" s="24">
        <f>'05_LiNGAM_集計'!E50</f>
        <v>-9.8846153846153602</v>
      </c>
      <c r="F12" s="24">
        <f>'05_LiNGAM_集計'!F50</f>
        <v>-10.270148566642179</v>
      </c>
      <c r="G12" s="24">
        <f>'05_LiNGAM_集計'!G50</f>
        <v>-9.4556308631382979</v>
      </c>
      <c r="H12" s="24">
        <f>'05_LiNGAM_集計'!H50</f>
        <v>-10.4348182976789</v>
      </c>
      <c r="I12" s="24">
        <f>'05_LiNGAM_集計'!I50</f>
        <v>8.2515940488841597</v>
      </c>
      <c r="J12" s="24">
        <f>'05_LiNGAM_集計'!J50</f>
        <v>8.2022479873403125</v>
      </c>
      <c r="K12" s="24">
        <f>'05_LiNGAM_集計'!K50</f>
        <v>8.0583451211627288</v>
      </c>
      <c r="L12" s="24">
        <f>'05_LiNGAM_集計'!L50</f>
        <v>8.5997445396799765</v>
      </c>
      <c r="M12" s="24">
        <f>'05_LiNGAM_集計'!M50</f>
        <v>8.6617932784770062</v>
      </c>
      <c r="N12" s="36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  <c r="AH12" s="29"/>
      <c r="AI12" s="29"/>
      <c r="AJ12" s="30"/>
      <c r="AK12" s="30"/>
      <c r="AL12" s="30"/>
      <c r="AM12" s="29"/>
      <c r="AN12" s="29"/>
      <c r="AO12" s="29"/>
      <c r="AP12" s="29"/>
      <c r="AQ12" s="29"/>
    </row>
    <row r="13" spans="1:86" ht="14">
      <c r="A13" s="24">
        <f>'05_LiNGAM_集計'!A51</f>
        <v>12</v>
      </c>
      <c r="B13" s="24" t="str">
        <f>'05_LiNGAM_集計'!B51</f>
        <v>B</v>
      </c>
      <c r="C13" s="24" t="str">
        <f>'05_LiNGAM_集計'!C51</f>
        <v>女</v>
      </c>
      <c r="D13" s="24">
        <f>'05_LiNGAM_集計'!D51</f>
        <v>-9.2950247622516748</v>
      </c>
      <c r="E13" s="24">
        <f>'05_LiNGAM_集計'!E51</f>
        <v>-9.4718649517684508</v>
      </c>
      <c r="F13" s="24">
        <f>'05_LiNGAM_集計'!F51</f>
        <v>-9.2307118389126739</v>
      </c>
      <c r="G13" s="24">
        <f>'05_LiNGAM_集計'!G51</f>
        <v>-9.6485450884454895</v>
      </c>
      <c r="H13" s="24">
        <f>'05_LiNGAM_集計'!H51</f>
        <v>-9.4070910121398441</v>
      </c>
      <c r="I13" s="24">
        <f>'05_LiNGAM_集計'!I51</f>
        <v>7.1157074340527799</v>
      </c>
      <c r="J13" s="24">
        <f>'05_LiNGAM_集計'!J51</f>
        <v>7.094371883115441</v>
      </c>
      <c r="K13" s="24">
        <f>'05_LiNGAM_集計'!K51</f>
        <v>7.1334601319894224</v>
      </c>
      <c r="L13" s="24">
        <f>'05_LiNGAM_集計'!L51</f>
        <v>7.3542279550123437</v>
      </c>
      <c r="M13" s="24">
        <f>'05_LiNGAM_集計'!M51</f>
        <v>7.47543206566574</v>
      </c>
      <c r="N13" s="3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  <c r="AH13" s="29"/>
      <c r="AI13" s="29"/>
      <c r="AJ13" s="30"/>
      <c r="AK13" s="30"/>
      <c r="AL13" s="30"/>
      <c r="AM13" s="29"/>
      <c r="AN13" s="29"/>
      <c r="AO13" s="29"/>
      <c r="AP13" s="29"/>
      <c r="AQ13" s="29"/>
    </row>
    <row r="14" spans="1:86" ht="14">
      <c r="A14" s="24">
        <f>'05_LiNGAM_集計'!A52</f>
        <v>13</v>
      </c>
      <c r="B14" s="24" t="str">
        <f>'05_LiNGAM_集計'!B52</f>
        <v>A</v>
      </c>
      <c r="C14" s="24" t="str">
        <f>'05_LiNGAM_集計'!C52</f>
        <v>男</v>
      </c>
      <c r="D14" s="24">
        <f>'05_LiNGAM_集計'!D52</f>
        <v>-10.693775186646199</v>
      </c>
      <c r="E14" s="24">
        <f>'05_LiNGAM_集計'!E52</f>
        <v>-10.7376373626374</v>
      </c>
      <c r="F14" s="24">
        <f>'05_LiNGAM_集計'!F52</f>
        <v>-11.77484681482602</v>
      </c>
      <c r="G14" s="24">
        <f>'05_LiNGAM_集計'!G52</f>
        <v>-10.125162948599989</v>
      </c>
      <c r="H14" s="24">
        <f>'05_LiNGAM_集計'!H52</f>
        <v>-12.22339062996857</v>
      </c>
      <c r="I14" s="24">
        <f>'05_LiNGAM_集計'!I52</f>
        <v>7.7577937649880102</v>
      </c>
      <c r="J14" s="24">
        <f>'05_LiNGAM_集計'!J52</f>
        <v>7.857217026836115</v>
      </c>
      <c r="K14" s="24">
        <f>'05_LiNGAM_集計'!K52</f>
        <v>7.3531199240726908</v>
      </c>
      <c r="L14" s="24">
        <f>'05_LiNGAM_集計'!L52</f>
        <v>7.2932723121773932</v>
      </c>
      <c r="M14" s="24">
        <f>'05_LiNGAM_集計'!M52</f>
        <v>7.571633585845273</v>
      </c>
      <c r="N14" s="3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  <c r="AH14" s="29"/>
      <c r="AI14" s="29"/>
      <c r="AJ14" s="30"/>
      <c r="AK14" s="30"/>
      <c r="AL14" s="30"/>
      <c r="AM14" s="29"/>
      <c r="AN14" s="29"/>
      <c r="AO14" s="29"/>
      <c r="AP14" s="29"/>
      <c r="AQ14" s="29"/>
    </row>
    <row r="15" spans="1:86" ht="14">
      <c r="A15" s="24">
        <f>'05_LiNGAM_集計'!A53</f>
        <v>14</v>
      </c>
      <c r="B15" s="24" t="str">
        <f>'05_LiNGAM_集計'!B53</f>
        <v>A</v>
      </c>
      <c r="C15" s="24" t="str">
        <f>'05_LiNGAM_集計'!C53</f>
        <v>女</v>
      </c>
      <c r="D15" s="24">
        <f>'05_LiNGAM_集計'!D53</f>
        <v>-11.373216582132351</v>
      </c>
      <c r="E15" s="24">
        <f>'05_LiNGAM_集計'!E53</f>
        <v>-11.9607046070461</v>
      </c>
      <c r="F15" s="24">
        <f>'05_LiNGAM_集計'!F53</f>
        <v>-13.27323663524135</v>
      </c>
      <c r="G15" s="24">
        <f>'05_LiNGAM_集計'!G53</f>
        <v>-10.540034064277529</v>
      </c>
      <c r="H15" s="24">
        <f>'05_LiNGAM_集計'!H53</f>
        <v>-13.489575581726131</v>
      </c>
      <c r="I15" s="24">
        <f>'05_LiNGAM_集計'!I53</f>
        <v>8.69328097731238</v>
      </c>
      <c r="J15" s="24">
        <f>'05_LiNGAM_集計'!J53</f>
        <v>8.5469358336323928</v>
      </c>
      <c r="K15" s="24">
        <f>'05_LiNGAM_集計'!K53</f>
        <v>8.4276896253558018</v>
      </c>
      <c r="L15" s="24">
        <f>'05_LiNGAM_集計'!L53</f>
        <v>9.083769303369408</v>
      </c>
      <c r="M15" s="24">
        <f>'05_LiNGAM_集計'!M53</f>
        <v>9.2596703322509377</v>
      </c>
      <c r="N15" s="3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AH15" s="29"/>
      <c r="AI15" s="29"/>
      <c r="AJ15" s="30"/>
      <c r="AK15" s="30"/>
      <c r="AL15" s="30"/>
      <c r="AM15" s="29"/>
      <c r="AN15" s="29"/>
      <c r="AO15" s="29"/>
      <c r="AP15" s="29"/>
      <c r="AQ15" s="29"/>
    </row>
    <row r="16" spans="1:86" ht="14">
      <c r="A16" s="24">
        <f>'05_LiNGAM_集計'!A54</f>
        <v>15</v>
      </c>
      <c r="B16" s="24" t="str">
        <f>'05_LiNGAM_集計'!B54</f>
        <v>B</v>
      </c>
      <c r="C16" s="24" t="str">
        <f>'05_LiNGAM_集計'!C54</f>
        <v>男</v>
      </c>
      <c r="D16" s="24">
        <f>'05_LiNGAM_集計'!D54</f>
        <v>-11.809016580689089</v>
      </c>
      <c r="E16" s="24">
        <f>'05_LiNGAM_集計'!E54</f>
        <v>-12.516561514195599</v>
      </c>
      <c r="F16" s="24">
        <f>'05_LiNGAM_集計'!F54</f>
        <v>-14.10403847050077</v>
      </c>
      <c r="G16" s="24">
        <f>'05_LiNGAM_集計'!G54</f>
        <v>-11.63031994096184</v>
      </c>
      <c r="H16" s="24">
        <f>'05_LiNGAM_集計'!H54</f>
        <v>-15.770013701311401</v>
      </c>
      <c r="I16" s="24">
        <f>'05_LiNGAM_集計'!I54</f>
        <v>9.0635198135197808</v>
      </c>
      <c r="J16" s="24">
        <f>'05_LiNGAM_集計'!J54</f>
        <v>8.5585110708601739</v>
      </c>
      <c r="K16" s="24">
        <f>'05_LiNGAM_集計'!K54</f>
        <v>8.4249054122697498</v>
      </c>
      <c r="L16" s="24">
        <f>'05_LiNGAM_集計'!L54</f>
        <v>9.3345172487800578</v>
      </c>
      <c r="M16" s="24">
        <f>'05_LiNGAM_集計'!M54</f>
        <v>9.0540674603174089</v>
      </c>
      <c r="N16" s="36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  <c r="AH16" s="29"/>
      <c r="AI16" s="29"/>
      <c r="AJ16" s="30"/>
      <c r="AK16" s="30"/>
      <c r="AL16" s="30"/>
      <c r="AM16" s="29"/>
      <c r="AN16" s="29"/>
      <c r="AO16" s="29"/>
      <c r="AP16" s="29"/>
      <c r="AQ16" s="29"/>
    </row>
    <row r="17" spans="1:43" ht="14">
      <c r="A17" s="24">
        <f>'05_LiNGAM_集計'!A55</f>
        <v>16</v>
      </c>
      <c r="B17" s="24" t="str">
        <f>'05_LiNGAM_集計'!B55</f>
        <v>A</v>
      </c>
      <c r="C17" s="24" t="str">
        <f>'05_LiNGAM_集計'!C55</f>
        <v>男</v>
      </c>
      <c r="D17" s="24">
        <f>'05_LiNGAM_集計'!D55</f>
        <v>-9.137701404179202</v>
      </c>
      <c r="E17" s="24">
        <f>'05_LiNGAM_集計'!E55</f>
        <v>-9.0813862928348801</v>
      </c>
      <c r="F17" s="24">
        <f>'05_LiNGAM_集計'!F55</f>
        <v>-10.425036145322281</v>
      </c>
      <c r="G17" s="24">
        <f>'05_LiNGAM_集計'!G55</f>
        <v>-8.6230252523256841</v>
      </c>
      <c r="H17" s="24">
        <f>'05_LiNGAM_集計'!H55</f>
        <v>-11.522728264815999</v>
      </c>
      <c r="I17" s="24">
        <f>'05_LiNGAM_集計'!I55</f>
        <v>7.5108236536430599</v>
      </c>
      <c r="J17" s="24">
        <f>'05_LiNGAM_集計'!J55</f>
        <v>7.4750154990749014</v>
      </c>
      <c r="K17" s="24">
        <f>'05_LiNGAM_集計'!K55</f>
        <v>7.1644962930213252</v>
      </c>
      <c r="L17" s="24">
        <f>'05_LiNGAM_集計'!L55</f>
        <v>8.3233416318592663</v>
      </c>
      <c r="M17" s="24">
        <f>'05_LiNGAM_集計'!M55</f>
        <v>9.1975387515710079</v>
      </c>
      <c r="N17" s="36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  <c r="AH17" s="29"/>
      <c r="AI17" s="29"/>
      <c r="AJ17" s="30"/>
      <c r="AK17" s="30"/>
      <c r="AL17" s="30"/>
      <c r="AM17" s="29"/>
      <c r="AN17" s="29"/>
      <c r="AO17" s="29"/>
      <c r="AP17" s="29"/>
      <c r="AQ17" s="29"/>
    </row>
    <row r="18" spans="1:43" ht="14">
      <c r="A18" s="24">
        <f>'05_LiNGAM_集計'!A56</f>
        <v>17</v>
      </c>
      <c r="B18" s="24" t="str">
        <f>'05_LiNGAM_集計'!B56</f>
        <v>B</v>
      </c>
      <c r="C18" s="24" t="str">
        <f>'05_LiNGAM_集計'!C56</f>
        <v>男</v>
      </c>
      <c r="D18" s="24">
        <f>'05_LiNGAM_集計'!D56</f>
        <v>-6.8643269700450977</v>
      </c>
      <c r="E18" s="24">
        <f>'05_LiNGAM_集計'!E56</f>
        <v>-7.2499999999999698</v>
      </c>
      <c r="F18" s="24">
        <f>'05_LiNGAM_集計'!F56</f>
        <v>-6.3394782334965916</v>
      </c>
      <c r="G18" s="24">
        <f>'05_LiNGAM_集計'!G56</f>
        <v>-7.2311771852539346</v>
      </c>
      <c r="H18" s="24">
        <f>'05_LiNGAM_集計'!H56</f>
        <v>-5.685279351664783</v>
      </c>
      <c r="I18" s="24">
        <f>'05_LiNGAM_集計'!I56</f>
        <v>4.2919811320754802</v>
      </c>
      <c r="J18" s="24">
        <f>'05_LiNGAM_集計'!J56</f>
        <v>4.2675827641226061</v>
      </c>
      <c r="K18" s="24">
        <f>'05_LiNGAM_集計'!K56</f>
        <v>4.73645041956817</v>
      </c>
      <c r="L18" s="24">
        <f>'05_LiNGAM_集計'!L56</f>
        <v>3.5476100565972439</v>
      </c>
      <c r="M18" s="24">
        <f>'05_LiNGAM_集計'!M56</f>
        <v>3.3732979910714569</v>
      </c>
      <c r="N18" s="36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  <c r="AH18" s="29"/>
      <c r="AI18" s="29"/>
      <c r="AJ18" s="30"/>
      <c r="AK18" s="30"/>
      <c r="AL18" s="30"/>
      <c r="AM18" s="29"/>
      <c r="AN18" s="29"/>
      <c r="AO18" s="29"/>
      <c r="AP18" s="29"/>
      <c r="AQ18" s="29"/>
    </row>
    <row r="19" spans="1:43" ht="14">
      <c r="A19" s="24">
        <f>'05_LiNGAM_集計'!A57</f>
        <v>18</v>
      </c>
      <c r="B19" s="24" t="str">
        <f>'05_LiNGAM_集計'!B57</f>
        <v>B</v>
      </c>
      <c r="C19" s="24" t="str">
        <f>'05_LiNGAM_集計'!C57</f>
        <v>女</v>
      </c>
      <c r="D19" s="24">
        <f>'05_LiNGAM_集計'!D57</f>
        <v>-7.7114575669863834</v>
      </c>
      <c r="E19" s="24">
        <f>'05_LiNGAM_集計'!E57</f>
        <v>-7.9559834938101499</v>
      </c>
      <c r="F19" s="24">
        <f>'05_LiNGAM_集計'!F57</f>
        <v>-8.2750897237954995</v>
      </c>
      <c r="G19" s="24">
        <f>'05_LiNGAM_集計'!G57</f>
        <v>-7.9950827734656764</v>
      </c>
      <c r="H19" s="24">
        <f>'05_LiNGAM_集計'!H57</f>
        <v>-9.4760495541082701</v>
      </c>
      <c r="I19" s="24">
        <f>'05_LiNGAM_集計'!I57</f>
        <v>6.6555611222444497</v>
      </c>
      <c r="J19" s="24">
        <f>'05_LiNGAM_集計'!J57</f>
        <v>6.7011252660802079</v>
      </c>
      <c r="K19" s="24">
        <f>'05_LiNGAM_集計'!K57</f>
        <v>7.0739099440634394</v>
      </c>
      <c r="L19" s="24">
        <f>'05_LiNGAM_集計'!L57</f>
        <v>6.7644876305962152</v>
      </c>
      <c r="M19" s="24">
        <f>'05_LiNGAM_集計'!M57</f>
        <v>7.5099712467701734</v>
      </c>
      <c r="N19" s="36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  <c r="AH19" s="29"/>
      <c r="AI19" s="29"/>
      <c r="AJ19" s="30"/>
      <c r="AK19" s="30"/>
      <c r="AL19" s="30"/>
      <c r="AM19" s="29"/>
      <c r="AN19" s="29"/>
      <c r="AO19" s="29"/>
      <c r="AP19" s="29"/>
      <c r="AQ19" s="29"/>
    </row>
    <row r="20" spans="1:43" ht="14">
      <c r="A20" s="24">
        <f>'05_LiNGAM_集計'!A58</f>
        <v>19</v>
      </c>
      <c r="B20" s="24" t="str">
        <f>'05_LiNGAM_集計'!B58</f>
        <v>A</v>
      </c>
      <c r="C20" s="24" t="str">
        <f>'05_LiNGAM_集計'!C58</f>
        <v>女</v>
      </c>
      <c r="D20" s="24">
        <f>'05_LiNGAM_集計'!D58</f>
        <v>-8.4872552762365281</v>
      </c>
      <c r="E20" s="24">
        <f>'05_LiNGAM_集計'!E58</f>
        <v>-8.8512658227847698</v>
      </c>
      <c r="F20" s="24">
        <f>'05_LiNGAM_集計'!F58</f>
        <v>-9.0474746900666592</v>
      </c>
      <c r="G20" s="24">
        <f>'05_LiNGAM_集計'!G58</f>
        <v>-8.6968374886719584</v>
      </c>
      <c r="H20" s="24">
        <f>'05_LiNGAM_集計'!H58</f>
        <v>-10.1608775442109</v>
      </c>
      <c r="I20" s="24">
        <f>'05_LiNGAM_集計'!I58</f>
        <v>6.4216641679160498</v>
      </c>
      <c r="J20" s="24">
        <f>'05_LiNGAM_集計'!J58</f>
        <v>6.6456092533865423</v>
      </c>
      <c r="K20" s="24">
        <f>'05_LiNGAM_集計'!K58</f>
        <v>6.7737996626091839</v>
      </c>
      <c r="L20" s="24">
        <f>'05_LiNGAM_集計'!L58</f>
        <v>6.2491015340576954</v>
      </c>
      <c r="M20" s="24">
        <f>'05_LiNGAM_集計'!M58</f>
        <v>6.7805840934445669</v>
      </c>
      <c r="N20" s="36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H20" s="29"/>
      <c r="AI20" s="29"/>
      <c r="AJ20" s="30"/>
      <c r="AK20" s="30"/>
      <c r="AL20" s="30"/>
      <c r="AM20" s="29"/>
      <c r="AN20" s="29"/>
      <c r="AO20" s="29"/>
      <c r="AP20" s="29"/>
      <c r="AQ20" s="29"/>
    </row>
    <row r="21" spans="1:43" ht="14">
      <c r="A21" s="24">
        <f>'05_LiNGAM_集計'!A59</f>
        <v>20</v>
      </c>
      <c r="B21" s="24" t="str">
        <f>'05_LiNGAM_集計'!B59</f>
        <v>A</v>
      </c>
      <c r="C21" s="24" t="str">
        <f>'05_LiNGAM_集計'!C59</f>
        <v>女</v>
      </c>
      <c r="D21" s="24">
        <f>'05_LiNGAM_集計'!D59</f>
        <v>-9.2789971920575134</v>
      </c>
      <c r="E21" s="24">
        <f>'05_LiNGAM_集計'!E59</f>
        <v>-9.4202637889687804</v>
      </c>
      <c r="F21" s="24">
        <f>'05_LiNGAM_集計'!F59</f>
        <v>-10.30846609625916</v>
      </c>
      <c r="G21" s="24">
        <f>'05_LiNGAM_集計'!G59</f>
        <v>-8.9159089410053536</v>
      </c>
      <c r="H21" s="24">
        <f>'05_LiNGAM_集計'!H59</f>
        <v>-11.487763554216849</v>
      </c>
      <c r="I21" s="24">
        <f>'05_LiNGAM_集計'!I59</f>
        <v>8.1904315196998407</v>
      </c>
      <c r="J21" s="24">
        <f>'05_LiNGAM_集計'!J59</f>
        <v>8.1070738299992833</v>
      </c>
      <c r="K21" s="24">
        <f>'05_LiNGAM_集計'!K59</f>
        <v>7.8570369236061186</v>
      </c>
      <c r="L21" s="24">
        <f>'05_LiNGAM_集計'!L59</f>
        <v>8.7021062372190343</v>
      </c>
      <c r="M21" s="24">
        <f>'05_LiNGAM_集計'!M59</f>
        <v>9.0728013057900796</v>
      </c>
      <c r="N21" s="36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H21" s="29"/>
      <c r="AI21" s="29"/>
      <c r="AJ21" s="30"/>
      <c r="AK21" s="30"/>
      <c r="AL21" s="30"/>
      <c r="AM21" s="29"/>
      <c r="AN21" s="29"/>
      <c r="AO21" s="29"/>
      <c r="AP21" s="29"/>
      <c r="AQ21" s="29"/>
    </row>
    <row r="22" spans="1:43" ht="14">
      <c r="A22" s="24">
        <f>'05_LiNGAM_集計'!A60</f>
        <v>21</v>
      </c>
      <c r="B22" s="24" t="str">
        <f>'05_LiNGAM_集計'!B60</f>
        <v>B</v>
      </c>
      <c r="C22" s="24" t="str">
        <f>'05_LiNGAM_集計'!C60</f>
        <v>女</v>
      </c>
      <c r="D22" s="24">
        <f>'05_LiNGAM_集計'!D60</f>
        <v>-10.675078757780231</v>
      </c>
      <c r="E22" s="24">
        <f>'05_LiNGAM_集計'!E60</f>
        <v>-10.413063229261329</v>
      </c>
      <c r="F22" s="24">
        <f>'05_LiNGAM_集計'!F60</f>
        <v>-11.134637232329119</v>
      </c>
      <c r="G22" s="24">
        <f>'05_LiNGAM_集計'!G60</f>
        <v>-10.762086737029231</v>
      </c>
      <c r="H22" s="24">
        <f>'05_LiNGAM_集計'!H60</f>
        <v>-12.4412902383153</v>
      </c>
      <c r="I22" s="24">
        <f>'05_LiNGAM_集計'!I60</f>
        <v>8.0789743885022833</v>
      </c>
      <c r="J22" s="24">
        <f>'05_LiNGAM_集計'!J60</f>
        <v>8.4998861046103205</v>
      </c>
      <c r="K22" s="24">
        <f>'05_LiNGAM_集計'!K60</f>
        <v>8.7213856366429638</v>
      </c>
      <c r="L22" s="24">
        <f>'05_LiNGAM_集計'!L60</f>
        <v>8.2699465960293921</v>
      </c>
      <c r="M22" s="24">
        <f>'05_LiNGAM_集計'!M60</f>
        <v>8.9464328056031643</v>
      </c>
      <c r="N22" s="36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AH22" s="29"/>
      <c r="AI22" s="29"/>
      <c r="AJ22" s="30"/>
      <c r="AK22" s="30"/>
      <c r="AL22" s="30"/>
      <c r="AM22" s="29"/>
      <c r="AN22" s="29"/>
      <c r="AO22" s="29"/>
      <c r="AP22" s="29"/>
      <c r="AQ22" s="29"/>
    </row>
    <row r="23" spans="1:43" ht="14">
      <c r="A23" s="24">
        <f>'05_LiNGAM_集計'!A61</f>
        <v>22</v>
      </c>
      <c r="B23" s="24" t="str">
        <f>'05_LiNGAM_集計'!B61</f>
        <v>A</v>
      </c>
      <c r="C23" s="24" t="str">
        <f>'05_LiNGAM_集計'!C61</f>
        <v>男</v>
      </c>
      <c r="D23" s="24">
        <f>'05_LiNGAM_集計'!D61</f>
        <v>-10.42588187773279</v>
      </c>
      <c r="E23" s="24">
        <f>'05_LiNGAM_集計'!E61</f>
        <v>-10.0570953436807</v>
      </c>
      <c r="F23" s="24">
        <f>'05_LiNGAM_集計'!F61</f>
        <v>-11.815842774265739</v>
      </c>
      <c r="G23" s="24">
        <f>'05_LiNGAM_集計'!G61</f>
        <v>-10.000956233024709</v>
      </c>
      <c r="H23" s="24">
        <f>'05_LiNGAM_集計'!H61</f>
        <v>-14.356305993767631</v>
      </c>
      <c r="I23" s="24">
        <f>'05_LiNGAM_集計'!I61</f>
        <v>7.8425507900677802</v>
      </c>
      <c r="J23" s="24">
        <f>'05_LiNGAM_集計'!J61</f>
        <v>7.7984331007622147</v>
      </c>
      <c r="K23" s="24">
        <f>'05_LiNGAM_集計'!K61</f>
        <v>7.2721404358480246</v>
      </c>
      <c r="L23" s="24">
        <f>'05_LiNGAM_集計'!L61</f>
        <v>9.0289037902215377</v>
      </c>
      <c r="M23" s="24">
        <f>'05_LiNGAM_集計'!M61</f>
        <v>11.30694444444447</v>
      </c>
      <c r="N23" s="3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  <c r="AH23" s="29"/>
      <c r="AI23" s="29"/>
      <c r="AJ23" s="30"/>
      <c r="AK23" s="30"/>
      <c r="AL23" s="30"/>
      <c r="AM23" s="29"/>
      <c r="AN23" s="29"/>
      <c r="AO23" s="29"/>
      <c r="AP23" s="29"/>
      <c r="AQ23" s="29"/>
    </row>
    <row r="24" spans="1:43" ht="14">
      <c r="A24" s="24">
        <f>'05_LiNGAM_集計'!A62</f>
        <v>23</v>
      </c>
      <c r="B24" s="24" t="str">
        <f>'05_LiNGAM_集計'!B62</f>
        <v>B</v>
      </c>
      <c r="C24" s="24" t="str">
        <f>'05_LiNGAM_集計'!C62</f>
        <v>男</v>
      </c>
      <c r="D24" s="24">
        <f>'05_LiNGAM_集計'!D62</f>
        <v>-5.0776494926345794</v>
      </c>
      <c r="E24" s="24">
        <f>'05_LiNGAM_集計'!E62</f>
        <v>-4.9055007052186301</v>
      </c>
      <c r="F24" s="24">
        <f>'05_LiNGAM_集計'!F62</f>
        <v>-5.030748046133775</v>
      </c>
      <c r="G24" s="24">
        <f>'05_LiNGAM_集計'!G62</f>
        <v>-5.0571961136471248</v>
      </c>
      <c r="H24" s="24">
        <f>'05_LiNGAM_集計'!H62</f>
        <v>-4.6647388705853103</v>
      </c>
      <c r="I24" s="24">
        <f>'05_LiNGAM_集計'!I62</f>
        <v>4.1593980343980101</v>
      </c>
      <c r="J24" s="24">
        <f>'05_LiNGAM_集計'!J62</f>
        <v>4.2130872492762146</v>
      </c>
      <c r="K24" s="24">
        <f>'05_LiNGAM_集計'!K62</f>
        <v>4.1270364253367244</v>
      </c>
      <c r="L24" s="24">
        <f>'05_LiNGAM_集計'!L62</f>
        <v>4.1486245658674719</v>
      </c>
      <c r="M24" s="24">
        <f>'05_LiNGAM_集計'!M62</f>
        <v>3.90768520896194</v>
      </c>
      <c r="N24" s="3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  <c r="AH24" s="29"/>
      <c r="AI24" s="29"/>
      <c r="AJ24" s="30"/>
      <c r="AK24" s="30"/>
      <c r="AL24" s="30"/>
      <c r="AM24" s="29"/>
      <c r="AN24" s="29"/>
      <c r="AO24" s="29"/>
      <c r="AP24" s="29"/>
      <c r="AQ24" s="29"/>
    </row>
    <row r="25" spans="1:43" ht="14">
      <c r="A25" s="24">
        <f>'05_LiNGAM_集計'!A63</f>
        <v>24</v>
      </c>
      <c r="B25" s="24" t="str">
        <f>'05_LiNGAM_集計'!B63</f>
        <v>A</v>
      </c>
      <c r="C25" s="24" t="str">
        <f>'05_LiNGAM_集計'!C63</f>
        <v>男</v>
      </c>
      <c r="D25" s="24">
        <f>'05_LiNGAM_集計'!D63</f>
        <v>-9.8328215428998433</v>
      </c>
      <c r="E25" s="24">
        <f>'05_LiNGAM_集計'!E63</f>
        <v>-9.5445319954028935</v>
      </c>
      <c r="F25" s="24">
        <f>'05_LiNGAM_集計'!F63</f>
        <v>-8.7270943512621919</v>
      </c>
      <c r="G25" s="24">
        <f>'05_LiNGAM_集計'!G63</f>
        <v>-9.97340942519509</v>
      </c>
      <c r="H25" s="24">
        <f>'05_LiNGAM_集計'!H63</f>
        <v>-8.0997983870967687</v>
      </c>
      <c r="I25" s="24">
        <f>'05_LiNGAM_集計'!I63</f>
        <v>7.8311456213377433</v>
      </c>
      <c r="J25" s="24">
        <f>'05_LiNGAM_集計'!J63</f>
        <v>8.2523926201334792</v>
      </c>
      <c r="K25" s="24">
        <f>'05_LiNGAM_集計'!K63</f>
        <v>8.3983312449951733</v>
      </c>
      <c r="L25" s="24">
        <f>'05_LiNGAM_集計'!L63</f>
        <v>7.5039307728904063</v>
      </c>
      <c r="M25" s="24">
        <f>'05_LiNGAM_集計'!M63</f>
        <v>6.8598854355716998</v>
      </c>
      <c r="N25" s="36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9"/>
      <c r="AI25" s="29"/>
      <c r="AJ25" s="30"/>
      <c r="AK25" s="30"/>
      <c r="AL25" s="30"/>
      <c r="AM25" s="29"/>
      <c r="AN25" s="29"/>
      <c r="AO25" s="29"/>
      <c r="AP25" s="29"/>
      <c r="AQ25" s="29"/>
    </row>
    <row r="26" spans="1:43" ht="14">
      <c r="A26" s="24">
        <f>'05_LiNGAM_集計'!A64</f>
        <v>25</v>
      </c>
      <c r="B26" s="24" t="str">
        <f>'05_LiNGAM_集計'!B64</f>
        <v>A</v>
      </c>
      <c r="C26" s="24" t="str">
        <f>'05_LiNGAM_集計'!C64</f>
        <v>男</v>
      </c>
      <c r="D26" s="24">
        <f>'05_LiNGAM_集計'!D64</f>
        <v>-7.5972973961220074</v>
      </c>
      <c r="E26" s="24">
        <f>'05_LiNGAM_集計'!E64</f>
        <v>-7.5953608247422704</v>
      </c>
      <c r="F26" s="24">
        <f>'05_LiNGAM_集計'!F64</f>
        <v>-7.2259289715062494</v>
      </c>
      <c r="G26" s="24">
        <f>'05_LiNGAM_集計'!G64</f>
        <v>-7.2517204417435703</v>
      </c>
      <c r="H26" s="24">
        <f>'05_LiNGAM_集計'!H64</f>
        <v>-7.1057065924168228</v>
      </c>
      <c r="I26" s="24">
        <f>'05_LiNGAM_集計'!I64</f>
        <v>7.5700757575757498</v>
      </c>
      <c r="J26" s="24">
        <f>'05_LiNGAM_集計'!J64</f>
        <v>7.6994553479019894</v>
      </c>
      <c r="K26" s="24">
        <f>'05_LiNGAM_集計'!K64</f>
        <v>7.4226878315984424</v>
      </c>
      <c r="L26" s="24">
        <f>'05_LiNGAM_集計'!L64</f>
        <v>7.5866815112174324</v>
      </c>
      <c r="M26" s="24">
        <f>'05_LiNGAM_集計'!M64</f>
        <v>7.0001166493047622</v>
      </c>
      <c r="N26" s="36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  <c r="AH26" s="29"/>
      <c r="AI26" s="29"/>
      <c r="AJ26" s="30"/>
      <c r="AK26" s="30"/>
      <c r="AL26" s="30"/>
      <c r="AM26" s="29"/>
      <c r="AN26" s="29"/>
      <c r="AO26" s="29"/>
      <c r="AP26" s="29"/>
      <c r="AQ26" s="29"/>
    </row>
    <row r="27" spans="1:43" ht="14">
      <c r="A27" s="24">
        <f>'05_LiNGAM_集計'!A65</f>
        <v>26</v>
      </c>
      <c r="B27" s="24" t="str">
        <f>'05_LiNGAM_集計'!B65</f>
        <v>A</v>
      </c>
      <c r="C27" s="24" t="str">
        <f>'05_LiNGAM_集計'!C65</f>
        <v>男</v>
      </c>
      <c r="D27" s="24">
        <f>'05_LiNGAM_集計'!D65</f>
        <v>-7.891740156360342</v>
      </c>
      <c r="E27" s="24">
        <f>'05_LiNGAM_集計'!E65</f>
        <v>-7.5254303599374204</v>
      </c>
      <c r="F27" s="24">
        <f>'05_LiNGAM_集計'!F65</f>
        <v>-7.4335326241152604</v>
      </c>
      <c r="G27" s="24">
        <f>'05_LiNGAM_集計'!G65</f>
        <v>-8.1965292524822182</v>
      </c>
      <c r="H27" s="24">
        <f>'05_LiNGAM_集計'!H65</f>
        <v>-7.5432904433116699</v>
      </c>
      <c r="I27" s="24">
        <f>'05_LiNGAM_集計'!I65</f>
        <v>6.4468262806235801</v>
      </c>
      <c r="J27" s="24">
        <f>'05_LiNGAM_集計'!J65</f>
        <v>6.5512525661572898</v>
      </c>
      <c r="K27" s="24">
        <f>'05_LiNGAM_集計'!K65</f>
        <v>6.6148967936795282</v>
      </c>
      <c r="L27" s="24">
        <f>'05_LiNGAM_集計'!L65</f>
        <v>6.3867355314930077</v>
      </c>
      <c r="M27" s="24">
        <f>'05_LiNGAM_集計'!M65</f>
        <v>6.3314286751304101</v>
      </c>
      <c r="N27" s="36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  <c r="AH27" s="29"/>
      <c r="AI27" s="29"/>
      <c r="AJ27" s="30"/>
      <c r="AK27" s="30"/>
      <c r="AL27" s="30"/>
      <c r="AM27" s="29"/>
      <c r="AN27" s="29"/>
      <c r="AO27" s="29"/>
      <c r="AP27" s="29"/>
      <c r="AQ27" s="29"/>
    </row>
    <row r="28" spans="1:43" ht="14">
      <c r="A28" s="24">
        <f>'05_LiNGAM_集計'!A66</f>
        <v>27</v>
      </c>
      <c r="B28" s="24" t="str">
        <f>'05_LiNGAM_集計'!B66</f>
        <v>A</v>
      </c>
      <c r="C28" s="24" t="str">
        <f>'05_LiNGAM_集計'!C66</f>
        <v>女</v>
      </c>
      <c r="D28" s="24">
        <f>'05_LiNGAM_集計'!D66</f>
        <v>-10.976271502352141</v>
      </c>
      <c r="E28" s="24">
        <f>'05_LiNGAM_集計'!E66</f>
        <v>-11.610230547550399</v>
      </c>
      <c r="F28" s="24">
        <f>'05_LiNGAM_集計'!F66</f>
        <v>-12.18910895910961</v>
      </c>
      <c r="G28" s="24">
        <f>'05_LiNGAM_集計'!G66</f>
        <v>-10.7783566408055</v>
      </c>
      <c r="H28" s="24">
        <f>'05_LiNGAM_集計'!H66</f>
        <v>-11.292844433521701</v>
      </c>
      <c r="I28" s="24">
        <f>'05_LiNGAM_集計'!I66</f>
        <v>6.7365451388888902</v>
      </c>
      <c r="J28" s="24">
        <f>'05_LiNGAM_集計'!J66</f>
        <v>6.8612657000764541</v>
      </c>
      <c r="K28" s="24">
        <f>'05_LiNGAM_集計'!K66</f>
        <v>6.8569270944085936</v>
      </c>
      <c r="L28" s="24">
        <f>'05_LiNGAM_集計'!L66</f>
        <v>6.9849022039369144</v>
      </c>
      <c r="M28" s="24">
        <f>'05_LiNGAM_集計'!M66</f>
        <v>7.8250638943584931</v>
      </c>
      <c r="N28" s="36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  <c r="AH28" s="29"/>
      <c r="AI28" s="29"/>
      <c r="AJ28" s="30"/>
      <c r="AK28" s="30"/>
      <c r="AL28" s="30"/>
      <c r="AM28" s="29"/>
      <c r="AN28" s="29"/>
      <c r="AO28" s="29"/>
      <c r="AP28" s="29"/>
      <c r="AQ28" s="29"/>
    </row>
    <row r="29" spans="1:43" ht="14">
      <c r="A29" s="24">
        <f>'05_LiNGAM_集計'!A67</f>
        <v>28</v>
      </c>
      <c r="B29" s="24" t="str">
        <f>'05_LiNGAM_集計'!B67</f>
        <v>B</v>
      </c>
      <c r="C29" s="24" t="str">
        <f>'05_LiNGAM_集計'!C67</f>
        <v>女</v>
      </c>
      <c r="D29" s="24">
        <f>'05_LiNGAM_集計'!D67</f>
        <v>0</v>
      </c>
      <c r="E29" s="24">
        <f>'05_LiNGAM_集計'!E67</f>
        <v>0</v>
      </c>
      <c r="F29" s="24">
        <f>'05_LiNGAM_集計'!F67</f>
        <v>0</v>
      </c>
      <c r="G29" s="24">
        <f>'05_LiNGAM_集計'!G67</f>
        <v>0</v>
      </c>
      <c r="H29" s="24">
        <f>'05_LiNGAM_集計'!H67</f>
        <v>0</v>
      </c>
      <c r="I29" s="24">
        <f>'05_LiNGAM_集計'!I67</f>
        <v>0</v>
      </c>
      <c r="J29" s="24">
        <f>'05_LiNGAM_集計'!J67</f>
        <v>0</v>
      </c>
      <c r="K29" s="24">
        <f>'05_LiNGAM_集計'!K67</f>
        <v>0</v>
      </c>
      <c r="L29" s="24">
        <f>'05_LiNGAM_集計'!L67</f>
        <v>0</v>
      </c>
      <c r="M29" s="24">
        <f>'05_LiNGAM_集計'!M67</f>
        <v>0</v>
      </c>
      <c r="N29" s="36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  <c r="AH29" s="29"/>
      <c r="AI29" s="29"/>
      <c r="AJ29" s="30"/>
      <c r="AK29" s="30"/>
      <c r="AL29" s="30"/>
      <c r="AM29" s="29"/>
      <c r="AN29" s="29"/>
      <c r="AO29" s="29"/>
      <c r="AP29" s="29"/>
      <c r="AQ29" s="29"/>
    </row>
    <row r="30" spans="1:43" ht="14">
      <c r="A30" s="24">
        <f>'05_LiNGAM_集計'!A68</f>
        <v>29</v>
      </c>
      <c r="B30" s="24" t="str">
        <f>'05_LiNGAM_集計'!B68</f>
        <v>B</v>
      </c>
      <c r="C30" s="24" t="str">
        <f>'05_LiNGAM_集計'!C68</f>
        <v>男</v>
      </c>
      <c r="D30" s="24">
        <f>'05_LiNGAM_集計'!D68</f>
        <v>-9.4858595215285231</v>
      </c>
      <c r="E30" s="24">
        <f>'05_LiNGAM_集計'!E68</f>
        <v>-9.8180112570356108</v>
      </c>
      <c r="F30" s="24">
        <f>'05_LiNGAM_集計'!F68</f>
        <v>-9.7043454054669969</v>
      </c>
      <c r="G30" s="24">
        <f>'05_LiNGAM_集計'!G68</f>
        <v>-9.3026358626928722</v>
      </c>
      <c r="H30" s="24">
        <f>'05_LiNGAM_集計'!H68</f>
        <v>-9.1586375336375259</v>
      </c>
      <c r="I30" s="24">
        <f>'05_LiNGAM_集計'!I68</f>
        <v>8.6306034482758793</v>
      </c>
      <c r="J30" s="24">
        <f>'05_LiNGAM_集計'!J68</f>
        <v>8.626507253696774</v>
      </c>
      <c r="K30" s="24">
        <f>'05_LiNGAM_集計'!K68</f>
        <v>8.4887370352038278</v>
      </c>
      <c r="L30" s="24">
        <f>'05_LiNGAM_集計'!L68</f>
        <v>8.907060017355402</v>
      </c>
      <c r="M30" s="24">
        <f>'05_LiNGAM_集計'!M68</f>
        <v>8.9135372862501878</v>
      </c>
      <c r="N30" s="3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  <c r="AH30" s="29"/>
      <c r="AI30" s="29"/>
      <c r="AJ30" s="30"/>
      <c r="AK30" s="30"/>
      <c r="AL30" s="30"/>
      <c r="AM30" s="29"/>
      <c r="AN30" s="29"/>
      <c r="AO30" s="29"/>
      <c r="AP30" s="29"/>
      <c r="AQ30" s="29"/>
    </row>
    <row r="31" spans="1:43" ht="14">
      <c r="A31" s="24">
        <f>'05_LiNGAM_集計'!A69</f>
        <v>30</v>
      </c>
      <c r="B31" s="24" t="str">
        <f>'05_LiNGAM_集計'!B69</f>
        <v>B</v>
      </c>
      <c r="C31" s="24" t="str">
        <f>'05_LiNGAM_集計'!C69</f>
        <v>男</v>
      </c>
      <c r="D31" s="24">
        <f>'05_LiNGAM_集計'!D69</f>
        <v>-9.1887123981132799</v>
      </c>
      <c r="E31" s="24">
        <f>'05_LiNGAM_集計'!E69</f>
        <v>-9.2246543778801708</v>
      </c>
      <c r="F31" s="24">
        <f>'05_LiNGAM_集計'!F69</f>
        <v>-9.483203398917432</v>
      </c>
      <c r="G31" s="24">
        <f>'05_LiNGAM_集計'!G69</f>
        <v>-9.1071330387706517</v>
      </c>
      <c r="H31" s="24">
        <f>'05_LiNGAM_集計'!H69</f>
        <v>-9.6975760183591255</v>
      </c>
      <c r="I31" s="24">
        <f>'05_LiNGAM_集計'!I69</f>
        <v>7.9924137931034496</v>
      </c>
      <c r="J31" s="24">
        <f>'05_LiNGAM_集計'!J69</f>
        <v>7.8832528623932214</v>
      </c>
      <c r="K31" s="24">
        <f>'05_LiNGAM_集計'!K69</f>
        <v>7.7682961677679101</v>
      </c>
      <c r="L31" s="24">
        <f>'05_LiNGAM_集計'!L69</f>
        <v>8.3078693785437974</v>
      </c>
      <c r="M31" s="24">
        <f>'05_LiNGAM_集計'!M69</f>
        <v>8.3160166162569755</v>
      </c>
      <c r="N31" s="3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H31" s="29"/>
      <c r="AI31" s="29"/>
      <c r="AJ31" s="30"/>
      <c r="AK31" s="30"/>
      <c r="AL31" s="30"/>
      <c r="AM31" s="29"/>
      <c r="AN31" s="29"/>
      <c r="AO31" s="29"/>
      <c r="AP31" s="29"/>
      <c r="AQ31" s="29"/>
    </row>
    <row r="32" spans="1:43" ht="14">
      <c r="A32" s="24">
        <f>'05_LiNGAM_集計'!A70</f>
        <v>31</v>
      </c>
      <c r="B32" s="24" t="str">
        <f>'05_LiNGAM_集計'!B70</f>
        <v>A</v>
      </c>
      <c r="C32" s="24" t="str">
        <f>'05_LiNGAM_集計'!C70</f>
        <v>女</v>
      </c>
      <c r="D32" s="24">
        <f>'05_LiNGAM_集計'!D70</f>
        <v>-11.13161834787895</v>
      </c>
      <c r="E32" s="24">
        <f>'05_LiNGAM_集計'!E70</f>
        <v>-10.5014705882353</v>
      </c>
      <c r="F32" s="24">
        <f>'05_LiNGAM_集計'!F70</f>
        <v>-10.173391087347261</v>
      </c>
      <c r="G32" s="24">
        <f>'05_LiNGAM_集計'!G70</f>
        <v>-12.16670908469275</v>
      </c>
      <c r="H32" s="24">
        <f>'05_LiNGAM_集計'!H70</f>
        <v>-9.6612702366126797</v>
      </c>
      <c r="I32" s="24">
        <f>'05_LiNGAM_集計'!I70</f>
        <v>6.6679864253393903</v>
      </c>
      <c r="J32" s="24">
        <f>'05_LiNGAM_集計'!J70</f>
        <v>7.0474038822569387</v>
      </c>
      <c r="K32" s="24">
        <f>'05_LiNGAM_集計'!K70</f>
        <v>7.9679148020997506</v>
      </c>
      <c r="L32" s="24">
        <f>'05_LiNGAM_集計'!L70</f>
        <v>6.6834547928118768</v>
      </c>
      <c r="M32" s="24">
        <f>'05_LiNGAM_集計'!M70</f>
        <v>6.2560113758422036</v>
      </c>
      <c r="N32" s="3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  <c r="AH32" s="29"/>
      <c r="AI32" s="29"/>
      <c r="AJ32" s="30"/>
      <c r="AK32" s="30"/>
      <c r="AL32" s="30"/>
      <c r="AM32" s="29"/>
      <c r="AN32" s="29"/>
      <c r="AO32" s="29"/>
      <c r="AP32" s="29"/>
      <c r="AQ32" s="29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95"/>
      <c r="G44" s="9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C84B-5A37-F347-9578-11043297CF45}">
  <dimension ref="A1:CH64"/>
  <sheetViews>
    <sheetView topLeftCell="H1" workbookViewId="0">
      <selection activeCell="L1" sqref="L1"/>
    </sheetView>
  </sheetViews>
  <sheetFormatPr baseColWidth="10" defaultRowHeight="15"/>
  <cols>
    <col min="1" max="1" width="8.5" style="31" customWidth="1"/>
    <col min="2" max="2" width="8.5" style="26" customWidth="1"/>
    <col min="3" max="3" width="4.5" style="31" customWidth="1"/>
    <col min="4" max="43" width="20.83203125" style="31" customWidth="1"/>
    <col min="44" max="16384" width="10.83203125" style="31"/>
  </cols>
  <sheetData>
    <row r="1" spans="1:86" s="73" customFormat="1" ht="42">
      <c r="A1" s="88" t="str">
        <f>'05_LiNGAM_集計'!A76</f>
        <v>ID</v>
      </c>
      <c r="B1" s="88" t="str">
        <f>'05_LiNGAM_集計'!B76</f>
        <v>群</v>
      </c>
      <c r="C1" s="88" t="str">
        <f>'05_LiNGAM_集計'!C76</f>
        <v>性別</v>
      </c>
      <c r="D1" s="88" t="str">
        <f>'05_LiNGAM_集計'!D76</f>
        <v>pNN50_hVRf2
(pNN50_心理的安定化)</v>
      </c>
      <c r="E1" s="88" t="str">
        <f>'05_LiNGAM_集計'!E76</f>
        <v>HF_hVRf2
(HF_心理的安定化)</v>
      </c>
      <c r="F1" s="88" t="str">
        <f>'05_LiNGAM_集計'!F76</f>
        <v>RMSSD_hVRf2
(RMSSD_心理的安定化)</v>
      </c>
      <c r="G1" s="88" t="str">
        <f>'05_LiNGAM_集計'!G76</f>
        <v>LF/HF_hBreak
(LF/HF_5分休憩)</v>
      </c>
      <c r="H1" s="88" t="str">
        <f>'05_LiNGAM_集計'!H76</f>
        <v>Anx_Break
(5. 休憩後_状態不安)</v>
      </c>
      <c r="I1" s="88" t="str">
        <f>'05_LiNGAM_集計'!I76</f>
        <v>LF_hVRf0
(LF_テスト歩行)</v>
      </c>
      <c r="J1" s="88" t="str">
        <f>'05_LiNGAM_集計'!J76</f>
        <v>Anx_VR
(4. 津波後_状態不安)</v>
      </c>
      <c r="K1" s="88" t="str">
        <f>'05_LiNGAM_集計'!K76</f>
        <v>HF_hBreak
(HF_5分休憩)</v>
      </c>
      <c r="L1" s="88" t="str">
        <f>'05_LiNGAM_集計'!L76</f>
        <v>LF/HF_hVRf1
(LF/HF_津波避難VR準備)</v>
      </c>
      <c r="M1" s="88" t="str">
        <f>'05_LiNGAM_集計'!M76</f>
        <v>Anx_VRf0
(3. テスト歩行後_状態不安)</v>
      </c>
      <c r="N1" s="86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</row>
    <row r="2" spans="1:86" ht="14">
      <c r="A2" s="24">
        <f>'05_LiNGAM_集計'!A77</f>
        <v>6</v>
      </c>
      <c r="B2" s="24" t="str">
        <f>'05_LiNGAM_集計'!B77</f>
        <v>A</v>
      </c>
      <c r="C2" s="24" t="str">
        <f>'05_LiNGAM_集計'!C77</f>
        <v>女</v>
      </c>
      <c r="D2" s="24">
        <f>'05_LiNGAM_集計'!D77</f>
        <v>7.1642426934973873</v>
      </c>
      <c r="E2" s="24">
        <f>'05_LiNGAM_集計'!E77</f>
        <v>349.96006380491218</v>
      </c>
      <c r="F2" s="24">
        <f>'05_LiNGAM_集計'!F77</f>
        <v>26.225765003168359</v>
      </c>
      <c r="G2" s="24">
        <f>'05_LiNGAM_集計'!G77</f>
        <v>1.804723988943213</v>
      </c>
      <c r="H2" s="24">
        <f>'05_LiNGAM_集計'!H77</f>
        <v>33</v>
      </c>
      <c r="I2" s="24">
        <f>'05_LiNGAM_集計'!I77</f>
        <v>1189.846374918357</v>
      </c>
      <c r="J2" s="24">
        <f>'05_LiNGAM_集計'!J77</f>
        <v>55</v>
      </c>
      <c r="K2" s="24">
        <f>'05_LiNGAM_集計'!K77</f>
        <v>575.7757721343271</v>
      </c>
      <c r="L2" s="24">
        <f>'05_LiNGAM_集計'!L77</f>
        <v>7.9404002986059403</v>
      </c>
      <c r="M2" s="24">
        <f>'05_LiNGAM_集計'!M77</f>
        <v>43</v>
      </c>
      <c r="N2" s="36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29"/>
      <c r="AI2" s="29"/>
      <c r="AJ2" s="30"/>
      <c r="AK2" s="30"/>
      <c r="AL2" s="30"/>
      <c r="AM2" s="29"/>
      <c r="AN2" s="29"/>
      <c r="AO2" s="29"/>
      <c r="AP2" s="29"/>
      <c r="AQ2" s="29"/>
    </row>
    <row r="3" spans="1:86" ht="14">
      <c r="A3" s="24">
        <f>'05_LiNGAM_集計'!A78</f>
        <v>1</v>
      </c>
      <c r="B3" s="24" t="str">
        <f>'05_LiNGAM_集計'!B78</f>
        <v>B</v>
      </c>
      <c r="C3" s="24" t="str">
        <f>'05_LiNGAM_集計'!C78</f>
        <v>男</v>
      </c>
      <c r="D3" s="24">
        <f>'05_LiNGAM_集計'!D78</f>
        <v>35.020251778872463</v>
      </c>
      <c r="E3" s="24">
        <f>'05_LiNGAM_集計'!E78</f>
        <v>1147.4999491519379</v>
      </c>
      <c r="F3" s="24">
        <f>'05_LiNGAM_集計'!F78</f>
        <v>51.552080811205748</v>
      </c>
      <c r="G3" s="24">
        <f>'05_LiNGAM_集計'!G78</f>
        <v>2.5483807569986761</v>
      </c>
      <c r="H3" s="24">
        <f>'05_LiNGAM_集計'!H78</f>
        <v>38</v>
      </c>
      <c r="I3" s="24">
        <f>'05_LiNGAM_集計'!I78</f>
        <v>3920.439135972892</v>
      </c>
      <c r="J3" s="24">
        <f>'05_LiNGAM_集計'!J78</f>
        <v>50</v>
      </c>
      <c r="K3" s="24">
        <f>'05_LiNGAM_集計'!K78</f>
        <v>820.16775891272948</v>
      </c>
      <c r="L3" s="24">
        <f>'05_LiNGAM_集計'!L78</f>
        <v>2.1259529119213401</v>
      </c>
      <c r="M3" s="24">
        <f>'05_LiNGAM_集計'!M78</f>
        <v>41</v>
      </c>
      <c r="N3" s="36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  <c r="AH3" s="29"/>
      <c r="AI3" s="29"/>
      <c r="AJ3" s="30"/>
      <c r="AK3" s="30"/>
      <c r="AL3" s="30"/>
      <c r="AM3" s="29"/>
      <c r="AN3" s="29"/>
      <c r="AO3" s="29"/>
      <c r="AP3" s="29"/>
      <c r="AQ3" s="29"/>
    </row>
    <row r="4" spans="1:86" ht="14">
      <c r="A4" s="24">
        <f>'05_LiNGAM_集計'!A79</f>
        <v>2</v>
      </c>
      <c r="B4" s="24" t="str">
        <f>'05_LiNGAM_集計'!B79</f>
        <v>B</v>
      </c>
      <c r="C4" s="24" t="str">
        <f>'05_LiNGAM_集計'!C79</f>
        <v>女</v>
      </c>
      <c r="D4" s="24">
        <f>'05_LiNGAM_集計'!D79</f>
        <v>9.7903286635447646</v>
      </c>
      <c r="E4" s="24">
        <f>'05_LiNGAM_集計'!E79</f>
        <v>380.40230537404818</v>
      </c>
      <c r="F4" s="24">
        <f>'05_LiNGAM_集計'!F79</f>
        <v>30.513928835206819</v>
      </c>
      <c r="G4" s="24">
        <f>'05_LiNGAM_集計'!G79</f>
        <v>2.6734521921633601</v>
      </c>
      <c r="H4" s="24">
        <f>'05_LiNGAM_集計'!H79</f>
        <v>45</v>
      </c>
      <c r="I4" s="24">
        <f>'05_LiNGAM_集計'!I79</f>
        <v>908.75058487882859</v>
      </c>
      <c r="J4" s="24">
        <f>'05_LiNGAM_集計'!J79</f>
        <v>46</v>
      </c>
      <c r="K4" s="24">
        <f>'05_LiNGAM_集計'!K79</f>
        <v>458.63827023015358</v>
      </c>
      <c r="L4" s="24">
        <f>'05_LiNGAM_集計'!L79</f>
        <v>1.0445736811506441</v>
      </c>
      <c r="M4" s="24">
        <f>'05_LiNGAM_集計'!M79</f>
        <v>36</v>
      </c>
      <c r="N4" s="36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29"/>
      <c r="AI4" s="29"/>
      <c r="AJ4" s="30"/>
      <c r="AK4" s="30"/>
      <c r="AL4" s="30"/>
      <c r="AM4" s="29"/>
      <c r="AN4" s="29"/>
      <c r="AO4" s="29"/>
      <c r="AP4" s="29"/>
      <c r="AQ4" s="29"/>
    </row>
    <row r="5" spans="1:86" ht="14">
      <c r="A5" s="24">
        <f>'05_LiNGAM_集計'!A80</f>
        <v>3</v>
      </c>
      <c r="B5" s="24" t="str">
        <f>'05_LiNGAM_集計'!B80</f>
        <v>B</v>
      </c>
      <c r="C5" s="24" t="str">
        <f>'05_LiNGAM_集計'!C80</f>
        <v>男</v>
      </c>
      <c r="D5" s="24">
        <f>'05_LiNGAM_集計'!D80</f>
        <v>54.971452749875802</v>
      </c>
      <c r="E5" s="24">
        <f>'05_LiNGAM_集計'!E80</f>
        <v>2154.4769469506591</v>
      </c>
      <c r="F5" s="24">
        <f>'05_LiNGAM_集計'!F80</f>
        <v>71.197222723082561</v>
      </c>
      <c r="G5" s="24">
        <f>'05_LiNGAM_集計'!G80</f>
        <v>1.3627092363960309</v>
      </c>
      <c r="H5" s="24">
        <f>'05_LiNGAM_集計'!H80</f>
        <v>39</v>
      </c>
      <c r="I5" s="24">
        <f>'05_LiNGAM_集計'!I80</f>
        <v>893.45618057687375</v>
      </c>
      <c r="J5" s="24">
        <f>'05_LiNGAM_集計'!J80</f>
        <v>37</v>
      </c>
      <c r="K5" s="24">
        <f>'05_LiNGAM_集計'!K80</f>
        <v>1252.948566331178</v>
      </c>
      <c r="L5" s="24">
        <f>'05_LiNGAM_集計'!L80</f>
        <v>0</v>
      </c>
      <c r="M5" s="24">
        <f>'05_LiNGAM_集計'!M80</f>
        <v>37</v>
      </c>
      <c r="N5" s="36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  <c r="AH5" s="29"/>
      <c r="AI5" s="29"/>
      <c r="AJ5" s="30"/>
      <c r="AK5" s="30"/>
      <c r="AL5" s="30"/>
      <c r="AM5" s="29"/>
      <c r="AN5" s="29"/>
      <c r="AO5" s="29"/>
      <c r="AP5" s="29"/>
      <c r="AQ5" s="29"/>
    </row>
    <row r="6" spans="1:86" ht="14">
      <c r="A6" s="24">
        <f>'05_LiNGAM_集計'!A81</f>
        <v>4</v>
      </c>
      <c r="B6" s="24" t="str">
        <f>'05_LiNGAM_集計'!B81</f>
        <v>B</v>
      </c>
      <c r="C6" s="24" t="str">
        <f>'05_LiNGAM_集計'!C81</f>
        <v>男</v>
      </c>
      <c r="D6" s="24">
        <f>'05_LiNGAM_集計'!D81</f>
        <v>13.893800757810361</v>
      </c>
      <c r="E6" s="24">
        <f>'05_LiNGAM_集計'!E81</f>
        <v>240.1192170463799</v>
      </c>
      <c r="F6" s="24">
        <f>'05_LiNGAM_集計'!F81</f>
        <v>35.357870566427778</v>
      </c>
      <c r="G6" s="24">
        <f>'05_LiNGAM_集計'!G81</f>
        <v>2.6184677670644358</v>
      </c>
      <c r="H6" s="24">
        <f>'05_LiNGAM_集計'!H81</f>
        <v>28</v>
      </c>
      <c r="I6" s="24">
        <f>'05_LiNGAM_集計'!I81</f>
        <v>1528.5153177102161</v>
      </c>
      <c r="J6" s="24">
        <f>'05_LiNGAM_集計'!J81</f>
        <v>31</v>
      </c>
      <c r="K6" s="24">
        <f>'05_LiNGAM_集計'!K81</f>
        <v>367.70863269003661</v>
      </c>
      <c r="L6" s="24">
        <f>'05_LiNGAM_集計'!L81</f>
        <v>1.72304132235092</v>
      </c>
      <c r="M6" s="24">
        <f>'05_LiNGAM_集計'!M81</f>
        <v>28</v>
      </c>
      <c r="N6" s="36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29"/>
      <c r="AI6" s="29"/>
      <c r="AJ6" s="30"/>
      <c r="AK6" s="30"/>
      <c r="AL6" s="30"/>
      <c r="AM6" s="29"/>
      <c r="AN6" s="29"/>
      <c r="AO6" s="29"/>
      <c r="AP6" s="29"/>
      <c r="AQ6" s="29"/>
    </row>
    <row r="7" spans="1:86">
      <c r="A7" s="24">
        <f>'05_LiNGAM_集計'!A82</f>
        <v>5</v>
      </c>
      <c r="B7" s="24" t="str">
        <f>'05_LiNGAM_集計'!B82</f>
        <v>B</v>
      </c>
      <c r="C7" s="24" t="str">
        <f>'05_LiNGAM_集計'!C82</f>
        <v>女</v>
      </c>
      <c r="D7" s="24">
        <f>'05_LiNGAM_集計'!D82</f>
        <v>2.1500118226437328</v>
      </c>
      <c r="E7" s="24">
        <f>'05_LiNGAM_集計'!E82</f>
        <v>157.4303291468336</v>
      </c>
      <c r="F7" s="24">
        <f>'05_LiNGAM_集計'!F82</f>
        <v>27.286847441881061</v>
      </c>
      <c r="G7" s="24">
        <f>'05_LiNGAM_集計'!G82</f>
        <v>2.9459753233488608</v>
      </c>
      <c r="H7" s="24">
        <f>'05_LiNGAM_集計'!H82</f>
        <v>31</v>
      </c>
      <c r="I7" s="24">
        <f>'05_LiNGAM_集計'!I82</f>
        <v>159.59181075791659</v>
      </c>
      <c r="J7" s="24">
        <f>'05_LiNGAM_集計'!J82</f>
        <v>44</v>
      </c>
      <c r="K7" s="24">
        <f>'05_LiNGAM_集計'!K82</f>
        <v>17.10133394352609</v>
      </c>
      <c r="L7" s="24">
        <f>'05_LiNGAM_集計'!L82</f>
        <v>0.53483062241483303</v>
      </c>
      <c r="M7" s="24">
        <f>'05_LiNGAM_集計'!M82</f>
        <v>33</v>
      </c>
      <c r="N7" s="36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H7" s="29"/>
      <c r="AI7" s="29"/>
      <c r="AJ7" s="30"/>
      <c r="AK7" s="30"/>
      <c r="AL7" s="30"/>
      <c r="AM7" s="29"/>
      <c r="AN7" s="29"/>
      <c r="AO7" s="29"/>
      <c r="AP7" s="29"/>
      <c r="AQ7" s="29"/>
      <c r="AR7" s="32"/>
      <c r="AS7" s="12"/>
      <c r="AT7" s="26"/>
      <c r="AU7" s="29"/>
      <c r="AV7" s="29"/>
      <c r="AW7" s="29"/>
      <c r="AX7" s="29"/>
      <c r="AY7" s="29"/>
      <c r="AZ7" s="29"/>
      <c r="BA7" s="29"/>
      <c r="BB7" s="30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30"/>
      <c r="BR7" s="29"/>
      <c r="BS7" s="29"/>
      <c r="BT7" s="29"/>
      <c r="BU7" s="29"/>
      <c r="BV7" s="29"/>
      <c r="BW7" s="29"/>
      <c r="BX7" s="30"/>
      <c r="BY7" s="29"/>
      <c r="BZ7" s="29"/>
      <c r="CA7" s="30"/>
      <c r="CB7" s="30"/>
      <c r="CC7" s="30"/>
      <c r="CD7" s="29"/>
      <c r="CE7" s="29"/>
      <c r="CF7" s="29"/>
      <c r="CG7" s="29"/>
      <c r="CH7" s="29"/>
    </row>
    <row r="8" spans="1:86" ht="14">
      <c r="A8" s="24">
        <f>'05_LiNGAM_集計'!A83</f>
        <v>7</v>
      </c>
      <c r="B8" s="24" t="str">
        <f>'05_LiNGAM_集計'!B83</f>
        <v>A</v>
      </c>
      <c r="C8" s="24" t="str">
        <f>'05_LiNGAM_集計'!C83</f>
        <v>男</v>
      </c>
      <c r="D8" s="24">
        <f>'05_LiNGAM_集計'!D83</f>
        <v>7.5653936470602128</v>
      </c>
      <c r="E8" s="24">
        <f>'05_LiNGAM_集計'!E83</f>
        <v>253.0277732059574</v>
      </c>
      <c r="F8" s="24">
        <f>'05_LiNGAM_集計'!F83</f>
        <v>27.880783659813002</v>
      </c>
      <c r="G8" s="24">
        <f>'05_LiNGAM_集計'!G83</f>
        <v>1.8773713038929241</v>
      </c>
      <c r="H8" s="24">
        <f>'05_LiNGAM_集計'!H83</f>
        <v>37</v>
      </c>
      <c r="I8" s="24">
        <f>'05_LiNGAM_集計'!I83</f>
        <v>907.22686379452296</v>
      </c>
      <c r="J8" s="24">
        <f>'05_LiNGAM_集計'!J83</f>
        <v>39</v>
      </c>
      <c r="K8" s="24">
        <f>'05_LiNGAM_集計'!K83</f>
        <v>506.32591578889378</v>
      </c>
      <c r="L8" s="24">
        <f>'05_LiNGAM_集計'!L83</f>
        <v>3.5804978385719148</v>
      </c>
      <c r="M8" s="24">
        <f>'05_LiNGAM_集計'!M83</f>
        <v>37</v>
      </c>
      <c r="N8" s="36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30"/>
      <c r="AK8" s="30"/>
      <c r="AL8" s="30"/>
      <c r="AM8" s="29"/>
      <c r="AN8" s="29"/>
      <c r="AO8" s="29"/>
      <c r="AP8" s="29"/>
      <c r="AQ8" s="29"/>
    </row>
    <row r="9" spans="1:86" ht="14">
      <c r="A9" s="24">
        <f>'05_LiNGAM_集計'!A84</f>
        <v>8</v>
      </c>
      <c r="B9" s="24" t="str">
        <f>'05_LiNGAM_集計'!B84</f>
        <v>A</v>
      </c>
      <c r="C9" s="24" t="str">
        <f>'05_LiNGAM_集計'!C84</f>
        <v>女</v>
      </c>
      <c r="D9" s="24">
        <f>'05_LiNGAM_集計'!D84</f>
        <v>0.15432098765432131</v>
      </c>
      <c r="E9" s="24">
        <f>'05_LiNGAM_集計'!E84</f>
        <v>102.5304738331087</v>
      </c>
      <c r="F9" s="24">
        <f>'05_LiNGAM_集計'!F84</f>
        <v>13.877645754586981</v>
      </c>
      <c r="G9" s="24">
        <f>'05_LiNGAM_集計'!G84</f>
        <v>1.8688080566648171</v>
      </c>
      <c r="H9" s="24">
        <f>'05_LiNGAM_集計'!H84</f>
        <v>49</v>
      </c>
      <c r="I9" s="24">
        <f>'05_LiNGAM_集計'!I84</f>
        <v>331.24589021905922</v>
      </c>
      <c r="J9" s="24">
        <f>'05_LiNGAM_集計'!J84</f>
        <v>58</v>
      </c>
      <c r="K9" s="24">
        <f>'05_LiNGAM_集計'!K84</f>
        <v>530.95256744762207</v>
      </c>
      <c r="L9" s="24">
        <f>'05_LiNGAM_集計'!L84</f>
        <v>1.682477351486215</v>
      </c>
      <c r="M9" s="24">
        <f>'05_LiNGAM_集計'!M84</f>
        <v>55</v>
      </c>
      <c r="N9" s="36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H9" s="29"/>
      <c r="AI9" s="29"/>
      <c r="AJ9" s="30"/>
      <c r="AK9" s="30"/>
      <c r="AL9" s="30"/>
      <c r="AM9" s="29"/>
      <c r="AN9" s="29"/>
      <c r="AO9" s="29"/>
      <c r="AP9" s="29"/>
      <c r="AQ9" s="29"/>
    </row>
    <row r="10" spans="1:86" ht="14">
      <c r="A10" s="24">
        <f>'05_LiNGAM_集計'!A85</f>
        <v>9</v>
      </c>
      <c r="B10" s="24" t="str">
        <f>'05_LiNGAM_集計'!B85</f>
        <v>A</v>
      </c>
      <c r="C10" s="24" t="str">
        <f>'05_LiNGAM_集計'!C85</f>
        <v>男</v>
      </c>
      <c r="D10" s="24">
        <f>'05_LiNGAM_集計'!D85</f>
        <v>2.214308472453836</v>
      </c>
      <c r="E10" s="24">
        <f>'05_LiNGAM_集計'!E85</f>
        <v>213.08409311855399</v>
      </c>
      <c r="F10" s="24">
        <f>'05_LiNGAM_集計'!F85</f>
        <v>22.020302975892101</v>
      </c>
      <c r="G10" s="24">
        <f>'05_LiNGAM_集計'!G85</f>
        <v>6.7389707118013504</v>
      </c>
      <c r="H10" s="24">
        <f>'05_LiNGAM_集計'!H85</f>
        <v>28</v>
      </c>
      <c r="I10" s="24">
        <f>'05_LiNGAM_集計'!I85</f>
        <v>526.79877138821951</v>
      </c>
      <c r="J10" s="24">
        <f>'05_LiNGAM_集計'!J85</f>
        <v>30</v>
      </c>
      <c r="K10" s="24">
        <f>'05_LiNGAM_集計'!K85</f>
        <v>185.63714170645181</v>
      </c>
      <c r="L10" s="24">
        <f>'05_LiNGAM_集計'!L85</f>
        <v>4.3309509725480551</v>
      </c>
      <c r="M10" s="24">
        <f>'05_LiNGAM_集計'!M85</f>
        <v>35</v>
      </c>
      <c r="N10" s="3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H10" s="29"/>
      <c r="AI10" s="29"/>
      <c r="AJ10" s="30"/>
      <c r="AK10" s="30"/>
      <c r="AL10" s="30"/>
      <c r="AM10" s="29"/>
      <c r="AN10" s="29"/>
      <c r="AO10" s="29"/>
      <c r="AP10" s="29"/>
      <c r="AQ10" s="29"/>
    </row>
    <row r="11" spans="1:86" ht="14">
      <c r="A11" s="24">
        <f>'05_LiNGAM_集計'!A86</f>
        <v>10</v>
      </c>
      <c r="B11" s="24" t="str">
        <f>'05_LiNGAM_集計'!B86</f>
        <v>A</v>
      </c>
      <c r="C11" s="24" t="str">
        <f>'05_LiNGAM_集計'!C86</f>
        <v>男</v>
      </c>
      <c r="D11" s="24">
        <f>'05_LiNGAM_集計'!D86</f>
        <v>8.2233062129258023</v>
      </c>
      <c r="E11" s="24">
        <f>'05_LiNGAM_集計'!E86</f>
        <v>186.27953806612589</v>
      </c>
      <c r="F11" s="24">
        <f>'05_LiNGAM_集計'!F86</f>
        <v>28.743614522728489</v>
      </c>
      <c r="G11" s="24">
        <f>'05_LiNGAM_集計'!G86</f>
        <v>3.122268713618384</v>
      </c>
      <c r="H11" s="24">
        <f>'05_LiNGAM_集計'!H86</f>
        <v>31</v>
      </c>
      <c r="I11" s="24">
        <f>'05_LiNGAM_集計'!I86</f>
        <v>454.23892287571641</v>
      </c>
      <c r="J11" s="24">
        <f>'05_LiNGAM_集計'!J86</f>
        <v>37</v>
      </c>
      <c r="K11" s="24">
        <f>'05_LiNGAM_集計'!K86</f>
        <v>277.92328820555622</v>
      </c>
      <c r="L11" s="24">
        <f>'05_LiNGAM_集計'!L86</f>
        <v>5.1562477985004351</v>
      </c>
      <c r="M11" s="24">
        <f>'05_LiNGAM_集計'!M86</f>
        <v>28</v>
      </c>
      <c r="N11" s="3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  <c r="AH11" s="29"/>
      <c r="AI11" s="29"/>
      <c r="AJ11" s="30"/>
      <c r="AK11" s="30"/>
      <c r="AL11" s="30"/>
      <c r="AM11" s="29"/>
      <c r="AN11" s="29"/>
      <c r="AO11" s="29"/>
      <c r="AP11" s="29"/>
      <c r="AQ11" s="29"/>
    </row>
    <row r="12" spans="1:86" ht="14">
      <c r="A12" s="24">
        <f>'05_LiNGAM_集計'!A87</f>
        <v>11</v>
      </c>
      <c r="B12" s="24" t="str">
        <f>'05_LiNGAM_集計'!B87</f>
        <v>B</v>
      </c>
      <c r="C12" s="24" t="str">
        <f>'05_LiNGAM_集計'!C87</f>
        <v>男</v>
      </c>
      <c r="D12" s="24">
        <f>'05_LiNGAM_集計'!D87</f>
        <v>2.6151219739303881</v>
      </c>
      <c r="E12" s="24">
        <f>'05_LiNGAM_集計'!E87</f>
        <v>174.5962667043658</v>
      </c>
      <c r="F12" s="24">
        <f>'05_LiNGAM_集計'!F87</f>
        <v>21.63735637470139</v>
      </c>
      <c r="G12" s="24">
        <f>'05_LiNGAM_集計'!G87</f>
        <v>3.5448895326593561</v>
      </c>
      <c r="H12" s="24">
        <f>'05_LiNGAM_集計'!H87</f>
        <v>37</v>
      </c>
      <c r="I12" s="24">
        <f>'05_LiNGAM_集計'!I87</f>
        <v>600.10103948339406</v>
      </c>
      <c r="J12" s="24">
        <f>'05_LiNGAM_集計'!J87</f>
        <v>49</v>
      </c>
      <c r="K12" s="24">
        <f>'05_LiNGAM_集計'!K87</f>
        <v>226.0810349496218</v>
      </c>
      <c r="L12" s="24">
        <f>'05_LiNGAM_集計'!L87</f>
        <v>2.2763678064617401</v>
      </c>
      <c r="M12" s="24">
        <f>'05_LiNGAM_集計'!M87</f>
        <v>42</v>
      </c>
      <c r="N12" s="36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  <c r="AH12" s="29"/>
      <c r="AI12" s="29"/>
      <c r="AJ12" s="30"/>
      <c r="AK12" s="30"/>
      <c r="AL12" s="30"/>
      <c r="AM12" s="29"/>
      <c r="AN12" s="29"/>
      <c r="AO12" s="29"/>
      <c r="AP12" s="29"/>
      <c r="AQ12" s="29"/>
    </row>
    <row r="13" spans="1:86" ht="14">
      <c r="A13" s="24">
        <f>'05_LiNGAM_集計'!A88</f>
        <v>12</v>
      </c>
      <c r="B13" s="24" t="str">
        <f>'05_LiNGAM_集計'!B88</f>
        <v>B</v>
      </c>
      <c r="C13" s="24" t="str">
        <f>'05_LiNGAM_集計'!C88</f>
        <v>女</v>
      </c>
      <c r="D13" s="24">
        <f>'05_LiNGAM_集計'!D88</f>
        <v>31.56733627618005</v>
      </c>
      <c r="E13" s="24">
        <f>'05_LiNGAM_集計'!E88</f>
        <v>653.36663952554807</v>
      </c>
      <c r="F13" s="24">
        <f>'05_LiNGAM_集計'!F88</f>
        <v>47.0637483941684</v>
      </c>
      <c r="G13" s="24">
        <f>'05_LiNGAM_集計'!G88</f>
        <v>1.600859022045404</v>
      </c>
      <c r="H13" s="24">
        <f>'05_LiNGAM_集計'!H88</f>
        <v>38</v>
      </c>
      <c r="I13" s="24">
        <f>'05_LiNGAM_集計'!I88</f>
        <v>707.0678496446526</v>
      </c>
      <c r="J13" s="24">
        <f>'05_LiNGAM_集計'!J88</f>
        <v>49</v>
      </c>
      <c r="K13" s="24">
        <f>'05_LiNGAM_集計'!K88</f>
        <v>1787.914873643864</v>
      </c>
      <c r="L13" s="24">
        <f>'05_LiNGAM_集計'!L88</f>
        <v>1.4321342956838401</v>
      </c>
      <c r="M13" s="24">
        <f>'05_LiNGAM_集計'!M88</f>
        <v>45</v>
      </c>
      <c r="N13" s="3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  <c r="AH13" s="29"/>
      <c r="AI13" s="29"/>
      <c r="AJ13" s="30"/>
      <c r="AK13" s="30"/>
      <c r="AL13" s="30"/>
      <c r="AM13" s="29"/>
      <c r="AN13" s="29"/>
      <c r="AO13" s="29"/>
      <c r="AP13" s="29"/>
      <c r="AQ13" s="29"/>
    </row>
    <row r="14" spans="1:86" ht="14">
      <c r="A14" s="24">
        <f>'05_LiNGAM_集計'!A89</f>
        <v>13</v>
      </c>
      <c r="B14" s="24" t="str">
        <f>'05_LiNGAM_集計'!B89</f>
        <v>A</v>
      </c>
      <c r="C14" s="24" t="str">
        <f>'05_LiNGAM_集計'!C89</f>
        <v>男</v>
      </c>
      <c r="D14" s="24">
        <f>'05_LiNGAM_集計'!D89</f>
        <v>38.520701034036797</v>
      </c>
      <c r="E14" s="24">
        <f>'05_LiNGAM_集計'!E89</f>
        <v>2083.862970657081</v>
      </c>
      <c r="F14" s="24">
        <f>'05_LiNGAM_集計'!F89</f>
        <v>74.866055760411854</v>
      </c>
      <c r="G14" s="24">
        <f>'05_LiNGAM_集計'!G89</f>
        <v>1.3387576772491641</v>
      </c>
      <c r="H14" s="24">
        <f>'05_LiNGAM_集計'!H89</f>
        <v>41</v>
      </c>
      <c r="I14" s="24">
        <f>'05_LiNGAM_集計'!I89</f>
        <v>7880.2492041899804</v>
      </c>
      <c r="J14" s="24">
        <f>'05_LiNGAM_集計'!J89</f>
        <v>48</v>
      </c>
      <c r="K14" s="24">
        <f>'05_LiNGAM_集計'!K89</f>
        <v>1007.221164531453</v>
      </c>
      <c r="L14" s="24">
        <f>'05_LiNGAM_集計'!L89</f>
        <v>2.3300960994022502</v>
      </c>
      <c r="M14" s="24">
        <f>'05_LiNGAM_集計'!M89</f>
        <v>38</v>
      </c>
      <c r="N14" s="3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  <c r="AH14" s="29"/>
      <c r="AI14" s="29"/>
      <c r="AJ14" s="30"/>
      <c r="AK14" s="30"/>
      <c r="AL14" s="30"/>
      <c r="AM14" s="29"/>
      <c r="AN14" s="29"/>
      <c r="AO14" s="29"/>
      <c r="AP14" s="29"/>
      <c r="AQ14" s="29"/>
    </row>
    <row r="15" spans="1:86" ht="14">
      <c r="A15" s="24">
        <f>'05_LiNGAM_集計'!A90</f>
        <v>14</v>
      </c>
      <c r="B15" s="24" t="str">
        <f>'05_LiNGAM_集計'!B90</f>
        <v>A</v>
      </c>
      <c r="C15" s="24" t="str">
        <f>'05_LiNGAM_集計'!C90</f>
        <v>女</v>
      </c>
      <c r="D15" s="24">
        <f>'05_LiNGAM_集計'!D90</f>
        <v>7.8456876585373578</v>
      </c>
      <c r="E15" s="24">
        <f>'05_LiNGAM_集計'!E90</f>
        <v>254.23571834482411</v>
      </c>
      <c r="F15" s="24">
        <f>'05_LiNGAM_集計'!F90</f>
        <v>30.10700307359787</v>
      </c>
      <c r="G15" s="24">
        <f>'05_LiNGAM_集計'!G90</f>
        <v>2.479938245765676</v>
      </c>
      <c r="H15" s="24">
        <f>'05_LiNGAM_集計'!H90</f>
        <v>41</v>
      </c>
      <c r="I15" s="24">
        <f>'05_LiNGAM_集計'!I90</f>
        <v>1093.6812875799999</v>
      </c>
      <c r="J15" s="24">
        <f>'05_LiNGAM_集計'!J90</f>
        <v>52</v>
      </c>
      <c r="K15" s="24">
        <f>'05_LiNGAM_集計'!K90</f>
        <v>743.23961204716761</v>
      </c>
      <c r="L15" s="24">
        <f>'05_LiNGAM_集計'!L90</f>
        <v>1.2229857014057699</v>
      </c>
      <c r="M15" s="24">
        <f>'05_LiNGAM_集計'!M90</f>
        <v>42</v>
      </c>
      <c r="N15" s="3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AH15" s="29"/>
      <c r="AI15" s="29"/>
      <c r="AJ15" s="30"/>
      <c r="AK15" s="30"/>
      <c r="AL15" s="30"/>
      <c r="AM15" s="29"/>
      <c r="AN15" s="29"/>
      <c r="AO15" s="29"/>
      <c r="AP15" s="29"/>
      <c r="AQ15" s="29"/>
    </row>
    <row r="16" spans="1:86" ht="14">
      <c r="A16" s="24">
        <f>'05_LiNGAM_集計'!A91</f>
        <v>15</v>
      </c>
      <c r="B16" s="24" t="str">
        <f>'05_LiNGAM_集計'!B91</f>
        <v>B</v>
      </c>
      <c r="C16" s="24" t="str">
        <f>'05_LiNGAM_集計'!C91</f>
        <v>男</v>
      </c>
      <c r="D16" s="24">
        <f>'05_LiNGAM_集計'!D91</f>
        <v>17.157697450088399</v>
      </c>
      <c r="E16" s="24">
        <f>'05_LiNGAM_集計'!E91</f>
        <v>626.11980516848575</v>
      </c>
      <c r="F16" s="24">
        <f>'05_LiNGAM_集計'!F91</f>
        <v>37.771035976419057</v>
      </c>
      <c r="G16" s="24">
        <f>'05_LiNGAM_集計'!G91</f>
        <v>1.997185908123366</v>
      </c>
      <c r="H16" s="24">
        <f>'05_LiNGAM_集計'!H91</f>
        <v>27</v>
      </c>
      <c r="I16" s="24">
        <f>'05_LiNGAM_集計'!I91</f>
        <v>743.48713762027148</v>
      </c>
      <c r="J16" s="24">
        <f>'05_LiNGAM_集計'!J91</f>
        <v>30</v>
      </c>
      <c r="K16" s="24">
        <f>'05_LiNGAM_集計'!K91</f>
        <v>1180.0883331433699</v>
      </c>
      <c r="L16" s="24">
        <f>'05_LiNGAM_集計'!L91</f>
        <v>0.57781298383867896</v>
      </c>
      <c r="M16" s="24">
        <f>'05_LiNGAM_集計'!M91</f>
        <v>31</v>
      </c>
      <c r="N16" s="36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  <c r="AH16" s="29"/>
      <c r="AI16" s="29"/>
      <c r="AJ16" s="30"/>
      <c r="AK16" s="30"/>
      <c r="AL16" s="30"/>
      <c r="AM16" s="29"/>
      <c r="AN16" s="29"/>
      <c r="AO16" s="29"/>
      <c r="AP16" s="29"/>
      <c r="AQ16" s="29"/>
    </row>
    <row r="17" spans="1:43" ht="14">
      <c r="A17" s="24">
        <f>'05_LiNGAM_集計'!A92</f>
        <v>16</v>
      </c>
      <c r="B17" s="24" t="str">
        <f>'05_LiNGAM_集計'!B92</f>
        <v>A</v>
      </c>
      <c r="C17" s="24" t="str">
        <f>'05_LiNGAM_集計'!C92</f>
        <v>男</v>
      </c>
      <c r="D17" s="24">
        <f>'05_LiNGAM_集計'!D92</f>
        <v>9.1082181040304224</v>
      </c>
      <c r="E17" s="24">
        <f>'05_LiNGAM_集計'!E92</f>
        <v>177.0182604777344</v>
      </c>
      <c r="F17" s="24">
        <f>'05_LiNGAM_集計'!F92</f>
        <v>28.478082782308331</v>
      </c>
      <c r="G17" s="24">
        <f>'05_LiNGAM_集計'!G92</f>
        <v>0.7984410313007908</v>
      </c>
      <c r="H17" s="24">
        <f>'05_LiNGAM_集計'!H92</f>
        <v>53</v>
      </c>
      <c r="I17" s="24">
        <f>'05_LiNGAM_集計'!I92</f>
        <v>540.89608551968604</v>
      </c>
      <c r="J17" s="24">
        <f>'05_LiNGAM_集計'!J92</f>
        <v>58</v>
      </c>
      <c r="K17" s="24">
        <f>'05_LiNGAM_集計'!K92</f>
        <v>349.21574211045521</v>
      </c>
      <c r="L17" s="24">
        <f>'05_LiNGAM_集計'!L92</f>
        <v>2.0565936365976252</v>
      </c>
      <c r="M17" s="24">
        <f>'05_LiNGAM_集計'!M92</f>
        <v>44</v>
      </c>
      <c r="N17" s="36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  <c r="AH17" s="29"/>
      <c r="AI17" s="29"/>
      <c r="AJ17" s="30"/>
      <c r="AK17" s="30"/>
      <c r="AL17" s="30"/>
      <c r="AM17" s="29"/>
      <c r="AN17" s="29"/>
      <c r="AO17" s="29"/>
      <c r="AP17" s="29"/>
      <c r="AQ17" s="29"/>
    </row>
    <row r="18" spans="1:43" ht="14">
      <c r="A18" s="24">
        <f>'05_LiNGAM_集計'!A93</f>
        <v>17</v>
      </c>
      <c r="B18" s="24" t="str">
        <f>'05_LiNGAM_集計'!B93</f>
        <v>B</v>
      </c>
      <c r="C18" s="24" t="str">
        <f>'05_LiNGAM_集計'!C93</f>
        <v>男</v>
      </c>
      <c r="D18" s="24">
        <f>'05_LiNGAM_集計'!D93</f>
        <v>39.624784368636817</v>
      </c>
      <c r="E18" s="24">
        <f>'05_LiNGAM_集計'!E93</f>
        <v>1706.8158884217801</v>
      </c>
      <c r="F18" s="24">
        <f>'05_LiNGAM_集計'!F93</f>
        <v>61.494731547249891</v>
      </c>
      <c r="G18" s="24">
        <f>'05_LiNGAM_集計'!G93</f>
        <v>0.6921428360894647</v>
      </c>
      <c r="H18" s="24">
        <f>'05_LiNGAM_集計'!H93</f>
        <v>42</v>
      </c>
      <c r="I18" s="24">
        <f>'05_LiNGAM_集計'!I93</f>
        <v>1423.2516522890051</v>
      </c>
      <c r="J18" s="24">
        <f>'05_LiNGAM_集計'!J93</f>
        <v>54</v>
      </c>
      <c r="K18" s="24">
        <f>'05_LiNGAM_集計'!K93</f>
        <v>762.73677975348323</v>
      </c>
      <c r="L18" s="24">
        <f>'05_LiNGAM_集計'!L93</f>
        <v>2.77121357954988</v>
      </c>
      <c r="M18" s="24">
        <f>'05_LiNGAM_集計'!M93</f>
        <v>48</v>
      </c>
      <c r="N18" s="36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  <c r="AH18" s="29"/>
      <c r="AI18" s="29"/>
      <c r="AJ18" s="30"/>
      <c r="AK18" s="30"/>
      <c r="AL18" s="30"/>
      <c r="AM18" s="29"/>
      <c r="AN18" s="29"/>
      <c r="AO18" s="29"/>
      <c r="AP18" s="29"/>
      <c r="AQ18" s="29"/>
    </row>
    <row r="19" spans="1:43" ht="14">
      <c r="A19" s="24">
        <f>'05_LiNGAM_集計'!A94</f>
        <v>18</v>
      </c>
      <c r="B19" s="24" t="str">
        <f>'05_LiNGAM_集計'!B94</f>
        <v>B</v>
      </c>
      <c r="C19" s="24" t="str">
        <f>'05_LiNGAM_集計'!C94</f>
        <v>女</v>
      </c>
      <c r="D19" s="24">
        <f>'05_LiNGAM_集計'!D94</f>
        <v>7.2711816516959056</v>
      </c>
      <c r="E19" s="24">
        <f>'05_LiNGAM_集計'!E94</f>
        <v>464.87228185485429</v>
      </c>
      <c r="F19" s="24">
        <f>'05_LiNGAM_集計'!F94</f>
        <v>44.473147548267967</v>
      </c>
      <c r="G19" s="24">
        <f>'05_LiNGAM_集計'!G94</f>
        <v>1.076516994679076</v>
      </c>
      <c r="H19" s="24">
        <f>'05_LiNGAM_集計'!H94</f>
        <v>55</v>
      </c>
      <c r="I19" s="24">
        <f>'05_LiNGAM_集計'!I94</f>
        <v>842.22894597449169</v>
      </c>
      <c r="J19" s="24">
        <f>'05_LiNGAM_集計'!J94</f>
        <v>60</v>
      </c>
      <c r="K19" s="24">
        <f>'05_LiNGAM_集計'!K94</f>
        <v>671.31964096020818</v>
      </c>
      <c r="L19" s="24">
        <f>'05_LiNGAM_集計'!L94</f>
        <v>1.8511008781447</v>
      </c>
      <c r="M19" s="24">
        <f>'05_LiNGAM_集計'!M94</f>
        <v>34</v>
      </c>
      <c r="N19" s="36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  <c r="AH19" s="29"/>
      <c r="AI19" s="29"/>
      <c r="AJ19" s="30"/>
      <c r="AK19" s="30"/>
      <c r="AL19" s="30"/>
      <c r="AM19" s="29"/>
      <c r="AN19" s="29"/>
      <c r="AO19" s="29"/>
      <c r="AP19" s="29"/>
      <c r="AQ19" s="29"/>
    </row>
    <row r="20" spans="1:43" ht="14">
      <c r="A20" s="24">
        <f>'05_LiNGAM_集計'!A95</f>
        <v>19</v>
      </c>
      <c r="B20" s="24" t="str">
        <f>'05_LiNGAM_集計'!B95</f>
        <v>A</v>
      </c>
      <c r="C20" s="24" t="str">
        <f>'05_LiNGAM_集計'!C95</f>
        <v>女</v>
      </c>
      <c r="D20" s="24">
        <f>'05_LiNGAM_集計'!D95</f>
        <v>14.756086529357701</v>
      </c>
      <c r="E20" s="24">
        <f>'05_LiNGAM_集計'!E95</f>
        <v>530.70581110175146</v>
      </c>
      <c r="F20" s="24">
        <f>'05_LiNGAM_集計'!F95</f>
        <v>34.424286425762197</v>
      </c>
      <c r="G20" s="24">
        <f>'05_LiNGAM_集計'!G95</f>
        <v>4.0797945817985353</v>
      </c>
      <c r="H20" s="24">
        <f>'05_LiNGAM_集計'!H95</f>
        <v>26</v>
      </c>
      <c r="I20" s="24">
        <f>'05_LiNGAM_集計'!I95</f>
        <v>1092.925819198917</v>
      </c>
      <c r="J20" s="24">
        <f>'05_LiNGAM_集計'!J95</f>
        <v>32</v>
      </c>
      <c r="K20" s="24">
        <f>'05_LiNGAM_集計'!K95</f>
        <v>917.50851788465934</v>
      </c>
      <c r="L20" s="24">
        <f>'05_LiNGAM_集計'!L95</f>
        <v>7.9086791885628198</v>
      </c>
      <c r="M20" s="24">
        <f>'05_LiNGAM_集計'!M95</f>
        <v>23</v>
      </c>
      <c r="N20" s="36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H20" s="29"/>
      <c r="AI20" s="29"/>
      <c r="AJ20" s="30"/>
      <c r="AK20" s="30"/>
      <c r="AL20" s="30"/>
      <c r="AM20" s="29"/>
      <c r="AN20" s="29"/>
      <c r="AO20" s="29"/>
      <c r="AP20" s="29"/>
      <c r="AQ20" s="29"/>
    </row>
    <row r="21" spans="1:43" ht="14">
      <c r="A21" s="24">
        <f>'05_LiNGAM_集計'!A96</f>
        <v>20</v>
      </c>
      <c r="B21" s="24" t="str">
        <f>'05_LiNGAM_集計'!B96</f>
        <v>A</v>
      </c>
      <c r="C21" s="24" t="str">
        <f>'05_LiNGAM_集計'!C96</f>
        <v>女</v>
      </c>
      <c r="D21" s="24">
        <f>'05_LiNGAM_集計'!D96</f>
        <v>10.026070220617029</v>
      </c>
      <c r="E21" s="24">
        <f>'05_LiNGAM_集計'!E96</f>
        <v>409.84262734925318</v>
      </c>
      <c r="F21" s="24">
        <f>'05_LiNGAM_集計'!F96</f>
        <v>40.332398955760837</v>
      </c>
      <c r="G21" s="24">
        <f>'05_LiNGAM_集計'!G96</f>
        <v>2.0982510372815328</v>
      </c>
      <c r="H21" s="24">
        <f>'05_LiNGAM_集計'!H96</f>
        <v>39</v>
      </c>
      <c r="I21" s="24">
        <f>'05_LiNGAM_集計'!I96</f>
        <v>1109.7449296933751</v>
      </c>
      <c r="J21" s="24">
        <f>'05_LiNGAM_集計'!J96</f>
        <v>43</v>
      </c>
      <c r="K21" s="24">
        <f>'05_LiNGAM_集計'!K96</f>
        <v>276.24097353290591</v>
      </c>
      <c r="L21" s="24">
        <f>'05_LiNGAM_集計'!L96</f>
        <v>4.3720637772217001</v>
      </c>
      <c r="M21" s="24">
        <f>'05_LiNGAM_集計'!M96</f>
        <v>35</v>
      </c>
      <c r="N21" s="36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H21" s="29"/>
      <c r="AI21" s="29"/>
      <c r="AJ21" s="30"/>
      <c r="AK21" s="30"/>
      <c r="AL21" s="30"/>
      <c r="AM21" s="29"/>
      <c r="AN21" s="29"/>
      <c r="AO21" s="29"/>
      <c r="AP21" s="29"/>
      <c r="AQ21" s="29"/>
    </row>
    <row r="22" spans="1:43" ht="14">
      <c r="A22" s="24">
        <f>'05_LiNGAM_集計'!A97</f>
        <v>21</v>
      </c>
      <c r="B22" s="24" t="str">
        <f>'05_LiNGAM_集計'!B97</f>
        <v>B</v>
      </c>
      <c r="C22" s="24" t="str">
        <f>'05_LiNGAM_集計'!C97</f>
        <v>女</v>
      </c>
      <c r="D22" s="24">
        <f>'05_LiNGAM_集計'!D97</f>
        <v>24.528226196590179</v>
      </c>
      <c r="E22" s="24">
        <f>'05_LiNGAM_集計'!E97</f>
        <v>681.22080363027419</v>
      </c>
      <c r="F22" s="24">
        <f>'05_LiNGAM_集計'!F97</f>
        <v>39.276091079803919</v>
      </c>
      <c r="G22" s="24">
        <f>'05_LiNGAM_集計'!G97</f>
        <v>0.51732439608577974</v>
      </c>
      <c r="H22" s="24">
        <f>'05_LiNGAM_集計'!H97</f>
        <v>44</v>
      </c>
      <c r="I22" s="24">
        <f>'05_LiNGAM_集計'!I97</f>
        <v>421.63628704979737</v>
      </c>
      <c r="J22" s="24">
        <f>'05_LiNGAM_集計'!J97</f>
        <v>55</v>
      </c>
      <c r="K22" s="24">
        <f>'05_LiNGAM_集計'!K97</f>
        <v>717.94219150879098</v>
      </c>
      <c r="L22" s="24">
        <f>'05_LiNGAM_集計'!L97</f>
        <v>1.6025030747709099</v>
      </c>
      <c r="M22" s="24">
        <f>'05_LiNGAM_集計'!M97</f>
        <v>45</v>
      </c>
      <c r="N22" s="36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AH22" s="29"/>
      <c r="AI22" s="29"/>
      <c r="AJ22" s="30"/>
      <c r="AK22" s="30"/>
      <c r="AL22" s="30"/>
      <c r="AM22" s="29"/>
      <c r="AN22" s="29"/>
      <c r="AO22" s="29"/>
      <c r="AP22" s="29"/>
      <c r="AQ22" s="29"/>
    </row>
    <row r="23" spans="1:43" ht="14">
      <c r="A23" s="24">
        <f>'05_LiNGAM_集計'!A98</f>
        <v>22</v>
      </c>
      <c r="B23" s="24" t="str">
        <f>'05_LiNGAM_集計'!B98</f>
        <v>A</v>
      </c>
      <c r="C23" s="24" t="str">
        <f>'05_LiNGAM_集計'!C98</f>
        <v>男</v>
      </c>
      <c r="D23" s="24">
        <f>'05_LiNGAM_集計'!D98</f>
        <v>20.21420293099607</v>
      </c>
      <c r="E23" s="24">
        <f>'05_LiNGAM_集計'!E98</f>
        <v>472.62461921621951</v>
      </c>
      <c r="F23" s="24">
        <f>'05_LiNGAM_集計'!F98</f>
        <v>40.481852411739823</v>
      </c>
      <c r="G23" s="24">
        <f>'05_LiNGAM_集計'!G98</f>
        <v>5.4668630993822811</v>
      </c>
      <c r="H23" s="24">
        <f>'05_LiNGAM_集計'!H98</f>
        <v>28</v>
      </c>
      <c r="I23" s="24">
        <f>'05_LiNGAM_集計'!I98</f>
        <v>1770.203361227826</v>
      </c>
      <c r="J23" s="24">
        <f>'05_LiNGAM_集計'!J98</f>
        <v>28</v>
      </c>
      <c r="K23" s="24">
        <f>'05_LiNGAM_集計'!K98</f>
        <v>1278.940752759642</v>
      </c>
      <c r="L23" s="24">
        <f>'05_LiNGAM_集計'!L98</f>
        <v>4.9677833028925003</v>
      </c>
      <c r="M23" s="24">
        <f>'05_LiNGAM_集計'!M98</f>
        <v>28</v>
      </c>
      <c r="N23" s="3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  <c r="AH23" s="29"/>
      <c r="AI23" s="29"/>
      <c r="AJ23" s="30"/>
      <c r="AK23" s="30"/>
      <c r="AL23" s="30"/>
      <c r="AM23" s="29"/>
      <c r="AN23" s="29"/>
      <c r="AO23" s="29"/>
      <c r="AP23" s="29"/>
      <c r="AQ23" s="29"/>
    </row>
    <row r="24" spans="1:43" ht="14">
      <c r="A24" s="24">
        <f>'05_LiNGAM_集計'!A99</f>
        <v>23</v>
      </c>
      <c r="B24" s="24" t="str">
        <f>'05_LiNGAM_集計'!B99</f>
        <v>B</v>
      </c>
      <c r="C24" s="24" t="str">
        <f>'05_LiNGAM_集計'!C99</f>
        <v>男</v>
      </c>
      <c r="D24" s="24">
        <f>'05_LiNGAM_集計'!D99</f>
        <v>1.76743868279019</v>
      </c>
      <c r="E24" s="24">
        <f>'05_LiNGAM_集計'!E99</f>
        <v>459.59854680061022</v>
      </c>
      <c r="F24" s="24">
        <f>'05_LiNGAM_集計'!F99</f>
        <v>20.91229557179367</v>
      </c>
      <c r="G24" s="24">
        <f>'05_LiNGAM_集計'!G99</f>
        <v>3.1491485764393672</v>
      </c>
      <c r="H24" s="24">
        <f>'05_LiNGAM_集計'!H99</f>
        <v>36</v>
      </c>
      <c r="I24" s="24">
        <f>'05_LiNGAM_集計'!I99</f>
        <v>589.32483384952809</v>
      </c>
      <c r="J24" s="24">
        <f>'05_LiNGAM_集計'!J99</f>
        <v>53</v>
      </c>
      <c r="K24" s="24">
        <f>'05_LiNGAM_集計'!K99</f>
        <v>93.28555600261862</v>
      </c>
      <c r="L24" s="24">
        <f>'05_LiNGAM_集計'!L99</f>
        <v>0</v>
      </c>
      <c r="M24" s="24">
        <f>'05_LiNGAM_集計'!M99</f>
        <v>37</v>
      </c>
      <c r="N24" s="3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  <c r="AH24" s="29"/>
      <c r="AI24" s="29"/>
      <c r="AJ24" s="30"/>
      <c r="AK24" s="30"/>
      <c r="AL24" s="30"/>
      <c r="AM24" s="29"/>
      <c r="AN24" s="29"/>
      <c r="AO24" s="29"/>
      <c r="AP24" s="29"/>
      <c r="AQ24" s="29"/>
    </row>
    <row r="25" spans="1:43" ht="14">
      <c r="A25" s="24">
        <f>'05_LiNGAM_集計'!A100</f>
        <v>24</v>
      </c>
      <c r="B25" s="24" t="str">
        <f>'05_LiNGAM_集計'!B100</f>
        <v>A</v>
      </c>
      <c r="C25" s="24" t="str">
        <f>'05_LiNGAM_集計'!C100</f>
        <v>男</v>
      </c>
      <c r="D25" s="24">
        <f>'05_LiNGAM_集計'!D100</f>
        <v>14.995872609504181</v>
      </c>
      <c r="E25" s="24">
        <f>'05_LiNGAM_集計'!E100</f>
        <v>572.84939957970903</v>
      </c>
      <c r="F25" s="24">
        <f>'05_LiNGAM_集計'!F100</f>
        <v>33.72490140362536</v>
      </c>
      <c r="G25" s="24">
        <f>'05_LiNGAM_集計'!G100</f>
        <v>2.6213420307384392</v>
      </c>
      <c r="H25" s="24">
        <f>'05_LiNGAM_集計'!H100</f>
        <v>40</v>
      </c>
      <c r="I25" s="24">
        <f>'05_LiNGAM_集計'!I100</f>
        <v>1024.962965549794</v>
      </c>
      <c r="J25" s="24">
        <f>'05_LiNGAM_集計'!J100</f>
        <v>42</v>
      </c>
      <c r="K25" s="24">
        <f>'05_LiNGAM_集計'!K100</f>
        <v>362.63285592987819</v>
      </c>
      <c r="L25" s="24">
        <f>'05_LiNGAM_集計'!L100</f>
        <v>1.731819554593877</v>
      </c>
      <c r="M25" s="24">
        <f>'05_LiNGAM_集計'!M100</f>
        <v>44</v>
      </c>
      <c r="N25" s="36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9"/>
      <c r="AI25" s="29"/>
      <c r="AJ25" s="30"/>
      <c r="AK25" s="30"/>
      <c r="AL25" s="30"/>
      <c r="AM25" s="29"/>
      <c r="AN25" s="29"/>
      <c r="AO25" s="29"/>
      <c r="AP25" s="29"/>
      <c r="AQ25" s="29"/>
    </row>
    <row r="26" spans="1:43" ht="14">
      <c r="A26" s="24">
        <f>'05_LiNGAM_集計'!A101</f>
        <v>25</v>
      </c>
      <c r="B26" s="24" t="str">
        <f>'05_LiNGAM_集計'!B101</f>
        <v>A</v>
      </c>
      <c r="C26" s="24" t="str">
        <f>'05_LiNGAM_集計'!C101</f>
        <v>男</v>
      </c>
      <c r="D26" s="24">
        <f>'05_LiNGAM_集計'!D101</f>
        <v>9.9158922216360654</v>
      </c>
      <c r="E26" s="24">
        <f>'05_LiNGAM_集計'!E101</f>
        <v>226.2116305832931</v>
      </c>
      <c r="F26" s="24">
        <f>'05_LiNGAM_集計'!F101</f>
        <v>30.63432643487749</v>
      </c>
      <c r="G26" s="24">
        <f>'05_LiNGAM_集計'!G101</f>
        <v>2.8220360010218721</v>
      </c>
      <c r="H26" s="24">
        <f>'05_LiNGAM_集計'!H101</f>
        <v>30</v>
      </c>
      <c r="I26" s="24">
        <f>'05_LiNGAM_集計'!I101</f>
        <v>592.9793620610842</v>
      </c>
      <c r="J26" s="24">
        <f>'05_LiNGAM_集計'!J101</f>
        <v>39</v>
      </c>
      <c r="K26" s="24">
        <f>'05_LiNGAM_集計'!K101</f>
        <v>293.57939869881591</v>
      </c>
      <c r="L26" s="24">
        <f>'05_LiNGAM_集計'!L101</f>
        <v>3.2091039826038301</v>
      </c>
      <c r="M26" s="24">
        <f>'05_LiNGAM_集計'!M101</f>
        <v>34</v>
      </c>
      <c r="N26" s="36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  <c r="AH26" s="29"/>
      <c r="AI26" s="29"/>
      <c r="AJ26" s="30"/>
      <c r="AK26" s="30"/>
      <c r="AL26" s="30"/>
      <c r="AM26" s="29"/>
      <c r="AN26" s="29"/>
      <c r="AO26" s="29"/>
      <c r="AP26" s="29"/>
      <c r="AQ26" s="29"/>
    </row>
    <row r="27" spans="1:43" ht="14">
      <c r="A27" s="24">
        <f>'05_LiNGAM_集計'!A102</f>
        <v>26</v>
      </c>
      <c r="B27" s="24" t="str">
        <f>'05_LiNGAM_集計'!B102</f>
        <v>A</v>
      </c>
      <c r="C27" s="24" t="str">
        <f>'05_LiNGAM_集計'!C102</f>
        <v>男</v>
      </c>
      <c r="D27" s="24">
        <f>'05_LiNGAM_集計'!D102</f>
        <v>12.50841876085709</v>
      </c>
      <c r="E27" s="24">
        <f>'05_LiNGAM_集計'!E102</f>
        <v>322.35929884002519</v>
      </c>
      <c r="F27" s="24">
        <f>'05_LiNGAM_集計'!F102</f>
        <v>32.447345745666091</v>
      </c>
      <c r="G27" s="24">
        <f>'05_LiNGAM_集計'!G102</f>
        <v>1.9741512389826179</v>
      </c>
      <c r="H27" s="24">
        <f>'05_LiNGAM_集計'!H102</f>
        <v>22</v>
      </c>
      <c r="I27" s="24">
        <f>'05_LiNGAM_集計'!I102</f>
        <v>448.42526074403492</v>
      </c>
      <c r="J27" s="24">
        <f>'05_LiNGAM_集計'!J102</f>
        <v>24</v>
      </c>
      <c r="K27" s="24">
        <f>'05_LiNGAM_集計'!K102</f>
        <v>408.12495411228088</v>
      </c>
      <c r="L27" s="24">
        <f>'05_LiNGAM_集計'!L102</f>
        <v>0.96826451586254503</v>
      </c>
      <c r="M27" s="24">
        <f>'05_LiNGAM_集計'!M102</f>
        <v>20</v>
      </c>
      <c r="N27" s="36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  <c r="AH27" s="29"/>
      <c r="AI27" s="29"/>
      <c r="AJ27" s="30"/>
      <c r="AK27" s="30"/>
      <c r="AL27" s="30"/>
      <c r="AM27" s="29"/>
      <c r="AN27" s="29"/>
      <c r="AO27" s="29"/>
      <c r="AP27" s="29"/>
      <c r="AQ27" s="29"/>
    </row>
    <row r="28" spans="1:43" ht="14">
      <c r="A28" s="24">
        <f>'05_LiNGAM_集計'!A103</f>
        <v>27</v>
      </c>
      <c r="B28" s="24" t="str">
        <f>'05_LiNGAM_集計'!B103</f>
        <v>A</v>
      </c>
      <c r="C28" s="24" t="str">
        <f>'05_LiNGAM_集計'!C103</f>
        <v>女</v>
      </c>
      <c r="D28" s="24">
        <f>'05_LiNGAM_集計'!D103</f>
        <v>43.411561636695637</v>
      </c>
      <c r="E28" s="24">
        <f>'05_LiNGAM_集計'!E103</f>
        <v>1037.038302253801</v>
      </c>
      <c r="F28" s="24">
        <f>'05_LiNGAM_集計'!F103</f>
        <v>59.8436520560888</v>
      </c>
      <c r="G28" s="24">
        <f>'05_LiNGAM_集計'!G103</f>
        <v>1.4578466083213659</v>
      </c>
      <c r="H28" s="24">
        <f>'05_LiNGAM_集計'!H103</f>
        <v>54</v>
      </c>
      <c r="I28" s="24">
        <f>'05_LiNGAM_集計'!I103</f>
        <v>8798.8133667080656</v>
      </c>
      <c r="J28" s="24">
        <f>'05_LiNGAM_集計'!J103</f>
        <v>56</v>
      </c>
      <c r="K28" s="24">
        <f>'05_LiNGAM_集計'!K103</f>
        <v>842.47881898855064</v>
      </c>
      <c r="L28" s="24">
        <f>'05_LiNGAM_集計'!L103</f>
        <v>1.9649159024042899</v>
      </c>
      <c r="M28" s="24">
        <f>'05_LiNGAM_集計'!M103</f>
        <v>38</v>
      </c>
      <c r="N28" s="36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  <c r="AH28" s="29"/>
      <c r="AI28" s="29"/>
      <c r="AJ28" s="30"/>
      <c r="AK28" s="30"/>
      <c r="AL28" s="30"/>
      <c r="AM28" s="29"/>
      <c r="AN28" s="29"/>
      <c r="AO28" s="29"/>
      <c r="AP28" s="29"/>
      <c r="AQ28" s="29"/>
    </row>
    <row r="29" spans="1:43" ht="14">
      <c r="A29" s="24">
        <f>'05_LiNGAM_集計'!A104</f>
        <v>28</v>
      </c>
      <c r="B29" s="24" t="str">
        <f>'05_LiNGAM_集計'!B104</f>
        <v>B</v>
      </c>
      <c r="C29" s="24" t="str">
        <f>'05_LiNGAM_集計'!C104</f>
        <v>女</v>
      </c>
      <c r="D29" s="24">
        <f>'05_LiNGAM_集計'!D104</f>
        <v>0</v>
      </c>
      <c r="E29" s="24">
        <f>'05_LiNGAM_集計'!E104</f>
        <v>0</v>
      </c>
      <c r="F29" s="24">
        <f>'05_LiNGAM_集計'!F104</f>
        <v>0</v>
      </c>
      <c r="G29" s="24">
        <f>'05_LiNGAM_集計'!G104</f>
        <v>0</v>
      </c>
      <c r="H29" s="24">
        <f>'05_LiNGAM_集計'!H104</f>
        <v>47</v>
      </c>
      <c r="I29" s="24">
        <f>'05_LiNGAM_集計'!I104</f>
        <v>0</v>
      </c>
      <c r="J29" s="24">
        <f>'05_LiNGAM_集計'!J104</f>
        <v>56</v>
      </c>
      <c r="K29" s="24">
        <f>'05_LiNGAM_集計'!K104</f>
        <v>0</v>
      </c>
      <c r="L29" s="24">
        <f>'05_LiNGAM_集計'!L104</f>
        <v>0</v>
      </c>
      <c r="M29" s="24">
        <f>'05_LiNGAM_集計'!M104</f>
        <v>54</v>
      </c>
      <c r="N29" s="36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  <c r="AH29" s="29"/>
      <c r="AI29" s="29"/>
      <c r="AJ29" s="30"/>
      <c r="AK29" s="30"/>
      <c r="AL29" s="30"/>
      <c r="AM29" s="29"/>
      <c r="AN29" s="29"/>
      <c r="AO29" s="29"/>
      <c r="AP29" s="29"/>
      <c r="AQ29" s="29"/>
    </row>
    <row r="30" spans="1:43" ht="14">
      <c r="A30" s="24">
        <f>'05_LiNGAM_集計'!A105</f>
        <v>29</v>
      </c>
      <c r="B30" s="24" t="str">
        <f>'05_LiNGAM_集計'!B105</f>
        <v>B</v>
      </c>
      <c r="C30" s="24" t="str">
        <f>'05_LiNGAM_集計'!C105</f>
        <v>男</v>
      </c>
      <c r="D30" s="24">
        <f>'05_LiNGAM_集計'!D105</f>
        <v>4.0268499051845339</v>
      </c>
      <c r="E30" s="24">
        <f>'05_LiNGAM_集計'!E105</f>
        <v>185.60572251914309</v>
      </c>
      <c r="F30" s="24">
        <f>'05_LiNGAM_集計'!F105</f>
        <v>23.865629713510138</v>
      </c>
      <c r="G30" s="24">
        <f>'05_LiNGAM_集計'!G105</f>
        <v>4.2937570806439016</v>
      </c>
      <c r="H30" s="24">
        <f>'05_LiNGAM_集計'!H105</f>
        <v>42</v>
      </c>
      <c r="I30" s="24">
        <f>'05_LiNGAM_集計'!I105</f>
        <v>910.3918555495535</v>
      </c>
      <c r="J30" s="24">
        <f>'05_LiNGAM_集計'!J105</f>
        <v>47</v>
      </c>
      <c r="K30" s="24">
        <f>'05_LiNGAM_集計'!K105</f>
        <v>294.45138441514882</v>
      </c>
      <c r="L30" s="24">
        <f>'05_LiNGAM_集計'!L105</f>
        <v>2.41489698022913</v>
      </c>
      <c r="M30" s="24">
        <f>'05_LiNGAM_集計'!M105</f>
        <v>43</v>
      </c>
      <c r="N30" s="3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  <c r="AH30" s="29"/>
      <c r="AI30" s="29"/>
      <c r="AJ30" s="30"/>
      <c r="AK30" s="30"/>
      <c r="AL30" s="30"/>
      <c r="AM30" s="29"/>
      <c r="AN30" s="29"/>
      <c r="AO30" s="29"/>
      <c r="AP30" s="29"/>
      <c r="AQ30" s="29"/>
    </row>
    <row r="31" spans="1:43" ht="14">
      <c r="A31" s="24">
        <f>'05_LiNGAM_集計'!A106</f>
        <v>30</v>
      </c>
      <c r="B31" s="24" t="str">
        <f>'05_LiNGAM_集計'!B106</f>
        <v>B</v>
      </c>
      <c r="C31" s="24" t="str">
        <f>'05_LiNGAM_集計'!C106</f>
        <v>男</v>
      </c>
      <c r="D31" s="24">
        <f>'05_LiNGAM_集計'!D106</f>
        <v>24.885252028109189</v>
      </c>
      <c r="E31" s="24">
        <f>'05_LiNGAM_集計'!E106</f>
        <v>526.81282473010037</v>
      </c>
      <c r="F31" s="24">
        <f>'05_LiNGAM_集計'!F106</f>
        <v>41.818109936887907</v>
      </c>
      <c r="G31" s="24">
        <f>'05_LiNGAM_集計'!G106</f>
        <v>1.085352921917053</v>
      </c>
      <c r="H31" s="24">
        <f>'05_LiNGAM_集計'!H106</f>
        <v>35</v>
      </c>
      <c r="I31" s="24">
        <f>'05_LiNGAM_集計'!I106</f>
        <v>828.12955369927988</v>
      </c>
      <c r="J31" s="24">
        <f>'05_LiNGAM_集計'!J106</f>
        <v>34</v>
      </c>
      <c r="K31" s="24">
        <f>'05_LiNGAM_集計'!K106</f>
        <v>695.90810833332273</v>
      </c>
      <c r="L31" s="24">
        <f>'05_LiNGAM_集計'!L106</f>
        <v>1.4480525158159001</v>
      </c>
      <c r="M31" s="24">
        <f>'05_LiNGAM_集計'!M106</f>
        <v>37</v>
      </c>
      <c r="N31" s="3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H31" s="29"/>
      <c r="AI31" s="29"/>
      <c r="AJ31" s="30"/>
      <c r="AK31" s="30"/>
      <c r="AL31" s="30"/>
      <c r="AM31" s="29"/>
      <c r="AN31" s="29"/>
      <c r="AO31" s="29"/>
      <c r="AP31" s="29"/>
      <c r="AQ31" s="29"/>
    </row>
    <row r="32" spans="1:43" ht="14">
      <c r="A32" s="24">
        <f>'05_LiNGAM_集計'!A107</f>
        <v>31</v>
      </c>
      <c r="B32" s="24" t="str">
        <f>'05_LiNGAM_集計'!B107</f>
        <v>A</v>
      </c>
      <c r="C32" s="24" t="str">
        <f>'05_LiNGAM_集計'!C107</f>
        <v>女</v>
      </c>
      <c r="D32" s="24">
        <f>'05_LiNGAM_集計'!D107</f>
        <v>22.406849331401769</v>
      </c>
      <c r="E32" s="24">
        <f>'05_LiNGAM_集計'!E107</f>
        <v>769.25421214335995</v>
      </c>
      <c r="F32" s="24">
        <f>'05_LiNGAM_集計'!F107</f>
        <v>43.9624028376995</v>
      </c>
      <c r="G32" s="24">
        <f>'05_LiNGAM_集計'!G107</f>
        <v>2.3217747696834139</v>
      </c>
      <c r="H32" s="24">
        <f>'05_LiNGAM_集計'!H107</f>
        <v>42</v>
      </c>
      <c r="I32" s="24">
        <f>'05_LiNGAM_集計'!I107</f>
        <v>1189.41792568599</v>
      </c>
      <c r="J32" s="24">
        <f>'05_LiNGAM_集計'!J107</f>
        <v>48</v>
      </c>
      <c r="K32" s="24">
        <f>'05_LiNGAM_集計'!K107</f>
        <v>1009.714958483607</v>
      </c>
      <c r="L32" s="24">
        <f>'05_LiNGAM_集計'!L107</f>
        <v>2.1131172632940101</v>
      </c>
      <c r="M32" s="24">
        <f>'05_LiNGAM_集計'!M107</f>
        <v>43</v>
      </c>
      <c r="N32" s="3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  <c r="AH32" s="29"/>
      <c r="AI32" s="29"/>
      <c r="AJ32" s="30"/>
      <c r="AK32" s="30"/>
      <c r="AL32" s="30"/>
      <c r="AM32" s="29"/>
      <c r="AN32" s="29"/>
      <c r="AO32" s="29"/>
      <c r="AP32" s="29"/>
      <c r="AQ32" s="29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D40" s="34"/>
      <c r="E40" s="34"/>
      <c r="F40" s="34"/>
      <c r="G40" s="34"/>
      <c r="H40" s="34"/>
      <c r="I40" s="34"/>
      <c r="J40" s="34"/>
      <c r="K40" s="34"/>
      <c r="L40" s="34"/>
      <c r="M40" s="34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95"/>
      <c r="G44" s="9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40:M40">
    <cfRule type="expression" dxfId="7" priority="3">
      <formula>$F40&lt;0</formula>
    </cfRule>
    <cfRule type="expression" dxfId="6" priority="4">
      <formula>$F40&gt;0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00_元データ</vt:lpstr>
      <vt:lpstr>01_選択特徴量</vt:lpstr>
      <vt:lpstr>02_選択特徴量_集計</vt:lpstr>
      <vt:lpstr>03_PC&amp;IC</vt:lpstr>
      <vt:lpstr>04_PC&amp;IC_A後</vt:lpstr>
      <vt:lpstr>05_LiNGAM_集計</vt:lpstr>
      <vt:lpstr>06_LiNGAM_ALL</vt:lpstr>
      <vt:lpstr>07_LiNGAM_PC1</vt:lpstr>
      <vt:lpstr>08_LiNGAM_PC2</vt:lpstr>
      <vt:lpstr>09_LiNGAM_PC5</vt:lpstr>
      <vt:lpstr>10_LiNGAM_PC9</vt:lpstr>
      <vt:lpstr>11_LiNGAM_IC2</vt:lpstr>
      <vt:lpstr>12_LiNGAM_IC3</vt:lpstr>
      <vt:lpstr>13_LiNGAM_IC5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2022-07-20T05:28:47Z</dcterms:modified>
</cp:coreProperties>
</file>