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7_PC1,2,5,6,IC1,6,8/220707/"/>
    </mc:Choice>
  </mc:AlternateContent>
  <xr:revisionPtr revIDLastSave="0" documentId="13_ncr:1_{CFCAAA9F-4EAA-924F-AD82-9146666D4E32}" xr6:coauthVersionLast="47" xr6:coauthVersionMax="47" xr10:uidLastSave="{00000000-0000-0000-0000-000000000000}"/>
  <bookViews>
    <workbookView xWindow="0" yWindow="500" windowWidth="32480" windowHeight="18920" activeTab="2" xr2:uid="{00000000-000D-0000-FFFF-FFFF00000000}"/>
  </bookViews>
  <sheets>
    <sheet name="PCA_固有ベクトル" sheetId="2" r:id="rId1"/>
    <sheet name="ICA_固有ベクトル" sheetId="3" r:id="rId2"/>
    <sheet name="選出成分" sheetId="4" r:id="rId3"/>
  </sheets>
  <definedNames>
    <definedName name="_xlnm._FilterDatabase" localSheetId="1" hidden="1">ICA_固有ベクトル!$A$1:$X$40</definedName>
    <definedName name="_xlnm._FilterDatabase" localSheetId="0" hidden="1">PCA_固有ベクトル!$A$1:$X$40</definedName>
    <definedName name="_xlnm._FilterDatabase" localSheetId="2" hidden="1">選出成分!$J$3:$K$38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4" l="1"/>
  <c r="K7" i="4"/>
  <c r="K9" i="4"/>
  <c r="K4" i="4"/>
  <c r="K8" i="4"/>
  <c r="K6" i="4"/>
  <c r="K37" i="4"/>
  <c r="K14" i="4"/>
  <c r="K15" i="4"/>
  <c r="K16" i="4"/>
  <c r="K35" i="4"/>
  <c r="K34" i="4"/>
  <c r="K19" i="4"/>
  <c r="K31" i="4"/>
  <c r="K10" i="4"/>
  <c r="K36" i="4"/>
  <c r="K18" i="4"/>
  <c r="K27" i="4"/>
  <c r="K26" i="4"/>
  <c r="K11" i="4"/>
  <c r="K28" i="4"/>
  <c r="K30" i="4"/>
  <c r="K25" i="4"/>
  <c r="K33" i="4"/>
  <c r="K23" i="4"/>
  <c r="K21" i="4"/>
  <c r="K22" i="4"/>
  <c r="K29" i="4"/>
  <c r="K20" i="4"/>
  <c r="K32" i="4"/>
  <c r="K17" i="4"/>
  <c r="K24" i="4"/>
  <c r="K12" i="4"/>
  <c r="K13" i="4"/>
  <c r="K38" i="4"/>
  <c r="K5" i="4"/>
  <c r="C17" i="4"/>
  <c r="D17" i="4"/>
  <c r="D47" i="4" s="1"/>
  <c r="E17" i="4"/>
  <c r="E47" i="4" s="1"/>
  <c r="F17" i="4"/>
  <c r="F47" i="4" s="1"/>
  <c r="G17" i="4"/>
  <c r="G47" i="4" s="1"/>
  <c r="H17" i="4"/>
  <c r="H47" i="4" s="1"/>
  <c r="C18" i="4"/>
  <c r="C48" i="4" s="1"/>
  <c r="D18" i="4"/>
  <c r="D48" i="4" s="1"/>
  <c r="E18" i="4"/>
  <c r="E48" i="4" s="1"/>
  <c r="F18" i="4"/>
  <c r="F48" i="4" s="1"/>
  <c r="G18" i="4"/>
  <c r="G48" i="4" s="1"/>
  <c r="H18" i="4"/>
  <c r="H48" i="4" s="1"/>
  <c r="C19" i="4"/>
  <c r="C49" i="4" s="1"/>
  <c r="D19" i="4"/>
  <c r="D49" i="4" s="1"/>
  <c r="E19" i="4"/>
  <c r="E49" i="4" s="1"/>
  <c r="F19" i="4"/>
  <c r="F49" i="4" s="1"/>
  <c r="G19" i="4"/>
  <c r="G49" i="4" s="1"/>
  <c r="H19" i="4"/>
  <c r="H49" i="4" s="1"/>
  <c r="C20" i="4"/>
  <c r="C50" i="4" s="1"/>
  <c r="D20" i="4"/>
  <c r="D50" i="4" s="1"/>
  <c r="E20" i="4"/>
  <c r="E50" i="4" s="1"/>
  <c r="F20" i="4"/>
  <c r="F50" i="4" s="1"/>
  <c r="G20" i="4"/>
  <c r="G50" i="4" s="1"/>
  <c r="H20" i="4"/>
  <c r="H50" i="4" s="1"/>
  <c r="C21" i="4"/>
  <c r="C51" i="4" s="1"/>
  <c r="D21" i="4"/>
  <c r="D51" i="4" s="1"/>
  <c r="E21" i="4"/>
  <c r="E51" i="4" s="1"/>
  <c r="F21" i="4"/>
  <c r="F51" i="4" s="1"/>
  <c r="G21" i="4"/>
  <c r="G51" i="4" s="1"/>
  <c r="H21" i="4"/>
  <c r="H51" i="4" s="1"/>
  <c r="C22" i="4"/>
  <c r="C52" i="4" s="1"/>
  <c r="D22" i="4"/>
  <c r="D52" i="4" s="1"/>
  <c r="E22" i="4"/>
  <c r="E52" i="4" s="1"/>
  <c r="F22" i="4"/>
  <c r="F52" i="4" s="1"/>
  <c r="G22" i="4"/>
  <c r="G52" i="4" s="1"/>
  <c r="H22" i="4"/>
  <c r="H52" i="4" s="1"/>
  <c r="C23" i="4"/>
  <c r="C53" i="4" s="1"/>
  <c r="D23" i="4"/>
  <c r="D53" i="4" s="1"/>
  <c r="E23" i="4"/>
  <c r="E53" i="4" s="1"/>
  <c r="F23" i="4"/>
  <c r="F53" i="4" s="1"/>
  <c r="G23" i="4"/>
  <c r="G53" i="4" s="1"/>
  <c r="H23" i="4"/>
  <c r="H53" i="4" s="1"/>
  <c r="C24" i="4"/>
  <c r="C54" i="4" s="1"/>
  <c r="D24" i="4"/>
  <c r="D54" i="4" s="1"/>
  <c r="E24" i="4"/>
  <c r="E54" i="4" s="1"/>
  <c r="F24" i="4"/>
  <c r="F54" i="4" s="1"/>
  <c r="G24" i="4"/>
  <c r="G54" i="4" s="1"/>
  <c r="H24" i="4"/>
  <c r="H54" i="4" s="1"/>
  <c r="C25" i="4"/>
  <c r="C55" i="4" s="1"/>
  <c r="D25" i="4"/>
  <c r="D55" i="4" s="1"/>
  <c r="E25" i="4"/>
  <c r="E55" i="4" s="1"/>
  <c r="F25" i="4"/>
  <c r="F55" i="4" s="1"/>
  <c r="G25" i="4"/>
  <c r="G55" i="4" s="1"/>
  <c r="H25" i="4"/>
  <c r="H55" i="4" s="1"/>
  <c r="C26" i="4"/>
  <c r="C56" i="4" s="1"/>
  <c r="D26" i="4"/>
  <c r="D56" i="4" s="1"/>
  <c r="E26" i="4"/>
  <c r="E56" i="4" s="1"/>
  <c r="F26" i="4"/>
  <c r="F56" i="4" s="1"/>
  <c r="G26" i="4"/>
  <c r="G56" i="4" s="1"/>
  <c r="H26" i="4"/>
  <c r="H56" i="4" s="1"/>
  <c r="B18" i="4"/>
  <c r="B48" i="4" s="1"/>
  <c r="B19" i="4"/>
  <c r="B49" i="4" s="1"/>
  <c r="B20" i="4"/>
  <c r="B50" i="4" s="1"/>
  <c r="B21" i="4"/>
  <c r="B51" i="4" s="1"/>
  <c r="B22" i="4"/>
  <c r="B52" i="4" s="1"/>
  <c r="B23" i="4"/>
  <c r="B53" i="4" s="1"/>
  <c r="B24" i="4"/>
  <c r="B54" i="4" s="1"/>
  <c r="B25" i="4"/>
  <c r="B55" i="4" s="1"/>
  <c r="B26" i="4"/>
  <c r="B56" i="4" s="1"/>
  <c r="B17" i="4"/>
  <c r="B47" i="4" s="1"/>
  <c r="O4" i="3"/>
  <c r="P4" i="3"/>
  <c r="Q4" i="3"/>
  <c r="R4" i="3"/>
  <c r="S4" i="3"/>
  <c r="T4" i="3"/>
  <c r="U4" i="3"/>
  <c r="V4" i="3"/>
  <c r="W4" i="3"/>
  <c r="X4" i="3"/>
  <c r="O36" i="3"/>
  <c r="P36" i="3"/>
  <c r="Q36" i="3"/>
  <c r="R36" i="3"/>
  <c r="S36" i="3"/>
  <c r="T36" i="3"/>
  <c r="U36" i="3"/>
  <c r="V36" i="3"/>
  <c r="W36" i="3"/>
  <c r="X36" i="3"/>
  <c r="O40" i="3"/>
  <c r="P40" i="3"/>
  <c r="Q40" i="3"/>
  <c r="R40" i="3"/>
  <c r="S40" i="3"/>
  <c r="T40" i="3"/>
  <c r="U40" i="3"/>
  <c r="V40" i="3"/>
  <c r="W40" i="3"/>
  <c r="X40" i="3"/>
  <c r="O16" i="3"/>
  <c r="P16" i="3"/>
  <c r="Q16" i="3"/>
  <c r="R16" i="3"/>
  <c r="S16" i="3"/>
  <c r="T16" i="3"/>
  <c r="U16" i="3"/>
  <c r="V16" i="3"/>
  <c r="W16" i="3"/>
  <c r="X16" i="3"/>
  <c r="O5" i="3"/>
  <c r="P5" i="3"/>
  <c r="Q5" i="3"/>
  <c r="R5" i="3"/>
  <c r="S5" i="3"/>
  <c r="T5" i="3"/>
  <c r="U5" i="3"/>
  <c r="V5" i="3"/>
  <c r="W5" i="3"/>
  <c r="X5" i="3"/>
  <c r="O17" i="3"/>
  <c r="P17" i="3"/>
  <c r="Q17" i="3"/>
  <c r="R17" i="3"/>
  <c r="S17" i="3"/>
  <c r="T17" i="3"/>
  <c r="U17" i="3"/>
  <c r="V17" i="3"/>
  <c r="W17" i="3"/>
  <c r="X17" i="3"/>
  <c r="O2" i="3"/>
  <c r="P2" i="3"/>
  <c r="Q2" i="3"/>
  <c r="R2" i="3"/>
  <c r="S2" i="3"/>
  <c r="T2" i="3"/>
  <c r="U2" i="3"/>
  <c r="V2" i="3"/>
  <c r="W2" i="3"/>
  <c r="X2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0" i="3"/>
  <c r="P30" i="3"/>
  <c r="Q30" i="3"/>
  <c r="R30" i="3"/>
  <c r="S30" i="3"/>
  <c r="T30" i="3"/>
  <c r="U30" i="3"/>
  <c r="V30" i="3"/>
  <c r="W30" i="3"/>
  <c r="X30" i="3"/>
  <c r="O11" i="3"/>
  <c r="P11" i="3"/>
  <c r="Q11" i="3"/>
  <c r="R11" i="3"/>
  <c r="S11" i="3"/>
  <c r="T11" i="3"/>
  <c r="U11" i="3"/>
  <c r="V11" i="3"/>
  <c r="W11" i="3"/>
  <c r="X11" i="3"/>
  <c r="O37" i="3"/>
  <c r="P37" i="3"/>
  <c r="Q37" i="3"/>
  <c r="R37" i="3"/>
  <c r="S37" i="3"/>
  <c r="T37" i="3"/>
  <c r="U37" i="3"/>
  <c r="V37" i="3"/>
  <c r="W37" i="3"/>
  <c r="X37" i="3"/>
  <c r="O34" i="3"/>
  <c r="P34" i="3"/>
  <c r="Q34" i="3"/>
  <c r="R34" i="3"/>
  <c r="S34" i="3"/>
  <c r="T34" i="3"/>
  <c r="U34" i="3"/>
  <c r="V34" i="3"/>
  <c r="W34" i="3"/>
  <c r="X34" i="3"/>
  <c r="O22" i="3"/>
  <c r="P22" i="3"/>
  <c r="Q22" i="3"/>
  <c r="R22" i="3"/>
  <c r="S22" i="3"/>
  <c r="T22" i="3"/>
  <c r="U22" i="3"/>
  <c r="V22" i="3"/>
  <c r="W22" i="3"/>
  <c r="X22" i="3"/>
  <c r="O25" i="3"/>
  <c r="P25" i="3"/>
  <c r="Q25" i="3"/>
  <c r="R25" i="3"/>
  <c r="S25" i="3"/>
  <c r="T25" i="3"/>
  <c r="U25" i="3"/>
  <c r="V25" i="3"/>
  <c r="W25" i="3"/>
  <c r="X25" i="3"/>
  <c r="O28" i="3"/>
  <c r="P28" i="3"/>
  <c r="Q28" i="3"/>
  <c r="R28" i="3"/>
  <c r="S28" i="3"/>
  <c r="T28" i="3"/>
  <c r="U28" i="3"/>
  <c r="V28" i="3"/>
  <c r="W28" i="3"/>
  <c r="X28" i="3"/>
  <c r="O23" i="3"/>
  <c r="P23" i="3"/>
  <c r="Q23" i="3"/>
  <c r="R23" i="3"/>
  <c r="S23" i="3"/>
  <c r="T23" i="3"/>
  <c r="U23" i="3"/>
  <c r="V23" i="3"/>
  <c r="W23" i="3"/>
  <c r="X23" i="3"/>
  <c r="O14" i="3"/>
  <c r="P14" i="3"/>
  <c r="Q14" i="3"/>
  <c r="R14" i="3"/>
  <c r="S14" i="3"/>
  <c r="T14" i="3"/>
  <c r="U14" i="3"/>
  <c r="V14" i="3"/>
  <c r="W14" i="3"/>
  <c r="X14" i="3"/>
  <c r="O8" i="3"/>
  <c r="P8" i="3"/>
  <c r="Q8" i="3"/>
  <c r="R8" i="3"/>
  <c r="S8" i="3"/>
  <c r="T8" i="3"/>
  <c r="U8" i="3"/>
  <c r="V8" i="3"/>
  <c r="W8" i="3"/>
  <c r="X8" i="3"/>
  <c r="O9" i="3"/>
  <c r="P9" i="3"/>
  <c r="Q9" i="3"/>
  <c r="R9" i="3"/>
  <c r="S9" i="3"/>
  <c r="T9" i="3"/>
  <c r="U9" i="3"/>
  <c r="V9" i="3"/>
  <c r="W9" i="3"/>
  <c r="X9" i="3"/>
  <c r="O18" i="3"/>
  <c r="P18" i="3"/>
  <c r="Q18" i="3"/>
  <c r="R18" i="3"/>
  <c r="S18" i="3"/>
  <c r="T18" i="3"/>
  <c r="U18" i="3"/>
  <c r="V18" i="3"/>
  <c r="W18" i="3"/>
  <c r="X18" i="3"/>
  <c r="O21" i="3"/>
  <c r="P21" i="3"/>
  <c r="Q21" i="3"/>
  <c r="R21" i="3"/>
  <c r="S21" i="3"/>
  <c r="T21" i="3"/>
  <c r="U21" i="3"/>
  <c r="V21" i="3"/>
  <c r="W21" i="3"/>
  <c r="X21" i="3"/>
  <c r="O13" i="3"/>
  <c r="P13" i="3"/>
  <c r="Q13" i="3"/>
  <c r="R13" i="3"/>
  <c r="S13" i="3"/>
  <c r="T13" i="3"/>
  <c r="U13" i="3"/>
  <c r="V13" i="3"/>
  <c r="W13" i="3"/>
  <c r="X13" i="3"/>
  <c r="O20" i="3"/>
  <c r="P20" i="3"/>
  <c r="Q20" i="3"/>
  <c r="R20" i="3"/>
  <c r="S20" i="3"/>
  <c r="T20" i="3"/>
  <c r="U20" i="3"/>
  <c r="V20" i="3"/>
  <c r="W20" i="3"/>
  <c r="X20" i="3"/>
  <c r="O10" i="3"/>
  <c r="P10" i="3"/>
  <c r="Q10" i="3"/>
  <c r="R10" i="3"/>
  <c r="S10" i="3"/>
  <c r="T10" i="3"/>
  <c r="U10" i="3"/>
  <c r="V10" i="3"/>
  <c r="W10" i="3"/>
  <c r="X10" i="3"/>
  <c r="O35" i="3"/>
  <c r="P35" i="3"/>
  <c r="Q35" i="3"/>
  <c r="R35" i="3"/>
  <c r="S35" i="3"/>
  <c r="T35" i="3"/>
  <c r="U35" i="3"/>
  <c r="V35" i="3"/>
  <c r="W35" i="3"/>
  <c r="X35" i="3"/>
  <c r="O15" i="3"/>
  <c r="P15" i="3"/>
  <c r="Q15" i="3"/>
  <c r="R15" i="3"/>
  <c r="S15" i="3"/>
  <c r="T15" i="3"/>
  <c r="U15" i="3"/>
  <c r="V15" i="3"/>
  <c r="W15" i="3"/>
  <c r="X15" i="3"/>
  <c r="O3" i="3"/>
  <c r="P3" i="3"/>
  <c r="Q3" i="3"/>
  <c r="R3" i="3"/>
  <c r="S3" i="3"/>
  <c r="T3" i="3"/>
  <c r="U3" i="3"/>
  <c r="V3" i="3"/>
  <c r="W3" i="3"/>
  <c r="X3" i="3"/>
  <c r="O27" i="3"/>
  <c r="P27" i="3"/>
  <c r="Q27" i="3"/>
  <c r="R27" i="3"/>
  <c r="S27" i="3"/>
  <c r="T27" i="3"/>
  <c r="U27" i="3"/>
  <c r="V27" i="3"/>
  <c r="W27" i="3"/>
  <c r="X27" i="3"/>
  <c r="O24" i="3"/>
  <c r="P24" i="3"/>
  <c r="Q24" i="3"/>
  <c r="R24" i="3"/>
  <c r="S24" i="3"/>
  <c r="T24" i="3"/>
  <c r="U24" i="3"/>
  <c r="V24" i="3"/>
  <c r="W24" i="3"/>
  <c r="X24" i="3"/>
  <c r="O6" i="3"/>
  <c r="P6" i="3"/>
  <c r="Q6" i="3"/>
  <c r="R6" i="3"/>
  <c r="S6" i="3"/>
  <c r="T6" i="3"/>
  <c r="U6" i="3"/>
  <c r="V6" i="3"/>
  <c r="W6" i="3"/>
  <c r="X6" i="3"/>
  <c r="O7" i="3"/>
  <c r="P7" i="3"/>
  <c r="Q7" i="3"/>
  <c r="R7" i="3"/>
  <c r="S7" i="3"/>
  <c r="T7" i="3"/>
  <c r="U7" i="3"/>
  <c r="V7" i="3"/>
  <c r="W7" i="3"/>
  <c r="X7" i="3"/>
  <c r="O39" i="3"/>
  <c r="P39" i="3"/>
  <c r="Q39" i="3"/>
  <c r="R39" i="3"/>
  <c r="S39" i="3"/>
  <c r="T39" i="3"/>
  <c r="U39" i="3"/>
  <c r="V39" i="3"/>
  <c r="W39" i="3"/>
  <c r="X39" i="3"/>
  <c r="O26" i="3"/>
  <c r="P26" i="3"/>
  <c r="Q26" i="3"/>
  <c r="R26" i="3"/>
  <c r="S26" i="3"/>
  <c r="T26" i="3"/>
  <c r="U26" i="3"/>
  <c r="V26" i="3"/>
  <c r="W26" i="3"/>
  <c r="X26" i="3"/>
  <c r="O12" i="3"/>
  <c r="P12" i="3"/>
  <c r="Q12" i="3"/>
  <c r="R12" i="3"/>
  <c r="S12" i="3"/>
  <c r="T12" i="3"/>
  <c r="U12" i="3"/>
  <c r="V12" i="3"/>
  <c r="W12" i="3"/>
  <c r="X12" i="3"/>
  <c r="O19" i="3"/>
  <c r="P19" i="3"/>
  <c r="Q19" i="3"/>
  <c r="R19" i="3"/>
  <c r="S19" i="3"/>
  <c r="T19" i="3"/>
  <c r="U19" i="3"/>
  <c r="V19" i="3"/>
  <c r="W19" i="3"/>
  <c r="X19" i="3"/>
  <c r="O33" i="3"/>
  <c r="P33" i="3"/>
  <c r="Q33" i="3"/>
  <c r="R33" i="3"/>
  <c r="S33" i="3"/>
  <c r="T33" i="3"/>
  <c r="U33" i="3"/>
  <c r="V33" i="3"/>
  <c r="W33" i="3"/>
  <c r="X33" i="3"/>
  <c r="O38" i="3"/>
  <c r="P38" i="3"/>
  <c r="Q38" i="3"/>
  <c r="R38" i="3"/>
  <c r="S38" i="3"/>
  <c r="T38" i="3"/>
  <c r="U38" i="3"/>
  <c r="V38" i="3"/>
  <c r="W38" i="3"/>
  <c r="X38" i="3"/>
  <c r="O29" i="3"/>
  <c r="P29" i="3"/>
  <c r="Q29" i="3"/>
  <c r="R29" i="3"/>
  <c r="S29" i="3"/>
  <c r="T29" i="3"/>
  <c r="U29" i="3"/>
  <c r="V29" i="3"/>
  <c r="W29" i="3"/>
  <c r="X29" i="3"/>
  <c r="O21" i="2"/>
  <c r="P21" i="2"/>
  <c r="Q21" i="2"/>
  <c r="R21" i="2"/>
  <c r="S21" i="2"/>
  <c r="T21" i="2"/>
  <c r="U21" i="2"/>
  <c r="V21" i="2"/>
  <c r="W21" i="2"/>
  <c r="X21" i="2"/>
  <c r="O28" i="2"/>
  <c r="P28" i="2"/>
  <c r="Q28" i="2"/>
  <c r="R28" i="2"/>
  <c r="S28" i="2"/>
  <c r="T28" i="2"/>
  <c r="U28" i="2"/>
  <c r="V28" i="2"/>
  <c r="W28" i="2"/>
  <c r="X28" i="2"/>
  <c r="O6" i="2"/>
  <c r="P6" i="2"/>
  <c r="Q6" i="2"/>
  <c r="R6" i="2"/>
  <c r="S6" i="2"/>
  <c r="T6" i="2"/>
  <c r="U6" i="2"/>
  <c r="V6" i="2"/>
  <c r="W6" i="2"/>
  <c r="X6" i="2"/>
  <c r="O12" i="2"/>
  <c r="P12" i="2"/>
  <c r="Q12" i="2"/>
  <c r="R12" i="2"/>
  <c r="S12" i="2"/>
  <c r="T12" i="2"/>
  <c r="U12" i="2"/>
  <c r="V12" i="2"/>
  <c r="W12" i="2"/>
  <c r="X12" i="2"/>
  <c r="O20" i="2"/>
  <c r="P20" i="2"/>
  <c r="Q20" i="2"/>
  <c r="R20" i="2"/>
  <c r="S20" i="2"/>
  <c r="T20" i="2"/>
  <c r="U20" i="2"/>
  <c r="V20" i="2"/>
  <c r="W20" i="2"/>
  <c r="X20" i="2"/>
  <c r="O4" i="2"/>
  <c r="P4" i="2"/>
  <c r="Q4" i="2"/>
  <c r="R4" i="2"/>
  <c r="S4" i="2"/>
  <c r="T4" i="2"/>
  <c r="U4" i="2"/>
  <c r="V4" i="2"/>
  <c r="W4" i="2"/>
  <c r="X4" i="2"/>
  <c r="O27" i="2"/>
  <c r="P27" i="2"/>
  <c r="Q27" i="2"/>
  <c r="R27" i="2"/>
  <c r="S27" i="2"/>
  <c r="T27" i="2"/>
  <c r="U27" i="2"/>
  <c r="V27" i="2"/>
  <c r="W27" i="2"/>
  <c r="X27" i="2"/>
  <c r="O25" i="2"/>
  <c r="P25" i="2"/>
  <c r="Q25" i="2"/>
  <c r="R25" i="2"/>
  <c r="S25" i="2"/>
  <c r="T25" i="2"/>
  <c r="U25" i="2"/>
  <c r="V25" i="2"/>
  <c r="W25" i="2"/>
  <c r="X25" i="2"/>
  <c r="O39" i="2"/>
  <c r="P39" i="2"/>
  <c r="Q39" i="2"/>
  <c r="R39" i="2"/>
  <c r="S39" i="2"/>
  <c r="T39" i="2"/>
  <c r="U39" i="2"/>
  <c r="V39" i="2"/>
  <c r="W39" i="2"/>
  <c r="X39" i="2"/>
  <c r="O14" i="2"/>
  <c r="P14" i="2"/>
  <c r="Q14" i="2"/>
  <c r="R14" i="2"/>
  <c r="S14" i="2"/>
  <c r="T14" i="2"/>
  <c r="U14" i="2"/>
  <c r="V14" i="2"/>
  <c r="W14" i="2"/>
  <c r="X14" i="2"/>
  <c r="O5" i="2"/>
  <c r="P5" i="2"/>
  <c r="Q5" i="2"/>
  <c r="R5" i="2"/>
  <c r="S5" i="2"/>
  <c r="T5" i="2"/>
  <c r="U5" i="2"/>
  <c r="V5" i="2"/>
  <c r="W5" i="2"/>
  <c r="X5" i="2"/>
  <c r="O31" i="2"/>
  <c r="P31" i="2"/>
  <c r="Q31" i="2"/>
  <c r="R31" i="2"/>
  <c r="S31" i="2"/>
  <c r="T31" i="2"/>
  <c r="U31" i="2"/>
  <c r="V31" i="2"/>
  <c r="W31" i="2"/>
  <c r="X31" i="2"/>
  <c r="O16" i="2"/>
  <c r="P16" i="2"/>
  <c r="Q16" i="2"/>
  <c r="R16" i="2"/>
  <c r="S16" i="2"/>
  <c r="T16" i="2"/>
  <c r="U16" i="2"/>
  <c r="V16" i="2"/>
  <c r="W16" i="2"/>
  <c r="X16" i="2"/>
  <c r="O33" i="2"/>
  <c r="P33" i="2"/>
  <c r="Q33" i="2"/>
  <c r="R33" i="2"/>
  <c r="S33" i="2"/>
  <c r="T33" i="2"/>
  <c r="U33" i="2"/>
  <c r="V33" i="2"/>
  <c r="W33" i="2"/>
  <c r="X33" i="2"/>
  <c r="O26" i="2"/>
  <c r="P26" i="2"/>
  <c r="Q26" i="2"/>
  <c r="R26" i="2"/>
  <c r="S26" i="2"/>
  <c r="T26" i="2"/>
  <c r="U26" i="2"/>
  <c r="V26" i="2"/>
  <c r="W26" i="2"/>
  <c r="X26" i="2"/>
  <c r="O10" i="2"/>
  <c r="P10" i="2"/>
  <c r="Q10" i="2"/>
  <c r="R10" i="2"/>
  <c r="S10" i="2"/>
  <c r="T10" i="2"/>
  <c r="U10" i="2"/>
  <c r="V10" i="2"/>
  <c r="W10" i="2"/>
  <c r="X10" i="2"/>
  <c r="O15" i="2"/>
  <c r="P15" i="2"/>
  <c r="Q15" i="2"/>
  <c r="R15" i="2"/>
  <c r="S15" i="2"/>
  <c r="T15" i="2"/>
  <c r="U15" i="2"/>
  <c r="V15" i="2"/>
  <c r="W15" i="2"/>
  <c r="X15" i="2"/>
  <c r="O36" i="2"/>
  <c r="P36" i="2"/>
  <c r="Q36" i="2"/>
  <c r="R36" i="2"/>
  <c r="S36" i="2"/>
  <c r="T36" i="2"/>
  <c r="U36" i="2"/>
  <c r="V36" i="2"/>
  <c r="W36" i="2"/>
  <c r="X36" i="2"/>
  <c r="O23" i="2"/>
  <c r="P23" i="2"/>
  <c r="Q23" i="2"/>
  <c r="R23" i="2"/>
  <c r="S23" i="2"/>
  <c r="T23" i="2"/>
  <c r="U23" i="2"/>
  <c r="V23" i="2"/>
  <c r="W23" i="2"/>
  <c r="X23" i="2"/>
  <c r="O8" i="2"/>
  <c r="P8" i="2"/>
  <c r="Q8" i="2"/>
  <c r="R8" i="2"/>
  <c r="S8" i="2"/>
  <c r="T8" i="2"/>
  <c r="U8" i="2"/>
  <c r="V8" i="2"/>
  <c r="W8" i="2"/>
  <c r="X8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32" i="2"/>
  <c r="P32" i="2"/>
  <c r="Q32" i="2"/>
  <c r="R32" i="2"/>
  <c r="S32" i="2"/>
  <c r="T32" i="2"/>
  <c r="U32" i="2"/>
  <c r="V32" i="2"/>
  <c r="W32" i="2"/>
  <c r="X32" i="2"/>
  <c r="O9" i="2"/>
  <c r="P9" i="2"/>
  <c r="Q9" i="2"/>
  <c r="R9" i="2"/>
  <c r="S9" i="2"/>
  <c r="T9" i="2"/>
  <c r="U9" i="2"/>
  <c r="V9" i="2"/>
  <c r="W9" i="2"/>
  <c r="X9" i="2"/>
  <c r="O22" i="2"/>
  <c r="P22" i="2"/>
  <c r="Q22" i="2"/>
  <c r="R22" i="2"/>
  <c r="S22" i="2"/>
  <c r="T22" i="2"/>
  <c r="U22" i="2"/>
  <c r="V22" i="2"/>
  <c r="W22" i="2"/>
  <c r="X22" i="2"/>
  <c r="O3" i="2"/>
  <c r="P3" i="2"/>
  <c r="Q3" i="2"/>
  <c r="R3" i="2"/>
  <c r="S3" i="2"/>
  <c r="T3" i="2"/>
  <c r="U3" i="2"/>
  <c r="V3" i="2"/>
  <c r="W3" i="2"/>
  <c r="X3" i="2"/>
  <c r="O2" i="2"/>
  <c r="P2" i="2"/>
  <c r="Q2" i="2"/>
  <c r="R2" i="2"/>
  <c r="S2" i="2"/>
  <c r="T2" i="2"/>
  <c r="U2" i="2"/>
  <c r="V2" i="2"/>
  <c r="W2" i="2"/>
  <c r="X2" i="2"/>
  <c r="O24" i="2"/>
  <c r="P24" i="2"/>
  <c r="Q24" i="2"/>
  <c r="R24" i="2"/>
  <c r="S24" i="2"/>
  <c r="T24" i="2"/>
  <c r="U24" i="2"/>
  <c r="V24" i="2"/>
  <c r="W24" i="2"/>
  <c r="X24" i="2"/>
  <c r="O35" i="2"/>
  <c r="P35" i="2"/>
  <c r="Q35" i="2"/>
  <c r="R35" i="2"/>
  <c r="S35" i="2"/>
  <c r="T35" i="2"/>
  <c r="U35" i="2"/>
  <c r="V35" i="2"/>
  <c r="W35" i="2"/>
  <c r="X35" i="2"/>
  <c r="O11" i="2"/>
  <c r="P11" i="2"/>
  <c r="Q11" i="2"/>
  <c r="R11" i="2"/>
  <c r="S11" i="2"/>
  <c r="T11" i="2"/>
  <c r="U11" i="2"/>
  <c r="V11" i="2"/>
  <c r="W11" i="2"/>
  <c r="X11" i="2"/>
  <c r="O7" i="2"/>
  <c r="P7" i="2"/>
  <c r="Q7" i="2"/>
  <c r="R7" i="2"/>
  <c r="S7" i="2"/>
  <c r="T7" i="2"/>
  <c r="U7" i="2"/>
  <c r="V7" i="2"/>
  <c r="W7" i="2"/>
  <c r="X7" i="2"/>
  <c r="O30" i="2"/>
  <c r="P30" i="2"/>
  <c r="Q30" i="2"/>
  <c r="R30" i="2"/>
  <c r="S30" i="2"/>
  <c r="T30" i="2"/>
  <c r="U30" i="2"/>
  <c r="V30" i="2"/>
  <c r="W30" i="2"/>
  <c r="X30" i="2"/>
  <c r="O38" i="2"/>
  <c r="P38" i="2"/>
  <c r="Q38" i="2"/>
  <c r="R38" i="2"/>
  <c r="S38" i="2"/>
  <c r="T38" i="2"/>
  <c r="U38" i="2"/>
  <c r="V38" i="2"/>
  <c r="W38" i="2"/>
  <c r="X38" i="2"/>
  <c r="O19" i="2"/>
  <c r="P19" i="2"/>
  <c r="Q19" i="2"/>
  <c r="R19" i="2"/>
  <c r="S19" i="2"/>
  <c r="T19" i="2"/>
  <c r="U19" i="2"/>
  <c r="V19" i="2"/>
  <c r="W19" i="2"/>
  <c r="X19" i="2"/>
  <c r="O37" i="2"/>
  <c r="P37" i="2"/>
  <c r="Q37" i="2"/>
  <c r="R37" i="2"/>
  <c r="S37" i="2"/>
  <c r="T37" i="2"/>
  <c r="U37" i="2"/>
  <c r="V37" i="2"/>
  <c r="W37" i="2"/>
  <c r="X37" i="2"/>
  <c r="O34" i="2"/>
  <c r="P34" i="2"/>
  <c r="Q34" i="2"/>
  <c r="R34" i="2"/>
  <c r="S34" i="2"/>
  <c r="T34" i="2"/>
  <c r="U34" i="2"/>
  <c r="V34" i="2"/>
  <c r="W34" i="2"/>
  <c r="X34" i="2"/>
  <c r="O40" i="2"/>
  <c r="P40" i="2"/>
  <c r="Q40" i="2"/>
  <c r="R40" i="2"/>
  <c r="S40" i="2"/>
  <c r="T40" i="2"/>
  <c r="U40" i="2"/>
  <c r="V40" i="2"/>
  <c r="W40" i="2"/>
  <c r="X40" i="2"/>
  <c r="O29" i="2"/>
  <c r="P29" i="2"/>
  <c r="Q29" i="2"/>
  <c r="R29" i="2"/>
  <c r="S29" i="2"/>
  <c r="T29" i="2"/>
  <c r="U29" i="2"/>
  <c r="V29" i="2"/>
  <c r="W29" i="2"/>
  <c r="X29" i="2"/>
  <c r="P13" i="2"/>
  <c r="Q13" i="2"/>
  <c r="R13" i="2"/>
  <c r="S13" i="2"/>
  <c r="T13" i="2"/>
  <c r="U13" i="2"/>
  <c r="V13" i="2"/>
  <c r="W13" i="2"/>
  <c r="X13" i="2"/>
  <c r="O13" i="2"/>
  <c r="H67" i="4" a="1"/>
  <c r="B71" i="4" a="1"/>
  <c r="E63" i="4" a="1"/>
  <c r="C64" i="4" a="1"/>
  <c r="F72" i="4" a="1"/>
  <c r="T63" i="4" a="1"/>
  <c r="B66" i="4" a="1"/>
  <c r="U70" i="4" a="1"/>
  <c r="R65" i="4" a="1"/>
  <c r="K72" i="4" a="1"/>
  <c r="O66" i="4" a="1"/>
  <c r="O69" i="4" a="1"/>
  <c r="B70" i="4" a="1"/>
  <c r="T65" i="4" a="1"/>
  <c r="I72" i="4" a="1"/>
  <c r="I65" i="4" a="1"/>
  <c r="L66" i="4" a="1"/>
  <c r="B65" i="4" a="1"/>
  <c r="N70" i="4" a="1"/>
  <c r="U65" i="4" a="1"/>
  <c r="U63" i="4" a="1"/>
  <c r="F71" i="4" a="1"/>
  <c r="I67" i="4" a="1"/>
  <c r="O70" i="4" a="1"/>
  <c r="N71" i="4" a="1"/>
  <c r="E66" i="4" a="1"/>
  <c r="Q65" i="4" a="1"/>
  <c r="F63" i="4" a="1"/>
  <c r="Q70" i="4" a="1"/>
  <c r="R70" i="4" a="1"/>
  <c r="C71" i="4" a="1"/>
  <c r="Q71" i="4" a="1"/>
  <c r="Q68" i="4" a="1"/>
  <c r="H69" i="4" a="1"/>
  <c r="F64" i="4" a="1"/>
  <c r="K66" i="4" a="1"/>
  <c r="O68" i="4" a="1"/>
  <c r="O67" i="4" a="1"/>
  <c r="U71" i="4" a="1"/>
  <c r="K71" i="4" a="1"/>
  <c r="I70" i="4" a="1"/>
  <c r="T68" i="4" a="1"/>
  <c r="N66" i="4" a="1"/>
  <c r="C72" i="4" a="1"/>
  <c r="I71" i="4" a="1"/>
  <c r="H64" i="4" a="1"/>
  <c r="L68" i="4" a="1"/>
  <c r="T66" i="4" a="1"/>
  <c r="L70" i="4" a="1"/>
  <c r="K65" i="4" a="1"/>
  <c r="Q72" i="4" a="1"/>
  <c r="U64" i="4" a="1"/>
  <c r="E68" i="4" a="1"/>
  <c r="B67" i="4" a="1"/>
  <c r="O64" i="4" a="1"/>
  <c r="C70" i="4" a="1"/>
  <c r="C69" i="4" a="1"/>
  <c r="U72" i="4" a="1"/>
  <c r="N69" i="4" a="1"/>
  <c r="K64" i="4" a="1"/>
  <c r="O71" i="4" a="1"/>
  <c r="O63" i="4" a="1"/>
  <c r="C63" i="4" a="1"/>
  <c r="Q64" i="4" a="1"/>
  <c r="C68" i="4" a="1"/>
  <c r="U67" i="4" a="1"/>
  <c r="O65" i="4" a="1"/>
  <c r="E71" i="4" a="1"/>
  <c r="R63" i="4" a="1"/>
  <c r="F69" i="4" a="1"/>
  <c r="L71" i="4" a="1"/>
  <c r="R71" i="4" a="1"/>
  <c r="C65" i="4" a="1"/>
  <c r="R67" i="4" a="1"/>
  <c r="F65" i="4" a="1"/>
  <c r="B69" i="4" a="1"/>
  <c r="Q66" i="4" a="1"/>
  <c r="H65" i="4" a="1"/>
  <c r="H68" i="4" a="1"/>
  <c r="H63" i="4" a="1"/>
  <c r="U68" i="4" a="1"/>
  <c r="L67" i="4" a="1"/>
  <c r="F67" i="4" a="1"/>
  <c r="U66" i="4" a="1"/>
  <c r="T69" i="4" a="1"/>
  <c r="T70" i="4" a="1"/>
  <c r="U69" i="4" a="1"/>
  <c r="I66" i="4" a="1"/>
  <c r="E72" i="4" a="1"/>
  <c r="T67" i="4" a="1"/>
  <c r="C67" i="4" a="1"/>
  <c r="N72" i="4" a="1"/>
  <c r="E69" i="4" a="1"/>
  <c r="N63" i="4" a="1"/>
  <c r="T72" i="4" a="1"/>
  <c r="H72" i="4" a="1"/>
  <c r="I69" i="4" a="1"/>
  <c r="H70" i="4" a="1"/>
  <c r="N64" i="4" a="1"/>
  <c r="L64" i="4" a="1"/>
  <c r="L69" i="4" a="1"/>
  <c r="F68" i="4" a="1"/>
  <c r="F70" i="4" a="1"/>
  <c r="N68" i="4" a="1"/>
  <c r="Q63" i="4" a="1"/>
  <c r="E64" i="4" a="1"/>
  <c r="K68" i="4" a="1"/>
  <c r="H71" i="4" a="1"/>
  <c r="E65" i="4" a="1"/>
  <c r="R68" i="4" a="1"/>
  <c r="B72" i="4" a="1"/>
  <c r="Q69" i="4" a="1"/>
  <c r="I63" i="4" a="1"/>
  <c r="K63" i="4" a="1"/>
  <c r="E70" i="4" a="1"/>
  <c r="Q67" i="4" a="1"/>
  <c r="K70" i="4" a="1"/>
  <c r="N65" i="4" a="1"/>
  <c r="H66" i="4" a="1"/>
  <c r="K69" i="4" a="1"/>
  <c r="B63" i="4" a="1"/>
  <c r="R72" i="4" a="1"/>
  <c r="L63" i="4" a="1"/>
  <c r="L65" i="4" a="1"/>
  <c r="R64" i="4" a="1"/>
  <c r="C66" i="4" a="1"/>
  <c r="E67" i="4" a="1"/>
  <c r="T64" i="4" a="1"/>
  <c r="B68" i="4" a="1"/>
  <c r="O72" i="4" a="1"/>
  <c r="K67" i="4" a="1"/>
  <c r="I64" i="4" a="1"/>
  <c r="R69" i="4" a="1"/>
  <c r="T71" i="4" a="1"/>
  <c r="L72" i="4" a="1"/>
  <c r="F66" i="4" a="1"/>
  <c r="B64" i="4" a="1"/>
  <c r="I68" i="4" a="1"/>
  <c r="R66" i="4" a="1"/>
  <c r="N67" i="4" a="1"/>
  <c r="N67" i="4" l="1"/>
  <c r="R66" i="4"/>
  <c r="S66" i="4" s="1"/>
  <c r="I68" i="4"/>
  <c r="J68" i="4" s="1"/>
  <c r="B64" i="4"/>
  <c r="F66" i="4"/>
  <c r="G66" i="4" s="1"/>
  <c r="L72" i="4"/>
  <c r="M72" i="4" s="1"/>
  <c r="T71" i="4"/>
  <c r="R69" i="4"/>
  <c r="S69" i="4" s="1"/>
  <c r="I64" i="4"/>
  <c r="J64" i="4" s="1"/>
  <c r="K67" i="4"/>
  <c r="O72" i="4"/>
  <c r="P72" i="4" s="1"/>
  <c r="B68" i="4"/>
  <c r="T64" i="4"/>
  <c r="E67" i="4"/>
  <c r="C66" i="4"/>
  <c r="D66" i="4" s="1"/>
  <c r="R64" i="4"/>
  <c r="S64" i="4" s="1"/>
  <c r="L65" i="4"/>
  <c r="M65" i="4" s="1"/>
  <c r="L63" i="4"/>
  <c r="M63" i="4" s="1"/>
  <c r="R72" i="4"/>
  <c r="S72" i="4" s="1"/>
  <c r="B63" i="4"/>
  <c r="K69" i="4"/>
  <c r="H66" i="4"/>
  <c r="N65" i="4"/>
  <c r="K70" i="4"/>
  <c r="Q67" i="4"/>
  <c r="E70" i="4"/>
  <c r="K63" i="4"/>
  <c r="I63" i="4"/>
  <c r="J63" i="4" s="1"/>
  <c r="Q69" i="4"/>
  <c r="B72" i="4"/>
  <c r="R68" i="4"/>
  <c r="S68" i="4" s="1"/>
  <c r="E65" i="4"/>
  <c r="H71" i="4"/>
  <c r="K68" i="4"/>
  <c r="E64" i="4"/>
  <c r="Q63" i="4"/>
  <c r="N68" i="4"/>
  <c r="F70" i="4"/>
  <c r="G70" i="4" s="1"/>
  <c r="F68" i="4"/>
  <c r="G68" i="4" s="1"/>
  <c r="L69" i="4"/>
  <c r="M69" i="4" s="1"/>
  <c r="L64" i="4"/>
  <c r="M64" i="4" s="1"/>
  <c r="N64" i="4"/>
  <c r="H70" i="4"/>
  <c r="I69" i="4"/>
  <c r="J69" i="4" s="1"/>
  <c r="H72" i="4"/>
  <c r="T72" i="4"/>
  <c r="N63" i="4"/>
  <c r="E69" i="4"/>
  <c r="N72" i="4"/>
  <c r="C67" i="4"/>
  <c r="D67" i="4" s="1"/>
  <c r="T67" i="4"/>
  <c r="E72" i="4"/>
  <c r="I66" i="4"/>
  <c r="J66" i="4" s="1"/>
  <c r="U69" i="4"/>
  <c r="V69" i="4" s="1"/>
  <c r="T70" i="4"/>
  <c r="T69" i="4"/>
  <c r="U66" i="4"/>
  <c r="V66" i="4" s="1"/>
  <c r="F67" i="4"/>
  <c r="G67" i="4" s="1"/>
  <c r="L67" i="4"/>
  <c r="M67" i="4" s="1"/>
  <c r="U68" i="4"/>
  <c r="V68" i="4" s="1"/>
  <c r="H63" i="4"/>
  <c r="H68" i="4"/>
  <c r="H65" i="4"/>
  <c r="Q66" i="4"/>
  <c r="B69" i="4"/>
  <c r="F65" i="4"/>
  <c r="G65" i="4" s="1"/>
  <c r="R67" i="4"/>
  <c r="S67" i="4" s="1"/>
  <c r="C65" i="4"/>
  <c r="D65" i="4" s="1"/>
  <c r="R71" i="4"/>
  <c r="S71" i="4" s="1"/>
  <c r="L71" i="4"/>
  <c r="M71" i="4" s="1"/>
  <c r="F69" i="4"/>
  <c r="G69" i="4" s="1"/>
  <c r="R63" i="4"/>
  <c r="S63" i="4" s="1"/>
  <c r="E71" i="4"/>
  <c r="O65" i="4"/>
  <c r="P65" i="4" s="1"/>
  <c r="U67" i="4"/>
  <c r="V67" i="4" s="1"/>
  <c r="C68" i="4"/>
  <c r="D68" i="4" s="1"/>
  <c r="Q64" i="4"/>
  <c r="C63" i="4"/>
  <c r="D63" i="4" s="1"/>
  <c r="O63" i="4"/>
  <c r="P63" i="4" s="1"/>
  <c r="O71" i="4"/>
  <c r="P71" i="4" s="1"/>
  <c r="K64" i="4"/>
  <c r="N69" i="4"/>
  <c r="U72" i="4"/>
  <c r="V72" i="4" s="1"/>
  <c r="C69" i="4"/>
  <c r="D69" i="4" s="1"/>
  <c r="C70" i="4"/>
  <c r="D70" i="4" s="1"/>
  <c r="O64" i="4"/>
  <c r="P64" i="4" s="1"/>
  <c r="B67" i="4"/>
  <c r="E68" i="4"/>
  <c r="U64" i="4"/>
  <c r="V64" i="4" s="1"/>
  <c r="Q72" i="4"/>
  <c r="K65" i="4"/>
  <c r="L70" i="4"/>
  <c r="M70" i="4" s="1"/>
  <c r="T66" i="4"/>
  <c r="L68" i="4"/>
  <c r="M68" i="4" s="1"/>
  <c r="H64" i="4"/>
  <c r="I71" i="4"/>
  <c r="J71" i="4" s="1"/>
  <c r="C72" i="4"/>
  <c r="D72" i="4" s="1"/>
  <c r="N66" i="4"/>
  <c r="T68" i="4"/>
  <c r="I70" i="4"/>
  <c r="J70" i="4" s="1"/>
  <c r="K71" i="4"/>
  <c r="U71" i="4"/>
  <c r="V71" i="4" s="1"/>
  <c r="O67" i="4"/>
  <c r="P67" i="4" s="1"/>
  <c r="O68" i="4"/>
  <c r="P68" i="4" s="1"/>
  <c r="K66" i="4"/>
  <c r="F64" i="4"/>
  <c r="G64" i="4" s="1"/>
  <c r="H69" i="4"/>
  <c r="Q68" i="4"/>
  <c r="Q71" i="4"/>
  <c r="C71" i="4"/>
  <c r="D71" i="4" s="1"/>
  <c r="R70" i="4"/>
  <c r="S70" i="4" s="1"/>
  <c r="Q70" i="4"/>
  <c r="F63" i="4"/>
  <c r="G63" i="4" s="1"/>
  <c r="Q65" i="4"/>
  <c r="E66" i="4"/>
  <c r="N71" i="4"/>
  <c r="O70" i="4"/>
  <c r="P70" i="4" s="1"/>
  <c r="I67" i="4"/>
  <c r="J67" i="4" s="1"/>
  <c r="F71" i="4"/>
  <c r="G71" i="4" s="1"/>
  <c r="U63" i="4"/>
  <c r="V63" i="4" s="1"/>
  <c r="U65" i="4"/>
  <c r="V65" i="4" s="1"/>
  <c r="N70" i="4"/>
  <c r="B65" i="4"/>
  <c r="L66" i="4"/>
  <c r="M66" i="4" s="1"/>
  <c r="I65" i="4"/>
  <c r="J65" i="4" s="1"/>
  <c r="I72" i="4"/>
  <c r="J72" i="4" s="1"/>
  <c r="T65" i="4"/>
  <c r="B70" i="4"/>
  <c r="O69" i="4"/>
  <c r="P69" i="4" s="1"/>
  <c r="O66" i="4"/>
  <c r="P66" i="4" s="1"/>
  <c r="K72" i="4"/>
  <c r="R65" i="4"/>
  <c r="S65" i="4" s="1"/>
  <c r="U70" i="4"/>
  <c r="V70" i="4" s="1"/>
  <c r="B66" i="4"/>
  <c r="T63" i="4"/>
  <c r="F72" i="4"/>
  <c r="G72" i="4" s="1"/>
  <c r="C64" i="4"/>
  <c r="D64" i="4" s="1"/>
  <c r="E63" i="4"/>
  <c r="B71" i="4"/>
  <c r="H6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<sst xmlns="http://schemas.openxmlformats.org/spreadsheetml/2006/main" count="432" uniqueCount="162">
  <si>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</si>
  <si>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</si>
  <si>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</si>
  <si>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</si>
  <si>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</si>
  <si>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</si>
  <si>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</si>
  <si>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</si>
  <si>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</si>
  <si>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</si>
  <si>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LF/HF_心理的安定化</t>
  </si>
  <si>
    <t>CVRR_実験教示</t>
  </si>
  <si>
    <t>DC_5分休憩</t>
  </si>
  <si>
    <t>LF/(LF+HF)_実験教示</t>
  </si>
  <si>
    <t>LF_津波避難VR準備</t>
  </si>
  <si>
    <t>SDNN_津波避難VR準備</t>
  </si>
  <si>
    <t>2. 教示後_唾液kU/l</t>
  </si>
  <si>
    <t>DC_心理的安定化</t>
  </si>
  <si>
    <t>DC_実験教示</t>
  </si>
  <si>
    <t>LF_実験教示</t>
  </si>
  <si>
    <t>LF_テスト歩行</t>
  </si>
  <si>
    <t>LF/HF_テスト歩行</t>
  </si>
  <si>
    <t>DC_テスト歩行</t>
  </si>
  <si>
    <t>SDNN_実験教示</t>
  </si>
  <si>
    <t>LF/HF_5分休憩</t>
  </si>
  <si>
    <t>DC_津波避難VR</t>
  </si>
  <si>
    <t>LF_5分休憩</t>
  </si>
  <si>
    <t>CVRR_津波避難VR準備</t>
  </si>
  <si>
    <t>LF/(LF+HF)_津波避難VR</t>
  </si>
  <si>
    <t>RRI_心理的安定化</t>
  </si>
  <si>
    <t>HF_5分休憩</t>
  </si>
  <si>
    <t>5. 休憩後_状態不安</t>
  </si>
  <si>
    <t>AC_津波避難VR準備</t>
  </si>
  <si>
    <t>RMSSD_心理的安定化</t>
  </si>
  <si>
    <t>LF_津波避難VR</t>
  </si>
  <si>
    <t>AC_実験教示</t>
  </si>
  <si>
    <t>LF/HF_実験教示</t>
  </si>
  <si>
    <t>4. 津波後_唾液kU/l</t>
  </si>
  <si>
    <t>4. 津波後_状態不安</t>
  </si>
  <si>
    <t>AC_心理的安定化</t>
  </si>
  <si>
    <t>HF_津波避難VR</t>
  </si>
  <si>
    <t>5. 休憩後_唾液kU/l</t>
  </si>
  <si>
    <t>3. テスト歩行後_唾液kU/l</t>
  </si>
  <si>
    <t>3. テスト歩行後_状態不安</t>
  </si>
  <si>
    <t>AC_津波避難VR</t>
  </si>
  <si>
    <t>HF_心理的安定化</t>
  </si>
  <si>
    <t>pNN50_心理的安定化</t>
  </si>
  <si>
    <t>AC_テスト歩行</t>
  </si>
  <si>
    <t>AC_5分休憩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</si>
  <si>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</si>
  <si>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</si>
  <si>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</si>
  <si>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</si>
  <si>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</si>
  <si>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</si>
  <si>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</si>
  <si>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</si>
  <si>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</si>
  <si>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</si>
  <si>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絶対値</t>
    <rPh sb="0" eb="3">
      <t>ゼッタイ</t>
    </rPh>
    <phoneticPr fontId="2"/>
  </si>
  <si>
    <t>元値</t>
    <rPh sb="0" eb="1">
      <t xml:space="preserve">モトチ </t>
    </rPh>
    <rPh sb="1" eb="2">
      <t>アタイ</t>
    </rPh>
    <phoneticPr fontId="2"/>
  </si>
  <si>
    <t>元値</t>
    <rPh sb="0" eb="1">
      <t xml:space="preserve">モト </t>
    </rPh>
    <rPh sb="1" eb="2">
      <t>アタイ</t>
    </rPh>
    <phoneticPr fontId="2"/>
  </si>
  <si>
    <t>PC1</t>
    <phoneticPr fontId="2"/>
  </si>
  <si>
    <t>PC2</t>
    <phoneticPr fontId="2"/>
  </si>
  <si>
    <t>PC5</t>
    <phoneticPr fontId="2"/>
  </si>
  <si>
    <t>PC6</t>
    <phoneticPr fontId="2"/>
  </si>
  <si>
    <t>IC1</t>
    <phoneticPr fontId="2"/>
  </si>
  <si>
    <t>IC6</t>
    <phoneticPr fontId="2"/>
  </si>
  <si>
    <t>IC8</t>
    <phoneticPr fontId="2"/>
  </si>
  <si>
    <t>重複削除</t>
    <rPh sb="0" eb="4">
      <t>チョウフク</t>
    </rPh>
    <phoneticPr fontId="2"/>
  </si>
  <si>
    <t>変換表</t>
    <rPh sb="0" eb="2">
      <t>ヘンカ</t>
    </rPh>
    <rPh sb="2" eb="3">
      <t>ヒョウ</t>
    </rPh>
    <phoneticPr fontId="6"/>
  </si>
  <si>
    <t>LF/HF_津波避難VR準備</t>
  </si>
  <si>
    <t>LF/HF_hVRf1</t>
  </si>
  <si>
    <t>LF/HF_hVRf2</t>
  </si>
  <si>
    <t>CVRR_h2D</t>
  </si>
  <si>
    <t>DC_hBreak</t>
  </si>
  <si>
    <t>LF/(LF+HF)_h2D</t>
  </si>
  <si>
    <t>LF_hVRf1</t>
  </si>
  <si>
    <t>SDNN_hVRf1</t>
    <phoneticPr fontId="8"/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</si>
  <si>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</si>
  <si>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</si>
  <si>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</si>
  <si>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</si>
  <si>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</si>
  <si>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</si>
  <si>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</si>
  <si>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</si>
  <si>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</si>
  <si>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</si>
  <si>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</si>
  <si>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</si>
  <si>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</si>
  <si>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AC_hBreak</t>
  </si>
  <si>
    <t>AC_hVRf0</t>
  </si>
  <si>
    <t>pNN50_hVRf2</t>
  </si>
  <si>
    <t>HF_hVRf2</t>
  </si>
  <si>
    <t>AC_hVR</t>
  </si>
  <si>
    <t>Anx_VRf0</t>
  </si>
  <si>
    <t>kU/l_VRf0</t>
  </si>
  <si>
    <t>kU/l_Break</t>
  </si>
  <si>
    <t>HF_hVR</t>
  </si>
  <si>
    <t>AC_hVRf2</t>
  </si>
  <si>
    <t>Anx_VR</t>
  </si>
  <si>
    <t>唾液（kU/l）_テスト歩行</t>
  </si>
  <si>
    <t>kU/l_hVRf0</t>
  </si>
  <si>
    <t>LF/HF_h2D</t>
  </si>
  <si>
    <t>AC_h2D</t>
  </si>
  <si>
    <t>LF_hVR</t>
  </si>
  <si>
    <t>RMSSD_hVRf2</t>
  </si>
  <si>
    <t>AC_hVRf1</t>
  </si>
  <si>
    <t>Anx_Break</t>
  </si>
  <si>
    <t>HF_hBreak</t>
  </si>
  <si>
    <t>RRI_hVRf2</t>
  </si>
  <si>
    <t>kU/l_VR</t>
  </si>
  <si>
    <t>正式名称</t>
    <rPh sb="0" eb="2">
      <t>セイシキ</t>
    </rPh>
    <rPh sb="2" eb="4">
      <t>メイショウ</t>
    </rPh>
    <phoneticPr fontId="2"/>
  </si>
  <si>
    <t>略称</t>
    <rPh sb="0" eb="2">
      <t>リャク</t>
    </rPh>
    <phoneticPr fontId="2"/>
  </si>
  <si>
    <t>正式名称</t>
    <rPh sb="0" eb="4">
      <t>セイシキ</t>
    </rPh>
    <phoneticPr fontId="2"/>
  </si>
  <si>
    <t>寄与度</t>
    <rPh sb="0" eb="3">
      <t>キヨ</t>
    </rPh>
    <phoneticPr fontId="2"/>
  </si>
  <si>
    <t>統合2</t>
    <rPh sb="0" eb="2">
      <t>トウゴウ</t>
    </rPh>
    <phoneticPr fontId="2"/>
  </si>
  <si>
    <r>
      <rPr>
        <sz val="11"/>
        <color theme="1"/>
        <rFont val="ＭＳ Ｐゴシック"/>
        <family val="2"/>
      </rPr>
      <t>統合</t>
    </r>
    <r>
      <rPr>
        <sz val="11"/>
        <color theme="1"/>
        <rFont val="Times New Roman"/>
        <family val="1"/>
      </rPr>
      <t>1</t>
    </r>
    <rPh sb="0" eb="2">
      <t>トウゴウ</t>
    </rPh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</si>
  <si>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</si>
  <si>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</si>
  <si>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</si>
  <si>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</si>
  <si>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</si>
  <si>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</si>
  <si>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</si>
  <si>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r>
      <t>AC_</t>
    </r>
    <r>
      <rPr>
        <sz val="11"/>
        <rFont val="ＭＳ Ｐゴシック"/>
        <family val="2"/>
        <charset val="128"/>
      </rPr>
      <t>実験教示</t>
    </r>
  </si>
  <si>
    <r>
      <t>AC_5</t>
    </r>
    <r>
      <rPr>
        <sz val="11"/>
        <rFont val="ＭＳ Ｐゴシック"/>
        <family val="2"/>
        <charset val="128"/>
      </rPr>
      <t>分休憩</t>
    </r>
  </si>
  <si>
    <r>
      <t>AC_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</si>
  <si>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AC_</t>
    </r>
    <r>
      <rPr>
        <sz val="11"/>
        <rFont val="ＭＳ Ｐゴシック"/>
        <family val="2"/>
        <charset val="128"/>
      </rPr>
      <t>テスト歩行</t>
    </r>
  </si>
  <si>
    <r>
      <t>AC_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</si>
  <si>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AC_</t>
    </r>
    <r>
      <rPr>
        <sz val="11"/>
        <rFont val="ＭＳ Ｐゴシック"/>
        <family val="2"/>
        <charset val="128"/>
      </rPr>
      <t>心理的安定化</t>
    </r>
  </si>
  <si>
    <r>
      <t xml:space="preserve">5. </t>
    </r>
    <r>
      <rPr>
        <sz val="11"/>
        <rFont val="ＭＳ Ｐゴシック"/>
        <family val="2"/>
        <charset val="128"/>
      </rPr>
      <t>休憩後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</si>
  <si>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 xml:space="preserve">4. </t>
    </r>
    <r>
      <rPr>
        <sz val="11"/>
        <rFont val="ＭＳ Ｐゴシック"/>
        <family val="2"/>
        <charset val="128"/>
      </rPr>
      <t>津波後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</si>
  <si>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 xml:space="preserve">3. </t>
    </r>
    <r>
      <rPr>
        <sz val="11"/>
        <rFont val="ＭＳ Ｐゴシック"/>
        <family val="2"/>
        <charset val="128"/>
      </rPr>
      <t>テスト歩行後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状態不安</t>
    </r>
  </si>
  <si>
    <r>
      <t>CVRR_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</si>
  <si>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DC_5</t>
    </r>
    <r>
      <rPr>
        <sz val="11"/>
        <rFont val="ＭＳ Ｐゴシック"/>
        <family val="2"/>
        <charset val="128"/>
      </rPr>
      <t>分休憩</t>
    </r>
  </si>
  <si>
    <r>
      <t>DC_</t>
    </r>
    <r>
      <rPr>
        <sz val="11"/>
        <rFont val="ＭＳ Ｐゴシック"/>
        <family val="2"/>
        <charset val="128"/>
      </rPr>
      <t>テスト歩行</t>
    </r>
  </si>
  <si>
    <r>
      <t>DC_</t>
    </r>
    <r>
      <rPr>
        <sz val="11"/>
        <rFont val="ＭＳ Ｐゴシック"/>
        <family val="2"/>
        <charset val="128"/>
      </rPr>
      <t>心理的安定化</t>
    </r>
  </si>
  <si>
    <r>
      <t>HF_5</t>
    </r>
    <r>
      <rPr>
        <sz val="11"/>
        <rFont val="ＭＳ Ｐゴシック"/>
        <family val="2"/>
        <charset val="128"/>
      </rPr>
      <t>分休憩</t>
    </r>
  </si>
  <si>
    <r>
      <t>HF_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</si>
  <si>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HF_</t>
    </r>
    <r>
      <rPr>
        <sz val="11"/>
        <rFont val="ＭＳ Ｐゴシック"/>
        <family val="2"/>
        <charset val="128"/>
      </rPr>
      <t>心理的安定化</t>
    </r>
  </si>
  <si>
    <r>
      <t xml:space="preserve">2. </t>
    </r>
    <r>
      <rPr>
        <sz val="11"/>
        <rFont val="ＭＳ Ｐゴシック"/>
        <family val="2"/>
        <charset val="128"/>
      </rPr>
      <t>教示後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</si>
  <si>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 xml:space="preserve">5. </t>
    </r>
    <r>
      <rPr>
        <sz val="11"/>
        <rFont val="ＭＳ Ｐゴシック"/>
        <family val="2"/>
        <charset val="128"/>
      </rPr>
      <t>休憩後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</si>
  <si>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 xml:space="preserve">4. </t>
    </r>
    <r>
      <rPr>
        <sz val="11"/>
        <rFont val="ＭＳ Ｐゴシック"/>
        <family val="2"/>
        <charset val="128"/>
      </rPr>
      <t>津波後</t>
    </r>
    <r>
      <rPr>
        <sz val="11"/>
        <rFont val="Times New Roman"/>
        <family val="1"/>
      </rPr>
      <t>_</t>
    </r>
    <r>
      <rPr>
        <sz val="11"/>
        <rFont val="ＭＳ Ｐゴシック"/>
        <family val="2"/>
        <charset val="128"/>
      </rPr>
      <t>唾液</t>
    </r>
    <r>
      <rPr>
        <sz val="11"/>
        <rFont val="Times New Roman"/>
        <family val="1"/>
      </rPr>
      <t>kU/l</t>
    </r>
  </si>
  <si>
    <r>
      <t>LF_</t>
    </r>
    <r>
      <rPr>
        <sz val="11"/>
        <rFont val="ＭＳ Ｐゴシック"/>
        <family val="2"/>
        <charset val="128"/>
      </rPr>
      <t>実験教示</t>
    </r>
  </si>
  <si>
    <r>
      <t>LF_5</t>
    </r>
    <r>
      <rPr>
        <sz val="11"/>
        <rFont val="ＭＳ Ｐゴシック"/>
        <family val="2"/>
        <charset val="128"/>
      </rPr>
      <t>分休憩</t>
    </r>
  </si>
  <si>
    <r>
      <t>LF_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</si>
  <si>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LF_</t>
    </r>
    <r>
      <rPr>
        <sz val="11"/>
        <rFont val="ＭＳ Ｐゴシック"/>
        <family val="2"/>
        <charset val="128"/>
      </rPr>
      <t>テスト歩行</t>
    </r>
  </si>
  <si>
    <r>
      <t>LF_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</si>
  <si>
    <r>
      <t>LF/(LF+HF)_</t>
    </r>
    <r>
      <rPr>
        <sz val="11"/>
        <rFont val="ＭＳ Ｐゴシック"/>
        <family val="2"/>
        <charset val="128"/>
      </rPr>
      <t>実験教示</t>
    </r>
  </si>
  <si>
    <r>
      <t>LF/(LF+HF)_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</si>
  <si>
    <r>
      <t>LF/HF_</t>
    </r>
    <r>
      <rPr>
        <sz val="11"/>
        <rFont val="ＭＳ Ｐゴシック"/>
        <family val="2"/>
        <charset val="128"/>
      </rPr>
      <t>実験教示</t>
    </r>
  </si>
  <si>
    <r>
      <t>LF/HF_5</t>
    </r>
    <r>
      <rPr>
        <sz val="11"/>
        <rFont val="ＭＳ Ｐゴシック"/>
        <family val="2"/>
        <charset val="128"/>
      </rPr>
      <t>分休憩</t>
    </r>
  </si>
  <si>
    <r>
      <t>LF/HF_</t>
    </r>
    <r>
      <rPr>
        <sz val="11"/>
        <rFont val="ＭＳ Ｐゴシック"/>
        <family val="2"/>
        <charset val="128"/>
      </rPr>
      <t>テスト歩行</t>
    </r>
  </si>
  <si>
    <r>
      <t>LF/HF_</t>
    </r>
    <r>
      <rPr>
        <sz val="11"/>
        <rFont val="ＭＳ Ｐゴシック"/>
        <family val="2"/>
        <charset val="128"/>
      </rPr>
      <t>心理的安定化</t>
    </r>
  </si>
  <si>
    <r>
      <t>pNN50_</t>
    </r>
    <r>
      <rPr>
        <sz val="11"/>
        <rFont val="ＭＳ Ｐゴシック"/>
        <family val="2"/>
        <charset val="128"/>
      </rPr>
      <t>心理的安定化</t>
    </r>
  </si>
  <si>
    <r>
      <t>RMSSD_</t>
    </r>
    <r>
      <rPr>
        <sz val="11"/>
        <rFont val="ＭＳ Ｐゴシック"/>
        <family val="2"/>
        <charset val="128"/>
      </rPr>
      <t>心理的安定化</t>
    </r>
  </si>
  <si>
    <r>
      <t>RRI_</t>
    </r>
    <r>
      <rPr>
        <sz val="11"/>
        <rFont val="ＭＳ Ｐゴシック"/>
        <family val="2"/>
        <charset val="128"/>
      </rPr>
      <t>心理的安定化</t>
    </r>
  </si>
  <si>
    <r>
      <t>SDNN_</t>
    </r>
    <r>
      <rPr>
        <sz val="11"/>
        <rFont val="ＭＳ Ｐゴシック"/>
        <family val="2"/>
        <charset val="128"/>
      </rPr>
      <t>実験教示</t>
    </r>
  </si>
  <si>
    <r>
      <t>SDNN_</t>
    </r>
    <r>
      <rPr>
        <sz val="11"/>
        <rFont val="ＭＳ Ｐゴシック"/>
        <family val="2"/>
        <charset val="128"/>
      </rPr>
      <t>津波避難</t>
    </r>
    <r>
      <rPr>
        <sz val="11"/>
        <rFont val="Times New Roman"/>
        <family val="1"/>
      </rPr>
      <t>VR</t>
    </r>
    <r>
      <rPr>
        <sz val="11"/>
        <rFont val="ＭＳ Ｐゴシック"/>
        <family val="2"/>
        <charset val="128"/>
      </rPr>
      <t>準備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</si>
</sst>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8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color theme="1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Times New Roman"/>
      <family val="1"/>
    </font>
    <font>
      <sz val="6"/>
      <name val="ＭＳ Ｐゴシック"/>
      <family val="2"/>
      <charset val="128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ゴシック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2"/>
    </font>
    <font>
      <sz val="5"/>
      <color theme="1"/>
      <name val="Times New Roman"/>
      <family val="1"/>
    </font>
    <font>
      <sz val="11"/>
      <name val="ＭＳ Ｐゴシック"/>
      <family val="2"/>
      <charset val="128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7" fillId="0" borderId="1" xfId="0" applyFont="1" applyBorder="1"/>
    <xf numFmtId="0" fontId="9" fillId="0" borderId="1" xfId="0" applyFont="1" applyBorder="1"/>
    <xf numFmtId="0" fontId="3" fillId="3" borderId="1" xfId="0" applyFont="1" applyFill="1" applyBorder="1" applyAlignment="1">
      <alignment horizontal="center" vertical="top"/>
    </xf>
    <xf numFmtId="0" fontId="10" fillId="0" borderId="0" xfId="0" applyFont="1"/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/>
    <xf numFmtId="0" fontId="13" fillId="0" borderId="6" xfId="0" applyFont="1" applyBorder="1"/>
    <xf numFmtId="176" fontId="13" fillId="0" borderId="7" xfId="0" applyNumberFormat="1" applyFont="1" applyBorder="1"/>
    <xf numFmtId="0" fontId="15" fillId="0" borderId="5" xfId="0" applyFont="1" applyBorder="1"/>
    <xf numFmtId="0" fontId="17" fillId="0" borderId="4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10" xfId="0" applyFont="1" applyBorder="1" applyAlignment="1">
      <alignment horizontal="center" vertical="top"/>
    </xf>
    <xf numFmtId="0" fontId="17" fillId="0" borderId="11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top"/>
    </xf>
    <xf numFmtId="0" fontId="17" fillId="0" borderId="13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" xfId="0" applyFont="1" applyBorder="1"/>
    <xf numFmtId="0" fontId="10" fillId="0" borderId="20" xfId="0" applyFont="1" applyBorder="1"/>
    <xf numFmtId="0" fontId="10" fillId="0" borderId="21" xfId="0" applyFont="1" applyBorder="1"/>
    <xf numFmtId="0" fontId="17" fillId="0" borderId="2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標準" xfId="0" builtinId="0"/>
  </cellStyles>
  <dxfs count="14"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workbookViewId="0">
      <selection activeCell="H5" sqref="H5:H6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B1" s="2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3" t="s">
        <v>59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>
      <c r="A2">
        <v>28</v>
      </c>
      <c r="B2" s="1" t="s">
        <v>37</v>
      </c>
      <c r="C2">
        <v>-0.1070010239078982</v>
      </c>
      <c r="D2">
        <v>-0.12267153623324981</v>
      </c>
      <c r="E2">
        <v>-0.13480770645402951</v>
      </c>
      <c r="F2">
        <v>-1.6677910925175291E-2</v>
      </c>
      <c r="G2">
        <v>0.2169142983568329</v>
      </c>
      <c r="H2">
        <v>0.38711865147151092</v>
      </c>
      <c r="I2">
        <v>0.19444356272013491</v>
      </c>
      <c r="J2">
        <v>-8.500750005494162E-2</v>
      </c>
      <c r="K2">
        <v>0.13278403283974299</v>
      </c>
      <c r="L2">
        <v>-8.311652543428294E-2</v>
      </c>
      <c r="N2" s="1" t="s">
        <v>37</v>
      </c>
      <c r="O2">
        <f t="shared" ref="O2:O40" si="0">ABS(C2)</f>
        <v>0.1070010239078982</v>
      </c>
      <c r="P2">
        <f t="shared" ref="P2:P40" si="1">ABS(D2)</f>
        <v>0.12267153623324981</v>
      </c>
      <c r="Q2">
        <f t="shared" ref="Q2:Q40" si="2">ABS(E2)</f>
        <v>0.13480770645402951</v>
      </c>
      <c r="R2">
        <f t="shared" ref="R2:R40" si="3">ABS(F2)</f>
        <v>1.6677910925175291E-2</v>
      </c>
      <c r="S2">
        <f t="shared" ref="S2:S40" si="4">ABS(G2)</f>
        <v>0.2169142983568329</v>
      </c>
      <c r="T2">
        <f t="shared" ref="T2:T40" si="5">ABS(H2)</f>
        <v>0.38711865147151092</v>
      </c>
      <c r="U2">
        <f t="shared" ref="U2:U40" si="6">ABS(I2)</f>
        <v>0.19444356272013491</v>
      </c>
      <c r="V2">
        <f t="shared" ref="V2:V40" si="7">ABS(J2)</f>
        <v>8.500750005494162E-2</v>
      </c>
      <c r="W2">
        <f t="shared" ref="W2:W40" si="8">ABS(K2)</f>
        <v>0.13278403283974299</v>
      </c>
      <c r="X2">
        <f t="shared" ref="X2:X40" si="9">ABS(L2)</f>
        <v>8.311652543428294E-2</v>
      </c>
    </row>
    <row r="3" spans="1:24">
      <c r="A3">
        <v>27</v>
      </c>
      <c r="B3" s="1" t="s">
        <v>36</v>
      </c>
      <c r="C3">
        <v>1.00904945270179E-3</v>
      </c>
      <c r="D3">
        <v>5.9768783329126871E-2</v>
      </c>
      <c r="E3">
        <v>0.1210547380891743</v>
      </c>
      <c r="F3">
        <v>0.20769864482912159</v>
      </c>
      <c r="G3">
        <v>0.31090755728265862</v>
      </c>
      <c r="H3">
        <v>-0.36595176365307308</v>
      </c>
      <c r="I3">
        <v>-0.2575513249989661</v>
      </c>
      <c r="J3">
        <v>7.408831005704275E-2</v>
      </c>
      <c r="K3">
        <v>0.28706385558740238</v>
      </c>
      <c r="L3">
        <v>-0.23067916397874461</v>
      </c>
      <c r="N3" s="1" t="s">
        <v>36</v>
      </c>
      <c r="O3">
        <f t="shared" si="0"/>
        <v>1.00904945270179E-3</v>
      </c>
      <c r="P3">
        <f t="shared" si="1"/>
        <v>5.9768783329126871E-2</v>
      </c>
      <c r="Q3">
        <f t="shared" si="2"/>
        <v>0.1210547380891743</v>
      </c>
      <c r="R3">
        <f t="shared" si="3"/>
        <v>0.20769864482912159</v>
      </c>
      <c r="S3">
        <f t="shared" si="4"/>
        <v>0.31090755728265862</v>
      </c>
      <c r="T3">
        <f t="shared" si="5"/>
        <v>0.36595176365307308</v>
      </c>
      <c r="U3">
        <f t="shared" si="6"/>
        <v>0.2575513249989661</v>
      </c>
      <c r="V3">
        <f t="shared" si="7"/>
        <v>7.408831005704275E-2</v>
      </c>
      <c r="W3">
        <f t="shared" si="8"/>
        <v>0.28706385558740238</v>
      </c>
      <c r="X3">
        <f t="shared" si="9"/>
        <v>0.23067916397874461</v>
      </c>
    </row>
    <row r="4" spans="1:24">
      <c r="A4">
        <v>7</v>
      </c>
      <c r="B4" s="1" t="s">
        <v>16</v>
      </c>
      <c r="C4">
        <v>-0.1134114562536233</v>
      </c>
      <c r="D4">
        <v>-0.14330940649145671</v>
      </c>
      <c r="E4">
        <v>-0.14569025461112911</v>
      </c>
      <c r="F4">
        <v>0.23843934884276971</v>
      </c>
      <c r="G4">
        <v>0.20269696065710049</v>
      </c>
      <c r="H4">
        <v>0.35473399022547308</v>
      </c>
      <c r="I4">
        <v>0.11636143247203599</v>
      </c>
      <c r="J4">
        <v>0.1020919305152075</v>
      </c>
      <c r="K4">
        <v>5.9268418434841277E-2</v>
      </c>
      <c r="L4">
        <v>3.226648704753287E-2</v>
      </c>
      <c r="N4" s="1" t="s">
        <v>16</v>
      </c>
      <c r="O4">
        <f t="shared" si="0"/>
        <v>0.1134114562536233</v>
      </c>
      <c r="P4">
        <f t="shared" si="1"/>
        <v>0.14330940649145671</v>
      </c>
      <c r="Q4">
        <f t="shared" si="2"/>
        <v>0.14569025461112911</v>
      </c>
      <c r="R4">
        <f t="shared" si="3"/>
        <v>0.23843934884276971</v>
      </c>
      <c r="S4">
        <f t="shared" si="4"/>
        <v>0.20269696065710049</v>
      </c>
      <c r="T4">
        <f t="shared" si="5"/>
        <v>0.35473399022547308</v>
      </c>
      <c r="U4">
        <f t="shared" si="6"/>
        <v>0.11636143247203599</v>
      </c>
      <c r="V4">
        <f t="shared" si="7"/>
        <v>0.1020919305152075</v>
      </c>
      <c r="W4">
        <f t="shared" si="8"/>
        <v>5.9268418434841277E-2</v>
      </c>
      <c r="X4">
        <f t="shared" si="9"/>
        <v>3.226648704753287E-2</v>
      </c>
    </row>
    <row r="5" spans="1:24">
      <c r="A5">
        <v>12</v>
      </c>
      <c r="B5" s="1" t="s">
        <v>21</v>
      </c>
      <c r="C5">
        <v>2.3824170258008068E-2</v>
      </c>
      <c r="D5">
        <v>-7.8621854296454421E-2</v>
      </c>
      <c r="E5">
        <v>4.8028183182646629E-2</v>
      </c>
      <c r="F5">
        <v>9.9307358112702068E-2</v>
      </c>
      <c r="G5">
        <v>-7.9193542945841383E-2</v>
      </c>
      <c r="H5">
        <v>-0.31570993258885449</v>
      </c>
      <c r="I5">
        <v>0.4668094844497605</v>
      </c>
      <c r="J5">
        <v>-0.44233365221162319</v>
      </c>
      <c r="K5">
        <v>8.7421683812428666E-2</v>
      </c>
      <c r="L5">
        <v>-0.1131186900302613</v>
      </c>
      <c r="N5" s="1" t="s">
        <v>21</v>
      </c>
      <c r="O5">
        <f t="shared" si="0"/>
        <v>2.3824170258008068E-2</v>
      </c>
      <c r="P5">
        <f t="shared" si="1"/>
        <v>7.8621854296454421E-2</v>
      </c>
      <c r="Q5">
        <f t="shared" si="2"/>
        <v>4.8028183182646629E-2</v>
      </c>
      <c r="R5">
        <f t="shared" si="3"/>
        <v>9.9307358112702068E-2</v>
      </c>
      <c r="S5">
        <f t="shared" si="4"/>
        <v>7.9193542945841383E-2</v>
      </c>
      <c r="T5">
        <f t="shared" si="5"/>
        <v>0.31570993258885449</v>
      </c>
      <c r="U5">
        <f t="shared" si="6"/>
        <v>0.4668094844497605</v>
      </c>
      <c r="V5">
        <f t="shared" si="7"/>
        <v>0.44233365221162319</v>
      </c>
      <c r="W5">
        <f t="shared" si="8"/>
        <v>8.7421683812428666E-2</v>
      </c>
      <c r="X5">
        <f t="shared" si="9"/>
        <v>0.1131186900302613</v>
      </c>
    </row>
    <row r="6" spans="1:24">
      <c r="A6">
        <v>4</v>
      </c>
      <c r="B6" s="1" t="s">
        <v>13</v>
      </c>
      <c r="C6">
        <v>3.6749535841976023E-2</v>
      </c>
      <c r="D6">
        <v>0.1591053951728609</v>
      </c>
      <c r="E6">
        <v>0.14401517308218939</v>
      </c>
      <c r="F6">
        <v>0.22191203263715989</v>
      </c>
      <c r="G6">
        <v>0.35727237639643672</v>
      </c>
      <c r="H6">
        <v>-0.31115134633038</v>
      </c>
      <c r="I6">
        <v>-0.11294630991740889</v>
      </c>
      <c r="J6">
        <v>0.10824030846946769</v>
      </c>
      <c r="K6">
        <v>8.5011322972753198E-2</v>
      </c>
      <c r="L6">
        <v>-4.9869682388735098E-2</v>
      </c>
      <c r="N6" s="1" t="s">
        <v>13</v>
      </c>
      <c r="O6">
        <f t="shared" si="0"/>
        <v>3.6749535841976023E-2</v>
      </c>
      <c r="P6">
        <f t="shared" si="1"/>
        <v>0.1591053951728609</v>
      </c>
      <c r="Q6">
        <f t="shared" si="2"/>
        <v>0.14401517308218939</v>
      </c>
      <c r="R6">
        <f t="shared" si="3"/>
        <v>0.22191203263715989</v>
      </c>
      <c r="S6">
        <f t="shared" si="4"/>
        <v>0.35727237639643672</v>
      </c>
      <c r="T6">
        <f t="shared" si="5"/>
        <v>0.31115134633038</v>
      </c>
      <c r="U6">
        <f t="shared" si="6"/>
        <v>0.11294630991740889</v>
      </c>
      <c r="V6">
        <f t="shared" si="7"/>
        <v>0.10824030846946769</v>
      </c>
      <c r="W6">
        <f t="shared" si="8"/>
        <v>8.5011322972753198E-2</v>
      </c>
      <c r="X6">
        <f t="shared" si="9"/>
        <v>4.9869682388735098E-2</v>
      </c>
    </row>
    <row r="7" spans="1:24">
      <c r="A7">
        <v>32</v>
      </c>
      <c r="B7" s="1" t="s">
        <v>41</v>
      </c>
      <c r="C7">
        <v>-6.3725713904306078E-2</v>
      </c>
      <c r="D7">
        <v>-0.15964554052266791</v>
      </c>
      <c r="E7">
        <v>-3.386905405116452E-2</v>
      </c>
      <c r="F7">
        <v>-3.89489290083148E-2</v>
      </c>
      <c r="G7">
        <v>0.23136472031144401</v>
      </c>
      <c r="H7">
        <v>0.24560146462841989</v>
      </c>
      <c r="I7">
        <v>-6.9989682055380392E-2</v>
      </c>
      <c r="J7">
        <v>-0.2519450330828672</v>
      </c>
      <c r="K7">
        <v>0.55415195943577988</v>
      </c>
      <c r="L7">
        <v>-0.14831082272336599</v>
      </c>
      <c r="N7" s="1" t="s">
        <v>41</v>
      </c>
      <c r="O7">
        <f t="shared" si="0"/>
        <v>6.3725713904306078E-2</v>
      </c>
      <c r="P7">
        <f t="shared" si="1"/>
        <v>0.15964554052266791</v>
      </c>
      <c r="Q7">
        <f t="shared" si="2"/>
        <v>3.386905405116452E-2</v>
      </c>
      <c r="R7">
        <f t="shared" si="3"/>
        <v>3.89489290083148E-2</v>
      </c>
      <c r="S7">
        <f t="shared" si="4"/>
        <v>0.23136472031144401</v>
      </c>
      <c r="T7">
        <f t="shared" si="5"/>
        <v>0.24560146462841989</v>
      </c>
      <c r="U7">
        <f t="shared" si="6"/>
        <v>6.9989682055380392E-2</v>
      </c>
      <c r="V7">
        <f t="shared" si="7"/>
        <v>0.2519450330828672</v>
      </c>
      <c r="W7">
        <f t="shared" si="8"/>
        <v>0.55415195943577988</v>
      </c>
      <c r="X7">
        <f t="shared" si="9"/>
        <v>0.14831082272336599</v>
      </c>
    </row>
    <row r="8" spans="1:24">
      <c r="A8">
        <v>21</v>
      </c>
      <c r="B8" s="1" t="s">
        <v>30</v>
      </c>
      <c r="C8">
        <v>0.1710592905847024</v>
      </c>
      <c r="D8">
        <v>-0.18316284765103999</v>
      </c>
      <c r="E8">
        <v>0.13384848896761761</v>
      </c>
      <c r="F8">
        <v>-0.1066206757311037</v>
      </c>
      <c r="G8">
        <v>-5.9409365240448007E-2</v>
      </c>
      <c r="H8">
        <v>0.2199359234958824</v>
      </c>
      <c r="I8">
        <v>-0.19631689923244081</v>
      </c>
      <c r="J8">
        <v>-4.3451334436498373E-2</v>
      </c>
      <c r="K8">
        <v>-0.23999132342654639</v>
      </c>
      <c r="L8">
        <v>-0.1094136051335249</v>
      </c>
      <c r="N8" s="1" t="s">
        <v>30</v>
      </c>
      <c r="O8">
        <f t="shared" si="0"/>
        <v>0.1710592905847024</v>
      </c>
      <c r="P8">
        <f t="shared" si="1"/>
        <v>0.18316284765103999</v>
      </c>
      <c r="Q8">
        <f t="shared" si="2"/>
        <v>0.13384848896761761</v>
      </c>
      <c r="R8">
        <f t="shared" si="3"/>
        <v>0.1066206757311037</v>
      </c>
      <c r="S8">
        <f t="shared" si="4"/>
        <v>5.9409365240448007E-2</v>
      </c>
      <c r="T8">
        <f t="shared" si="5"/>
        <v>0.2199359234958824</v>
      </c>
      <c r="U8">
        <f t="shared" si="6"/>
        <v>0.19631689923244081</v>
      </c>
      <c r="V8">
        <f t="shared" si="7"/>
        <v>4.3451334436498373E-2</v>
      </c>
      <c r="W8">
        <f t="shared" si="8"/>
        <v>0.23999132342654639</v>
      </c>
      <c r="X8">
        <f t="shared" si="9"/>
        <v>0.1094136051335249</v>
      </c>
    </row>
    <row r="9" spans="1:24">
      <c r="A9">
        <v>25</v>
      </c>
      <c r="B9" s="1" t="s">
        <v>34</v>
      </c>
      <c r="C9">
        <v>7.1320630472598748E-2</v>
      </c>
      <c r="D9">
        <v>0.12151074709173471</v>
      </c>
      <c r="E9">
        <v>2.89163290440154E-2</v>
      </c>
      <c r="F9">
        <v>0.20787211628470029</v>
      </c>
      <c r="G9">
        <v>-0.29825622910037042</v>
      </c>
      <c r="H9">
        <v>0.2173510422757815</v>
      </c>
      <c r="I9">
        <v>-0.1220288276371813</v>
      </c>
      <c r="J9">
        <v>-0.14484644561761331</v>
      </c>
      <c r="K9">
        <v>0.27699374274627592</v>
      </c>
      <c r="L9">
        <v>-5.4376614588853213E-2</v>
      </c>
      <c r="N9" s="1" t="s">
        <v>34</v>
      </c>
      <c r="O9">
        <f t="shared" si="0"/>
        <v>7.1320630472598748E-2</v>
      </c>
      <c r="P9">
        <f t="shared" si="1"/>
        <v>0.12151074709173471</v>
      </c>
      <c r="Q9">
        <f t="shared" si="2"/>
        <v>2.89163290440154E-2</v>
      </c>
      <c r="R9">
        <f t="shared" si="3"/>
        <v>0.20787211628470029</v>
      </c>
      <c r="S9">
        <f t="shared" si="4"/>
        <v>0.29825622910037042</v>
      </c>
      <c r="T9">
        <f t="shared" si="5"/>
        <v>0.2173510422757815</v>
      </c>
      <c r="U9">
        <f t="shared" si="6"/>
        <v>0.1220288276371813</v>
      </c>
      <c r="V9">
        <f t="shared" si="7"/>
        <v>0.14484644561761331</v>
      </c>
      <c r="W9">
        <f t="shared" si="8"/>
        <v>0.27699374274627592</v>
      </c>
      <c r="X9">
        <f t="shared" si="9"/>
        <v>5.4376614588853213E-2</v>
      </c>
    </row>
    <row r="10" spans="1:24">
      <c r="A10">
        <v>17</v>
      </c>
      <c r="B10" s="1" t="s">
        <v>26</v>
      </c>
      <c r="C10">
        <v>0.1791006404313151</v>
      </c>
      <c r="D10">
        <v>4.8941031174594148E-2</v>
      </c>
      <c r="E10">
        <v>0.2122569352055165</v>
      </c>
      <c r="F10">
        <v>-7.4493824805610329E-2</v>
      </c>
      <c r="G10">
        <v>0.17173657533754261</v>
      </c>
      <c r="H10">
        <v>0.19592892404334741</v>
      </c>
      <c r="I10">
        <v>-3.644757719561751E-2</v>
      </c>
      <c r="J10">
        <v>-0.16367025937710319</v>
      </c>
      <c r="K10">
        <v>-0.27715083765764131</v>
      </c>
      <c r="L10">
        <v>-8.4675426558679087E-2</v>
      </c>
      <c r="N10" s="1" t="s">
        <v>26</v>
      </c>
      <c r="O10">
        <f t="shared" si="0"/>
        <v>0.1791006404313151</v>
      </c>
      <c r="P10">
        <f t="shared" si="1"/>
        <v>4.8941031174594148E-2</v>
      </c>
      <c r="Q10">
        <f t="shared" si="2"/>
        <v>0.2122569352055165</v>
      </c>
      <c r="R10">
        <f t="shared" si="3"/>
        <v>7.4493824805610329E-2</v>
      </c>
      <c r="S10">
        <f t="shared" si="4"/>
        <v>0.17173657533754261</v>
      </c>
      <c r="T10">
        <f t="shared" si="5"/>
        <v>0.19592892404334741</v>
      </c>
      <c r="U10">
        <f t="shared" si="6"/>
        <v>3.644757719561751E-2</v>
      </c>
      <c r="V10">
        <f t="shared" si="7"/>
        <v>0.16367025937710319</v>
      </c>
      <c r="W10">
        <f t="shared" si="8"/>
        <v>0.27715083765764131</v>
      </c>
      <c r="X10">
        <f t="shared" si="9"/>
        <v>8.4675426558679087E-2</v>
      </c>
    </row>
    <row r="11" spans="1:24">
      <c r="A11">
        <v>31</v>
      </c>
      <c r="B11" s="1" t="s">
        <v>40</v>
      </c>
      <c r="C11">
        <v>5.8164416388303941E-2</v>
      </c>
      <c r="D11">
        <v>0.23192071579201159</v>
      </c>
      <c r="E11">
        <v>0.17487546581479621</v>
      </c>
      <c r="F11">
        <v>0.25429679902314978</v>
      </c>
      <c r="G11">
        <v>-0.2526968078297035</v>
      </c>
      <c r="H11">
        <v>0.17405432277334279</v>
      </c>
      <c r="I11">
        <v>8.6067188483374288E-2</v>
      </c>
      <c r="J11">
        <v>3.8256660250903657E-2</v>
      </c>
      <c r="K11">
        <v>0.1079775367476902</v>
      </c>
      <c r="L11">
        <v>-0.12646862593527991</v>
      </c>
      <c r="N11" s="1" t="s">
        <v>40</v>
      </c>
      <c r="O11">
        <f t="shared" si="0"/>
        <v>5.8164416388303941E-2</v>
      </c>
      <c r="P11">
        <f t="shared" si="1"/>
        <v>0.23192071579201159</v>
      </c>
      <c r="Q11">
        <f t="shared" si="2"/>
        <v>0.17487546581479621</v>
      </c>
      <c r="R11">
        <f t="shared" si="3"/>
        <v>0.25429679902314978</v>
      </c>
      <c r="S11">
        <f t="shared" si="4"/>
        <v>0.2526968078297035</v>
      </c>
      <c r="T11">
        <f t="shared" si="5"/>
        <v>0.17405432277334279</v>
      </c>
      <c r="U11">
        <f t="shared" si="6"/>
        <v>8.6067188483374288E-2</v>
      </c>
      <c r="V11">
        <f t="shared" si="7"/>
        <v>3.8256660250903657E-2</v>
      </c>
      <c r="W11">
        <f t="shared" si="8"/>
        <v>0.1079775367476902</v>
      </c>
      <c r="X11">
        <f t="shared" si="9"/>
        <v>0.12646862593527991</v>
      </c>
    </row>
    <row r="12" spans="1:24">
      <c r="A12">
        <v>5</v>
      </c>
      <c r="B12" s="1" t="s">
        <v>14</v>
      </c>
      <c r="C12">
        <v>5.8164416388303941E-2</v>
      </c>
      <c r="D12">
        <v>0.2319207157920114</v>
      </c>
      <c r="E12">
        <v>0.1748754658147961</v>
      </c>
      <c r="F12">
        <v>0.25429679902314972</v>
      </c>
      <c r="G12">
        <v>-0.25269680782970361</v>
      </c>
      <c r="H12">
        <v>0.17405432277334271</v>
      </c>
      <c r="I12">
        <v>8.6067188483374302E-2</v>
      </c>
      <c r="J12">
        <v>3.8256660250903712E-2</v>
      </c>
      <c r="K12">
        <v>0.10797753674769001</v>
      </c>
      <c r="L12">
        <v>-0.12646862593527969</v>
      </c>
      <c r="N12" s="1" t="s">
        <v>14</v>
      </c>
      <c r="O12">
        <f t="shared" si="0"/>
        <v>5.8164416388303941E-2</v>
      </c>
      <c r="P12">
        <f t="shared" si="1"/>
        <v>0.2319207157920114</v>
      </c>
      <c r="Q12">
        <f t="shared" si="2"/>
        <v>0.1748754658147961</v>
      </c>
      <c r="R12">
        <f t="shared" si="3"/>
        <v>0.25429679902314972</v>
      </c>
      <c r="S12">
        <f t="shared" si="4"/>
        <v>0.25269680782970361</v>
      </c>
      <c r="T12">
        <f t="shared" si="5"/>
        <v>0.17405432277334271</v>
      </c>
      <c r="U12">
        <f t="shared" si="6"/>
        <v>8.6067188483374302E-2</v>
      </c>
      <c r="V12">
        <f t="shared" si="7"/>
        <v>3.8256660250903712E-2</v>
      </c>
      <c r="W12">
        <f t="shared" si="8"/>
        <v>0.10797753674769001</v>
      </c>
      <c r="X12">
        <f t="shared" si="9"/>
        <v>0.12646862593527969</v>
      </c>
    </row>
    <row r="13" spans="1:24">
      <c r="A13">
        <v>1</v>
      </c>
      <c r="B13" s="1" t="s">
        <v>10</v>
      </c>
      <c r="C13">
        <v>-2.10589828563978E-2</v>
      </c>
      <c r="D13">
        <v>-1.8492449580849089E-2</v>
      </c>
      <c r="E13">
        <v>-6.4631015679814344E-2</v>
      </c>
      <c r="F13">
        <v>0.300648092234372</v>
      </c>
      <c r="G13">
        <v>0.27145343112920228</v>
      </c>
      <c r="H13">
        <v>0.15064370655833151</v>
      </c>
      <c r="I13">
        <v>0.24298082271934479</v>
      </c>
      <c r="J13">
        <v>0.30840248853816521</v>
      </c>
      <c r="K13">
        <v>-9.2812301139603176E-2</v>
      </c>
      <c r="L13">
        <v>0.41722537541908961</v>
      </c>
      <c r="N13" s="1" t="s">
        <v>10</v>
      </c>
      <c r="O13">
        <f t="shared" si="0"/>
        <v>2.10589828563978E-2</v>
      </c>
      <c r="P13">
        <f t="shared" si="1"/>
        <v>1.8492449580849089E-2</v>
      </c>
      <c r="Q13">
        <f t="shared" si="2"/>
        <v>6.4631015679814344E-2</v>
      </c>
      <c r="R13">
        <f t="shared" si="3"/>
        <v>0.300648092234372</v>
      </c>
      <c r="S13">
        <f t="shared" si="4"/>
        <v>0.27145343112920228</v>
      </c>
      <c r="T13">
        <f t="shared" si="5"/>
        <v>0.15064370655833151</v>
      </c>
      <c r="U13">
        <f t="shared" si="6"/>
        <v>0.24298082271934479</v>
      </c>
      <c r="V13">
        <f t="shared" si="7"/>
        <v>0.30840248853816521</v>
      </c>
      <c r="W13">
        <f t="shared" si="8"/>
        <v>9.2812301139603176E-2</v>
      </c>
      <c r="X13">
        <f t="shared" si="9"/>
        <v>0.41722537541908961</v>
      </c>
    </row>
    <row r="14" spans="1:24">
      <c r="A14">
        <v>11</v>
      </c>
      <c r="B14" s="1" t="s">
        <v>20</v>
      </c>
      <c r="C14">
        <v>0.1065444680122607</v>
      </c>
      <c r="D14">
        <v>-0.22368516556060869</v>
      </c>
      <c r="E14">
        <v>0.1218826760961262</v>
      </c>
      <c r="F14">
        <v>0.14177071082707321</v>
      </c>
      <c r="G14">
        <v>1.0657993253448321E-2</v>
      </c>
      <c r="H14">
        <v>-0.12922539578342851</v>
      </c>
      <c r="I14">
        <v>0.40490721552678061</v>
      </c>
      <c r="J14">
        <v>-0.13800300920659969</v>
      </c>
      <c r="K14">
        <v>1.04290816869149E-2</v>
      </c>
      <c r="L14">
        <v>0.1540436078873107</v>
      </c>
      <c r="N14" s="1" t="s">
        <v>20</v>
      </c>
      <c r="O14">
        <f t="shared" si="0"/>
        <v>0.1065444680122607</v>
      </c>
      <c r="P14">
        <f t="shared" si="1"/>
        <v>0.22368516556060869</v>
      </c>
      <c r="Q14">
        <f t="shared" si="2"/>
        <v>0.1218826760961262</v>
      </c>
      <c r="R14">
        <f t="shared" si="3"/>
        <v>0.14177071082707321</v>
      </c>
      <c r="S14">
        <f t="shared" si="4"/>
        <v>1.0657993253448321E-2</v>
      </c>
      <c r="T14">
        <f t="shared" si="5"/>
        <v>0.12922539578342851</v>
      </c>
      <c r="U14">
        <f t="shared" si="6"/>
        <v>0.40490721552678061</v>
      </c>
      <c r="V14">
        <f t="shared" si="7"/>
        <v>0.13800300920659969</v>
      </c>
      <c r="W14">
        <f t="shared" si="8"/>
        <v>1.04290816869149E-2</v>
      </c>
      <c r="X14">
        <f t="shared" si="9"/>
        <v>0.1540436078873107</v>
      </c>
    </row>
    <row r="15" spans="1:24">
      <c r="A15">
        <v>18</v>
      </c>
      <c r="B15" s="1" t="s">
        <v>27</v>
      </c>
      <c r="C15">
        <v>0.20091343175521101</v>
      </c>
      <c r="D15">
        <v>6.5345077937442722E-2</v>
      </c>
      <c r="E15">
        <v>0.14940366400521951</v>
      </c>
      <c r="F15">
        <v>6.2218733809319818E-2</v>
      </c>
      <c r="G15">
        <v>7.5472433054915952E-2</v>
      </c>
      <c r="H15">
        <v>0.11445485108753339</v>
      </c>
      <c r="I15">
        <v>-0.22259797829084851</v>
      </c>
      <c r="J15">
        <v>-0.17076720398551981</v>
      </c>
      <c r="K15">
        <v>-6.2051596931238018E-2</v>
      </c>
      <c r="L15">
        <v>8.1982196754438588E-2</v>
      </c>
      <c r="N15" s="1" t="s">
        <v>27</v>
      </c>
      <c r="O15">
        <f t="shared" si="0"/>
        <v>0.20091343175521101</v>
      </c>
      <c r="P15">
        <f t="shared" si="1"/>
        <v>6.5345077937442722E-2</v>
      </c>
      <c r="Q15">
        <f t="shared" si="2"/>
        <v>0.14940366400521951</v>
      </c>
      <c r="R15">
        <f t="shared" si="3"/>
        <v>6.2218733809319818E-2</v>
      </c>
      <c r="S15">
        <f t="shared" si="4"/>
        <v>7.5472433054915952E-2</v>
      </c>
      <c r="T15">
        <f t="shared" si="5"/>
        <v>0.11445485108753339</v>
      </c>
      <c r="U15">
        <f t="shared" si="6"/>
        <v>0.22259797829084851</v>
      </c>
      <c r="V15">
        <f t="shared" si="7"/>
        <v>0.17076720398551981</v>
      </c>
      <c r="W15">
        <f t="shared" si="8"/>
        <v>6.2051596931238018E-2</v>
      </c>
      <c r="X15">
        <f t="shared" si="9"/>
        <v>8.1982196754438588E-2</v>
      </c>
    </row>
    <row r="16" spans="1:24">
      <c r="A16">
        <v>14</v>
      </c>
      <c r="B16" s="1" t="s">
        <v>23</v>
      </c>
      <c r="C16">
        <v>0.2284309946191144</v>
      </c>
      <c r="D16">
        <v>-7.3932184015209984E-2</v>
      </c>
      <c r="E16">
        <v>0.1722051315383484</v>
      </c>
      <c r="F16">
        <v>2.394250569963011E-2</v>
      </c>
      <c r="G16">
        <v>0.1851508961775962</v>
      </c>
      <c r="H16">
        <v>0.1048109820127139</v>
      </c>
      <c r="I16">
        <v>-5.7748004774803227E-3</v>
      </c>
      <c r="J16">
        <v>6.8045901795834376E-2</v>
      </c>
      <c r="K16">
        <v>1.8457816566839411E-2</v>
      </c>
      <c r="L16">
        <v>0.1077451374287071</v>
      </c>
      <c r="N16" s="1" t="s">
        <v>23</v>
      </c>
      <c r="O16">
        <f t="shared" si="0"/>
        <v>0.2284309946191144</v>
      </c>
      <c r="P16">
        <f t="shared" si="1"/>
        <v>7.3932184015209984E-2</v>
      </c>
      <c r="Q16">
        <f t="shared" si="2"/>
        <v>0.1722051315383484</v>
      </c>
      <c r="R16">
        <f t="shared" si="3"/>
        <v>2.394250569963011E-2</v>
      </c>
      <c r="S16">
        <f t="shared" si="4"/>
        <v>0.1851508961775962</v>
      </c>
      <c r="T16">
        <f t="shared" si="5"/>
        <v>0.1048109820127139</v>
      </c>
      <c r="U16">
        <f t="shared" si="6"/>
        <v>5.7748004774803227E-3</v>
      </c>
      <c r="V16">
        <f t="shared" si="7"/>
        <v>6.8045901795834376E-2</v>
      </c>
      <c r="W16">
        <f t="shared" si="8"/>
        <v>1.8457816566839411E-2</v>
      </c>
      <c r="X16">
        <f t="shared" si="9"/>
        <v>0.1077451374287071</v>
      </c>
    </row>
    <row r="17" spans="1:24">
      <c r="A17">
        <v>22</v>
      </c>
      <c r="B17" s="1" t="s">
        <v>31</v>
      </c>
      <c r="C17">
        <v>1.138638774925088E-2</v>
      </c>
      <c r="D17">
        <v>-0.26263107066999591</v>
      </c>
      <c r="E17">
        <v>-0.21824708216284469</v>
      </c>
      <c r="F17">
        <v>0.28871953282946028</v>
      </c>
      <c r="G17">
        <v>-4.725897965793862E-2</v>
      </c>
      <c r="H17">
        <v>-0.1042817920677169</v>
      </c>
      <c r="I17">
        <v>-9.2941600041992097E-3</v>
      </c>
      <c r="J17">
        <v>-9.0555722281998485E-2</v>
      </c>
      <c r="K17">
        <v>-0.23862942648507099</v>
      </c>
      <c r="L17">
        <v>-8.4801172226383364E-2</v>
      </c>
      <c r="N17" s="1" t="s">
        <v>31</v>
      </c>
      <c r="O17">
        <f t="shared" si="0"/>
        <v>1.138638774925088E-2</v>
      </c>
      <c r="P17">
        <f t="shared" si="1"/>
        <v>0.26263107066999591</v>
      </c>
      <c r="Q17">
        <f t="shared" si="2"/>
        <v>0.21824708216284469</v>
      </c>
      <c r="R17">
        <f t="shared" si="3"/>
        <v>0.28871953282946028</v>
      </c>
      <c r="S17">
        <f t="shared" si="4"/>
        <v>4.725897965793862E-2</v>
      </c>
      <c r="T17">
        <f t="shared" si="5"/>
        <v>0.1042817920677169</v>
      </c>
      <c r="U17">
        <f t="shared" si="6"/>
        <v>9.2941600041992097E-3</v>
      </c>
      <c r="V17">
        <f t="shared" si="7"/>
        <v>9.0555722281998485E-2</v>
      </c>
      <c r="W17">
        <f t="shared" si="8"/>
        <v>0.23862942648507099</v>
      </c>
      <c r="X17">
        <f t="shared" si="9"/>
        <v>8.4801172226383364E-2</v>
      </c>
    </row>
    <row r="18" spans="1:24">
      <c r="A18">
        <v>23</v>
      </c>
      <c r="B18" s="1" t="s">
        <v>32</v>
      </c>
      <c r="C18">
        <v>-0.2454354919434554</v>
      </c>
      <c r="D18">
        <v>4.0161119394036451E-2</v>
      </c>
      <c r="E18">
        <v>0.110043089882792</v>
      </c>
      <c r="F18">
        <v>-6.7478258185396144E-3</v>
      </c>
      <c r="G18">
        <v>3.0058021441794681E-2</v>
      </c>
      <c r="H18">
        <v>9.250886905596846E-2</v>
      </c>
      <c r="I18">
        <v>1.625981005835782E-3</v>
      </c>
      <c r="J18">
        <v>0.11235272599066561</v>
      </c>
      <c r="K18">
        <v>-1.5277448547346761E-2</v>
      </c>
      <c r="L18">
        <v>-0.13337139949171101</v>
      </c>
      <c r="N18" s="1" t="s">
        <v>32</v>
      </c>
      <c r="O18">
        <f t="shared" si="0"/>
        <v>0.2454354919434554</v>
      </c>
      <c r="P18">
        <f t="shared" si="1"/>
        <v>4.0161119394036451E-2</v>
      </c>
      <c r="Q18">
        <f t="shared" si="2"/>
        <v>0.110043089882792</v>
      </c>
      <c r="R18">
        <f t="shared" si="3"/>
        <v>6.7478258185396144E-3</v>
      </c>
      <c r="S18">
        <f t="shared" si="4"/>
        <v>3.0058021441794681E-2</v>
      </c>
      <c r="T18">
        <f t="shared" si="5"/>
        <v>9.250886905596846E-2</v>
      </c>
      <c r="U18">
        <f t="shared" si="6"/>
        <v>1.625981005835782E-3</v>
      </c>
      <c r="V18">
        <f t="shared" si="7"/>
        <v>0.11235272599066561</v>
      </c>
      <c r="W18">
        <f t="shared" si="8"/>
        <v>1.5277448547346761E-2</v>
      </c>
      <c r="X18">
        <f t="shared" si="9"/>
        <v>0.13337139949171101</v>
      </c>
    </row>
    <row r="19" spans="1:24">
      <c r="A19">
        <v>35</v>
      </c>
      <c r="B19" s="1" t="s">
        <v>44</v>
      </c>
      <c r="C19">
        <v>-0.2454354919434554</v>
      </c>
      <c r="D19">
        <v>4.0161119394036451E-2</v>
      </c>
      <c r="E19">
        <v>0.110043089882792</v>
      </c>
      <c r="F19">
        <v>-6.7478258185396144E-3</v>
      </c>
      <c r="G19">
        <v>3.0058021441794681E-2</v>
      </c>
      <c r="H19">
        <v>9.250886905596846E-2</v>
      </c>
      <c r="I19">
        <v>1.625981005835782E-3</v>
      </c>
      <c r="J19">
        <v>0.11235272599066561</v>
      </c>
      <c r="K19">
        <v>-1.527744854734679E-2</v>
      </c>
      <c r="L19">
        <v>-0.13337139949171101</v>
      </c>
      <c r="N19" s="1" t="s">
        <v>44</v>
      </c>
      <c r="O19">
        <f t="shared" si="0"/>
        <v>0.2454354919434554</v>
      </c>
      <c r="P19">
        <f t="shared" si="1"/>
        <v>4.0161119394036451E-2</v>
      </c>
      <c r="Q19">
        <f t="shared" si="2"/>
        <v>0.110043089882792</v>
      </c>
      <c r="R19">
        <f t="shared" si="3"/>
        <v>6.7478258185396144E-3</v>
      </c>
      <c r="S19">
        <f t="shared" si="4"/>
        <v>3.0058021441794681E-2</v>
      </c>
      <c r="T19">
        <f t="shared" si="5"/>
        <v>9.250886905596846E-2</v>
      </c>
      <c r="U19">
        <f t="shared" si="6"/>
        <v>1.625981005835782E-3</v>
      </c>
      <c r="V19">
        <f t="shared" si="7"/>
        <v>0.11235272599066561</v>
      </c>
      <c r="W19">
        <f t="shared" si="8"/>
        <v>1.527744854734679E-2</v>
      </c>
      <c r="X19">
        <f t="shared" si="9"/>
        <v>0.13337139949171101</v>
      </c>
    </row>
    <row r="20" spans="1:24">
      <c r="A20">
        <v>6</v>
      </c>
      <c r="B20" s="1" t="s">
        <v>15</v>
      </c>
      <c r="C20">
        <v>0.2105772960610387</v>
      </c>
      <c r="D20">
        <v>4.8812802771775972E-2</v>
      </c>
      <c r="E20">
        <v>0.15567803164265279</v>
      </c>
      <c r="F20">
        <v>5.7802895584791562E-2</v>
      </c>
      <c r="G20">
        <v>4.7754839907011563E-2</v>
      </c>
      <c r="H20">
        <v>8.3892995756535069E-2</v>
      </c>
      <c r="I20">
        <v>-0.2100366031000214</v>
      </c>
      <c r="J20">
        <v>-9.604406881374801E-2</v>
      </c>
      <c r="K20">
        <v>-2.1996265108515631E-2</v>
      </c>
      <c r="L20">
        <v>0.16159664309058941</v>
      </c>
      <c r="N20" s="1" t="s">
        <v>15</v>
      </c>
      <c r="O20">
        <f t="shared" si="0"/>
        <v>0.2105772960610387</v>
      </c>
      <c r="P20">
        <f t="shared" si="1"/>
        <v>4.8812802771775972E-2</v>
      </c>
      <c r="Q20">
        <f t="shared" si="2"/>
        <v>0.15567803164265279</v>
      </c>
      <c r="R20">
        <f t="shared" si="3"/>
        <v>5.7802895584791562E-2</v>
      </c>
      <c r="S20">
        <f t="shared" si="4"/>
        <v>4.7754839907011563E-2</v>
      </c>
      <c r="T20">
        <f t="shared" si="5"/>
        <v>8.3892995756535069E-2</v>
      </c>
      <c r="U20">
        <f t="shared" si="6"/>
        <v>0.2100366031000214</v>
      </c>
      <c r="V20">
        <f t="shared" si="7"/>
        <v>9.604406881374801E-2</v>
      </c>
      <c r="W20">
        <f t="shared" si="8"/>
        <v>2.1996265108515631E-2</v>
      </c>
      <c r="X20">
        <f t="shared" si="9"/>
        <v>0.16159664309058941</v>
      </c>
    </row>
    <row r="21" spans="1:24">
      <c r="A21">
        <v>2</v>
      </c>
      <c r="B21" s="1" t="s">
        <v>11</v>
      </c>
      <c r="C21">
        <v>0.21118381215669971</v>
      </c>
      <c r="D21">
        <v>3.5375459997295168E-2</v>
      </c>
      <c r="E21">
        <v>0.1398179544184551</v>
      </c>
      <c r="F21">
        <v>0.1219436553641533</v>
      </c>
      <c r="G21">
        <v>0.1174332033055611</v>
      </c>
      <c r="H21">
        <v>8.3795800090966321E-2</v>
      </c>
      <c r="I21">
        <v>-2.126828801020467E-2</v>
      </c>
      <c r="J21">
        <v>8.3642893445664088E-3</v>
      </c>
      <c r="K21">
        <v>-0.11862925802747321</v>
      </c>
      <c r="L21">
        <v>7.2431593966903352E-2</v>
      </c>
      <c r="N21" s="1" t="s">
        <v>11</v>
      </c>
      <c r="O21">
        <f t="shared" si="0"/>
        <v>0.21118381215669971</v>
      </c>
      <c r="P21">
        <f t="shared" si="1"/>
        <v>3.5375459997295168E-2</v>
      </c>
      <c r="Q21">
        <f t="shared" si="2"/>
        <v>0.1398179544184551</v>
      </c>
      <c r="R21">
        <f t="shared" si="3"/>
        <v>0.1219436553641533</v>
      </c>
      <c r="S21">
        <f t="shared" si="4"/>
        <v>0.1174332033055611</v>
      </c>
      <c r="T21">
        <f t="shared" si="5"/>
        <v>8.3795800090966321E-2</v>
      </c>
      <c r="U21">
        <f t="shared" si="6"/>
        <v>2.126828801020467E-2</v>
      </c>
      <c r="V21">
        <f t="shared" si="7"/>
        <v>8.3642893445664088E-3</v>
      </c>
      <c r="W21">
        <f t="shared" si="8"/>
        <v>0.11862925802747321</v>
      </c>
      <c r="X21">
        <f t="shared" si="9"/>
        <v>7.2431593966903352E-2</v>
      </c>
    </row>
    <row r="22" spans="1:24">
      <c r="A22">
        <v>26</v>
      </c>
      <c r="B22" s="1" t="s">
        <v>35</v>
      </c>
      <c r="C22">
        <v>-0.25324022400898177</v>
      </c>
      <c r="D22">
        <v>1.5739472403462049E-2</v>
      </c>
      <c r="E22">
        <v>0.1102658721146846</v>
      </c>
      <c r="F22">
        <v>6.5769659042844208E-2</v>
      </c>
      <c r="G22">
        <v>-6.1978310572593058E-2</v>
      </c>
      <c r="H22">
        <v>-8.0749563587949755E-2</v>
      </c>
      <c r="I22">
        <v>-7.8495309639097385E-2</v>
      </c>
      <c r="J22">
        <v>3.688719708691747E-2</v>
      </c>
      <c r="K22">
        <v>2.8446858573831968E-4</v>
      </c>
      <c r="L22">
        <v>0.1680539653763316</v>
      </c>
      <c r="N22" s="1" t="s">
        <v>35</v>
      </c>
      <c r="O22">
        <f t="shared" si="0"/>
        <v>0.25324022400898177</v>
      </c>
      <c r="P22">
        <f t="shared" si="1"/>
        <v>1.5739472403462049E-2</v>
      </c>
      <c r="Q22">
        <f t="shared" si="2"/>
        <v>0.1102658721146846</v>
      </c>
      <c r="R22">
        <f t="shared" si="3"/>
        <v>6.5769659042844208E-2</v>
      </c>
      <c r="S22">
        <f t="shared" si="4"/>
        <v>6.1978310572593058E-2</v>
      </c>
      <c r="T22">
        <f t="shared" si="5"/>
        <v>8.0749563587949755E-2</v>
      </c>
      <c r="U22">
        <f t="shared" si="6"/>
        <v>7.8495309639097385E-2</v>
      </c>
      <c r="V22">
        <f t="shared" si="7"/>
        <v>3.688719708691747E-2</v>
      </c>
      <c r="W22">
        <f t="shared" si="8"/>
        <v>2.8446858573831968E-4</v>
      </c>
      <c r="X22">
        <f t="shared" si="9"/>
        <v>0.1680539653763316</v>
      </c>
    </row>
    <row r="23" spans="1:24">
      <c r="A23">
        <v>20</v>
      </c>
      <c r="B23" s="1" t="s">
        <v>29</v>
      </c>
      <c r="C23">
        <v>6.2302186519453961E-2</v>
      </c>
      <c r="D23">
        <v>-0.23463370109506951</v>
      </c>
      <c r="E23">
        <v>0.13566465088600199</v>
      </c>
      <c r="F23">
        <v>-0.1030393504812484</v>
      </c>
      <c r="G23">
        <v>-5.6991007197101009E-3</v>
      </c>
      <c r="H23">
        <v>-7.0741721669400501E-2</v>
      </c>
      <c r="I23">
        <v>0.1316452458354716</v>
      </c>
      <c r="J23">
        <v>0.43205096298919599</v>
      </c>
      <c r="K23">
        <v>0.20887238078228171</v>
      </c>
      <c r="L23">
        <v>-0.1102278040724195</v>
      </c>
      <c r="N23" s="1" t="s">
        <v>29</v>
      </c>
      <c r="O23">
        <f t="shared" si="0"/>
        <v>6.2302186519453961E-2</v>
      </c>
      <c r="P23">
        <f t="shared" si="1"/>
        <v>0.23463370109506951</v>
      </c>
      <c r="Q23">
        <f t="shared" si="2"/>
        <v>0.13566465088600199</v>
      </c>
      <c r="R23">
        <f t="shared" si="3"/>
        <v>0.1030393504812484</v>
      </c>
      <c r="S23">
        <f t="shared" si="4"/>
        <v>5.6991007197101009E-3</v>
      </c>
      <c r="T23">
        <f t="shared" si="5"/>
        <v>7.0741721669400501E-2</v>
      </c>
      <c r="U23">
        <f t="shared" si="6"/>
        <v>0.1316452458354716</v>
      </c>
      <c r="V23">
        <f t="shared" si="7"/>
        <v>0.43205096298919599</v>
      </c>
      <c r="W23">
        <f t="shared" si="8"/>
        <v>0.20887238078228171</v>
      </c>
      <c r="X23">
        <f t="shared" si="9"/>
        <v>0.1102278040724195</v>
      </c>
    </row>
    <row r="24" spans="1:24">
      <c r="A24">
        <v>29</v>
      </c>
      <c r="B24" s="1" t="s">
        <v>38</v>
      </c>
      <c r="C24">
        <v>-2.7054731508890859E-2</v>
      </c>
      <c r="D24">
        <v>-0.2011694218297885</v>
      </c>
      <c r="E24">
        <v>-0.19688901214634211</v>
      </c>
      <c r="F24">
        <v>0.38179758514162881</v>
      </c>
      <c r="G24">
        <v>-0.13508229766178559</v>
      </c>
      <c r="H24">
        <v>-6.5994446559888495E-2</v>
      </c>
      <c r="I24">
        <v>-0.15615379905087301</v>
      </c>
      <c r="J24">
        <v>-0.1478889308565253</v>
      </c>
      <c r="K24">
        <v>-0.1121380704457078</v>
      </c>
      <c r="L24">
        <v>5.0089022584673487E-2</v>
      </c>
      <c r="N24" s="1" t="s">
        <v>38</v>
      </c>
      <c r="O24">
        <f t="shared" si="0"/>
        <v>2.7054731508890859E-2</v>
      </c>
      <c r="P24">
        <f t="shared" si="1"/>
        <v>0.2011694218297885</v>
      </c>
      <c r="Q24">
        <f t="shared" si="2"/>
        <v>0.19688901214634211</v>
      </c>
      <c r="R24">
        <f t="shared" si="3"/>
        <v>0.38179758514162881</v>
      </c>
      <c r="S24">
        <f t="shared" si="4"/>
        <v>0.13508229766178559</v>
      </c>
      <c r="T24">
        <f t="shared" si="5"/>
        <v>6.5994446559888495E-2</v>
      </c>
      <c r="U24">
        <f t="shared" si="6"/>
        <v>0.15615379905087301</v>
      </c>
      <c r="V24">
        <f t="shared" si="7"/>
        <v>0.1478889308565253</v>
      </c>
      <c r="W24">
        <f t="shared" si="8"/>
        <v>0.1121380704457078</v>
      </c>
      <c r="X24">
        <f t="shared" si="9"/>
        <v>5.0089022584673487E-2</v>
      </c>
    </row>
    <row r="25" spans="1:24">
      <c r="A25">
        <v>9</v>
      </c>
      <c r="B25" s="1" t="s">
        <v>18</v>
      </c>
      <c r="C25">
        <v>0.21896736125915889</v>
      </c>
      <c r="D25">
        <v>9.763533023617163E-2</v>
      </c>
      <c r="E25">
        <v>-0.1782103903613203</v>
      </c>
      <c r="F25">
        <v>-2.4380228437680531E-2</v>
      </c>
      <c r="G25">
        <v>5.2025082011073157E-2</v>
      </c>
      <c r="H25">
        <v>6.3604769306862305E-2</v>
      </c>
      <c r="I25">
        <v>0.15965493242751611</v>
      </c>
      <c r="J25">
        <v>5.3257416897278323E-2</v>
      </c>
      <c r="K25">
        <v>-6.6978411433959745E-2</v>
      </c>
      <c r="L25">
        <v>-0.17596625916971931</v>
      </c>
      <c r="N25" s="1" t="s">
        <v>18</v>
      </c>
      <c r="O25">
        <f t="shared" si="0"/>
        <v>0.21896736125915889</v>
      </c>
      <c r="P25">
        <f t="shared" si="1"/>
        <v>9.763533023617163E-2</v>
      </c>
      <c r="Q25">
        <f t="shared" si="2"/>
        <v>0.1782103903613203</v>
      </c>
      <c r="R25">
        <f t="shared" si="3"/>
        <v>2.4380228437680531E-2</v>
      </c>
      <c r="S25">
        <f t="shared" si="4"/>
        <v>5.2025082011073157E-2</v>
      </c>
      <c r="T25">
        <f t="shared" si="5"/>
        <v>6.3604769306862305E-2</v>
      </c>
      <c r="U25">
        <f t="shared" si="6"/>
        <v>0.15965493242751611</v>
      </c>
      <c r="V25">
        <f t="shared" si="7"/>
        <v>5.3257416897278323E-2</v>
      </c>
      <c r="W25">
        <f t="shared" si="8"/>
        <v>6.6978411433959745E-2</v>
      </c>
      <c r="X25">
        <f t="shared" si="9"/>
        <v>0.17596625916971931</v>
      </c>
    </row>
    <row r="26" spans="1:24">
      <c r="A26">
        <v>16</v>
      </c>
      <c r="B26" s="1" t="s">
        <v>25</v>
      </c>
      <c r="C26">
        <v>0.205889197299402</v>
      </c>
      <c r="D26">
        <v>0.11054220378933539</v>
      </c>
      <c r="E26">
        <v>-0.20756191594469919</v>
      </c>
      <c r="F26">
        <v>-2.724992170571381E-2</v>
      </c>
      <c r="G26">
        <v>-9.1178315501552597E-3</v>
      </c>
      <c r="H26">
        <v>-5.6791880245272153E-2</v>
      </c>
      <c r="I26">
        <v>3.3412496840148118E-2</v>
      </c>
      <c r="J26">
        <v>8.4662309543902775E-2</v>
      </c>
      <c r="K26">
        <v>2.9657458860443589E-2</v>
      </c>
      <c r="L26">
        <v>0.1240768136633042</v>
      </c>
      <c r="N26" s="1" t="s">
        <v>25</v>
      </c>
      <c r="O26">
        <f t="shared" si="0"/>
        <v>0.205889197299402</v>
      </c>
      <c r="P26">
        <f t="shared" si="1"/>
        <v>0.11054220378933539</v>
      </c>
      <c r="Q26">
        <f t="shared" si="2"/>
        <v>0.20756191594469919</v>
      </c>
      <c r="R26">
        <f t="shared" si="3"/>
        <v>2.724992170571381E-2</v>
      </c>
      <c r="S26">
        <f t="shared" si="4"/>
        <v>9.1178315501552597E-3</v>
      </c>
      <c r="T26">
        <f t="shared" si="5"/>
        <v>5.6791880245272153E-2</v>
      </c>
      <c r="U26">
        <f t="shared" si="6"/>
        <v>3.3412496840148118E-2</v>
      </c>
      <c r="V26">
        <f t="shared" si="7"/>
        <v>8.4662309543902775E-2</v>
      </c>
      <c r="W26">
        <f t="shared" si="8"/>
        <v>2.9657458860443589E-2</v>
      </c>
      <c r="X26">
        <f t="shared" si="9"/>
        <v>0.1240768136633042</v>
      </c>
    </row>
    <row r="27" spans="1:24">
      <c r="A27">
        <v>8</v>
      </c>
      <c r="B27" s="1" t="s">
        <v>17</v>
      </c>
      <c r="C27">
        <v>0.2204754505447824</v>
      </c>
      <c r="D27">
        <v>8.4116045950592147E-2</v>
      </c>
      <c r="E27">
        <v>-0.22457637562470831</v>
      </c>
      <c r="F27">
        <v>-1.80536858349396E-2</v>
      </c>
      <c r="G27">
        <v>-1.8479625018888581E-2</v>
      </c>
      <c r="H27">
        <v>-5.3523165391640357E-2</v>
      </c>
      <c r="I27">
        <v>-3.2280793357395227E-2</v>
      </c>
      <c r="J27">
        <v>0.16590560644221231</v>
      </c>
      <c r="K27">
        <v>5.1168497860252647E-2</v>
      </c>
      <c r="L27">
        <v>-7.5575816814053356E-2</v>
      </c>
      <c r="N27" s="1" t="s">
        <v>17</v>
      </c>
      <c r="O27">
        <f t="shared" si="0"/>
        <v>0.2204754505447824</v>
      </c>
      <c r="P27">
        <f t="shared" si="1"/>
        <v>8.4116045950592147E-2</v>
      </c>
      <c r="Q27">
        <f t="shared" si="2"/>
        <v>0.22457637562470831</v>
      </c>
      <c r="R27">
        <f t="shared" si="3"/>
        <v>1.80536858349396E-2</v>
      </c>
      <c r="S27">
        <f t="shared" si="4"/>
        <v>1.8479625018888581E-2</v>
      </c>
      <c r="T27">
        <f t="shared" si="5"/>
        <v>5.3523165391640357E-2</v>
      </c>
      <c r="U27">
        <f t="shared" si="6"/>
        <v>3.2280793357395227E-2</v>
      </c>
      <c r="V27">
        <f t="shared" si="7"/>
        <v>0.16590560644221231</v>
      </c>
      <c r="W27">
        <f t="shared" si="8"/>
        <v>5.1168497860252647E-2</v>
      </c>
      <c r="X27">
        <f t="shared" si="9"/>
        <v>7.5575816814053356E-2</v>
      </c>
    </row>
    <row r="28" spans="1:24">
      <c r="A28">
        <v>3</v>
      </c>
      <c r="B28" s="1" t="s">
        <v>12</v>
      </c>
      <c r="C28">
        <v>0.2241834470998674</v>
      </c>
      <c r="D28">
        <v>0.1040238649479955</v>
      </c>
      <c r="E28">
        <v>-0.22195248091647229</v>
      </c>
      <c r="F28">
        <v>-1.0595550420433411E-2</v>
      </c>
      <c r="G28">
        <v>1.530438437711765E-2</v>
      </c>
      <c r="H28">
        <v>-3.4768420153233677E-2</v>
      </c>
      <c r="I28">
        <v>3.6060943250851761E-2</v>
      </c>
      <c r="J28">
        <v>0.16289627716461941</v>
      </c>
      <c r="K28">
        <v>6.9404471579842544E-2</v>
      </c>
      <c r="L28">
        <v>-3.105099575982069E-2</v>
      </c>
      <c r="N28" s="1" t="s">
        <v>12</v>
      </c>
      <c r="O28">
        <f t="shared" si="0"/>
        <v>0.2241834470998674</v>
      </c>
      <c r="P28">
        <f t="shared" si="1"/>
        <v>0.1040238649479955</v>
      </c>
      <c r="Q28">
        <f t="shared" si="2"/>
        <v>0.22195248091647229</v>
      </c>
      <c r="R28">
        <f t="shared" si="3"/>
        <v>1.0595550420433411E-2</v>
      </c>
      <c r="S28">
        <f t="shared" si="4"/>
        <v>1.530438437711765E-2</v>
      </c>
      <c r="T28">
        <f t="shared" si="5"/>
        <v>3.4768420153233677E-2</v>
      </c>
      <c r="U28">
        <f t="shared" si="6"/>
        <v>3.6060943250851761E-2</v>
      </c>
      <c r="V28">
        <f t="shared" si="7"/>
        <v>0.16289627716461941</v>
      </c>
      <c r="W28">
        <f t="shared" si="8"/>
        <v>6.9404471579842544E-2</v>
      </c>
      <c r="X28">
        <f t="shared" si="9"/>
        <v>3.105099575982069E-2</v>
      </c>
    </row>
    <row r="29" spans="1:24">
      <c r="A29">
        <v>39</v>
      </c>
      <c r="B29" s="1" t="s">
        <v>48</v>
      </c>
      <c r="C29">
        <v>-0.26744562834077679</v>
      </c>
      <c r="D29">
        <v>5.1729212867742583E-2</v>
      </c>
      <c r="E29">
        <v>0.1080287099012152</v>
      </c>
      <c r="F29">
        <v>2.957287210272139E-2</v>
      </c>
      <c r="G29">
        <v>1.9560668324035069E-2</v>
      </c>
      <c r="H29">
        <v>3.3721110928780142E-2</v>
      </c>
      <c r="I29">
        <v>1.724290454183364E-2</v>
      </c>
      <c r="J29">
        <v>9.2428265725382555E-3</v>
      </c>
      <c r="K29">
        <v>-6.3883238495476669E-2</v>
      </c>
      <c r="L29">
        <v>2.3097838566161079E-2</v>
      </c>
      <c r="N29" s="1" t="s">
        <v>48</v>
      </c>
      <c r="O29">
        <f t="shared" si="0"/>
        <v>0.26744562834077679</v>
      </c>
      <c r="P29">
        <f t="shared" si="1"/>
        <v>5.1729212867742583E-2</v>
      </c>
      <c r="Q29">
        <f t="shared" si="2"/>
        <v>0.1080287099012152</v>
      </c>
      <c r="R29">
        <f t="shared" si="3"/>
        <v>2.957287210272139E-2</v>
      </c>
      <c r="S29">
        <f t="shared" si="4"/>
        <v>1.9560668324035069E-2</v>
      </c>
      <c r="T29">
        <f t="shared" si="5"/>
        <v>3.3721110928780142E-2</v>
      </c>
      <c r="U29">
        <f t="shared" si="6"/>
        <v>1.724290454183364E-2</v>
      </c>
      <c r="V29">
        <f t="shared" si="7"/>
        <v>9.2428265725382555E-3</v>
      </c>
      <c r="W29">
        <f t="shared" si="8"/>
        <v>6.3883238495476669E-2</v>
      </c>
      <c r="X29">
        <f t="shared" si="9"/>
        <v>2.3097838566161079E-2</v>
      </c>
    </row>
    <row r="30" spans="1:24">
      <c r="A30">
        <v>33</v>
      </c>
      <c r="B30" s="1" t="s">
        <v>42</v>
      </c>
      <c r="C30">
        <v>-7.4129040598782572E-2</v>
      </c>
      <c r="D30">
        <v>-0.14194585817403471</v>
      </c>
      <c r="E30">
        <v>-9.1814535842388106E-2</v>
      </c>
      <c r="F30">
        <v>0.2263953797034412</v>
      </c>
      <c r="G30">
        <v>0.123542452865143</v>
      </c>
      <c r="H30">
        <v>2.9892611796654849E-2</v>
      </c>
      <c r="I30">
        <v>-6.3916463249817299E-2</v>
      </c>
      <c r="J30">
        <v>8.3549338567570255E-2</v>
      </c>
      <c r="K30">
        <v>-0.34894407367393693</v>
      </c>
      <c r="L30">
        <v>-0.58124608188454163</v>
      </c>
      <c r="N30" s="1" t="s">
        <v>42</v>
      </c>
      <c r="O30">
        <f t="shared" si="0"/>
        <v>7.4129040598782572E-2</v>
      </c>
      <c r="P30">
        <f t="shared" si="1"/>
        <v>0.14194585817403471</v>
      </c>
      <c r="Q30">
        <f t="shared" si="2"/>
        <v>9.1814535842388106E-2</v>
      </c>
      <c r="R30">
        <f t="shared" si="3"/>
        <v>0.2263953797034412</v>
      </c>
      <c r="S30">
        <f t="shared" si="4"/>
        <v>0.123542452865143</v>
      </c>
      <c r="T30">
        <f t="shared" si="5"/>
        <v>2.9892611796654849E-2</v>
      </c>
      <c r="U30">
        <f t="shared" si="6"/>
        <v>6.3916463249817299E-2</v>
      </c>
      <c r="V30">
        <f t="shared" si="7"/>
        <v>8.3549338567570255E-2</v>
      </c>
      <c r="W30">
        <f t="shared" si="8"/>
        <v>0.34894407367393693</v>
      </c>
      <c r="X30">
        <f t="shared" si="9"/>
        <v>0.58124608188454163</v>
      </c>
    </row>
    <row r="31" spans="1:24">
      <c r="A31">
        <v>13</v>
      </c>
      <c r="B31" s="1" t="s">
        <v>22</v>
      </c>
      <c r="C31">
        <v>0.2219705531944805</v>
      </c>
      <c r="D31">
        <v>0.10655299875271081</v>
      </c>
      <c r="E31">
        <v>-0.22048364895538231</v>
      </c>
      <c r="F31">
        <v>-5.2216584409873611E-2</v>
      </c>
      <c r="G31">
        <v>3.000863170156693E-2</v>
      </c>
      <c r="H31">
        <v>2.8103430039175429E-2</v>
      </c>
      <c r="I31">
        <v>8.374789757736481E-2</v>
      </c>
      <c r="J31">
        <v>0.12343633070067921</v>
      </c>
      <c r="K31">
        <v>6.5343392752737456E-2</v>
      </c>
      <c r="L31">
        <v>-8.7599221682068601E-2</v>
      </c>
      <c r="N31" s="1" t="s">
        <v>22</v>
      </c>
      <c r="O31">
        <f t="shared" si="0"/>
        <v>0.2219705531944805</v>
      </c>
      <c r="P31">
        <f t="shared" si="1"/>
        <v>0.10655299875271081</v>
      </c>
      <c r="Q31">
        <f t="shared" si="2"/>
        <v>0.22048364895538231</v>
      </c>
      <c r="R31">
        <f t="shared" si="3"/>
        <v>5.2216584409873611E-2</v>
      </c>
      <c r="S31">
        <f t="shared" si="4"/>
        <v>3.000863170156693E-2</v>
      </c>
      <c r="T31">
        <f t="shared" si="5"/>
        <v>2.8103430039175429E-2</v>
      </c>
      <c r="U31">
        <f t="shared" si="6"/>
        <v>8.374789757736481E-2</v>
      </c>
      <c r="V31">
        <f t="shared" si="7"/>
        <v>0.12343633070067921</v>
      </c>
      <c r="W31">
        <f t="shared" si="8"/>
        <v>6.5343392752737456E-2</v>
      </c>
      <c r="X31">
        <f t="shared" si="9"/>
        <v>8.7599221682068601E-2</v>
      </c>
    </row>
    <row r="32" spans="1:24">
      <c r="A32">
        <v>24</v>
      </c>
      <c r="B32" s="1" t="s">
        <v>33</v>
      </c>
      <c r="C32">
        <v>9.4541445175009592E-2</v>
      </c>
      <c r="D32">
        <v>-0.31653241935724652</v>
      </c>
      <c r="E32">
        <v>0.22083449172188399</v>
      </c>
      <c r="F32">
        <v>-2.899068674009881E-2</v>
      </c>
      <c r="G32">
        <v>-8.9495748926989402E-2</v>
      </c>
      <c r="H32">
        <v>-2.5712906537147629E-2</v>
      </c>
      <c r="I32">
        <v>4.0686076020505273E-2</v>
      </c>
      <c r="J32">
        <v>0.16149172146508881</v>
      </c>
      <c r="K32">
        <v>-9.4539610867125992E-3</v>
      </c>
      <c r="L32">
        <v>-8.6478533310445166E-2</v>
      </c>
      <c r="N32" s="1" t="s">
        <v>33</v>
      </c>
      <c r="O32">
        <f t="shared" si="0"/>
        <v>9.4541445175009592E-2</v>
      </c>
      <c r="P32">
        <f t="shared" si="1"/>
        <v>0.31653241935724652</v>
      </c>
      <c r="Q32">
        <f t="shared" si="2"/>
        <v>0.22083449172188399</v>
      </c>
      <c r="R32">
        <f t="shared" si="3"/>
        <v>2.899068674009881E-2</v>
      </c>
      <c r="S32">
        <f t="shared" si="4"/>
        <v>8.9495748926989402E-2</v>
      </c>
      <c r="T32">
        <f t="shared" si="5"/>
        <v>2.5712906537147629E-2</v>
      </c>
      <c r="U32">
        <f t="shared" si="6"/>
        <v>4.0686076020505273E-2</v>
      </c>
      <c r="V32">
        <f t="shared" si="7"/>
        <v>0.16149172146508881</v>
      </c>
      <c r="W32">
        <f t="shared" si="8"/>
        <v>9.4539610867125992E-3</v>
      </c>
      <c r="X32">
        <f t="shared" si="9"/>
        <v>8.6478533310445166E-2</v>
      </c>
    </row>
    <row r="33" spans="1:24">
      <c r="A33">
        <v>15</v>
      </c>
      <c r="B33" s="1" t="s">
        <v>24</v>
      </c>
      <c r="C33">
        <v>-1.9462575081720501E-3</v>
      </c>
      <c r="D33">
        <v>0.2941090491271075</v>
      </c>
      <c r="E33">
        <v>0.1414491939756016</v>
      </c>
      <c r="F33">
        <v>-1.969964375443374E-2</v>
      </c>
      <c r="G33">
        <v>0.17844740860176009</v>
      </c>
      <c r="H33">
        <v>-2.5239352712547281E-2</v>
      </c>
      <c r="I33">
        <v>0.12608354543569669</v>
      </c>
      <c r="J33">
        <v>-0.14469135054929641</v>
      </c>
      <c r="K33">
        <v>-0.1508786778027644</v>
      </c>
      <c r="L33">
        <v>0.1012813969725443</v>
      </c>
      <c r="N33" s="1" t="s">
        <v>24</v>
      </c>
      <c r="O33">
        <f t="shared" si="0"/>
        <v>1.9462575081720501E-3</v>
      </c>
      <c r="P33">
        <f t="shared" si="1"/>
        <v>0.2941090491271075</v>
      </c>
      <c r="Q33">
        <f t="shared" si="2"/>
        <v>0.1414491939756016</v>
      </c>
      <c r="R33">
        <f t="shared" si="3"/>
        <v>1.969964375443374E-2</v>
      </c>
      <c r="S33">
        <f t="shared" si="4"/>
        <v>0.17844740860176009</v>
      </c>
      <c r="T33">
        <f t="shared" si="5"/>
        <v>2.5239352712547281E-2</v>
      </c>
      <c r="U33">
        <f t="shared" si="6"/>
        <v>0.12608354543569669</v>
      </c>
      <c r="V33">
        <f t="shared" si="7"/>
        <v>0.14469135054929641</v>
      </c>
      <c r="W33">
        <f t="shared" si="8"/>
        <v>0.1508786778027644</v>
      </c>
      <c r="X33">
        <f t="shared" si="9"/>
        <v>0.1012813969725443</v>
      </c>
    </row>
    <row r="34" spans="1:24">
      <c r="A34">
        <v>37</v>
      </c>
      <c r="B34" s="1" t="s">
        <v>46</v>
      </c>
      <c r="C34">
        <v>0.1041870717025228</v>
      </c>
      <c r="D34">
        <v>-0.30821191049862889</v>
      </c>
      <c r="E34">
        <v>0.21110716593076501</v>
      </c>
      <c r="F34">
        <v>-9.2757567569899738E-2</v>
      </c>
      <c r="G34">
        <v>-0.17651625350067571</v>
      </c>
      <c r="H34">
        <v>-2.239473342521137E-2</v>
      </c>
      <c r="I34">
        <v>1.6566092583200521E-3</v>
      </c>
      <c r="J34">
        <v>8.010522625181761E-2</v>
      </c>
      <c r="K34">
        <v>4.350755572770152E-2</v>
      </c>
      <c r="L34">
        <v>1.5674819277548751E-2</v>
      </c>
      <c r="N34" s="1" t="s">
        <v>46</v>
      </c>
      <c r="O34">
        <f t="shared" si="0"/>
        <v>0.1041870717025228</v>
      </c>
      <c r="P34">
        <f t="shared" si="1"/>
        <v>0.30821191049862889</v>
      </c>
      <c r="Q34">
        <f t="shared" si="2"/>
        <v>0.21110716593076501</v>
      </c>
      <c r="R34">
        <f t="shared" si="3"/>
        <v>9.2757567569899738E-2</v>
      </c>
      <c r="S34">
        <f t="shared" si="4"/>
        <v>0.17651625350067571</v>
      </c>
      <c r="T34">
        <f t="shared" si="5"/>
        <v>2.239473342521137E-2</v>
      </c>
      <c r="U34">
        <f t="shared" si="6"/>
        <v>1.6566092583200521E-3</v>
      </c>
      <c r="V34">
        <f t="shared" si="7"/>
        <v>8.010522625181761E-2</v>
      </c>
      <c r="W34">
        <f t="shared" si="8"/>
        <v>4.350755572770152E-2</v>
      </c>
      <c r="X34">
        <f t="shared" si="9"/>
        <v>1.5674819277548751E-2</v>
      </c>
    </row>
    <row r="35" spans="1:24">
      <c r="A35">
        <v>30</v>
      </c>
      <c r="B35" s="1" t="s">
        <v>39</v>
      </c>
      <c r="C35">
        <v>-0.25816243488257817</v>
      </c>
      <c r="D35">
        <v>6.8488815041803139E-2</v>
      </c>
      <c r="E35">
        <v>8.9268498985055733E-2</v>
      </c>
      <c r="F35">
        <v>5.0306734447485839E-2</v>
      </c>
      <c r="G35">
        <v>5.4584039107001527E-2</v>
      </c>
      <c r="H35">
        <v>2.1755874953399451E-2</v>
      </c>
      <c r="I35">
        <v>7.3284974305541276E-2</v>
      </c>
      <c r="J35">
        <v>-3.2592656985730088E-3</v>
      </c>
      <c r="K35">
        <v>-5.187781203215644E-2</v>
      </c>
      <c r="L35">
        <v>6.0108269488162988E-2</v>
      </c>
      <c r="N35" s="1" t="s">
        <v>39</v>
      </c>
      <c r="O35">
        <f t="shared" si="0"/>
        <v>0.25816243488257817</v>
      </c>
      <c r="P35">
        <f t="shared" si="1"/>
        <v>6.8488815041803139E-2</v>
      </c>
      <c r="Q35">
        <f t="shared" si="2"/>
        <v>8.9268498985055733E-2</v>
      </c>
      <c r="R35">
        <f t="shared" si="3"/>
        <v>5.0306734447485839E-2</v>
      </c>
      <c r="S35">
        <f t="shared" si="4"/>
        <v>5.4584039107001527E-2</v>
      </c>
      <c r="T35">
        <f t="shared" si="5"/>
        <v>2.1755874953399451E-2</v>
      </c>
      <c r="U35">
        <f t="shared" si="6"/>
        <v>7.3284974305541276E-2</v>
      </c>
      <c r="V35">
        <f t="shared" si="7"/>
        <v>3.2592656985730088E-3</v>
      </c>
      <c r="W35">
        <f t="shared" si="8"/>
        <v>5.187781203215644E-2</v>
      </c>
      <c r="X35">
        <f t="shared" si="9"/>
        <v>6.0108269488162988E-2</v>
      </c>
    </row>
    <row r="36" spans="1:24">
      <c r="A36">
        <v>19</v>
      </c>
      <c r="B36" s="1" t="s">
        <v>28</v>
      </c>
      <c r="C36">
        <v>7.8677269622707061E-2</v>
      </c>
      <c r="D36">
        <v>0.1601165039689332</v>
      </c>
      <c r="E36">
        <v>0.14669954597253451</v>
      </c>
      <c r="F36">
        <v>0.33428458357653879</v>
      </c>
      <c r="G36">
        <v>-0.21016944046102309</v>
      </c>
      <c r="H36">
        <v>2.1086447287354312E-2</v>
      </c>
      <c r="I36">
        <v>0.15325273457963501</v>
      </c>
      <c r="J36">
        <v>0.20848037698402541</v>
      </c>
      <c r="K36">
        <v>-3.269802189210652E-3</v>
      </c>
      <c r="L36">
        <v>-8.1570513009367407E-2</v>
      </c>
      <c r="N36" s="1" t="s">
        <v>28</v>
      </c>
      <c r="O36">
        <f t="shared" si="0"/>
        <v>7.8677269622707061E-2</v>
      </c>
      <c r="P36">
        <f t="shared" si="1"/>
        <v>0.1601165039689332</v>
      </c>
      <c r="Q36">
        <f t="shared" si="2"/>
        <v>0.14669954597253451</v>
      </c>
      <c r="R36">
        <f t="shared" si="3"/>
        <v>0.33428458357653879</v>
      </c>
      <c r="S36">
        <f t="shared" si="4"/>
        <v>0.21016944046102309</v>
      </c>
      <c r="T36">
        <f t="shared" si="5"/>
        <v>2.1086447287354312E-2</v>
      </c>
      <c r="U36">
        <f t="shared" si="6"/>
        <v>0.15325273457963501</v>
      </c>
      <c r="V36">
        <f t="shared" si="7"/>
        <v>0.20848037698402541</v>
      </c>
      <c r="W36">
        <f t="shared" si="8"/>
        <v>3.269802189210652E-3</v>
      </c>
      <c r="X36">
        <f t="shared" si="9"/>
        <v>8.1570513009367407E-2</v>
      </c>
    </row>
    <row r="37" spans="1:24">
      <c r="A37">
        <v>36</v>
      </c>
      <c r="B37" s="1" t="s">
        <v>45</v>
      </c>
      <c r="C37">
        <v>7.35728331467667E-2</v>
      </c>
      <c r="D37">
        <v>-0.30104664181036478</v>
      </c>
      <c r="E37">
        <v>0.2349169925454479</v>
      </c>
      <c r="F37">
        <v>2.6044566059980959E-2</v>
      </c>
      <c r="G37">
        <v>-9.6010402202622358E-2</v>
      </c>
      <c r="H37">
        <v>-1.6771685943407041E-2</v>
      </c>
      <c r="I37">
        <v>-7.0476218217162379E-2</v>
      </c>
      <c r="J37">
        <v>0.16882254130056171</v>
      </c>
      <c r="K37">
        <v>8.9190860648892784E-2</v>
      </c>
      <c r="L37">
        <v>0.10808942281184469</v>
      </c>
      <c r="N37" s="1" t="s">
        <v>45</v>
      </c>
      <c r="O37">
        <f t="shared" si="0"/>
        <v>7.35728331467667E-2</v>
      </c>
      <c r="P37">
        <f t="shared" si="1"/>
        <v>0.30104664181036478</v>
      </c>
      <c r="Q37">
        <f t="shared" si="2"/>
        <v>0.2349169925454479</v>
      </c>
      <c r="R37">
        <f t="shared" si="3"/>
        <v>2.6044566059980959E-2</v>
      </c>
      <c r="S37">
        <f t="shared" si="4"/>
        <v>9.6010402202622358E-2</v>
      </c>
      <c r="T37">
        <f t="shared" si="5"/>
        <v>1.6771685943407041E-2</v>
      </c>
      <c r="U37">
        <f t="shared" si="6"/>
        <v>7.0476218217162379E-2</v>
      </c>
      <c r="V37">
        <f t="shared" si="7"/>
        <v>0.16882254130056171</v>
      </c>
      <c r="W37">
        <f t="shared" si="8"/>
        <v>8.9190860648892784E-2</v>
      </c>
      <c r="X37">
        <f t="shared" si="9"/>
        <v>0.10808942281184469</v>
      </c>
    </row>
    <row r="38" spans="1:24">
      <c r="A38">
        <v>34</v>
      </c>
      <c r="B38" s="1" t="s">
        <v>43</v>
      </c>
      <c r="C38">
        <v>1.168373614131024E-2</v>
      </c>
      <c r="D38">
        <v>-0.17158286318329641</v>
      </c>
      <c r="E38">
        <v>-0.19572954044337659</v>
      </c>
      <c r="F38">
        <v>0.28030095090359342</v>
      </c>
      <c r="G38">
        <v>-4.9660787469623012E-2</v>
      </c>
      <c r="H38">
        <v>-1.536318728600625E-2</v>
      </c>
      <c r="I38">
        <v>-0.32437967905416859</v>
      </c>
      <c r="J38">
        <v>-8.1889901252155575E-2</v>
      </c>
      <c r="K38">
        <v>0.1162439583796096</v>
      </c>
      <c r="L38">
        <v>0.25438031766385588</v>
      </c>
      <c r="N38" s="1" t="s">
        <v>43</v>
      </c>
      <c r="O38">
        <f t="shared" si="0"/>
        <v>1.168373614131024E-2</v>
      </c>
      <c r="P38">
        <f t="shared" si="1"/>
        <v>0.17158286318329641</v>
      </c>
      <c r="Q38">
        <f t="shared" si="2"/>
        <v>0.19572954044337659</v>
      </c>
      <c r="R38">
        <f t="shared" si="3"/>
        <v>0.28030095090359342</v>
      </c>
      <c r="S38">
        <f t="shared" si="4"/>
        <v>4.9660787469623012E-2</v>
      </c>
      <c r="T38">
        <f t="shared" si="5"/>
        <v>1.536318728600625E-2</v>
      </c>
      <c r="U38">
        <f t="shared" si="6"/>
        <v>0.32437967905416859</v>
      </c>
      <c r="V38">
        <f t="shared" si="7"/>
        <v>8.1889901252155575E-2</v>
      </c>
      <c r="W38">
        <f t="shared" si="8"/>
        <v>0.1162439583796096</v>
      </c>
      <c r="X38">
        <f t="shared" si="9"/>
        <v>0.25438031766385588</v>
      </c>
    </row>
    <row r="39" spans="1:24">
      <c r="A39">
        <v>10</v>
      </c>
      <c r="B39" s="1" t="s">
        <v>19</v>
      </c>
      <c r="C39">
        <v>0.17381869350707879</v>
      </c>
      <c r="D39">
        <v>-7.4739474626381239E-2</v>
      </c>
      <c r="E39">
        <v>0.21904622306002711</v>
      </c>
      <c r="F39">
        <v>0.1051939049331372</v>
      </c>
      <c r="G39">
        <v>0.26799317210947421</v>
      </c>
      <c r="H39">
        <v>1.002761911342023E-2</v>
      </c>
      <c r="I39">
        <v>9.2538218114876766E-2</v>
      </c>
      <c r="J39">
        <v>-0.1775252702676843</v>
      </c>
      <c r="K39">
        <v>9.8463578599588056E-4</v>
      </c>
      <c r="L39">
        <v>-6.64371827986555E-2</v>
      </c>
      <c r="N39" s="1" t="s">
        <v>19</v>
      </c>
      <c r="O39">
        <f t="shared" si="0"/>
        <v>0.17381869350707879</v>
      </c>
      <c r="P39">
        <f t="shared" si="1"/>
        <v>7.4739474626381239E-2</v>
      </c>
      <c r="Q39">
        <f t="shared" si="2"/>
        <v>0.21904622306002711</v>
      </c>
      <c r="R39">
        <f t="shared" si="3"/>
        <v>0.1051939049331372</v>
      </c>
      <c r="S39">
        <f t="shared" si="4"/>
        <v>0.26799317210947421</v>
      </c>
      <c r="T39">
        <f t="shared" si="5"/>
        <v>1.002761911342023E-2</v>
      </c>
      <c r="U39">
        <f t="shared" si="6"/>
        <v>9.2538218114876766E-2</v>
      </c>
      <c r="V39">
        <f t="shared" si="7"/>
        <v>0.1775252702676843</v>
      </c>
      <c r="W39">
        <f t="shared" si="8"/>
        <v>9.8463578599588056E-4</v>
      </c>
      <c r="X39">
        <f t="shared" si="9"/>
        <v>6.64371827986555E-2</v>
      </c>
    </row>
    <row r="40" spans="1:24">
      <c r="A40">
        <v>38</v>
      </c>
      <c r="B40" s="1" t="s">
        <v>47</v>
      </c>
      <c r="C40">
        <v>-0.26455206383613972</v>
      </c>
      <c r="D40">
        <v>4.858141981035858E-2</v>
      </c>
      <c r="E40">
        <v>0.1151179456009883</v>
      </c>
      <c r="F40">
        <v>3.5839843414704448E-2</v>
      </c>
      <c r="G40">
        <v>-2.1802399754525709E-2</v>
      </c>
      <c r="H40">
        <v>-8.6115258245832681E-3</v>
      </c>
      <c r="I40">
        <v>-8.0993619596218064E-2</v>
      </c>
      <c r="J40">
        <v>5.3312003786363381E-2</v>
      </c>
      <c r="K40">
        <v>-8.4431610432175716E-2</v>
      </c>
      <c r="L40">
        <v>7.8502696208189601E-2</v>
      </c>
      <c r="N40" s="1" t="s">
        <v>47</v>
      </c>
      <c r="O40">
        <f t="shared" si="0"/>
        <v>0.26455206383613972</v>
      </c>
      <c r="P40">
        <f t="shared" si="1"/>
        <v>4.858141981035858E-2</v>
      </c>
      <c r="Q40">
        <f t="shared" si="2"/>
        <v>0.1151179456009883</v>
      </c>
      <c r="R40">
        <f t="shared" si="3"/>
        <v>3.5839843414704448E-2</v>
      </c>
      <c r="S40">
        <f t="shared" si="4"/>
        <v>2.1802399754525709E-2</v>
      </c>
      <c r="T40">
        <f t="shared" si="5"/>
        <v>8.6115258245832681E-3</v>
      </c>
      <c r="U40">
        <f t="shared" si="6"/>
        <v>8.0993619596218064E-2</v>
      </c>
      <c r="V40">
        <f t="shared" si="7"/>
        <v>5.3312003786363381E-2</v>
      </c>
      <c r="W40">
        <f t="shared" si="8"/>
        <v>8.4431610432175716E-2</v>
      </c>
      <c r="X40">
        <f t="shared" si="9"/>
        <v>7.8502696208189601E-2</v>
      </c>
    </row>
  </sheetData>
  <autoFilter ref="A1:X40" xr:uid="{00000000-0001-0000-0100-000000000000}">
    <sortState xmlns:xlrd2="http://schemas.microsoft.com/office/spreadsheetml/2017/richdata2" ref="A2:X40">
      <sortCondition descending="1" ref="T1:T40"/>
    </sortState>
  </autoFilter>
  <phoneticPr fontId="2"/>
  <conditionalFormatting sqref="O2:O4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0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workbookViewId="0">
      <selection activeCell="J2" sqref="J2:J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B1" s="2" t="s">
        <v>61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N1" s="3" t="s">
        <v>59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>
      <c r="A2">
        <v>7</v>
      </c>
      <c r="B2" s="1" t="s">
        <v>16</v>
      </c>
      <c r="C2">
        <v>-4.6958489999440883E-3</v>
      </c>
      <c r="D2">
        <v>-2.830479525398848E-3</v>
      </c>
      <c r="E2">
        <v>1.2623183459977989E-2</v>
      </c>
      <c r="F2">
        <v>-1.519714411982079E-2</v>
      </c>
      <c r="G2">
        <v>9.5953630736970233E-3</v>
      </c>
      <c r="H2">
        <v>-2.6024165368445141E-2</v>
      </c>
      <c r="I2">
        <v>-1.6086468541197319E-2</v>
      </c>
      <c r="J2">
        <v>5.2739272309836258E-2</v>
      </c>
      <c r="K2">
        <v>1.8455438211569749E-2</v>
      </c>
      <c r="L2">
        <v>-2.7536608634326719E-3</v>
      </c>
      <c r="N2" s="1" t="s">
        <v>16</v>
      </c>
      <c r="O2">
        <f t="shared" ref="O2:O40" si="0">ABS(C2)</f>
        <v>4.6958489999440883E-3</v>
      </c>
      <c r="P2">
        <f t="shared" ref="P2:P40" si="1">ABS(D2)</f>
        <v>2.830479525398848E-3</v>
      </c>
      <c r="Q2">
        <f t="shared" ref="Q2:Q40" si="2">ABS(E2)</f>
        <v>1.2623183459977989E-2</v>
      </c>
      <c r="R2">
        <f t="shared" ref="R2:R40" si="3">ABS(F2)</f>
        <v>1.519714411982079E-2</v>
      </c>
      <c r="S2">
        <f t="shared" ref="S2:S40" si="4">ABS(G2)</f>
        <v>9.5953630736970233E-3</v>
      </c>
      <c r="T2">
        <f t="shared" ref="T2:T40" si="5">ABS(H2)</f>
        <v>2.6024165368445141E-2</v>
      </c>
      <c r="U2">
        <f t="shared" ref="U2:U40" si="6">ABS(I2)</f>
        <v>1.6086468541197319E-2</v>
      </c>
      <c r="V2">
        <f t="shared" ref="V2:V40" si="7">ABS(J2)</f>
        <v>5.2739272309836258E-2</v>
      </c>
      <c r="W2">
        <f t="shared" ref="W2:W40" si="8">ABS(K2)</f>
        <v>1.8455438211569749E-2</v>
      </c>
      <c r="X2">
        <f t="shared" ref="X2:X40" si="9">ABS(L2)</f>
        <v>2.7536608634326719E-3</v>
      </c>
    </row>
    <row r="3" spans="1:24">
      <c r="A3">
        <v>28</v>
      </c>
      <c r="B3" s="1" t="s">
        <v>37</v>
      </c>
      <c r="C3">
        <v>-1.047694997714499E-3</v>
      </c>
      <c r="D3">
        <v>1.8247852706605081E-3</v>
      </c>
      <c r="E3">
        <v>-1.708955195054401E-2</v>
      </c>
      <c r="F3">
        <v>-4.3560618087650632E-2</v>
      </c>
      <c r="G3">
        <v>7.4418022035157138E-3</v>
      </c>
      <c r="H3">
        <v>-2.0202359201816639E-2</v>
      </c>
      <c r="I3">
        <v>6.1182673038912977E-3</v>
      </c>
      <c r="J3">
        <v>4.68313082050121E-2</v>
      </c>
      <c r="K3">
        <v>2.2739069660983331E-2</v>
      </c>
      <c r="L3">
        <v>7.8695459897466964E-3</v>
      </c>
      <c r="N3" s="1" t="s">
        <v>37</v>
      </c>
      <c r="O3">
        <f t="shared" si="0"/>
        <v>1.047694997714499E-3</v>
      </c>
      <c r="P3">
        <f t="shared" si="1"/>
        <v>1.8247852706605081E-3</v>
      </c>
      <c r="Q3">
        <f t="shared" si="2"/>
        <v>1.708955195054401E-2</v>
      </c>
      <c r="R3">
        <f t="shared" si="3"/>
        <v>4.3560618087650632E-2</v>
      </c>
      <c r="S3">
        <f t="shared" si="4"/>
        <v>7.4418022035157138E-3</v>
      </c>
      <c r="T3">
        <f t="shared" si="5"/>
        <v>2.0202359201816639E-2</v>
      </c>
      <c r="U3">
        <f t="shared" si="6"/>
        <v>6.1182673038912977E-3</v>
      </c>
      <c r="V3">
        <f t="shared" si="7"/>
        <v>4.68313082050121E-2</v>
      </c>
      <c r="W3">
        <f t="shared" si="8"/>
        <v>2.2739069660983331E-2</v>
      </c>
      <c r="X3">
        <f t="shared" si="9"/>
        <v>7.8695459897466964E-3</v>
      </c>
    </row>
    <row r="4" spans="1:24">
      <c r="A4">
        <v>1</v>
      </c>
      <c r="B4" s="1" t="s">
        <v>10</v>
      </c>
      <c r="C4">
        <v>-4.6510506349558507E-2</v>
      </c>
      <c r="D4">
        <v>3.2601302953769451E-2</v>
      </c>
      <c r="E4">
        <v>5.4423517012480133E-2</v>
      </c>
      <c r="F4">
        <v>3.6797802879938397E-2</v>
      </c>
      <c r="G4">
        <v>1.7884231187302022E-2</v>
      </c>
      <c r="H4">
        <v>-2.004147382729372E-2</v>
      </c>
      <c r="I4">
        <v>-3.0315926267931049E-2</v>
      </c>
      <c r="J4">
        <v>4.2417484775263303E-2</v>
      </c>
      <c r="K4">
        <v>3.8851602199275068E-2</v>
      </c>
      <c r="L4">
        <v>-8.9226703989381262E-3</v>
      </c>
      <c r="N4" s="1" t="s">
        <v>10</v>
      </c>
      <c r="O4">
        <f t="shared" si="0"/>
        <v>4.6510506349558507E-2</v>
      </c>
      <c r="P4">
        <f t="shared" si="1"/>
        <v>3.2601302953769451E-2</v>
      </c>
      <c r="Q4">
        <f t="shared" si="2"/>
        <v>5.4423517012480133E-2</v>
      </c>
      <c r="R4">
        <f t="shared" si="3"/>
        <v>3.6797802879938397E-2</v>
      </c>
      <c r="S4">
        <f t="shared" si="4"/>
        <v>1.7884231187302022E-2</v>
      </c>
      <c r="T4">
        <f t="shared" si="5"/>
        <v>2.004147382729372E-2</v>
      </c>
      <c r="U4">
        <f t="shared" si="6"/>
        <v>3.0315926267931049E-2</v>
      </c>
      <c r="V4">
        <f t="shared" si="7"/>
        <v>4.2417484775263303E-2</v>
      </c>
      <c r="W4">
        <f t="shared" si="8"/>
        <v>3.8851602199275068E-2</v>
      </c>
      <c r="X4">
        <f t="shared" si="9"/>
        <v>8.9226703989381262E-3</v>
      </c>
    </row>
    <row r="5" spans="1:24">
      <c r="A5">
        <v>5</v>
      </c>
      <c r="B5" s="1" t="s">
        <v>14</v>
      </c>
      <c r="C5">
        <v>4.2239017850694158E-2</v>
      </c>
      <c r="D5">
        <v>-6.4214944551486894E-3</v>
      </c>
      <c r="E5">
        <v>3.3506273886205391E-3</v>
      </c>
      <c r="F5">
        <v>2.1924662795380391E-3</v>
      </c>
      <c r="G5">
        <v>-2.1391977344048471E-3</v>
      </c>
      <c r="H5">
        <v>2.397685146103767E-2</v>
      </c>
      <c r="I5">
        <v>2.1822101657232389E-3</v>
      </c>
      <c r="J5">
        <v>3.7072032723155693E-2</v>
      </c>
      <c r="K5">
        <v>-6.0417373934796813E-3</v>
      </c>
      <c r="L5">
        <v>1.368724084997908E-2</v>
      </c>
      <c r="N5" s="1" t="s">
        <v>14</v>
      </c>
      <c r="O5">
        <f t="shared" si="0"/>
        <v>4.2239017850694158E-2</v>
      </c>
      <c r="P5">
        <f t="shared" si="1"/>
        <v>6.4214944551486894E-3</v>
      </c>
      <c r="Q5">
        <f t="shared" si="2"/>
        <v>3.3506273886205391E-3</v>
      </c>
      <c r="R5">
        <f t="shared" si="3"/>
        <v>2.1924662795380391E-3</v>
      </c>
      <c r="S5">
        <f t="shared" si="4"/>
        <v>2.1391977344048471E-3</v>
      </c>
      <c r="T5">
        <f t="shared" si="5"/>
        <v>2.397685146103767E-2</v>
      </c>
      <c r="U5">
        <f t="shared" si="6"/>
        <v>2.1822101657232389E-3</v>
      </c>
      <c r="V5">
        <f t="shared" si="7"/>
        <v>3.7072032723155693E-2</v>
      </c>
      <c r="W5">
        <f t="shared" si="8"/>
        <v>6.0417373934796813E-3</v>
      </c>
      <c r="X5">
        <f t="shared" si="9"/>
        <v>1.368724084997908E-2</v>
      </c>
    </row>
    <row r="6" spans="1:24">
      <c r="A6">
        <v>31</v>
      </c>
      <c r="B6" s="1" t="s">
        <v>40</v>
      </c>
      <c r="C6">
        <v>4.2239017850694179E-2</v>
      </c>
      <c r="D6">
        <v>-6.4214944551487007E-3</v>
      </c>
      <c r="E6">
        <v>3.3506273886205469E-3</v>
      </c>
      <c r="F6">
        <v>2.1924662795380582E-3</v>
      </c>
      <c r="G6">
        <v>-2.1391977344048449E-3</v>
      </c>
      <c r="H6">
        <v>2.397685146103766E-2</v>
      </c>
      <c r="I6">
        <v>2.1822101657232311E-3</v>
      </c>
      <c r="J6">
        <v>3.7072032723155693E-2</v>
      </c>
      <c r="K6">
        <v>-6.0417373934796709E-3</v>
      </c>
      <c r="L6">
        <v>1.368724084997907E-2</v>
      </c>
      <c r="N6" s="1" t="s">
        <v>40</v>
      </c>
      <c r="O6">
        <f t="shared" si="0"/>
        <v>4.2239017850694179E-2</v>
      </c>
      <c r="P6">
        <f t="shared" si="1"/>
        <v>6.4214944551487007E-3</v>
      </c>
      <c r="Q6">
        <f t="shared" si="2"/>
        <v>3.3506273886205469E-3</v>
      </c>
      <c r="R6">
        <f t="shared" si="3"/>
        <v>2.1924662795380582E-3</v>
      </c>
      <c r="S6">
        <f t="shared" si="4"/>
        <v>2.1391977344048449E-3</v>
      </c>
      <c r="T6">
        <f t="shared" si="5"/>
        <v>2.397685146103766E-2</v>
      </c>
      <c r="U6">
        <f t="shared" si="6"/>
        <v>2.1822101657232311E-3</v>
      </c>
      <c r="V6">
        <f t="shared" si="7"/>
        <v>3.7072032723155693E-2</v>
      </c>
      <c r="W6">
        <f t="shared" si="8"/>
        <v>6.0417373934796709E-3</v>
      </c>
      <c r="X6">
        <f t="shared" si="9"/>
        <v>1.368724084997907E-2</v>
      </c>
    </row>
    <row r="7" spans="1:24">
      <c r="A7">
        <v>32</v>
      </c>
      <c r="B7" s="1" t="s">
        <v>41</v>
      </c>
      <c r="C7">
        <v>3.4237294217438048E-2</v>
      </c>
      <c r="D7">
        <v>3.6687515294135907E-2</v>
      </c>
      <c r="E7">
        <v>-3.6959750832174142E-2</v>
      </c>
      <c r="F7">
        <v>-8.1481657742690589E-2</v>
      </c>
      <c r="G7">
        <v>2.6341499457184721E-2</v>
      </c>
      <c r="H7">
        <v>-2.5644448361131559E-2</v>
      </c>
      <c r="I7">
        <v>1.065819911125333E-2</v>
      </c>
      <c r="J7">
        <v>3.5969974944581339E-2</v>
      </c>
      <c r="K7">
        <v>-3.6254903621424653E-2</v>
      </c>
      <c r="L7">
        <v>-9.1885799884152131E-3</v>
      </c>
      <c r="N7" s="1" t="s">
        <v>41</v>
      </c>
      <c r="O7">
        <f t="shared" si="0"/>
        <v>3.4237294217438048E-2</v>
      </c>
      <c r="P7">
        <f t="shared" si="1"/>
        <v>3.6687515294135907E-2</v>
      </c>
      <c r="Q7">
        <f t="shared" si="2"/>
        <v>3.6959750832174142E-2</v>
      </c>
      <c r="R7">
        <f t="shared" si="3"/>
        <v>8.1481657742690589E-2</v>
      </c>
      <c r="S7">
        <f t="shared" si="4"/>
        <v>2.6341499457184721E-2</v>
      </c>
      <c r="T7">
        <f t="shared" si="5"/>
        <v>2.5644448361131559E-2</v>
      </c>
      <c r="U7">
        <f t="shared" si="6"/>
        <v>1.065819911125333E-2</v>
      </c>
      <c r="V7">
        <f t="shared" si="7"/>
        <v>3.5969974944581339E-2</v>
      </c>
      <c r="W7">
        <f t="shared" si="8"/>
        <v>3.6254903621424653E-2</v>
      </c>
      <c r="X7">
        <f t="shared" si="9"/>
        <v>9.1885799884152131E-3</v>
      </c>
    </row>
    <row r="8" spans="1:24">
      <c r="A8">
        <v>19</v>
      </c>
      <c r="B8" s="1" t="s">
        <v>28</v>
      </c>
      <c r="C8">
        <v>1.8370639839450802E-2</v>
      </c>
      <c r="D8">
        <v>-1.8729258573710529E-2</v>
      </c>
      <c r="E8">
        <v>2.756860899654363E-2</v>
      </c>
      <c r="F8">
        <v>2.0243981557453421E-2</v>
      </c>
      <c r="G8">
        <v>3.8505647502720952E-3</v>
      </c>
      <c r="H8">
        <v>3.3375741814937222E-2</v>
      </c>
      <c r="I8">
        <v>-9.3438556894535202E-4</v>
      </c>
      <c r="J8">
        <v>3.336981577102107E-2</v>
      </c>
      <c r="K8">
        <v>-3.9539772530550474E-3</v>
      </c>
      <c r="L8">
        <v>5.9881066411906223E-3</v>
      </c>
      <c r="N8" s="1" t="s">
        <v>28</v>
      </c>
      <c r="O8">
        <f t="shared" si="0"/>
        <v>1.8370639839450802E-2</v>
      </c>
      <c r="P8">
        <f t="shared" si="1"/>
        <v>1.8729258573710529E-2</v>
      </c>
      <c r="Q8">
        <f t="shared" si="2"/>
        <v>2.756860899654363E-2</v>
      </c>
      <c r="R8">
        <f t="shared" si="3"/>
        <v>2.0243981557453421E-2</v>
      </c>
      <c r="S8">
        <f t="shared" si="4"/>
        <v>3.8505647502720952E-3</v>
      </c>
      <c r="T8">
        <f t="shared" si="5"/>
        <v>3.3375741814937222E-2</v>
      </c>
      <c r="U8">
        <f t="shared" si="6"/>
        <v>9.3438556894535202E-4</v>
      </c>
      <c r="V8">
        <f t="shared" si="7"/>
        <v>3.336981577102107E-2</v>
      </c>
      <c r="W8">
        <f t="shared" si="8"/>
        <v>3.9539772530550474E-3</v>
      </c>
      <c r="X8">
        <f t="shared" si="9"/>
        <v>5.9881066411906223E-3</v>
      </c>
    </row>
    <row r="9" spans="1:24">
      <c r="A9">
        <v>20</v>
      </c>
      <c r="B9" s="1" t="s">
        <v>29</v>
      </c>
      <c r="C9">
        <v>-2.3500432607351001E-2</v>
      </c>
      <c r="D9">
        <v>-3.412843112565326E-3</v>
      </c>
      <c r="E9">
        <v>2.93010092689329E-2</v>
      </c>
      <c r="F9">
        <v>-3.2848090601452953E-2</v>
      </c>
      <c r="G9">
        <v>-4.3239410833991231E-3</v>
      </c>
      <c r="H9">
        <v>5.0630778005325172E-2</v>
      </c>
      <c r="I9">
        <v>-1.2889329970791849E-2</v>
      </c>
      <c r="J9">
        <v>3.011349219955782E-2</v>
      </c>
      <c r="K9">
        <v>-2.7771565083441439E-2</v>
      </c>
      <c r="L9">
        <v>-2.4267395338730641E-2</v>
      </c>
      <c r="N9" s="1" t="s">
        <v>29</v>
      </c>
      <c r="O9">
        <f t="shared" si="0"/>
        <v>2.3500432607351001E-2</v>
      </c>
      <c r="P9">
        <f t="shared" si="1"/>
        <v>3.412843112565326E-3</v>
      </c>
      <c r="Q9">
        <f t="shared" si="2"/>
        <v>2.93010092689329E-2</v>
      </c>
      <c r="R9">
        <f t="shared" si="3"/>
        <v>3.2848090601452953E-2</v>
      </c>
      <c r="S9">
        <f t="shared" si="4"/>
        <v>4.3239410833991231E-3</v>
      </c>
      <c r="T9">
        <f t="shared" si="5"/>
        <v>5.0630778005325172E-2</v>
      </c>
      <c r="U9">
        <f t="shared" si="6"/>
        <v>1.2889329970791849E-2</v>
      </c>
      <c r="V9">
        <f t="shared" si="7"/>
        <v>3.011349219955782E-2</v>
      </c>
      <c r="W9">
        <f t="shared" si="8"/>
        <v>2.7771565083441439E-2</v>
      </c>
      <c r="X9">
        <f t="shared" si="9"/>
        <v>2.4267395338730641E-2</v>
      </c>
    </row>
    <row r="10" spans="1:24">
      <c r="A10">
        <v>25</v>
      </c>
      <c r="B10" s="1" t="s">
        <v>34</v>
      </c>
      <c r="C10">
        <v>6.8131943583529614E-2</v>
      </c>
      <c r="D10">
        <v>1.9091006851401811E-2</v>
      </c>
      <c r="E10">
        <v>-1.2199947256697621E-2</v>
      </c>
      <c r="F10">
        <v>-1.2070898193794579E-2</v>
      </c>
      <c r="G10">
        <v>-5.8962875227122893E-3</v>
      </c>
      <c r="H10">
        <v>-3.027846302389049E-3</v>
      </c>
      <c r="I10">
        <v>2.7178940826525261E-3</v>
      </c>
      <c r="J10">
        <v>2.5254798841484939E-2</v>
      </c>
      <c r="K10">
        <v>-1.785195927480733E-2</v>
      </c>
      <c r="L10">
        <v>-5.7792879888004011E-3</v>
      </c>
      <c r="N10" s="1" t="s">
        <v>34</v>
      </c>
      <c r="O10">
        <f t="shared" si="0"/>
        <v>6.8131943583529614E-2</v>
      </c>
      <c r="P10">
        <f t="shared" si="1"/>
        <v>1.9091006851401811E-2</v>
      </c>
      <c r="Q10">
        <f t="shared" si="2"/>
        <v>1.2199947256697621E-2</v>
      </c>
      <c r="R10">
        <f t="shared" si="3"/>
        <v>1.2070898193794579E-2</v>
      </c>
      <c r="S10">
        <f t="shared" si="4"/>
        <v>5.8962875227122893E-3</v>
      </c>
      <c r="T10">
        <f t="shared" si="5"/>
        <v>3.027846302389049E-3</v>
      </c>
      <c r="U10">
        <f t="shared" si="6"/>
        <v>2.7178940826525261E-3</v>
      </c>
      <c r="V10">
        <f t="shared" si="7"/>
        <v>2.5254798841484939E-2</v>
      </c>
      <c r="W10">
        <f t="shared" si="8"/>
        <v>1.785195927480733E-2</v>
      </c>
      <c r="X10">
        <f t="shared" si="9"/>
        <v>5.7792879888004011E-3</v>
      </c>
    </row>
    <row r="11" spans="1:24">
      <c r="A11">
        <v>11</v>
      </c>
      <c r="B11" s="1" t="s">
        <v>20</v>
      </c>
      <c r="C11">
        <v>-2.1248558016075079E-2</v>
      </c>
      <c r="D11">
        <v>2.6326108029864299E-2</v>
      </c>
      <c r="E11">
        <v>1.6235594067813448E-2</v>
      </c>
      <c r="F11">
        <v>1.944030276299203E-2</v>
      </c>
      <c r="G11">
        <v>1.386545989854251E-2</v>
      </c>
      <c r="H11">
        <v>-1.0951795447747799E-3</v>
      </c>
      <c r="I11">
        <v>5.596064769822328E-2</v>
      </c>
      <c r="J11">
        <v>1.974204513367691E-2</v>
      </c>
      <c r="K11">
        <v>1.3339019796197921E-2</v>
      </c>
      <c r="L11">
        <v>2.179867153885942E-3</v>
      </c>
      <c r="N11" s="1" t="s">
        <v>20</v>
      </c>
      <c r="O11">
        <f t="shared" si="0"/>
        <v>2.1248558016075079E-2</v>
      </c>
      <c r="P11">
        <f t="shared" si="1"/>
        <v>2.6326108029864299E-2</v>
      </c>
      <c r="Q11">
        <f t="shared" si="2"/>
        <v>1.6235594067813448E-2</v>
      </c>
      <c r="R11">
        <f t="shared" si="3"/>
        <v>1.944030276299203E-2</v>
      </c>
      <c r="S11">
        <f t="shared" si="4"/>
        <v>1.386545989854251E-2</v>
      </c>
      <c r="T11">
        <f t="shared" si="5"/>
        <v>1.0951795447747799E-3</v>
      </c>
      <c r="U11">
        <f t="shared" si="6"/>
        <v>5.596064769822328E-2</v>
      </c>
      <c r="V11">
        <f t="shared" si="7"/>
        <v>1.974204513367691E-2</v>
      </c>
      <c r="W11">
        <f t="shared" si="8"/>
        <v>1.3339019796197921E-2</v>
      </c>
      <c r="X11">
        <f t="shared" si="9"/>
        <v>2.179867153885942E-3</v>
      </c>
    </row>
    <row r="12" spans="1:24">
      <c r="A12">
        <v>35</v>
      </c>
      <c r="B12" s="1" t="s">
        <v>44</v>
      </c>
      <c r="C12">
        <v>-4.8474881715915462E-3</v>
      </c>
      <c r="D12">
        <v>-2.094559124748616E-2</v>
      </c>
      <c r="E12">
        <v>-8.5544131099643764E-3</v>
      </c>
      <c r="F12">
        <v>-7.4010201714386856E-3</v>
      </c>
      <c r="G12">
        <v>-3.654278557622335E-3</v>
      </c>
      <c r="H12">
        <v>1.235103052287722E-2</v>
      </c>
      <c r="I12">
        <v>-1.428745911768599E-2</v>
      </c>
      <c r="J12">
        <v>1.6870916774278669E-2</v>
      </c>
      <c r="K12">
        <v>-7.1192301610860697E-3</v>
      </c>
      <c r="L12">
        <v>8.674975198016896E-3</v>
      </c>
      <c r="N12" s="1" t="s">
        <v>44</v>
      </c>
      <c r="O12">
        <f t="shared" si="0"/>
        <v>4.8474881715915462E-3</v>
      </c>
      <c r="P12">
        <f t="shared" si="1"/>
        <v>2.094559124748616E-2</v>
      </c>
      <c r="Q12">
        <f t="shared" si="2"/>
        <v>8.5544131099643764E-3</v>
      </c>
      <c r="R12">
        <f t="shared" si="3"/>
        <v>7.4010201714386856E-3</v>
      </c>
      <c r="S12">
        <f t="shared" si="4"/>
        <v>3.654278557622335E-3</v>
      </c>
      <c r="T12">
        <f t="shared" si="5"/>
        <v>1.235103052287722E-2</v>
      </c>
      <c r="U12">
        <f t="shared" si="6"/>
        <v>1.428745911768599E-2</v>
      </c>
      <c r="V12">
        <f t="shared" si="7"/>
        <v>1.6870916774278669E-2</v>
      </c>
      <c r="W12">
        <f t="shared" si="8"/>
        <v>7.1192301610860697E-3</v>
      </c>
      <c r="X12">
        <f t="shared" si="9"/>
        <v>8.674975198016896E-3</v>
      </c>
    </row>
    <row r="13" spans="1:24">
      <c r="A13">
        <v>23</v>
      </c>
      <c r="B13" s="1" t="s">
        <v>32</v>
      </c>
      <c r="C13">
        <v>-4.8474881715915488E-3</v>
      </c>
      <c r="D13">
        <v>-2.0945591247486139E-2</v>
      </c>
      <c r="E13">
        <v>-8.5544131099643747E-3</v>
      </c>
      <c r="F13">
        <v>-7.4010201714386726E-3</v>
      </c>
      <c r="G13">
        <v>-3.6542785576223319E-3</v>
      </c>
      <c r="H13">
        <v>1.2351030522877209E-2</v>
      </c>
      <c r="I13">
        <v>-1.428745911768599E-2</v>
      </c>
      <c r="J13">
        <v>1.6870916774278669E-2</v>
      </c>
      <c r="K13">
        <v>-7.1192301610860636E-3</v>
      </c>
      <c r="L13">
        <v>8.6749751980168942E-3</v>
      </c>
      <c r="N13" s="1" t="s">
        <v>32</v>
      </c>
      <c r="O13">
        <f t="shared" si="0"/>
        <v>4.8474881715915488E-3</v>
      </c>
      <c r="P13">
        <f t="shared" si="1"/>
        <v>2.0945591247486139E-2</v>
      </c>
      <c r="Q13">
        <f t="shared" si="2"/>
        <v>8.5544131099643747E-3</v>
      </c>
      <c r="R13">
        <f t="shared" si="3"/>
        <v>7.4010201714386726E-3</v>
      </c>
      <c r="S13">
        <f t="shared" si="4"/>
        <v>3.6542785576223319E-3</v>
      </c>
      <c r="T13">
        <f t="shared" si="5"/>
        <v>1.2351030522877209E-2</v>
      </c>
      <c r="U13">
        <f t="shared" si="6"/>
        <v>1.428745911768599E-2</v>
      </c>
      <c r="V13">
        <f t="shared" si="7"/>
        <v>1.6870916774278669E-2</v>
      </c>
      <c r="W13">
        <f t="shared" si="8"/>
        <v>7.1192301610860636E-3</v>
      </c>
      <c r="X13">
        <f t="shared" si="9"/>
        <v>8.6749751980168942E-3</v>
      </c>
    </row>
    <row r="14" spans="1:24">
      <c r="A14">
        <v>18</v>
      </c>
      <c r="B14" s="1" t="s">
        <v>27</v>
      </c>
      <c r="C14">
        <v>1.373272103484467E-2</v>
      </c>
      <c r="D14">
        <v>1.1564482113891279E-2</v>
      </c>
      <c r="E14">
        <v>-3.5410168611349408E-3</v>
      </c>
      <c r="F14">
        <v>7.5470441478928951E-3</v>
      </c>
      <c r="G14">
        <v>-8.2134664728802983E-3</v>
      </c>
      <c r="H14">
        <v>-3.698385578624705E-2</v>
      </c>
      <c r="I14">
        <v>-1.138681155157904E-2</v>
      </c>
      <c r="J14">
        <v>-1.4969324673615241E-2</v>
      </c>
      <c r="K14">
        <v>-4.7876951859901996E-3</v>
      </c>
      <c r="L14">
        <v>2.392654047610477E-2</v>
      </c>
      <c r="N14" s="1" t="s">
        <v>27</v>
      </c>
      <c r="O14">
        <f t="shared" si="0"/>
        <v>1.373272103484467E-2</v>
      </c>
      <c r="P14">
        <f t="shared" si="1"/>
        <v>1.1564482113891279E-2</v>
      </c>
      <c r="Q14">
        <f t="shared" si="2"/>
        <v>3.5410168611349408E-3</v>
      </c>
      <c r="R14">
        <f t="shared" si="3"/>
        <v>7.5470441478928951E-3</v>
      </c>
      <c r="S14">
        <f t="shared" si="4"/>
        <v>8.2134664728802983E-3</v>
      </c>
      <c r="T14">
        <f t="shared" si="5"/>
        <v>3.698385578624705E-2</v>
      </c>
      <c r="U14">
        <f t="shared" si="6"/>
        <v>1.138681155157904E-2</v>
      </c>
      <c r="V14">
        <f t="shared" si="7"/>
        <v>1.4969324673615241E-2</v>
      </c>
      <c r="W14">
        <f t="shared" si="8"/>
        <v>4.7876951859901996E-3</v>
      </c>
      <c r="X14">
        <f t="shared" si="9"/>
        <v>2.392654047610477E-2</v>
      </c>
    </row>
    <row r="15" spans="1:24">
      <c r="A15">
        <v>27</v>
      </c>
      <c r="B15" s="1" t="s">
        <v>36</v>
      </c>
      <c r="C15">
        <v>5.4030393091979252E-3</v>
      </c>
      <c r="D15">
        <v>-1.2090469545201319E-2</v>
      </c>
      <c r="E15">
        <v>3.3349476184501509E-3</v>
      </c>
      <c r="F15">
        <v>-3.2352960373681863E-2</v>
      </c>
      <c r="G15">
        <v>5.6110058393967793E-2</v>
      </c>
      <c r="H15">
        <v>6.9041967191147899E-3</v>
      </c>
      <c r="I15">
        <v>-1.3062449518265989E-2</v>
      </c>
      <c r="J15">
        <v>-1.4368944725205571E-2</v>
      </c>
      <c r="K15">
        <v>-7.6223043169677845E-2</v>
      </c>
      <c r="L15">
        <v>-5.0832287540312458E-3</v>
      </c>
      <c r="N15" s="1" t="s">
        <v>36</v>
      </c>
      <c r="O15">
        <f t="shared" si="0"/>
        <v>5.4030393091979252E-3</v>
      </c>
      <c r="P15">
        <f t="shared" si="1"/>
        <v>1.2090469545201319E-2</v>
      </c>
      <c r="Q15">
        <f t="shared" si="2"/>
        <v>3.3349476184501509E-3</v>
      </c>
      <c r="R15">
        <f t="shared" si="3"/>
        <v>3.2352960373681863E-2</v>
      </c>
      <c r="S15">
        <f t="shared" si="4"/>
        <v>5.6110058393967793E-2</v>
      </c>
      <c r="T15">
        <f t="shared" si="5"/>
        <v>6.9041967191147899E-3</v>
      </c>
      <c r="U15">
        <f t="shared" si="6"/>
        <v>1.3062449518265989E-2</v>
      </c>
      <c r="V15">
        <f t="shared" si="7"/>
        <v>1.4368944725205571E-2</v>
      </c>
      <c r="W15">
        <f t="shared" si="8"/>
        <v>7.6223043169677845E-2</v>
      </c>
      <c r="X15">
        <f t="shared" si="9"/>
        <v>5.0832287540312458E-3</v>
      </c>
    </row>
    <row r="16" spans="1:24">
      <c r="A16">
        <v>4</v>
      </c>
      <c r="B16" s="1" t="s">
        <v>13</v>
      </c>
      <c r="C16">
        <v>-1.7670657622353689E-2</v>
      </c>
      <c r="D16">
        <v>-4.1783156993997518E-3</v>
      </c>
      <c r="E16">
        <v>1.7150035879448879E-2</v>
      </c>
      <c r="F16">
        <v>-2.4151227171989331E-3</v>
      </c>
      <c r="G16">
        <v>5.1454811183957012E-2</v>
      </c>
      <c r="H16">
        <v>8.1254340443629044E-4</v>
      </c>
      <c r="I16">
        <v>-1.6196015481075729E-2</v>
      </c>
      <c r="J16">
        <v>-1.269352793126329E-2</v>
      </c>
      <c r="K16">
        <v>-4.2014398702030192E-2</v>
      </c>
      <c r="L16">
        <v>8.3243476344904421E-3</v>
      </c>
      <c r="N16" s="1" t="s">
        <v>13</v>
      </c>
      <c r="O16">
        <f t="shared" si="0"/>
        <v>1.7670657622353689E-2</v>
      </c>
      <c r="P16">
        <f t="shared" si="1"/>
        <v>4.1783156993997518E-3</v>
      </c>
      <c r="Q16">
        <f t="shared" si="2"/>
        <v>1.7150035879448879E-2</v>
      </c>
      <c r="R16">
        <f t="shared" si="3"/>
        <v>2.4151227171989331E-3</v>
      </c>
      <c r="S16">
        <f t="shared" si="4"/>
        <v>5.1454811183957012E-2</v>
      </c>
      <c r="T16">
        <f t="shared" si="5"/>
        <v>8.1254340443629044E-4</v>
      </c>
      <c r="U16">
        <f t="shared" si="6"/>
        <v>1.6196015481075729E-2</v>
      </c>
      <c r="V16">
        <f t="shared" si="7"/>
        <v>1.269352793126329E-2</v>
      </c>
      <c r="W16">
        <f t="shared" si="8"/>
        <v>4.2014398702030192E-2</v>
      </c>
      <c r="X16">
        <f t="shared" si="9"/>
        <v>8.3243476344904421E-3</v>
      </c>
    </row>
    <row r="17" spans="1:24">
      <c r="A17">
        <v>6</v>
      </c>
      <c r="B17" s="1" t="s">
        <v>15</v>
      </c>
      <c r="C17">
        <v>9.5864379094263846E-3</v>
      </c>
      <c r="D17">
        <v>2.4219111357362811E-2</v>
      </c>
      <c r="E17">
        <v>5.7719720392927143E-3</v>
      </c>
      <c r="F17">
        <v>1.201332692481614E-2</v>
      </c>
      <c r="G17">
        <v>-9.2576490712993394E-3</v>
      </c>
      <c r="H17">
        <v>-3.1452570290350423E-2</v>
      </c>
      <c r="I17">
        <v>-1.6196998388942639E-2</v>
      </c>
      <c r="J17">
        <v>-1.243356177977272E-2</v>
      </c>
      <c r="K17">
        <v>-6.0091576614851724E-3</v>
      </c>
      <c r="L17">
        <v>1.401388715106414E-2</v>
      </c>
      <c r="N17" s="1" t="s">
        <v>15</v>
      </c>
      <c r="O17">
        <f t="shared" si="0"/>
        <v>9.5864379094263846E-3</v>
      </c>
      <c r="P17">
        <f t="shared" si="1"/>
        <v>2.4219111357362811E-2</v>
      </c>
      <c r="Q17">
        <f t="shared" si="2"/>
        <v>5.7719720392927143E-3</v>
      </c>
      <c r="R17">
        <f t="shared" si="3"/>
        <v>1.201332692481614E-2</v>
      </c>
      <c r="S17">
        <f t="shared" si="4"/>
        <v>9.2576490712993394E-3</v>
      </c>
      <c r="T17">
        <f t="shared" si="5"/>
        <v>3.1452570290350423E-2</v>
      </c>
      <c r="U17">
        <f t="shared" si="6"/>
        <v>1.6196998388942639E-2</v>
      </c>
      <c r="V17">
        <f t="shared" si="7"/>
        <v>1.243356177977272E-2</v>
      </c>
      <c r="W17">
        <f t="shared" si="8"/>
        <v>6.0091576614851724E-3</v>
      </c>
      <c r="X17">
        <f t="shared" si="9"/>
        <v>1.401388715106414E-2</v>
      </c>
    </row>
    <row r="18" spans="1:24">
      <c r="A18">
        <v>21</v>
      </c>
      <c r="B18" s="1" t="s">
        <v>30</v>
      </c>
      <c r="C18">
        <v>3.564122110972282E-3</v>
      </c>
      <c r="D18">
        <v>-3.3660695063960383E-2</v>
      </c>
      <c r="E18">
        <v>-5.6775817996234492E-3</v>
      </c>
      <c r="F18">
        <v>-1.6626045253922701E-3</v>
      </c>
      <c r="G18">
        <v>-4.5383468636451277E-2</v>
      </c>
      <c r="H18">
        <v>-2.155595327639092E-2</v>
      </c>
      <c r="I18">
        <v>-1.089265096549848E-2</v>
      </c>
      <c r="J18">
        <v>-1.2266237521661529E-2</v>
      </c>
      <c r="K18">
        <v>4.2464973415726054E-3</v>
      </c>
      <c r="L18">
        <v>2.539170809976082E-2</v>
      </c>
      <c r="N18" s="1" t="s">
        <v>30</v>
      </c>
      <c r="O18">
        <f t="shared" si="0"/>
        <v>3.564122110972282E-3</v>
      </c>
      <c r="P18">
        <f t="shared" si="1"/>
        <v>3.3660695063960383E-2</v>
      </c>
      <c r="Q18">
        <f t="shared" si="2"/>
        <v>5.6775817996234492E-3</v>
      </c>
      <c r="R18">
        <f t="shared" si="3"/>
        <v>1.6626045253922701E-3</v>
      </c>
      <c r="S18">
        <f t="shared" si="4"/>
        <v>4.5383468636451277E-2</v>
      </c>
      <c r="T18">
        <f t="shared" si="5"/>
        <v>2.155595327639092E-2</v>
      </c>
      <c r="U18">
        <f t="shared" si="6"/>
        <v>1.089265096549848E-2</v>
      </c>
      <c r="V18">
        <f t="shared" si="7"/>
        <v>1.2266237521661529E-2</v>
      </c>
      <c r="W18">
        <f t="shared" si="8"/>
        <v>4.2464973415726054E-3</v>
      </c>
      <c r="X18">
        <f t="shared" si="9"/>
        <v>2.539170809976082E-2</v>
      </c>
    </row>
    <row r="19" spans="1:24">
      <c r="A19">
        <v>36</v>
      </c>
      <c r="B19" s="1" t="s">
        <v>45</v>
      </c>
      <c r="C19">
        <v>-7.0488881487847932E-3</v>
      </c>
      <c r="D19">
        <v>1.826545652197498E-2</v>
      </c>
      <c r="E19">
        <v>2.3620180552526349E-2</v>
      </c>
      <c r="F19">
        <v>4.5717212247261257E-3</v>
      </c>
      <c r="G19">
        <v>-2.2508567377722291E-2</v>
      </c>
      <c r="H19">
        <v>3.5683014356962758E-3</v>
      </c>
      <c r="I19">
        <v>-8.281270837146127E-3</v>
      </c>
      <c r="J19">
        <v>1.1577836706653249E-2</v>
      </c>
      <c r="K19">
        <v>-2.6180485838196699E-2</v>
      </c>
      <c r="L19">
        <v>-1.5922281508181781E-2</v>
      </c>
      <c r="N19" s="1" t="s">
        <v>45</v>
      </c>
      <c r="O19">
        <f t="shared" si="0"/>
        <v>7.0488881487847932E-3</v>
      </c>
      <c r="P19">
        <f t="shared" si="1"/>
        <v>1.826545652197498E-2</v>
      </c>
      <c r="Q19">
        <f t="shared" si="2"/>
        <v>2.3620180552526349E-2</v>
      </c>
      <c r="R19">
        <f t="shared" si="3"/>
        <v>4.5717212247261257E-3</v>
      </c>
      <c r="S19">
        <f t="shared" si="4"/>
        <v>2.2508567377722291E-2</v>
      </c>
      <c r="T19">
        <f t="shared" si="5"/>
        <v>3.5683014356962758E-3</v>
      </c>
      <c r="U19">
        <f t="shared" si="6"/>
        <v>8.281270837146127E-3</v>
      </c>
      <c r="V19">
        <f t="shared" si="7"/>
        <v>1.1577836706653249E-2</v>
      </c>
      <c r="W19">
        <f t="shared" si="8"/>
        <v>2.6180485838196699E-2</v>
      </c>
      <c r="X19">
        <f t="shared" si="9"/>
        <v>1.5922281508181781E-2</v>
      </c>
    </row>
    <row r="20" spans="1:24">
      <c r="A20">
        <v>24</v>
      </c>
      <c r="B20" s="1" t="s">
        <v>33</v>
      </c>
      <c r="C20">
        <v>-1.2630801151532501E-2</v>
      </c>
      <c r="D20">
        <v>-1.505436629580291E-2</v>
      </c>
      <c r="E20">
        <v>1.6494283547970931E-2</v>
      </c>
      <c r="F20">
        <v>-5.930044179280879E-3</v>
      </c>
      <c r="G20">
        <v>-2.3471616840356899E-2</v>
      </c>
      <c r="H20">
        <v>1.740272529850348E-2</v>
      </c>
      <c r="I20">
        <v>6.2963592487227417E-3</v>
      </c>
      <c r="J20">
        <v>1.1517015826555781E-2</v>
      </c>
      <c r="K20">
        <v>-1.9419702614848031E-2</v>
      </c>
      <c r="L20">
        <v>-2.43194659969266E-3</v>
      </c>
      <c r="N20" s="1" t="s">
        <v>33</v>
      </c>
      <c r="O20">
        <f t="shared" si="0"/>
        <v>1.2630801151532501E-2</v>
      </c>
      <c r="P20">
        <f t="shared" si="1"/>
        <v>1.505436629580291E-2</v>
      </c>
      <c r="Q20">
        <f t="shared" si="2"/>
        <v>1.6494283547970931E-2</v>
      </c>
      <c r="R20">
        <f t="shared" si="3"/>
        <v>5.930044179280879E-3</v>
      </c>
      <c r="S20">
        <f t="shared" si="4"/>
        <v>2.3471616840356899E-2</v>
      </c>
      <c r="T20">
        <f t="shared" si="5"/>
        <v>1.740272529850348E-2</v>
      </c>
      <c r="U20">
        <f t="shared" si="6"/>
        <v>6.2963592487227417E-3</v>
      </c>
      <c r="V20">
        <f t="shared" si="7"/>
        <v>1.1517015826555781E-2</v>
      </c>
      <c r="W20">
        <f t="shared" si="8"/>
        <v>1.9419702614848031E-2</v>
      </c>
      <c r="X20">
        <f t="shared" si="9"/>
        <v>2.43194659969266E-3</v>
      </c>
    </row>
    <row r="21" spans="1:24">
      <c r="A21">
        <v>22</v>
      </c>
      <c r="B21" s="1" t="s">
        <v>31</v>
      </c>
      <c r="C21">
        <v>2.8460792300861542E-3</v>
      </c>
      <c r="D21">
        <v>-4.7424600166236827E-2</v>
      </c>
      <c r="E21">
        <v>1.062919090131266E-2</v>
      </c>
      <c r="F21">
        <v>2.571781479911114E-2</v>
      </c>
      <c r="G21">
        <v>2.0850013547693432E-3</v>
      </c>
      <c r="H21">
        <v>-2.3617609875793779E-2</v>
      </c>
      <c r="I21">
        <v>2.3588778956275269E-2</v>
      </c>
      <c r="J21">
        <v>-1.112077269978125E-2</v>
      </c>
      <c r="K21">
        <v>5.9556190701941106E-3</v>
      </c>
      <c r="L21">
        <v>-4.2224411505382047E-3</v>
      </c>
      <c r="N21" s="1" t="s">
        <v>31</v>
      </c>
      <c r="O21">
        <f t="shared" si="0"/>
        <v>2.8460792300861542E-3</v>
      </c>
      <c r="P21">
        <f t="shared" si="1"/>
        <v>4.7424600166236827E-2</v>
      </c>
      <c r="Q21">
        <f t="shared" si="2"/>
        <v>1.062919090131266E-2</v>
      </c>
      <c r="R21">
        <f t="shared" si="3"/>
        <v>2.571781479911114E-2</v>
      </c>
      <c r="S21">
        <f t="shared" si="4"/>
        <v>2.0850013547693432E-3</v>
      </c>
      <c r="T21">
        <f t="shared" si="5"/>
        <v>2.3617609875793779E-2</v>
      </c>
      <c r="U21">
        <f t="shared" si="6"/>
        <v>2.3588778956275269E-2</v>
      </c>
      <c r="V21">
        <f t="shared" si="7"/>
        <v>1.112077269978125E-2</v>
      </c>
      <c r="W21">
        <f t="shared" si="8"/>
        <v>5.9556190701941106E-3</v>
      </c>
      <c r="X21">
        <f t="shared" si="9"/>
        <v>4.2224411505382047E-3</v>
      </c>
    </row>
    <row r="22" spans="1:24">
      <c r="A22">
        <v>14</v>
      </c>
      <c r="B22" s="1" t="s">
        <v>23</v>
      </c>
      <c r="C22">
        <v>-1.6149559936082671E-2</v>
      </c>
      <c r="D22">
        <v>1.8016766211919132E-2</v>
      </c>
      <c r="E22">
        <v>1.885726945445837E-2</v>
      </c>
      <c r="F22">
        <v>-6.491353045823281E-3</v>
      </c>
      <c r="G22">
        <v>-1.529002695650766E-3</v>
      </c>
      <c r="H22">
        <v>-1.5241092590276841E-2</v>
      </c>
      <c r="I22">
        <v>-1.3342885184985659E-2</v>
      </c>
      <c r="J22">
        <v>1.076949341297475E-2</v>
      </c>
      <c r="K22">
        <v>-2.0073249384049848E-3</v>
      </c>
      <c r="L22">
        <v>1.265673994941822E-2</v>
      </c>
      <c r="N22" s="1" t="s">
        <v>23</v>
      </c>
      <c r="O22">
        <f t="shared" si="0"/>
        <v>1.6149559936082671E-2</v>
      </c>
      <c r="P22">
        <f t="shared" si="1"/>
        <v>1.8016766211919132E-2</v>
      </c>
      <c r="Q22">
        <f t="shared" si="2"/>
        <v>1.885726945445837E-2</v>
      </c>
      <c r="R22">
        <f t="shared" si="3"/>
        <v>6.491353045823281E-3</v>
      </c>
      <c r="S22">
        <f t="shared" si="4"/>
        <v>1.529002695650766E-3</v>
      </c>
      <c r="T22">
        <f t="shared" si="5"/>
        <v>1.5241092590276841E-2</v>
      </c>
      <c r="U22">
        <f t="shared" si="6"/>
        <v>1.3342885184985659E-2</v>
      </c>
      <c r="V22">
        <f t="shared" si="7"/>
        <v>1.076949341297475E-2</v>
      </c>
      <c r="W22">
        <f t="shared" si="8"/>
        <v>2.0073249384049848E-3</v>
      </c>
      <c r="X22">
        <f t="shared" si="9"/>
        <v>1.265673994941822E-2</v>
      </c>
    </row>
    <row r="23" spans="1:24">
      <c r="A23">
        <v>17</v>
      </c>
      <c r="B23" s="1" t="s">
        <v>26</v>
      </c>
      <c r="C23">
        <v>-1.143989448874762E-2</v>
      </c>
      <c r="D23">
        <v>-2.482426759842566E-2</v>
      </c>
      <c r="E23">
        <v>-1.232884158268184E-2</v>
      </c>
      <c r="F23">
        <v>6.4104979215843486E-4</v>
      </c>
      <c r="G23">
        <v>-1.7226753405055011E-2</v>
      </c>
      <c r="H23">
        <v>-2.7284910526991911E-2</v>
      </c>
      <c r="I23">
        <v>-9.4172269465539596E-5</v>
      </c>
      <c r="J23">
        <v>-1.0750923939029411E-2</v>
      </c>
      <c r="K23">
        <v>1.785531656622141E-2</v>
      </c>
      <c r="L23">
        <v>5.2413383102975178E-2</v>
      </c>
      <c r="N23" s="1" t="s">
        <v>26</v>
      </c>
      <c r="O23">
        <f t="shared" si="0"/>
        <v>1.143989448874762E-2</v>
      </c>
      <c r="P23">
        <f t="shared" si="1"/>
        <v>2.482426759842566E-2</v>
      </c>
      <c r="Q23">
        <f t="shared" si="2"/>
        <v>1.232884158268184E-2</v>
      </c>
      <c r="R23">
        <f t="shared" si="3"/>
        <v>6.4104979215843486E-4</v>
      </c>
      <c r="S23">
        <f t="shared" si="4"/>
        <v>1.7226753405055011E-2</v>
      </c>
      <c r="T23">
        <f t="shared" si="5"/>
        <v>2.7284910526991911E-2</v>
      </c>
      <c r="U23">
        <f t="shared" si="6"/>
        <v>9.4172269465539596E-5</v>
      </c>
      <c r="V23">
        <f t="shared" si="7"/>
        <v>1.0750923939029411E-2</v>
      </c>
      <c r="W23">
        <f t="shared" si="8"/>
        <v>1.785531656622141E-2</v>
      </c>
      <c r="X23">
        <f t="shared" si="9"/>
        <v>5.2413383102975178E-2</v>
      </c>
    </row>
    <row r="24" spans="1:24">
      <c r="A24">
        <v>30</v>
      </c>
      <c r="B24" s="1" t="s">
        <v>39</v>
      </c>
      <c r="C24">
        <v>-1.21527875907968E-2</v>
      </c>
      <c r="D24">
        <v>4.1507335641639232E-3</v>
      </c>
      <c r="E24">
        <v>-5.2982437856145623E-3</v>
      </c>
      <c r="F24">
        <v>1.6167608312859121E-2</v>
      </c>
      <c r="G24">
        <v>5.1111839007612443E-3</v>
      </c>
      <c r="H24">
        <v>-2.547373623153033E-3</v>
      </c>
      <c r="I24">
        <v>-1.6673723384280879E-3</v>
      </c>
      <c r="J24">
        <v>1.039172332454949E-2</v>
      </c>
      <c r="K24">
        <v>6.0583234725904789E-3</v>
      </c>
      <c r="L24">
        <v>7.1882776755914377E-3</v>
      </c>
      <c r="N24" s="1" t="s">
        <v>39</v>
      </c>
      <c r="O24">
        <f t="shared" si="0"/>
        <v>1.21527875907968E-2</v>
      </c>
      <c r="P24">
        <f t="shared" si="1"/>
        <v>4.1507335641639232E-3</v>
      </c>
      <c r="Q24">
        <f t="shared" si="2"/>
        <v>5.2982437856145623E-3</v>
      </c>
      <c r="R24">
        <f t="shared" si="3"/>
        <v>1.6167608312859121E-2</v>
      </c>
      <c r="S24">
        <f t="shared" si="4"/>
        <v>5.1111839007612443E-3</v>
      </c>
      <c r="T24">
        <f t="shared" si="5"/>
        <v>2.547373623153033E-3</v>
      </c>
      <c r="U24">
        <f t="shared" si="6"/>
        <v>1.6673723384280879E-3</v>
      </c>
      <c r="V24">
        <f t="shared" si="7"/>
        <v>1.039172332454949E-2</v>
      </c>
      <c r="W24">
        <f t="shared" si="8"/>
        <v>6.0583234725904789E-3</v>
      </c>
      <c r="X24">
        <f t="shared" si="9"/>
        <v>7.1882776755914377E-3</v>
      </c>
    </row>
    <row r="25" spans="1:24">
      <c r="A25">
        <v>15</v>
      </c>
      <c r="B25" s="1" t="s">
        <v>24</v>
      </c>
      <c r="C25">
        <v>-1.9019723197441191E-2</v>
      </c>
      <c r="D25">
        <v>1.233105592787846E-2</v>
      </c>
      <c r="E25">
        <v>-7.973918675791487E-3</v>
      </c>
      <c r="F25">
        <v>2.0529013908089359E-2</v>
      </c>
      <c r="G25">
        <v>1.6080464358026979E-2</v>
      </c>
      <c r="H25">
        <v>-8.9862687934148758E-3</v>
      </c>
      <c r="I25">
        <v>7.0685510312970571E-3</v>
      </c>
      <c r="J25">
        <v>-1.0074298727287189E-2</v>
      </c>
      <c r="K25">
        <v>2.247634526284242E-2</v>
      </c>
      <c r="L25">
        <v>3.4258853148814682E-2</v>
      </c>
      <c r="N25" s="1" t="s">
        <v>24</v>
      </c>
      <c r="O25">
        <f t="shared" si="0"/>
        <v>1.9019723197441191E-2</v>
      </c>
      <c r="P25">
        <f t="shared" si="1"/>
        <v>1.233105592787846E-2</v>
      </c>
      <c r="Q25">
        <f t="shared" si="2"/>
        <v>7.973918675791487E-3</v>
      </c>
      <c r="R25">
        <f t="shared" si="3"/>
        <v>2.0529013908089359E-2</v>
      </c>
      <c r="S25">
        <f t="shared" si="4"/>
        <v>1.6080464358026979E-2</v>
      </c>
      <c r="T25">
        <f t="shared" si="5"/>
        <v>8.9862687934148758E-3</v>
      </c>
      <c r="U25">
        <f t="shared" si="6"/>
        <v>7.0685510312970571E-3</v>
      </c>
      <c r="V25">
        <f t="shared" si="7"/>
        <v>1.0074298727287189E-2</v>
      </c>
      <c r="W25">
        <f t="shared" si="8"/>
        <v>2.247634526284242E-2</v>
      </c>
      <c r="X25">
        <f t="shared" si="9"/>
        <v>3.4258853148814682E-2</v>
      </c>
    </row>
    <row r="26" spans="1:24">
      <c r="A26">
        <v>34</v>
      </c>
      <c r="B26" s="1" t="s">
        <v>43</v>
      </c>
      <c r="C26">
        <v>2.740126425475729E-2</v>
      </c>
      <c r="D26">
        <v>3.064793627821023E-2</v>
      </c>
      <c r="E26">
        <v>1.4071998838281511E-2</v>
      </c>
      <c r="F26">
        <v>2.0449080640806971E-2</v>
      </c>
      <c r="G26">
        <v>3.419584404860722E-3</v>
      </c>
      <c r="H26">
        <v>-4.7592522179561489E-2</v>
      </c>
      <c r="I26">
        <v>-1.6214357967146681E-2</v>
      </c>
      <c r="J26">
        <v>-1.001079369569916E-2</v>
      </c>
      <c r="K26">
        <v>-1.820163341764151E-2</v>
      </c>
      <c r="L26">
        <v>-3.4565442678611877E-2</v>
      </c>
      <c r="N26" s="1" t="s">
        <v>43</v>
      </c>
      <c r="O26">
        <f t="shared" si="0"/>
        <v>2.740126425475729E-2</v>
      </c>
      <c r="P26">
        <f t="shared" si="1"/>
        <v>3.064793627821023E-2</v>
      </c>
      <c r="Q26">
        <f t="shared" si="2"/>
        <v>1.4071998838281511E-2</v>
      </c>
      <c r="R26">
        <f t="shared" si="3"/>
        <v>2.0449080640806971E-2</v>
      </c>
      <c r="S26">
        <f t="shared" si="4"/>
        <v>3.419584404860722E-3</v>
      </c>
      <c r="T26">
        <f t="shared" si="5"/>
        <v>4.7592522179561489E-2</v>
      </c>
      <c r="U26">
        <f t="shared" si="6"/>
        <v>1.6214357967146681E-2</v>
      </c>
      <c r="V26">
        <f t="shared" si="7"/>
        <v>1.001079369569916E-2</v>
      </c>
      <c r="W26">
        <f t="shared" si="8"/>
        <v>1.820163341764151E-2</v>
      </c>
      <c r="X26">
        <f t="shared" si="9"/>
        <v>3.4565442678611877E-2</v>
      </c>
    </row>
    <row r="27" spans="1:24">
      <c r="A27">
        <v>29</v>
      </c>
      <c r="B27" s="1" t="s">
        <v>38</v>
      </c>
      <c r="C27">
        <v>2.5482000059145509E-2</v>
      </c>
      <c r="D27">
        <v>-1.8442203212199498E-2</v>
      </c>
      <c r="E27">
        <v>9.3262204674376837E-3</v>
      </c>
      <c r="F27">
        <v>3.460759796724705E-2</v>
      </c>
      <c r="G27">
        <v>1.349943544102397E-3</v>
      </c>
      <c r="H27">
        <v>-3.6965574676138001E-2</v>
      </c>
      <c r="I27">
        <v>1.311654180167734E-2</v>
      </c>
      <c r="J27">
        <v>-9.9386045124636238E-3</v>
      </c>
      <c r="K27">
        <v>-5.2928687434151992E-3</v>
      </c>
      <c r="L27">
        <v>-1.5191938681699419E-2</v>
      </c>
      <c r="N27" s="1" t="s">
        <v>38</v>
      </c>
      <c r="O27">
        <f t="shared" si="0"/>
        <v>2.5482000059145509E-2</v>
      </c>
      <c r="P27">
        <f t="shared" si="1"/>
        <v>1.8442203212199498E-2</v>
      </c>
      <c r="Q27">
        <f t="shared" si="2"/>
        <v>9.3262204674376837E-3</v>
      </c>
      <c r="R27">
        <f t="shared" si="3"/>
        <v>3.460759796724705E-2</v>
      </c>
      <c r="S27">
        <f t="shared" si="4"/>
        <v>1.349943544102397E-3</v>
      </c>
      <c r="T27">
        <f t="shared" si="5"/>
        <v>3.6965574676138001E-2</v>
      </c>
      <c r="U27">
        <f t="shared" si="6"/>
        <v>1.311654180167734E-2</v>
      </c>
      <c r="V27">
        <f t="shared" si="7"/>
        <v>9.9386045124636238E-3</v>
      </c>
      <c r="W27">
        <f t="shared" si="8"/>
        <v>5.2928687434151992E-3</v>
      </c>
      <c r="X27">
        <f t="shared" si="9"/>
        <v>1.5191938681699419E-2</v>
      </c>
    </row>
    <row r="28" spans="1:24">
      <c r="A28">
        <v>16</v>
      </c>
      <c r="B28" s="1" t="s">
        <v>25</v>
      </c>
      <c r="C28">
        <v>-1.256816267427419E-3</v>
      </c>
      <c r="D28">
        <v>1.6555521717977351E-2</v>
      </c>
      <c r="E28">
        <v>1.7264710012731589E-2</v>
      </c>
      <c r="F28">
        <v>2.34781192873872E-3</v>
      </c>
      <c r="G28">
        <v>8.6910371351768701E-3</v>
      </c>
      <c r="H28">
        <v>6.7836895804752892E-3</v>
      </c>
      <c r="I28">
        <v>-8.0016485557314349E-3</v>
      </c>
      <c r="J28">
        <v>-8.3179042363615632E-3</v>
      </c>
      <c r="K28">
        <v>1.61719148044604E-2</v>
      </c>
      <c r="L28">
        <v>-1.5668222826119991E-2</v>
      </c>
      <c r="N28" s="1" t="s">
        <v>25</v>
      </c>
      <c r="O28">
        <f t="shared" si="0"/>
        <v>1.256816267427419E-3</v>
      </c>
      <c r="P28">
        <f t="shared" si="1"/>
        <v>1.6555521717977351E-2</v>
      </c>
      <c r="Q28">
        <f t="shared" si="2"/>
        <v>1.7264710012731589E-2</v>
      </c>
      <c r="R28">
        <f t="shared" si="3"/>
        <v>2.34781192873872E-3</v>
      </c>
      <c r="S28">
        <f t="shared" si="4"/>
        <v>8.6910371351768701E-3</v>
      </c>
      <c r="T28">
        <f t="shared" si="5"/>
        <v>6.7836895804752892E-3</v>
      </c>
      <c r="U28">
        <f t="shared" si="6"/>
        <v>8.0016485557314349E-3</v>
      </c>
      <c r="V28">
        <f t="shared" si="7"/>
        <v>8.3179042363615632E-3</v>
      </c>
      <c r="W28">
        <f t="shared" si="8"/>
        <v>1.61719148044604E-2</v>
      </c>
      <c r="X28">
        <f t="shared" si="9"/>
        <v>1.5668222826119991E-2</v>
      </c>
    </row>
    <row r="29" spans="1:24">
      <c r="A29">
        <v>39</v>
      </c>
      <c r="B29" s="1" t="s">
        <v>48</v>
      </c>
      <c r="C29">
        <v>-8.5112673140222486E-3</v>
      </c>
      <c r="D29">
        <v>-2.271832409464053E-3</v>
      </c>
      <c r="E29">
        <v>-7.6375482079098396E-3</v>
      </c>
      <c r="F29">
        <v>1.4576575834899731E-2</v>
      </c>
      <c r="G29">
        <v>-1.5907005833146479E-3</v>
      </c>
      <c r="H29">
        <v>-1.410843011930815E-3</v>
      </c>
      <c r="I29">
        <v>-5.6019878651264472E-3</v>
      </c>
      <c r="J29">
        <v>7.6231176806929287E-3</v>
      </c>
      <c r="K29">
        <v>1.472029913676147E-3</v>
      </c>
      <c r="L29">
        <v>7.4826939024721616E-3</v>
      </c>
      <c r="N29" s="1" t="s">
        <v>48</v>
      </c>
      <c r="O29">
        <f t="shared" si="0"/>
        <v>8.5112673140222486E-3</v>
      </c>
      <c r="P29">
        <f t="shared" si="1"/>
        <v>2.271832409464053E-3</v>
      </c>
      <c r="Q29">
        <f t="shared" si="2"/>
        <v>7.6375482079098396E-3</v>
      </c>
      <c r="R29">
        <f t="shared" si="3"/>
        <v>1.4576575834899731E-2</v>
      </c>
      <c r="S29">
        <f t="shared" si="4"/>
        <v>1.5907005833146479E-3</v>
      </c>
      <c r="T29">
        <f t="shared" si="5"/>
        <v>1.410843011930815E-3</v>
      </c>
      <c r="U29">
        <f t="shared" si="6"/>
        <v>5.6019878651264472E-3</v>
      </c>
      <c r="V29">
        <f t="shared" si="7"/>
        <v>7.6231176806929287E-3</v>
      </c>
      <c r="W29">
        <f t="shared" si="8"/>
        <v>1.472029913676147E-3</v>
      </c>
      <c r="X29">
        <f t="shared" si="9"/>
        <v>7.4826939024721616E-3</v>
      </c>
    </row>
    <row r="30" spans="1:24">
      <c r="A30">
        <v>10</v>
      </c>
      <c r="B30" s="1" t="s">
        <v>19</v>
      </c>
      <c r="C30">
        <v>-1.106045054403545E-2</v>
      </c>
      <c r="D30">
        <v>-1.0700843460715701E-3</v>
      </c>
      <c r="E30">
        <v>-2.202599567625817E-3</v>
      </c>
      <c r="F30">
        <v>-1.2952173970972239E-2</v>
      </c>
      <c r="G30">
        <v>1.8953100544384371E-2</v>
      </c>
      <c r="H30">
        <v>-2.167461823484643E-2</v>
      </c>
      <c r="I30">
        <v>2.2889090811296749E-2</v>
      </c>
      <c r="J30">
        <v>6.9928455262944014E-3</v>
      </c>
      <c r="K30">
        <v>-9.1849295267601664E-3</v>
      </c>
      <c r="L30">
        <v>3.2742006168177337E-2</v>
      </c>
      <c r="N30" s="1" t="s">
        <v>19</v>
      </c>
      <c r="O30">
        <f t="shared" si="0"/>
        <v>1.106045054403545E-2</v>
      </c>
      <c r="P30">
        <f t="shared" si="1"/>
        <v>1.0700843460715701E-3</v>
      </c>
      <c r="Q30">
        <f t="shared" si="2"/>
        <v>2.202599567625817E-3</v>
      </c>
      <c r="R30">
        <f t="shared" si="3"/>
        <v>1.2952173970972239E-2</v>
      </c>
      <c r="S30">
        <f t="shared" si="4"/>
        <v>1.8953100544384371E-2</v>
      </c>
      <c r="T30">
        <f t="shared" si="5"/>
        <v>2.167461823484643E-2</v>
      </c>
      <c r="U30">
        <f t="shared" si="6"/>
        <v>2.2889090811296749E-2</v>
      </c>
      <c r="V30">
        <f t="shared" si="7"/>
        <v>6.9928455262944014E-3</v>
      </c>
      <c r="W30">
        <f t="shared" si="8"/>
        <v>9.1849295267601664E-3</v>
      </c>
      <c r="X30">
        <f t="shared" si="9"/>
        <v>3.2742006168177337E-2</v>
      </c>
    </row>
    <row r="31" spans="1:24">
      <c r="A31">
        <v>8</v>
      </c>
      <c r="B31" s="1" t="s">
        <v>17</v>
      </c>
      <c r="C31">
        <v>6.8742836250507543E-3</v>
      </c>
      <c r="D31">
        <v>-1.242503648760826E-2</v>
      </c>
      <c r="E31">
        <v>1.5310039887277379E-2</v>
      </c>
      <c r="F31">
        <v>-1.6171153532932771E-2</v>
      </c>
      <c r="G31">
        <v>8.3474227212953361E-3</v>
      </c>
      <c r="H31">
        <v>1.8783832083028359E-2</v>
      </c>
      <c r="I31">
        <v>-1.429844369870595E-2</v>
      </c>
      <c r="J31">
        <v>-6.2939263289963857E-3</v>
      </c>
      <c r="K31">
        <v>1.3361771654686111E-3</v>
      </c>
      <c r="L31">
        <v>-1.504458969862534E-2</v>
      </c>
      <c r="N31" s="1" t="s">
        <v>17</v>
      </c>
      <c r="O31">
        <f t="shared" si="0"/>
        <v>6.8742836250507543E-3</v>
      </c>
      <c r="P31">
        <f t="shared" si="1"/>
        <v>1.242503648760826E-2</v>
      </c>
      <c r="Q31">
        <f t="shared" si="2"/>
        <v>1.5310039887277379E-2</v>
      </c>
      <c r="R31">
        <f t="shared" si="3"/>
        <v>1.6171153532932771E-2</v>
      </c>
      <c r="S31">
        <f t="shared" si="4"/>
        <v>8.3474227212953361E-3</v>
      </c>
      <c r="T31">
        <f t="shared" si="5"/>
        <v>1.8783832083028359E-2</v>
      </c>
      <c r="U31">
        <f t="shared" si="6"/>
        <v>1.429844369870595E-2</v>
      </c>
      <c r="V31">
        <f t="shared" si="7"/>
        <v>6.2939263289963857E-3</v>
      </c>
      <c r="W31">
        <f t="shared" si="8"/>
        <v>1.3361771654686111E-3</v>
      </c>
      <c r="X31">
        <f t="shared" si="9"/>
        <v>1.504458969862534E-2</v>
      </c>
    </row>
    <row r="32" spans="1:24">
      <c r="A32">
        <v>9</v>
      </c>
      <c r="B32" s="1" t="s">
        <v>18</v>
      </c>
      <c r="C32">
        <v>-9.0583491780944487E-4</v>
      </c>
      <c r="D32">
        <v>-3.0431768318972589E-2</v>
      </c>
      <c r="E32">
        <v>4.4317588991871441E-3</v>
      </c>
      <c r="F32">
        <v>-2.006333998885924E-2</v>
      </c>
      <c r="G32">
        <v>8.6059310288653136E-3</v>
      </c>
      <c r="H32">
        <v>1.566619022231612E-2</v>
      </c>
      <c r="I32">
        <v>6.0911306148209946E-3</v>
      </c>
      <c r="J32">
        <v>5.9113081203530336E-3</v>
      </c>
      <c r="K32">
        <v>2.2450467444189961E-2</v>
      </c>
      <c r="L32">
        <v>1.117922045879695E-2</v>
      </c>
      <c r="N32" s="1" t="s">
        <v>18</v>
      </c>
      <c r="O32">
        <f t="shared" si="0"/>
        <v>9.0583491780944487E-4</v>
      </c>
      <c r="P32">
        <f t="shared" si="1"/>
        <v>3.0431768318972589E-2</v>
      </c>
      <c r="Q32">
        <f t="shared" si="2"/>
        <v>4.4317588991871441E-3</v>
      </c>
      <c r="R32">
        <f t="shared" si="3"/>
        <v>2.006333998885924E-2</v>
      </c>
      <c r="S32">
        <f t="shared" si="4"/>
        <v>8.6059310288653136E-3</v>
      </c>
      <c r="T32">
        <f t="shared" si="5"/>
        <v>1.566619022231612E-2</v>
      </c>
      <c r="U32">
        <f t="shared" si="6"/>
        <v>6.0911306148209946E-3</v>
      </c>
      <c r="V32">
        <f t="shared" si="7"/>
        <v>5.9113081203530336E-3</v>
      </c>
      <c r="W32">
        <f t="shared" si="8"/>
        <v>2.2450467444189961E-2</v>
      </c>
      <c r="X32">
        <f t="shared" si="9"/>
        <v>1.117922045879695E-2</v>
      </c>
    </row>
    <row r="33" spans="1:24">
      <c r="A33">
        <v>37</v>
      </c>
      <c r="B33" s="1" t="s">
        <v>46</v>
      </c>
      <c r="C33">
        <v>-3.7634466441814488E-3</v>
      </c>
      <c r="D33">
        <v>7.3558420476500276E-3</v>
      </c>
      <c r="E33">
        <v>1.090046182717366E-2</v>
      </c>
      <c r="F33">
        <v>-1.5219093993911581E-3</v>
      </c>
      <c r="G33">
        <v>-3.055406496101766E-2</v>
      </c>
      <c r="H33">
        <v>1.2267812878352239E-2</v>
      </c>
      <c r="I33">
        <v>9.5773997760943055E-3</v>
      </c>
      <c r="J33">
        <v>4.9612234986949272E-3</v>
      </c>
      <c r="K33">
        <v>-1.753081932847101E-2</v>
      </c>
      <c r="L33">
        <v>-9.8023648273413474E-3</v>
      </c>
      <c r="N33" s="1" t="s">
        <v>46</v>
      </c>
      <c r="O33">
        <f t="shared" si="0"/>
        <v>3.7634466441814488E-3</v>
      </c>
      <c r="P33">
        <f t="shared" si="1"/>
        <v>7.3558420476500276E-3</v>
      </c>
      <c r="Q33">
        <f t="shared" si="2"/>
        <v>1.090046182717366E-2</v>
      </c>
      <c r="R33">
        <f t="shared" si="3"/>
        <v>1.5219093993911581E-3</v>
      </c>
      <c r="S33">
        <f t="shared" si="4"/>
        <v>3.055406496101766E-2</v>
      </c>
      <c r="T33">
        <f t="shared" si="5"/>
        <v>1.2267812878352239E-2</v>
      </c>
      <c r="U33">
        <f t="shared" si="6"/>
        <v>9.5773997760943055E-3</v>
      </c>
      <c r="V33">
        <f t="shared" si="7"/>
        <v>4.9612234986949272E-3</v>
      </c>
      <c r="W33">
        <f t="shared" si="8"/>
        <v>1.753081932847101E-2</v>
      </c>
      <c r="X33">
        <f t="shared" si="9"/>
        <v>9.8023648273413474E-3</v>
      </c>
    </row>
    <row r="34" spans="1:24">
      <c r="A34">
        <v>13</v>
      </c>
      <c r="B34" s="1" t="s">
        <v>22</v>
      </c>
      <c r="C34">
        <v>3.3681302980106938E-3</v>
      </c>
      <c r="D34">
        <v>-8.8277885492911469E-3</v>
      </c>
      <c r="E34">
        <v>1.0064654728942839E-2</v>
      </c>
      <c r="F34">
        <v>-2.4403021153928499E-2</v>
      </c>
      <c r="G34">
        <v>1.115879070606441E-2</v>
      </c>
      <c r="H34">
        <v>1.9023237976859939E-2</v>
      </c>
      <c r="I34">
        <v>-6.443625644285053E-3</v>
      </c>
      <c r="J34">
        <v>4.8973754992633622E-3</v>
      </c>
      <c r="K34">
        <v>1.276430478966036E-2</v>
      </c>
      <c r="L34">
        <v>-7.1667932862128558E-3</v>
      </c>
      <c r="N34" s="1" t="s">
        <v>22</v>
      </c>
      <c r="O34">
        <f t="shared" si="0"/>
        <v>3.3681302980106938E-3</v>
      </c>
      <c r="P34">
        <f t="shared" si="1"/>
        <v>8.8277885492911469E-3</v>
      </c>
      <c r="Q34">
        <f t="shared" si="2"/>
        <v>1.0064654728942839E-2</v>
      </c>
      <c r="R34">
        <f t="shared" si="3"/>
        <v>2.4403021153928499E-2</v>
      </c>
      <c r="S34">
        <f t="shared" si="4"/>
        <v>1.115879070606441E-2</v>
      </c>
      <c r="T34">
        <f t="shared" si="5"/>
        <v>1.9023237976859939E-2</v>
      </c>
      <c r="U34">
        <f t="shared" si="6"/>
        <v>6.443625644285053E-3</v>
      </c>
      <c r="V34">
        <f t="shared" si="7"/>
        <v>4.8973754992633622E-3</v>
      </c>
      <c r="W34">
        <f t="shared" si="8"/>
        <v>1.276430478966036E-2</v>
      </c>
      <c r="X34">
        <f t="shared" si="9"/>
        <v>7.1667932862128558E-3</v>
      </c>
    </row>
    <row r="35" spans="1:24">
      <c r="A35">
        <v>26</v>
      </c>
      <c r="B35" s="1" t="s">
        <v>35</v>
      </c>
      <c r="C35">
        <v>-4.5173604211971559E-3</v>
      </c>
      <c r="D35">
        <v>2.0146599665102238E-2</v>
      </c>
      <c r="E35">
        <v>2.5867658899394212E-3</v>
      </c>
      <c r="F35">
        <v>2.908270403185256E-2</v>
      </c>
      <c r="G35">
        <v>-2.741162889243079E-3</v>
      </c>
      <c r="H35">
        <v>-3.582883884155385E-3</v>
      </c>
      <c r="I35">
        <v>-1.06079954217523E-2</v>
      </c>
      <c r="J35">
        <v>-2.2655057351692051E-3</v>
      </c>
      <c r="K35">
        <v>-1.018818997839784E-2</v>
      </c>
      <c r="L35">
        <v>-1.0949819848720019E-2</v>
      </c>
      <c r="N35" s="1" t="s">
        <v>35</v>
      </c>
      <c r="O35">
        <f t="shared" si="0"/>
        <v>4.5173604211971559E-3</v>
      </c>
      <c r="P35">
        <f t="shared" si="1"/>
        <v>2.0146599665102238E-2</v>
      </c>
      <c r="Q35">
        <f t="shared" si="2"/>
        <v>2.5867658899394212E-3</v>
      </c>
      <c r="R35">
        <f t="shared" si="3"/>
        <v>2.908270403185256E-2</v>
      </c>
      <c r="S35">
        <f t="shared" si="4"/>
        <v>2.741162889243079E-3</v>
      </c>
      <c r="T35">
        <f t="shared" si="5"/>
        <v>3.582883884155385E-3</v>
      </c>
      <c r="U35">
        <f t="shared" si="6"/>
        <v>1.06079954217523E-2</v>
      </c>
      <c r="V35">
        <f t="shared" si="7"/>
        <v>2.2655057351692051E-3</v>
      </c>
      <c r="W35">
        <f t="shared" si="8"/>
        <v>1.018818997839784E-2</v>
      </c>
      <c r="X35">
        <f t="shared" si="9"/>
        <v>1.0949819848720019E-2</v>
      </c>
    </row>
    <row r="36" spans="1:24">
      <c r="A36">
        <v>2</v>
      </c>
      <c r="B36" s="1" t="s">
        <v>11</v>
      </c>
      <c r="C36">
        <v>-7.694128279225272E-3</v>
      </c>
      <c r="D36">
        <v>-1.4306958332730991E-4</v>
      </c>
      <c r="E36">
        <v>1.6331321128530821E-2</v>
      </c>
      <c r="F36">
        <v>1.238653562171137E-2</v>
      </c>
      <c r="G36">
        <v>-1.4861013383768689E-3</v>
      </c>
      <c r="H36">
        <v>-1.8175420858965001E-2</v>
      </c>
      <c r="I36">
        <v>-9.4647983396255186E-3</v>
      </c>
      <c r="J36">
        <v>1.9327842634862711E-3</v>
      </c>
      <c r="K36">
        <v>6.4126953598247346E-3</v>
      </c>
      <c r="L36">
        <v>2.251948120616824E-2</v>
      </c>
      <c r="N36" s="1" t="s">
        <v>11</v>
      </c>
      <c r="O36">
        <f t="shared" si="0"/>
        <v>7.694128279225272E-3</v>
      </c>
      <c r="P36">
        <f t="shared" si="1"/>
        <v>1.4306958332730991E-4</v>
      </c>
      <c r="Q36">
        <f t="shared" si="2"/>
        <v>1.6331321128530821E-2</v>
      </c>
      <c r="R36">
        <f t="shared" si="3"/>
        <v>1.238653562171137E-2</v>
      </c>
      <c r="S36">
        <f t="shared" si="4"/>
        <v>1.4861013383768689E-3</v>
      </c>
      <c r="T36">
        <f t="shared" si="5"/>
        <v>1.8175420858965001E-2</v>
      </c>
      <c r="U36">
        <f t="shared" si="6"/>
        <v>9.4647983396255186E-3</v>
      </c>
      <c r="V36">
        <f t="shared" si="7"/>
        <v>1.9327842634862711E-3</v>
      </c>
      <c r="W36">
        <f t="shared" si="8"/>
        <v>6.4126953598247346E-3</v>
      </c>
      <c r="X36">
        <f t="shared" si="9"/>
        <v>2.251948120616824E-2</v>
      </c>
    </row>
    <row r="37" spans="1:24">
      <c r="A37">
        <v>12</v>
      </c>
      <c r="B37" s="1" t="s">
        <v>21</v>
      </c>
      <c r="C37">
        <v>6.2820677553322756E-3</v>
      </c>
      <c r="D37">
        <v>7.0411265097928867E-3</v>
      </c>
      <c r="E37">
        <v>-2.207896883221545E-2</v>
      </c>
      <c r="F37">
        <v>3.0692376902636161E-3</v>
      </c>
      <c r="G37">
        <v>3.5653432119963427E-2</v>
      </c>
      <c r="H37">
        <v>1.3491031533023759E-2</v>
      </c>
      <c r="I37">
        <v>9.9535187918924309E-2</v>
      </c>
      <c r="J37">
        <v>1.53294334874433E-3</v>
      </c>
      <c r="K37">
        <v>1.725919221046061E-3</v>
      </c>
      <c r="L37">
        <v>1.0802379869354079E-2</v>
      </c>
      <c r="N37" s="1" t="s">
        <v>21</v>
      </c>
      <c r="O37">
        <f t="shared" si="0"/>
        <v>6.2820677553322756E-3</v>
      </c>
      <c r="P37">
        <f t="shared" si="1"/>
        <v>7.0411265097928867E-3</v>
      </c>
      <c r="Q37">
        <f t="shared" si="2"/>
        <v>2.207896883221545E-2</v>
      </c>
      <c r="R37">
        <f t="shared" si="3"/>
        <v>3.0692376902636161E-3</v>
      </c>
      <c r="S37">
        <f t="shared" si="4"/>
        <v>3.5653432119963427E-2</v>
      </c>
      <c r="T37">
        <f t="shared" si="5"/>
        <v>1.3491031533023759E-2</v>
      </c>
      <c r="U37">
        <f t="shared" si="6"/>
        <v>9.9535187918924309E-2</v>
      </c>
      <c r="V37">
        <f t="shared" si="7"/>
        <v>1.53294334874433E-3</v>
      </c>
      <c r="W37">
        <f t="shared" si="8"/>
        <v>1.725919221046061E-3</v>
      </c>
      <c r="X37">
        <f t="shared" si="9"/>
        <v>1.0802379869354079E-2</v>
      </c>
    </row>
    <row r="38" spans="1:24">
      <c r="A38">
        <v>38</v>
      </c>
      <c r="B38" s="1" t="s">
        <v>47</v>
      </c>
      <c r="C38">
        <v>-7.6843733248708173E-3</v>
      </c>
      <c r="D38">
        <v>9.1622841385829241E-4</v>
      </c>
      <c r="E38">
        <v>-2.0677614200574181E-3</v>
      </c>
      <c r="F38">
        <v>2.4268678455487989E-2</v>
      </c>
      <c r="G38">
        <v>-7.1861091705085617E-3</v>
      </c>
      <c r="H38">
        <v>-3.251889314554801E-3</v>
      </c>
      <c r="I38">
        <v>-1.5870749219702929E-2</v>
      </c>
      <c r="J38">
        <v>-1.4758757980266621E-3</v>
      </c>
      <c r="K38">
        <v>-3.9810948729339969E-3</v>
      </c>
      <c r="L38">
        <v>1.175136145262889E-3</v>
      </c>
      <c r="N38" s="1" t="s">
        <v>47</v>
      </c>
      <c r="O38">
        <f t="shared" si="0"/>
        <v>7.6843733248708173E-3</v>
      </c>
      <c r="P38">
        <f t="shared" si="1"/>
        <v>9.1622841385829241E-4</v>
      </c>
      <c r="Q38">
        <f t="shared" si="2"/>
        <v>2.0677614200574181E-3</v>
      </c>
      <c r="R38">
        <f t="shared" si="3"/>
        <v>2.4268678455487989E-2</v>
      </c>
      <c r="S38">
        <f t="shared" si="4"/>
        <v>7.1861091705085617E-3</v>
      </c>
      <c r="T38">
        <f t="shared" si="5"/>
        <v>3.251889314554801E-3</v>
      </c>
      <c r="U38">
        <f t="shared" si="6"/>
        <v>1.5870749219702929E-2</v>
      </c>
      <c r="V38">
        <f t="shared" si="7"/>
        <v>1.4758757980266621E-3</v>
      </c>
      <c r="W38">
        <f t="shared" si="8"/>
        <v>3.9810948729339969E-3</v>
      </c>
      <c r="X38">
        <f t="shared" si="9"/>
        <v>1.175136145262889E-3</v>
      </c>
    </row>
    <row r="39" spans="1:24">
      <c r="A39">
        <v>33</v>
      </c>
      <c r="B39" s="1" t="s">
        <v>42</v>
      </c>
      <c r="C39">
        <v>-1.5698549371984129E-3</v>
      </c>
      <c r="D39">
        <v>-0.12513097348601249</v>
      </c>
      <c r="E39">
        <v>-5.6063769811711952E-3</v>
      </c>
      <c r="F39">
        <v>-1.4945107281016209E-2</v>
      </c>
      <c r="G39">
        <v>2.434462197044717E-3</v>
      </c>
      <c r="H39">
        <v>1.5795265113657741E-3</v>
      </c>
      <c r="I39">
        <v>9.7263002971194931E-4</v>
      </c>
      <c r="J39">
        <v>-3.5547042353233408E-4</v>
      </c>
      <c r="K39">
        <v>-9.7122248286410709E-3</v>
      </c>
      <c r="L39">
        <v>3.2487555639152663E-2</v>
      </c>
      <c r="N39" s="1" t="s">
        <v>42</v>
      </c>
      <c r="O39">
        <f t="shared" si="0"/>
        <v>1.5698549371984129E-3</v>
      </c>
      <c r="P39">
        <f t="shared" si="1"/>
        <v>0.12513097348601249</v>
      </c>
      <c r="Q39">
        <f t="shared" si="2"/>
        <v>5.6063769811711952E-3</v>
      </c>
      <c r="R39">
        <f t="shared" si="3"/>
        <v>1.4945107281016209E-2</v>
      </c>
      <c r="S39">
        <f t="shared" si="4"/>
        <v>2.434462197044717E-3</v>
      </c>
      <c r="T39">
        <f t="shared" si="5"/>
        <v>1.5795265113657741E-3</v>
      </c>
      <c r="U39">
        <f t="shared" si="6"/>
        <v>9.7263002971194931E-4</v>
      </c>
      <c r="V39">
        <f t="shared" si="7"/>
        <v>3.5547042353233408E-4</v>
      </c>
      <c r="W39">
        <f t="shared" si="8"/>
        <v>9.7122248286410709E-3</v>
      </c>
      <c r="X39">
        <f t="shared" si="9"/>
        <v>3.2487555639152663E-2</v>
      </c>
    </row>
    <row r="40" spans="1:24">
      <c r="A40">
        <v>3</v>
      </c>
      <c r="B40" s="1" t="s">
        <v>12</v>
      </c>
      <c r="C40">
        <v>2.5380033806101741E-3</v>
      </c>
      <c r="D40">
        <v>-3.6535209887738952E-3</v>
      </c>
      <c r="E40">
        <v>1.7454565616635571E-2</v>
      </c>
      <c r="F40">
        <v>-1.5662207232730971E-2</v>
      </c>
      <c r="G40">
        <v>1.282240497266217E-2</v>
      </c>
      <c r="H40">
        <v>1.8414313161845761E-2</v>
      </c>
      <c r="I40">
        <v>-1.179318601915547E-2</v>
      </c>
      <c r="J40">
        <v>1.9065463300377559E-5</v>
      </c>
      <c r="K40">
        <v>7.4002697158809111E-3</v>
      </c>
      <c r="L40">
        <v>-1.413509320141814E-2</v>
      </c>
      <c r="N40" s="1" t="s">
        <v>12</v>
      </c>
      <c r="O40">
        <f t="shared" si="0"/>
        <v>2.5380033806101741E-3</v>
      </c>
      <c r="P40">
        <f t="shared" si="1"/>
        <v>3.6535209887738952E-3</v>
      </c>
      <c r="Q40">
        <f t="shared" si="2"/>
        <v>1.7454565616635571E-2</v>
      </c>
      <c r="R40">
        <f t="shared" si="3"/>
        <v>1.5662207232730971E-2</v>
      </c>
      <c r="S40">
        <f t="shared" si="4"/>
        <v>1.282240497266217E-2</v>
      </c>
      <c r="T40">
        <f t="shared" si="5"/>
        <v>1.8414313161845761E-2</v>
      </c>
      <c r="U40">
        <f t="shared" si="6"/>
        <v>1.179318601915547E-2</v>
      </c>
      <c r="V40">
        <f t="shared" si="7"/>
        <v>1.9065463300377559E-5</v>
      </c>
      <c r="W40">
        <f t="shared" si="8"/>
        <v>7.4002697158809111E-3</v>
      </c>
      <c r="X40">
        <f t="shared" si="9"/>
        <v>1.413509320141814E-2</v>
      </c>
    </row>
  </sheetData>
  <autoFilter ref="A1:X40" xr:uid="{00000000-0001-0000-0200-000000000000}">
    <sortState xmlns:xlrd2="http://schemas.microsoft.com/office/spreadsheetml/2017/richdata2" ref="A2:X40">
      <sortCondition descending="1" ref="V1:V40"/>
    </sortState>
  </autoFilter>
  <phoneticPr fontId="2"/>
  <conditionalFormatting sqref="C2:C4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0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0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0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0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0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D49-274C-FC4F-954D-4DC3045E343B}">
  <dimension ref="A1:V72"/>
  <sheetViews>
    <sheetView tabSelected="1" workbookViewId="0">
      <selection sqref="A1:XFD72"/>
    </sheetView>
  </sheetViews>
  <sheetFormatPr baseColWidth="10" defaultRowHeight="14"/>
  <cols>
    <col min="1" max="1" width="6.1640625" customWidth="1"/>
    <col min="2" max="25" width="20.83203125" customWidth="1"/>
  </cols>
  <sheetData>
    <row r="1" spans="1:15">
      <c r="A1" s="35" t="s">
        <v>116</v>
      </c>
      <c r="B1" s="35"/>
    </row>
    <row r="2" spans="1:15">
      <c r="A2" s="5"/>
      <c r="B2" s="5" t="s">
        <v>62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J2" s="36" t="s">
        <v>69</v>
      </c>
      <c r="K2" s="36"/>
    </row>
    <row r="3" spans="1:15">
      <c r="A3" s="5">
        <v>1</v>
      </c>
      <c r="B3" s="1" t="s">
        <v>48</v>
      </c>
      <c r="C3" s="1" t="s">
        <v>33</v>
      </c>
      <c r="D3" s="1" t="s">
        <v>13</v>
      </c>
      <c r="E3" s="1" t="s">
        <v>37</v>
      </c>
      <c r="F3" s="1" t="s">
        <v>34</v>
      </c>
      <c r="G3" s="1" t="s">
        <v>29</v>
      </c>
      <c r="H3" s="1" t="s">
        <v>16</v>
      </c>
      <c r="J3" s="8" t="s">
        <v>114</v>
      </c>
      <c r="K3" s="8" t="s">
        <v>115</v>
      </c>
      <c r="N3" s="33" t="s">
        <v>70</v>
      </c>
      <c r="O3" s="34"/>
    </row>
    <row r="4" spans="1:15">
      <c r="A4" s="5">
        <v>2</v>
      </c>
      <c r="B4" s="1" t="s">
        <v>47</v>
      </c>
      <c r="C4" s="1" t="s">
        <v>46</v>
      </c>
      <c r="D4" s="1" t="s">
        <v>36</v>
      </c>
      <c r="E4" s="1" t="s">
        <v>36</v>
      </c>
      <c r="F4" s="1" t="s">
        <v>10</v>
      </c>
      <c r="G4" s="1" t="s">
        <v>43</v>
      </c>
      <c r="H4" s="1" t="s">
        <v>37</v>
      </c>
      <c r="J4" s="16" t="s">
        <v>127</v>
      </c>
      <c r="K4" s="23" t="str">
        <f t="shared" ref="K4:K38" si="0">VLOOKUP(J4,$N$4:$O$44,2,)</f>
        <v>AC_h2D</v>
      </c>
      <c r="L4" s="31"/>
      <c r="N4" s="6" t="s">
        <v>71</v>
      </c>
      <c r="O4" s="6" t="s">
        <v>72</v>
      </c>
    </row>
    <row r="5" spans="1:15">
      <c r="A5" s="5">
        <v>3</v>
      </c>
      <c r="B5" s="1" t="s">
        <v>39</v>
      </c>
      <c r="C5" s="1" t="s">
        <v>45</v>
      </c>
      <c r="D5" s="1" t="s">
        <v>34</v>
      </c>
      <c r="E5" s="1" t="s">
        <v>16</v>
      </c>
      <c r="F5" s="1" t="s">
        <v>40</v>
      </c>
      <c r="G5" s="1" t="s">
        <v>27</v>
      </c>
      <c r="H5" s="1" t="s">
        <v>10</v>
      </c>
      <c r="J5" s="17" t="s">
        <v>128</v>
      </c>
      <c r="K5" s="24" t="str">
        <f t="shared" si="0"/>
        <v>AC_hBreak</v>
      </c>
      <c r="L5" s="31"/>
      <c r="N5" s="6" t="s">
        <v>10</v>
      </c>
      <c r="O5" s="6" t="s">
        <v>73</v>
      </c>
    </row>
    <row r="6" spans="1:15">
      <c r="A6" s="5">
        <v>4</v>
      </c>
      <c r="B6" s="1" t="s">
        <v>35</v>
      </c>
      <c r="C6" s="1" t="s">
        <v>24</v>
      </c>
      <c r="D6" s="1" t="s">
        <v>10</v>
      </c>
      <c r="E6" s="1" t="s">
        <v>21</v>
      </c>
      <c r="F6" s="1" t="s">
        <v>14</v>
      </c>
      <c r="G6" s="1" t="s">
        <v>38</v>
      </c>
      <c r="H6" s="1" t="s">
        <v>14</v>
      </c>
      <c r="J6" s="17" t="s">
        <v>129</v>
      </c>
      <c r="K6" s="24" t="str">
        <f t="shared" si="0"/>
        <v>AC_hVR</v>
      </c>
      <c r="L6" s="31"/>
      <c r="N6" s="6" t="s">
        <v>11</v>
      </c>
      <c r="O6" s="6" t="s">
        <v>74</v>
      </c>
    </row>
    <row r="7" spans="1:15">
      <c r="A7" s="5">
        <v>5</v>
      </c>
      <c r="B7" s="1" t="s">
        <v>32</v>
      </c>
      <c r="C7" s="1" t="s">
        <v>31</v>
      </c>
      <c r="D7" s="1" t="s">
        <v>19</v>
      </c>
      <c r="E7" s="1" t="s">
        <v>13</v>
      </c>
      <c r="F7" s="1" t="s">
        <v>41</v>
      </c>
      <c r="G7" s="1" t="s">
        <v>28</v>
      </c>
      <c r="H7" s="1" t="s">
        <v>40</v>
      </c>
      <c r="J7" s="17" t="s">
        <v>130</v>
      </c>
      <c r="K7" s="24" t="str">
        <f t="shared" si="0"/>
        <v>AC_hVRf0</v>
      </c>
      <c r="L7" s="31"/>
      <c r="N7" s="6" t="s">
        <v>12</v>
      </c>
      <c r="O7" s="6" t="s">
        <v>75</v>
      </c>
    </row>
    <row r="8" spans="1:15">
      <c r="A8" s="5">
        <v>6</v>
      </c>
      <c r="B8" s="1" t="s">
        <v>44</v>
      </c>
      <c r="C8" s="1" t="s">
        <v>29</v>
      </c>
      <c r="D8" s="1" t="s">
        <v>14</v>
      </c>
      <c r="E8" s="1" t="s">
        <v>41</v>
      </c>
      <c r="F8" s="1" t="s">
        <v>43</v>
      </c>
      <c r="G8" s="1" t="s">
        <v>15</v>
      </c>
      <c r="H8" s="1" t="s">
        <v>41</v>
      </c>
      <c r="J8" s="17" t="s">
        <v>131</v>
      </c>
      <c r="K8" s="24" t="str">
        <f t="shared" si="0"/>
        <v>AC_hVRf1</v>
      </c>
      <c r="L8" s="31"/>
      <c r="N8" s="6" t="s">
        <v>13</v>
      </c>
      <c r="O8" s="6" t="s">
        <v>76</v>
      </c>
    </row>
    <row r="9" spans="1:15" ht="15" thickBot="1">
      <c r="A9" s="5">
        <v>7</v>
      </c>
      <c r="B9" s="1" t="s">
        <v>23</v>
      </c>
      <c r="C9" s="1" t="s">
        <v>40</v>
      </c>
      <c r="D9" s="1" t="s">
        <v>40</v>
      </c>
      <c r="E9" s="1" t="s">
        <v>30</v>
      </c>
      <c r="F9" s="1" t="s">
        <v>38</v>
      </c>
      <c r="G9" s="1" t="s">
        <v>26</v>
      </c>
      <c r="H9" s="1" t="s">
        <v>28</v>
      </c>
      <c r="J9" s="18" t="s">
        <v>132</v>
      </c>
      <c r="K9" s="25" t="str">
        <f t="shared" si="0"/>
        <v>AC_hVRf2</v>
      </c>
      <c r="L9" s="31"/>
      <c r="N9" s="6" t="s">
        <v>14</v>
      </c>
      <c r="O9" s="6" t="s">
        <v>77</v>
      </c>
    </row>
    <row r="10" spans="1:15" ht="15" thickTop="1">
      <c r="A10" s="5">
        <v>8</v>
      </c>
      <c r="B10" s="1" t="s">
        <v>12</v>
      </c>
      <c r="C10" s="1" t="s">
        <v>14</v>
      </c>
      <c r="D10" s="1" t="s">
        <v>41</v>
      </c>
      <c r="E10" s="1" t="s">
        <v>34</v>
      </c>
      <c r="F10" s="1" t="s">
        <v>29</v>
      </c>
      <c r="G10" s="1" t="s">
        <v>16</v>
      </c>
      <c r="H10" s="1" t="s">
        <v>29</v>
      </c>
      <c r="J10" s="19" t="s">
        <v>133</v>
      </c>
      <c r="K10" s="26" t="str">
        <f t="shared" si="0"/>
        <v>Anx_Break</v>
      </c>
      <c r="L10" s="31"/>
      <c r="N10" s="6" t="s">
        <v>15</v>
      </c>
      <c r="O10" s="6" t="s">
        <v>78</v>
      </c>
    </row>
    <row r="11" spans="1:15">
      <c r="A11" s="5">
        <v>9</v>
      </c>
      <c r="B11" s="1" t="s">
        <v>22</v>
      </c>
      <c r="C11" s="1" t="s">
        <v>20</v>
      </c>
      <c r="D11" s="1" t="s">
        <v>37</v>
      </c>
      <c r="E11" s="1" t="s">
        <v>26</v>
      </c>
      <c r="F11" s="1" t="s">
        <v>20</v>
      </c>
      <c r="G11" s="1" t="s">
        <v>41</v>
      </c>
      <c r="H11" s="1" t="s">
        <v>34</v>
      </c>
      <c r="J11" s="17" t="s">
        <v>134</v>
      </c>
      <c r="K11" s="24" t="str">
        <f t="shared" si="0"/>
        <v>Anx_VR</v>
      </c>
      <c r="L11" s="31"/>
      <c r="N11" s="6" t="s">
        <v>16</v>
      </c>
      <c r="O11" s="6" t="s">
        <v>79</v>
      </c>
    </row>
    <row r="12" spans="1:15" ht="15" thickBot="1">
      <c r="A12" s="5">
        <v>10</v>
      </c>
      <c r="B12" s="1" t="s">
        <v>17</v>
      </c>
      <c r="C12" s="1" t="s">
        <v>38</v>
      </c>
      <c r="D12" s="1" t="s">
        <v>28</v>
      </c>
      <c r="E12" s="1" t="s">
        <v>40</v>
      </c>
      <c r="F12" s="1" t="s">
        <v>24</v>
      </c>
      <c r="G12" s="1" t="s">
        <v>14</v>
      </c>
      <c r="H12" s="1" t="s">
        <v>20</v>
      </c>
      <c r="J12" s="20" t="s">
        <v>135</v>
      </c>
      <c r="K12" s="27" t="str">
        <f t="shared" si="0"/>
        <v>Anx_VRf0</v>
      </c>
      <c r="L12" s="31"/>
      <c r="N12" s="6" t="s">
        <v>17</v>
      </c>
      <c r="O12" s="6" t="s">
        <v>80</v>
      </c>
    </row>
    <row r="13" spans="1:15" ht="16" thickTop="1" thickBot="1">
      <c r="B13" s="4"/>
      <c r="C13" s="4"/>
      <c r="J13" s="15" t="s">
        <v>136</v>
      </c>
      <c r="K13" s="28" t="str">
        <f t="shared" si="0"/>
        <v>CVRR_hVRf1</v>
      </c>
      <c r="L13" s="31"/>
      <c r="N13" s="6" t="s">
        <v>18</v>
      </c>
      <c r="O13" s="6" t="s">
        <v>81</v>
      </c>
    </row>
    <row r="14" spans="1:15" ht="15" thickTop="1">
      <c r="B14" s="4"/>
      <c r="C14" s="4"/>
      <c r="J14" s="19" t="s">
        <v>137</v>
      </c>
      <c r="K14" s="26" t="str">
        <f t="shared" si="0"/>
        <v>DC_hBreak</v>
      </c>
      <c r="L14" s="31"/>
      <c r="N14" s="6" t="s">
        <v>19</v>
      </c>
      <c r="O14" s="6" t="s">
        <v>82</v>
      </c>
    </row>
    <row r="15" spans="1:15">
      <c r="A15" s="35" t="s">
        <v>115</v>
      </c>
      <c r="B15" s="35"/>
      <c r="C15" s="4"/>
      <c r="J15" s="17" t="s">
        <v>138</v>
      </c>
      <c r="K15" s="24" t="str">
        <f t="shared" si="0"/>
        <v>DC_hVRf0</v>
      </c>
      <c r="L15" s="31"/>
      <c r="N15" s="6" t="s">
        <v>20</v>
      </c>
      <c r="O15" s="6" t="s">
        <v>83</v>
      </c>
    </row>
    <row r="16" spans="1:15" ht="15" thickBot="1">
      <c r="A16" s="5"/>
      <c r="B16" s="5" t="s">
        <v>62</v>
      </c>
      <c r="C16" s="5" t="s">
        <v>63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68</v>
      </c>
      <c r="J16" s="20" t="s">
        <v>139</v>
      </c>
      <c r="K16" s="27" t="str">
        <f t="shared" si="0"/>
        <v>DC_hVRf2</v>
      </c>
      <c r="L16" s="31"/>
      <c r="N16" s="6" t="s">
        <v>21</v>
      </c>
      <c r="O16" s="6" t="s">
        <v>84</v>
      </c>
    </row>
    <row r="17" spans="1:15" ht="15" thickTop="1">
      <c r="A17" s="5">
        <v>1</v>
      </c>
      <c r="B17" s="1" t="str">
        <f>VLOOKUP(B3,$N$4:$O$44,2,)</f>
        <v>AC_hBreak</v>
      </c>
      <c r="C17" s="1" t="str">
        <f t="shared" ref="C17:H17" si="1">VLOOKUP(C3,$N$4:$O$44,2,)</f>
        <v>RMSSD_hVRf2</v>
      </c>
      <c r="D17" s="1" t="str">
        <f t="shared" si="1"/>
        <v>LF/(LF+HF)_h2D</v>
      </c>
      <c r="E17" s="1" t="str">
        <f t="shared" si="1"/>
        <v>kU/l_VR</v>
      </c>
      <c r="F17" s="1" t="str">
        <f t="shared" si="1"/>
        <v>LF_hVR</v>
      </c>
      <c r="G17" s="1" t="str">
        <f t="shared" si="1"/>
        <v>RRI_hVRf2</v>
      </c>
      <c r="H17" s="1" t="str">
        <f t="shared" si="1"/>
        <v>kU/l_2D</v>
      </c>
      <c r="J17" s="21" t="s">
        <v>140</v>
      </c>
      <c r="K17" s="29" t="str">
        <f t="shared" si="0"/>
        <v>HF_hBreak</v>
      </c>
      <c r="L17" s="31"/>
      <c r="N17" s="6" t="s">
        <v>22</v>
      </c>
      <c r="O17" s="6" t="s">
        <v>85</v>
      </c>
    </row>
    <row r="18" spans="1:15">
      <c r="A18" s="5">
        <v>2</v>
      </c>
      <c r="B18" s="1" t="str">
        <f t="shared" ref="B18:H26" si="2">VLOOKUP(B4,$N$4:$O$44,2,)</f>
        <v>AC_hVRf0</v>
      </c>
      <c r="C18" s="1" t="str">
        <f t="shared" si="2"/>
        <v>pNN50_hVRf2</v>
      </c>
      <c r="D18" s="1" t="str">
        <f t="shared" si="2"/>
        <v>LF/HF_h2D</v>
      </c>
      <c r="E18" s="1" t="str">
        <f t="shared" si="2"/>
        <v>LF/HF_h2D</v>
      </c>
      <c r="F18" s="1" t="str">
        <f t="shared" si="2"/>
        <v>LF/HF_hVRf2</v>
      </c>
      <c r="G18" s="1" t="str">
        <f t="shared" si="2"/>
        <v>Anx_VRf0</v>
      </c>
      <c r="H18" s="1" t="str">
        <f t="shared" si="2"/>
        <v>kU/l_VR</v>
      </c>
      <c r="J18" s="17" t="s">
        <v>141</v>
      </c>
      <c r="K18" s="24" t="str">
        <f t="shared" si="0"/>
        <v>HF_hVR</v>
      </c>
      <c r="L18" s="31"/>
      <c r="N18" s="6" t="s">
        <v>23</v>
      </c>
      <c r="O18" s="6" t="s">
        <v>86</v>
      </c>
    </row>
    <row r="19" spans="1:15" ht="15" thickBot="1">
      <c r="A19" s="5">
        <v>3</v>
      </c>
      <c r="B19" s="1" t="str">
        <f t="shared" si="2"/>
        <v>AC_hVRf2</v>
      </c>
      <c r="C19" s="1" t="str">
        <f t="shared" si="2"/>
        <v>HF_hVRf2</v>
      </c>
      <c r="D19" s="1" t="str">
        <f t="shared" si="2"/>
        <v>LF_hVR</v>
      </c>
      <c r="E19" s="1" t="str">
        <f t="shared" si="2"/>
        <v>kU/l_2D</v>
      </c>
      <c r="F19" s="1" t="str">
        <f t="shared" si="2"/>
        <v>HF_hVR</v>
      </c>
      <c r="G19" s="1" t="str">
        <f t="shared" si="2"/>
        <v>CVRR_hVRf1</v>
      </c>
      <c r="H19" s="1" t="str">
        <f t="shared" si="2"/>
        <v>LF/HF_hVRf2</v>
      </c>
      <c r="J19" s="18" t="s">
        <v>142</v>
      </c>
      <c r="K19" s="25" t="str">
        <f t="shared" si="0"/>
        <v>HF_hVRf2</v>
      </c>
      <c r="L19" s="31"/>
      <c r="N19" s="6" t="s">
        <v>24</v>
      </c>
      <c r="O19" s="6" t="s">
        <v>87</v>
      </c>
    </row>
    <row r="20" spans="1:15" ht="15" thickTop="1">
      <c r="A20" s="5">
        <v>4</v>
      </c>
      <c r="B20" s="1" t="str">
        <f t="shared" si="2"/>
        <v>AC_h2D</v>
      </c>
      <c r="C20" s="1" t="str">
        <f t="shared" si="2"/>
        <v>LF/HF_hBreak</v>
      </c>
      <c r="D20" s="1" t="str">
        <f t="shared" si="2"/>
        <v>LF/HF_hVRf2</v>
      </c>
      <c r="E20" s="1" t="str">
        <f t="shared" si="2"/>
        <v>LF/HF_hVRf0</v>
      </c>
      <c r="F20" s="1" t="str">
        <f t="shared" si="2"/>
        <v>LF_hVRf1</v>
      </c>
      <c r="G20" s="1" t="str">
        <f t="shared" si="2"/>
        <v>Anx_VR</v>
      </c>
      <c r="H20" s="1" t="str">
        <f t="shared" si="2"/>
        <v>LF_hVRf1</v>
      </c>
      <c r="J20" s="19" t="s">
        <v>143</v>
      </c>
      <c r="K20" s="26" t="str">
        <f t="shared" si="0"/>
        <v>kU/l_2D</v>
      </c>
      <c r="L20" s="31"/>
      <c r="N20" s="6" t="s">
        <v>25</v>
      </c>
      <c r="O20" s="6" t="s">
        <v>88</v>
      </c>
    </row>
    <row r="21" spans="1:15">
      <c r="A21" s="5">
        <v>5</v>
      </c>
      <c r="B21" s="1" t="str">
        <f t="shared" si="2"/>
        <v>AC_hVRf1</v>
      </c>
      <c r="C21" s="1" t="str">
        <f t="shared" si="2"/>
        <v>Anx_Break</v>
      </c>
      <c r="D21" s="1" t="str">
        <f t="shared" si="2"/>
        <v>LF_h2D</v>
      </c>
      <c r="E21" s="1" t="str">
        <f t="shared" si="2"/>
        <v>LF/(LF+HF)_h2D</v>
      </c>
      <c r="F21" s="1" t="str">
        <f t="shared" si="2"/>
        <v>kU/l_Break</v>
      </c>
      <c r="G21" s="1" t="str">
        <f t="shared" si="2"/>
        <v>LF/(LF+HF)_hVR</v>
      </c>
      <c r="H21" s="1" t="str">
        <f t="shared" si="2"/>
        <v>HF_hVR</v>
      </c>
      <c r="J21" s="17" t="s">
        <v>144</v>
      </c>
      <c r="K21" s="24" t="str">
        <f t="shared" si="0"/>
        <v>kU/l_Break</v>
      </c>
      <c r="L21" s="31"/>
      <c r="N21" s="6" t="s">
        <v>26</v>
      </c>
      <c r="O21" s="6" t="s">
        <v>89</v>
      </c>
    </row>
    <row r="22" spans="1:15" ht="15" thickBot="1">
      <c r="A22" s="5">
        <v>6</v>
      </c>
      <c r="B22" s="1" t="str">
        <f t="shared" si="2"/>
        <v>AC_hVR</v>
      </c>
      <c r="C22" s="1" t="str">
        <f t="shared" si="2"/>
        <v>RRI_hVRf2</v>
      </c>
      <c r="D22" s="1" t="str">
        <f t="shared" si="2"/>
        <v>LF_hVRf1</v>
      </c>
      <c r="E22" s="1" t="str">
        <f t="shared" si="2"/>
        <v>kU/l_Break</v>
      </c>
      <c r="F22" s="1" t="str">
        <f t="shared" si="2"/>
        <v>Anx_VRf0</v>
      </c>
      <c r="G22" s="1" t="str">
        <f t="shared" si="2"/>
        <v>SDNN_hVRf1</v>
      </c>
      <c r="H22" s="1" t="str">
        <f t="shared" si="2"/>
        <v>kU/l_Break</v>
      </c>
      <c r="J22" s="20" t="s">
        <v>145</v>
      </c>
      <c r="K22" s="27" t="str">
        <f t="shared" si="0"/>
        <v>kU/l_VR</v>
      </c>
      <c r="L22" s="31"/>
      <c r="N22" s="6" t="s">
        <v>27</v>
      </c>
      <c r="O22" s="6" t="s">
        <v>90</v>
      </c>
    </row>
    <row r="23" spans="1:15" ht="15" thickTop="1">
      <c r="A23" s="5">
        <v>7</v>
      </c>
      <c r="B23" s="1" t="str">
        <f t="shared" si="2"/>
        <v>SDNN_h2D</v>
      </c>
      <c r="C23" s="1" t="str">
        <f t="shared" si="2"/>
        <v>HF_hVR</v>
      </c>
      <c r="D23" s="1" t="str">
        <f t="shared" si="2"/>
        <v>HF_hVR</v>
      </c>
      <c r="E23" s="1" t="str">
        <f t="shared" si="2"/>
        <v>HF_hBreak</v>
      </c>
      <c r="F23" s="1" t="str">
        <f t="shared" si="2"/>
        <v>Anx_VR</v>
      </c>
      <c r="G23" s="1" t="str">
        <f t="shared" si="2"/>
        <v>LF_hBreak</v>
      </c>
      <c r="H23" s="1" t="str">
        <f t="shared" si="2"/>
        <v>LF/(LF+HF)_hVR</v>
      </c>
      <c r="J23" s="21" t="s">
        <v>146</v>
      </c>
      <c r="K23" s="29" t="str">
        <f t="shared" si="0"/>
        <v>LF_h2D</v>
      </c>
      <c r="L23" s="31"/>
      <c r="N23" s="6" t="s">
        <v>28</v>
      </c>
      <c r="O23" s="6" t="s">
        <v>91</v>
      </c>
    </row>
    <row r="24" spans="1:15">
      <c r="A24" s="5">
        <v>8</v>
      </c>
      <c r="B24" s="1" t="str">
        <f t="shared" si="2"/>
        <v>DC_hBreak</v>
      </c>
      <c r="C24" s="1" t="str">
        <f t="shared" si="2"/>
        <v>LF_hVRf1</v>
      </c>
      <c r="D24" s="1" t="str">
        <f t="shared" si="2"/>
        <v>kU/l_Break</v>
      </c>
      <c r="E24" s="1" t="str">
        <f t="shared" si="2"/>
        <v>LF_hVR</v>
      </c>
      <c r="F24" s="1" t="str">
        <f t="shared" si="2"/>
        <v>RRI_hVRf2</v>
      </c>
      <c r="G24" s="1" t="str">
        <f t="shared" si="2"/>
        <v>kU/l_2D</v>
      </c>
      <c r="H24" s="1" t="str">
        <f t="shared" si="2"/>
        <v>RRI_hVRf2</v>
      </c>
      <c r="J24" s="17" t="s">
        <v>147</v>
      </c>
      <c r="K24" s="24" t="str">
        <f t="shared" si="0"/>
        <v>LF_hBreak</v>
      </c>
      <c r="L24" s="31"/>
      <c r="N24" s="7" t="s">
        <v>48</v>
      </c>
      <c r="O24" s="7" t="s">
        <v>92</v>
      </c>
    </row>
    <row r="25" spans="1:15">
      <c r="A25" s="5">
        <v>9</v>
      </c>
      <c r="B25" s="1" t="str">
        <f t="shared" si="2"/>
        <v>DC_hVRf0</v>
      </c>
      <c r="C25" s="1" t="str">
        <f t="shared" si="2"/>
        <v>LF_hVRf0</v>
      </c>
      <c r="D25" s="1" t="str">
        <f t="shared" si="2"/>
        <v>kU/l_VR</v>
      </c>
      <c r="E25" s="1" t="str">
        <f t="shared" si="2"/>
        <v>LF_hBreak</v>
      </c>
      <c r="F25" s="1" t="str">
        <f t="shared" si="2"/>
        <v>LF_hVRf0</v>
      </c>
      <c r="G25" s="1" t="str">
        <f t="shared" si="2"/>
        <v>kU/l_Break</v>
      </c>
      <c r="H25" s="1" t="str">
        <f t="shared" si="2"/>
        <v>LF_hVR</v>
      </c>
      <c r="J25" s="17" t="s">
        <v>148</v>
      </c>
      <c r="K25" s="24" t="str">
        <f t="shared" si="0"/>
        <v>LF_hVR</v>
      </c>
      <c r="L25" s="31"/>
      <c r="N25" s="7" t="s">
        <v>47</v>
      </c>
      <c r="O25" s="7" t="s">
        <v>93</v>
      </c>
    </row>
    <row r="26" spans="1:15">
      <c r="A26" s="5">
        <v>10</v>
      </c>
      <c r="B26" s="1" t="str">
        <f t="shared" si="2"/>
        <v>DC_hVRf2</v>
      </c>
      <c r="C26" s="1" t="str">
        <f t="shared" si="2"/>
        <v>Anx_VR</v>
      </c>
      <c r="D26" s="1" t="str">
        <f t="shared" si="2"/>
        <v>LF/(LF+HF)_hVR</v>
      </c>
      <c r="E26" s="1" t="str">
        <f t="shared" si="2"/>
        <v>HF_hVR</v>
      </c>
      <c r="F26" s="1" t="str">
        <f t="shared" si="2"/>
        <v>LF/HF_hBreak</v>
      </c>
      <c r="G26" s="1" t="str">
        <f t="shared" si="2"/>
        <v>LF_hVRf1</v>
      </c>
      <c r="H26" s="1" t="str">
        <f t="shared" si="2"/>
        <v>LF_hVRf0</v>
      </c>
      <c r="J26" s="17" t="s">
        <v>149</v>
      </c>
      <c r="K26" s="24" t="str">
        <f t="shared" si="0"/>
        <v>LF_hVRf0</v>
      </c>
      <c r="L26" s="31"/>
      <c r="N26" s="7" t="s">
        <v>46</v>
      </c>
      <c r="O26" s="7" t="s">
        <v>94</v>
      </c>
    </row>
    <row r="27" spans="1:15" ht="15" thickBot="1">
      <c r="J27" s="18" t="s">
        <v>150</v>
      </c>
      <c r="K27" s="25" t="str">
        <f t="shared" si="0"/>
        <v>LF_hVRf1</v>
      </c>
      <c r="L27" s="31"/>
      <c r="N27" s="7" t="s">
        <v>45</v>
      </c>
      <c r="O27" s="7" t="s">
        <v>95</v>
      </c>
    </row>
    <row r="28" spans="1:15" ht="15" thickTop="1">
      <c r="J28" s="19" t="s">
        <v>151</v>
      </c>
      <c r="K28" s="26" t="str">
        <f t="shared" si="0"/>
        <v>LF/(LF+HF)_h2D</v>
      </c>
      <c r="L28" s="31"/>
      <c r="N28" s="7" t="s">
        <v>44</v>
      </c>
      <c r="O28" s="7" t="s">
        <v>96</v>
      </c>
    </row>
    <row r="29" spans="1:15" ht="15" thickBot="1">
      <c r="J29" s="20" t="s">
        <v>152</v>
      </c>
      <c r="K29" s="27" t="str">
        <f t="shared" si="0"/>
        <v>LF/(LF+HF)_hVR</v>
      </c>
      <c r="L29" s="31"/>
      <c r="N29" s="7" t="s">
        <v>43</v>
      </c>
      <c r="O29" s="7" t="s">
        <v>97</v>
      </c>
    </row>
    <row r="30" spans="1:15" ht="15" thickTop="1">
      <c r="J30" s="21" t="s">
        <v>153</v>
      </c>
      <c r="K30" s="29" t="str">
        <f t="shared" si="0"/>
        <v>LF/HF_h2D</v>
      </c>
      <c r="L30" s="31"/>
      <c r="N30" s="7" t="s">
        <v>42</v>
      </c>
      <c r="O30" s="7" t="s">
        <v>98</v>
      </c>
    </row>
    <row r="31" spans="1:15">
      <c r="J31" s="17" t="s">
        <v>154</v>
      </c>
      <c r="K31" s="24" t="str">
        <f t="shared" si="0"/>
        <v>LF/HF_hBreak</v>
      </c>
      <c r="L31" s="31"/>
      <c r="N31" s="7" t="s">
        <v>41</v>
      </c>
      <c r="O31" s="7" t="s">
        <v>99</v>
      </c>
    </row>
    <row r="32" spans="1:15">
      <c r="J32" s="17" t="s">
        <v>155</v>
      </c>
      <c r="K32" s="24" t="str">
        <f t="shared" si="0"/>
        <v>LF/HF_hVRf0</v>
      </c>
      <c r="L32" s="31"/>
      <c r="N32" s="7" t="s">
        <v>40</v>
      </c>
      <c r="O32" s="7" t="s">
        <v>100</v>
      </c>
    </row>
    <row r="33" spans="1:15" ht="15" thickBot="1">
      <c r="J33" s="18" t="s">
        <v>156</v>
      </c>
      <c r="K33" s="25" t="str">
        <f t="shared" si="0"/>
        <v>LF/HF_hVRf2</v>
      </c>
      <c r="L33" s="31"/>
      <c r="N33" s="7" t="s">
        <v>39</v>
      </c>
      <c r="O33" s="7" t="s">
        <v>101</v>
      </c>
    </row>
    <row r="34" spans="1:15" ht="15" thickTop="1">
      <c r="J34" s="19" t="s">
        <v>157</v>
      </c>
      <c r="K34" s="26" t="str">
        <f t="shared" si="0"/>
        <v>pNN50_hVRf2</v>
      </c>
      <c r="L34" s="31"/>
      <c r="N34" s="7" t="s">
        <v>38</v>
      </c>
      <c r="O34" s="7" t="s">
        <v>102</v>
      </c>
    </row>
    <row r="35" spans="1:15" ht="15" thickBot="1">
      <c r="J35" s="20" t="s">
        <v>158</v>
      </c>
      <c r="K35" s="27" t="str">
        <f t="shared" si="0"/>
        <v>RMSSD_hVRf2</v>
      </c>
      <c r="L35" s="31"/>
      <c r="N35" s="7" t="s">
        <v>103</v>
      </c>
      <c r="O35" s="7" t="s">
        <v>104</v>
      </c>
    </row>
    <row r="36" spans="1:15" ht="16" thickTop="1" thickBot="1">
      <c r="J36" s="15" t="s">
        <v>159</v>
      </c>
      <c r="K36" s="28" t="str">
        <f t="shared" si="0"/>
        <v>RRI_hVRf2</v>
      </c>
      <c r="L36" s="31"/>
      <c r="N36" s="7" t="s">
        <v>36</v>
      </c>
      <c r="O36" s="7" t="s">
        <v>105</v>
      </c>
    </row>
    <row r="37" spans="1:15" ht="15" thickTop="1">
      <c r="J37" s="19" t="s">
        <v>160</v>
      </c>
      <c r="K37" s="26" t="str">
        <f t="shared" si="0"/>
        <v>SDNN_h2D</v>
      </c>
      <c r="L37" s="31"/>
      <c r="N37" s="7" t="s">
        <v>35</v>
      </c>
      <c r="O37" s="7" t="s">
        <v>106</v>
      </c>
    </row>
    <row r="38" spans="1:15">
      <c r="J38" s="22" t="s">
        <v>161</v>
      </c>
      <c r="K38" s="30" t="str">
        <f t="shared" si="0"/>
        <v>SDNN_hVRf1</v>
      </c>
      <c r="L38" s="31"/>
      <c r="N38" s="7" t="s">
        <v>34</v>
      </c>
      <c r="O38" s="7" t="s">
        <v>107</v>
      </c>
    </row>
    <row r="39" spans="1:15">
      <c r="N39" s="7" t="s">
        <v>33</v>
      </c>
      <c r="O39" s="7" t="s">
        <v>108</v>
      </c>
    </row>
    <row r="40" spans="1:15">
      <c r="N40" s="7" t="s">
        <v>32</v>
      </c>
      <c r="O40" s="7" t="s">
        <v>109</v>
      </c>
    </row>
    <row r="41" spans="1:15">
      <c r="N41" s="7" t="s">
        <v>31</v>
      </c>
      <c r="O41" s="7" t="s">
        <v>110</v>
      </c>
    </row>
    <row r="42" spans="1:15">
      <c r="N42" s="7" t="s">
        <v>30</v>
      </c>
      <c r="O42" s="7" t="s">
        <v>111</v>
      </c>
    </row>
    <row r="43" spans="1:15">
      <c r="N43" s="7" t="s">
        <v>29</v>
      </c>
      <c r="O43" s="7" t="s">
        <v>112</v>
      </c>
    </row>
    <row r="44" spans="1:15">
      <c r="N44" s="5" t="s">
        <v>37</v>
      </c>
      <c r="O44" s="5" t="s">
        <v>113</v>
      </c>
    </row>
    <row r="45" spans="1:15">
      <c r="A45" s="37" t="s">
        <v>119</v>
      </c>
      <c r="B45" s="38"/>
      <c r="C45" s="9"/>
      <c r="D45" s="9"/>
      <c r="E45" s="9"/>
      <c r="F45" s="9"/>
      <c r="G45" s="9"/>
      <c r="H45" s="9"/>
    </row>
    <row r="46" spans="1:15">
      <c r="A46" s="11" t="s">
        <v>117</v>
      </c>
      <c r="B46" s="11" t="s">
        <v>62</v>
      </c>
      <c r="C46" s="11" t="s">
        <v>63</v>
      </c>
      <c r="D46" s="11" t="s">
        <v>64</v>
      </c>
      <c r="E46" s="11" t="s">
        <v>65</v>
      </c>
      <c r="F46" s="11" t="s">
        <v>66</v>
      </c>
      <c r="G46" s="11" t="s">
        <v>67</v>
      </c>
      <c r="H46" s="11" t="s">
        <v>68</v>
      </c>
    </row>
    <row r="47" spans="1:15" ht="28">
      <c r="A47" s="11">
        <v>1</v>
      </c>
      <c r="B47" s="10" t="str">
        <f>B17&amp;CHAR(10)&amp;"("&amp;B3&amp;")"</f>
        <v>AC_hBreak
(AC_5分休憩)</v>
      </c>
      <c r="C47" s="10" t="str">
        <f t="shared" ref="C47:H47" si="3">C17&amp;CHAR(10)&amp;"("&amp;C3&amp;")"</f>
        <v>RMSSD_hVRf2
(RMSSD_心理的安定化)</v>
      </c>
      <c r="D47" s="10" t="str">
        <f t="shared" si="3"/>
        <v>LF/(LF+HF)_h2D
(LF/(LF+HF)_実験教示)</v>
      </c>
      <c r="E47" s="10" t="str">
        <f t="shared" si="3"/>
        <v>kU/l_VR
(4. 津波後_唾液kU/l)</v>
      </c>
      <c r="F47" s="10" t="str">
        <f t="shared" si="3"/>
        <v>LF_hVR
(LF_津波避難VR)</v>
      </c>
      <c r="G47" s="10" t="str">
        <f t="shared" si="3"/>
        <v>RRI_hVRf2
(RRI_心理的安定化)</v>
      </c>
      <c r="H47" s="10" t="str">
        <f t="shared" si="3"/>
        <v>kU/l_2D
(2. 教示後_唾液kU/l)</v>
      </c>
    </row>
    <row r="48" spans="1:15" ht="42">
      <c r="A48" s="11">
        <v>2</v>
      </c>
      <c r="B48" s="10" t="str">
        <f t="shared" ref="B48:H48" si="4">B18&amp;CHAR(10)&amp;"("&amp;B4&amp;")"</f>
        <v>AC_hVRf0
(AC_テスト歩行)</v>
      </c>
      <c r="C48" s="10" t="str">
        <f t="shared" si="4"/>
        <v>pNN50_hVRf2
(pNN50_心理的安定化)</v>
      </c>
      <c r="D48" s="10" t="str">
        <f t="shared" si="4"/>
        <v>LF/HF_h2D
(LF/HF_実験教示)</v>
      </c>
      <c r="E48" s="10" t="str">
        <f t="shared" si="4"/>
        <v>LF/HF_h2D
(LF/HF_実験教示)</v>
      </c>
      <c r="F48" s="10" t="str">
        <f t="shared" si="4"/>
        <v>LF/HF_hVRf2
(LF/HF_心理的安定化)</v>
      </c>
      <c r="G48" s="10" t="str">
        <f t="shared" si="4"/>
        <v>Anx_VRf0
(3. テスト歩行後_状態不安)</v>
      </c>
      <c r="H48" s="10" t="str">
        <f t="shared" si="4"/>
        <v>kU/l_VR
(4. 津波後_唾液kU/l)</v>
      </c>
    </row>
    <row r="49" spans="1:22" ht="28">
      <c r="A49" s="11">
        <v>3</v>
      </c>
      <c r="B49" s="10" t="str">
        <f t="shared" ref="B49:H49" si="5">B19&amp;CHAR(10)&amp;"("&amp;B5&amp;")"</f>
        <v>AC_hVRf2
(AC_心理的安定化)</v>
      </c>
      <c r="C49" s="10" t="str">
        <f t="shared" si="5"/>
        <v>HF_hVRf2
(HF_心理的安定化)</v>
      </c>
      <c r="D49" s="10" t="str">
        <f t="shared" si="5"/>
        <v>LF_hVR
(LF_津波避難VR)</v>
      </c>
      <c r="E49" s="10" t="str">
        <f t="shared" si="5"/>
        <v>kU/l_2D
(2. 教示後_唾液kU/l)</v>
      </c>
      <c r="F49" s="10" t="str">
        <f t="shared" si="5"/>
        <v>HF_hVR
(HF_津波避難VR)</v>
      </c>
      <c r="G49" s="10" t="str">
        <f t="shared" si="5"/>
        <v>CVRR_hVRf1
(CVRR_津波避難VR準備)</v>
      </c>
      <c r="H49" s="10" t="str">
        <f t="shared" si="5"/>
        <v>LF/HF_hVRf2
(LF/HF_心理的安定化)</v>
      </c>
    </row>
    <row r="50" spans="1:22" ht="28">
      <c r="A50" s="11">
        <v>4</v>
      </c>
      <c r="B50" s="10" t="str">
        <f t="shared" ref="B50:H50" si="6">B20&amp;CHAR(10)&amp;"("&amp;B6&amp;")"</f>
        <v>AC_h2D
(AC_実験教示)</v>
      </c>
      <c r="C50" s="10" t="str">
        <f t="shared" si="6"/>
        <v>LF/HF_hBreak
(LF/HF_5分休憩)</v>
      </c>
      <c r="D50" s="10" t="str">
        <f t="shared" si="6"/>
        <v>LF/HF_hVRf2
(LF/HF_心理的安定化)</v>
      </c>
      <c r="E50" s="10" t="str">
        <f t="shared" si="6"/>
        <v>LF/HF_hVRf0
(LF/HF_テスト歩行)</v>
      </c>
      <c r="F50" s="10" t="str">
        <f t="shared" si="6"/>
        <v>LF_hVRf1
(LF_津波避難VR準備)</v>
      </c>
      <c r="G50" s="10" t="str">
        <f t="shared" si="6"/>
        <v>Anx_VR
(4. 津波後_状態不安)</v>
      </c>
      <c r="H50" s="10" t="str">
        <f t="shared" si="6"/>
        <v>LF_hVRf1
(LF_津波避難VR準備)</v>
      </c>
    </row>
    <row r="51" spans="1:22" ht="28">
      <c r="A51" s="11">
        <v>5</v>
      </c>
      <c r="B51" s="10" t="str">
        <f t="shared" ref="B51:H51" si="7">B21&amp;CHAR(10)&amp;"("&amp;B7&amp;")"</f>
        <v>AC_hVRf1
(AC_津波避難VR準備)</v>
      </c>
      <c r="C51" s="10" t="str">
        <f t="shared" si="7"/>
        <v>Anx_Break
(5. 休憩後_状態不安)</v>
      </c>
      <c r="D51" s="10" t="str">
        <f t="shared" si="7"/>
        <v>LF_h2D
(LF_実験教示)</v>
      </c>
      <c r="E51" s="10" t="str">
        <f t="shared" si="7"/>
        <v>LF/(LF+HF)_h2D
(LF/(LF+HF)_実験教示)</v>
      </c>
      <c r="F51" s="10" t="str">
        <f t="shared" si="7"/>
        <v>kU/l_Break
(5. 休憩後_唾液kU/l)</v>
      </c>
      <c r="G51" s="10" t="str">
        <f t="shared" si="7"/>
        <v>LF/(LF+HF)_hVR
(LF/(LF+HF)_津波避難VR)</v>
      </c>
      <c r="H51" s="10" t="str">
        <f t="shared" si="7"/>
        <v>HF_hVR
(HF_津波避難VR)</v>
      </c>
    </row>
    <row r="52" spans="1:22" ht="42">
      <c r="A52" s="11">
        <v>6</v>
      </c>
      <c r="B52" s="10" t="str">
        <f t="shared" ref="B52:H52" si="8">B22&amp;CHAR(10)&amp;"("&amp;B8&amp;")"</f>
        <v>AC_hVR
(AC_津波避難VR)</v>
      </c>
      <c r="C52" s="10" t="str">
        <f t="shared" si="8"/>
        <v>RRI_hVRf2
(RRI_心理的安定化)</v>
      </c>
      <c r="D52" s="10" t="str">
        <f t="shared" si="8"/>
        <v>LF_hVRf1
(LF_津波避難VR準備)</v>
      </c>
      <c r="E52" s="10" t="str">
        <f t="shared" si="8"/>
        <v>kU/l_Break
(5. 休憩後_唾液kU/l)</v>
      </c>
      <c r="F52" s="10" t="str">
        <f t="shared" si="8"/>
        <v>Anx_VRf0
(3. テスト歩行後_状態不安)</v>
      </c>
      <c r="G52" s="10" t="str">
        <f t="shared" si="8"/>
        <v>SDNN_hVRf1
(SDNN_津波避難VR準備)</v>
      </c>
      <c r="H52" s="10" t="str">
        <f t="shared" si="8"/>
        <v>kU/l_Break
(5. 休憩後_唾液kU/l)</v>
      </c>
    </row>
    <row r="53" spans="1:22" ht="28">
      <c r="A53" s="11">
        <v>7</v>
      </c>
      <c r="B53" s="10" t="str">
        <f t="shared" ref="B53:H53" si="9">B23&amp;CHAR(10)&amp;"("&amp;B9&amp;")"</f>
        <v>SDNN_h2D
(SDNN_実験教示)</v>
      </c>
      <c r="C53" s="10" t="str">
        <f t="shared" si="9"/>
        <v>HF_hVR
(HF_津波避難VR)</v>
      </c>
      <c r="D53" s="10" t="str">
        <f t="shared" si="9"/>
        <v>HF_hVR
(HF_津波避難VR)</v>
      </c>
      <c r="E53" s="10" t="str">
        <f t="shared" si="9"/>
        <v>HF_hBreak
(HF_5分休憩)</v>
      </c>
      <c r="F53" s="10" t="str">
        <f t="shared" si="9"/>
        <v>Anx_VR
(4. 津波後_状態不安)</v>
      </c>
      <c r="G53" s="10" t="str">
        <f t="shared" si="9"/>
        <v>LF_hBreak
(LF_5分休憩)</v>
      </c>
      <c r="H53" s="10" t="str">
        <f t="shared" si="9"/>
        <v>LF/(LF+HF)_hVR
(LF/(LF+HF)_津波避難VR)</v>
      </c>
    </row>
    <row r="54" spans="1:22" ht="28">
      <c r="A54" s="11">
        <v>8</v>
      </c>
      <c r="B54" s="10" t="str">
        <f t="shared" ref="B54:H54" si="10">B24&amp;CHAR(10)&amp;"("&amp;B10&amp;")"</f>
        <v>DC_hBreak
(DC_5分休憩)</v>
      </c>
      <c r="C54" s="10" t="str">
        <f t="shared" si="10"/>
        <v>LF_hVRf1
(LF_津波避難VR準備)</v>
      </c>
      <c r="D54" s="10" t="str">
        <f t="shared" si="10"/>
        <v>kU/l_Break
(5. 休憩後_唾液kU/l)</v>
      </c>
      <c r="E54" s="10" t="str">
        <f t="shared" si="10"/>
        <v>LF_hVR
(LF_津波避難VR)</v>
      </c>
      <c r="F54" s="10" t="str">
        <f t="shared" si="10"/>
        <v>RRI_hVRf2
(RRI_心理的安定化)</v>
      </c>
      <c r="G54" s="10" t="str">
        <f t="shared" si="10"/>
        <v>kU/l_2D
(2. 教示後_唾液kU/l)</v>
      </c>
      <c r="H54" s="10" t="str">
        <f t="shared" si="10"/>
        <v>RRI_hVRf2
(RRI_心理的安定化)</v>
      </c>
    </row>
    <row r="55" spans="1:22" ht="28">
      <c r="A55" s="11">
        <v>9</v>
      </c>
      <c r="B55" s="10" t="str">
        <f t="shared" ref="B55:H55" si="11">B25&amp;CHAR(10)&amp;"("&amp;B11&amp;")"</f>
        <v>DC_hVRf0
(DC_テスト歩行)</v>
      </c>
      <c r="C55" s="10" t="str">
        <f t="shared" si="11"/>
        <v>LF_hVRf0
(LF_テスト歩行)</v>
      </c>
      <c r="D55" s="10" t="str">
        <f t="shared" si="11"/>
        <v>kU/l_VR
(4. 津波後_唾液kU/l)</v>
      </c>
      <c r="E55" s="10" t="str">
        <f t="shared" si="11"/>
        <v>LF_hBreak
(LF_5分休憩)</v>
      </c>
      <c r="F55" s="10" t="str">
        <f t="shared" si="11"/>
        <v>LF_hVRf0
(LF_テスト歩行)</v>
      </c>
      <c r="G55" s="10" t="str">
        <f t="shared" si="11"/>
        <v>kU/l_Break
(5. 休憩後_唾液kU/l)</v>
      </c>
      <c r="H55" s="10" t="str">
        <f t="shared" si="11"/>
        <v>LF_hVR
(LF_津波避難VR)</v>
      </c>
    </row>
    <row r="56" spans="1:22" ht="28">
      <c r="A56" s="11">
        <v>10</v>
      </c>
      <c r="B56" s="10" t="str">
        <f t="shared" ref="B56:H56" si="12">B26&amp;CHAR(10)&amp;"("&amp;B12&amp;")"</f>
        <v>DC_hVRf2
(DC_心理的安定化)</v>
      </c>
      <c r="C56" s="10" t="str">
        <f t="shared" si="12"/>
        <v>Anx_VR
(4. 津波後_状態不安)</v>
      </c>
      <c r="D56" s="10" t="str">
        <f t="shared" si="12"/>
        <v>LF/(LF+HF)_hVR
(LF/(LF+HF)_津波避難VR)</v>
      </c>
      <c r="E56" s="10" t="str">
        <f t="shared" si="12"/>
        <v>HF_hVR
(HF_津波避難VR)</v>
      </c>
      <c r="F56" s="10" t="str">
        <f t="shared" si="12"/>
        <v>LF/HF_hBreak
(LF/HF_5分休憩)</v>
      </c>
      <c r="G56" s="10" t="str">
        <f t="shared" si="12"/>
        <v>LF_hVRf1
(LF_津波避難VR準備)</v>
      </c>
      <c r="H56" s="10" t="str">
        <f t="shared" si="12"/>
        <v>LF_hVRf0
(LF_テスト歩行)</v>
      </c>
    </row>
    <row r="61" spans="1:22">
      <c r="A61" s="32" t="s">
        <v>118</v>
      </c>
      <c r="B61" s="32"/>
    </row>
    <row r="62" spans="1:22">
      <c r="A62" t="s">
        <v>117</v>
      </c>
      <c r="B62" t="s">
        <v>62</v>
      </c>
      <c r="C62" t="s">
        <v>120</v>
      </c>
      <c r="D62">
        <v>2</v>
      </c>
      <c r="E62" t="s">
        <v>1</v>
      </c>
      <c r="F62" t="s">
        <v>121</v>
      </c>
      <c r="G62">
        <v>3</v>
      </c>
      <c r="H62" t="s">
        <v>64</v>
      </c>
      <c r="I62" t="s">
        <v>122</v>
      </c>
      <c r="J62">
        <v>6</v>
      </c>
      <c r="K62" t="s">
        <v>65</v>
      </c>
      <c r="L62" t="s">
        <v>123</v>
      </c>
      <c r="M62">
        <v>7</v>
      </c>
      <c r="N62" t="s">
        <v>66</v>
      </c>
      <c r="O62" t="s">
        <v>124</v>
      </c>
      <c r="P62">
        <v>2</v>
      </c>
      <c r="Q62" t="s">
        <v>67</v>
      </c>
      <c r="R62" t="s">
        <v>125</v>
      </c>
      <c r="S62">
        <v>7</v>
      </c>
      <c r="T62" t="s">
        <v>68</v>
      </c>
      <c r="U62" t="s">
        <v>126</v>
      </c>
      <c r="V62">
        <v>9</v>
      </c>
    </row>
    <row r="63" spans="1:22">
      <c r="A63" s="11">
        <v>1</v>
      </c>
      <c r="B63" s="12" t="str" cm="1">
        <f t="array" aca="1" ref="B63" ca="1">INDIRECT(C$62&amp;(ROW()-63+17))</f>
        <v>AC_hBreak</v>
      </c>
      <c r="C63" s="14" t="str" cm="1">
        <f t="array" aca="1" ref="C63" ca="1">INDIRECT(C$62&amp;ROW()-63+3)</f>
        <v>AC_5分休憩</v>
      </c>
      <c r="D63" s="13">
        <f ca="1">VLOOKUP(C63,PCA_固有ベクトル!$B$2:$L$40,D$62,)</f>
        <v>-0.26744562834077679</v>
      </c>
      <c r="E63" s="12" t="str" cm="1">
        <f t="array" aca="1" ref="E63" ca="1">INDIRECT(F$62&amp;(ROW()-63+17))</f>
        <v>RMSSD_hVRf2</v>
      </c>
      <c r="F63" s="14" t="str" cm="1">
        <f t="array" aca="1" ref="F63" ca="1">INDIRECT(F$62&amp;ROW()-63+3)</f>
        <v>RMSSD_心理的安定化</v>
      </c>
      <c r="G63" s="13">
        <f ca="1">VLOOKUP(F63,PCA_固有ベクトル!$B$2:$L$40,G$62,)</f>
        <v>-0.31653241935724652</v>
      </c>
      <c r="H63" s="12" t="str" cm="1">
        <f t="array" aca="1" ref="H63" ca="1">INDIRECT(I$62&amp;(ROW()-63+17))</f>
        <v>LF/(LF+HF)_h2D</v>
      </c>
      <c r="I63" s="14" t="str" cm="1">
        <f t="array" aca="1" ref="I63" ca="1">INDIRECT(I$62&amp;ROW()-63+3)</f>
        <v>LF/(LF+HF)_実験教示</v>
      </c>
      <c r="J63" s="13">
        <f ca="1">VLOOKUP(I63,PCA_固有ベクトル!$B$2:$L$40,J$62,)</f>
        <v>0.35727237639643672</v>
      </c>
      <c r="K63" s="12" t="str" cm="1">
        <f t="array" aca="1" ref="K63" ca="1">INDIRECT(L$62&amp;(ROW()-63+17))</f>
        <v>kU/l_VR</v>
      </c>
      <c r="L63" s="14" t="str" cm="1">
        <f t="array" aca="1" ref="L63" ca="1">INDIRECT(L$62&amp;ROW()-63+3)</f>
        <v>4. 津波後_唾液kU/l</v>
      </c>
      <c r="M63" s="13">
        <f ca="1">VLOOKUP(L63,PCA_固有ベクトル!$B$2:$L$40,M$62,)</f>
        <v>0.38711865147151092</v>
      </c>
      <c r="N63" s="12" t="str" cm="1">
        <f t="array" aca="1" ref="N63" ca="1">INDIRECT(O$62&amp;(ROW()-63+17))</f>
        <v>LF_hVR</v>
      </c>
      <c r="O63" s="14" t="str" cm="1">
        <f t="array" aca="1" ref="O63" ca="1">INDIRECT(O$62&amp;ROW()-63+3)</f>
        <v>LF_津波避難VR</v>
      </c>
      <c r="P63" s="13">
        <f ca="1">VLOOKUP(O63,ICA_固有ベクトル!$B$2:$L$40,P$62,)</f>
        <v>6.8131943583529614E-2</v>
      </c>
      <c r="Q63" s="12" t="str" cm="1">
        <f t="array" aca="1" ref="Q63" ca="1">INDIRECT(R$62&amp;(ROW()-63+17))</f>
        <v>RRI_hVRf2</v>
      </c>
      <c r="R63" s="14" t="str" cm="1">
        <f t="array" aca="1" ref="R63" ca="1">INDIRECT(R$62&amp;ROW()-63+3)</f>
        <v>RRI_心理的安定化</v>
      </c>
      <c r="S63" s="13">
        <f ca="1">VLOOKUP(R63,ICA_固有ベクトル!$B$2:$L$40,S$62,)</f>
        <v>5.0630778005325172E-2</v>
      </c>
      <c r="T63" s="12" t="str" cm="1">
        <f t="array" aca="1" ref="T63" ca="1">INDIRECT(U$62&amp;(ROW()-63+17))</f>
        <v>kU/l_2D</v>
      </c>
      <c r="U63" s="14" t="str" cm="1">
        <f t="array" aca="1" ref="U63" ca="1">INDIRECT(U$62&amp;ROW()-63+3)</f>
        <v>2. 教示後_唾液kU/l</v>
      </c>
      <c r="V63" s="13">
        <f ca="1">VLOOKUP(U63,ICA_固有ベクトル!$B$2:$L$40,V$62,)</f>
        <v>5.2739272309836258E-2</v>
      </c>
    </row>
    <row r="64" spans="1:22">
      <c r="A64" s="11">
        <v>2</v>
      </c>
      <c r="B64" s="12" t="str" cm="1">
        <f t="array" aca="1" ref="B64" ca="1">INDIRECT(C$62&amp;(ROW()-63+17))</f>
        <v>AC_hVRf0</v>
      </c>
      <c r="C64" s="14" t="str" cm="1">
        <f t="array" aca="1" ref="C64" ca="1">INDIRECT(C$62&amp;ROW()-63+3)</f>
        <v>AC_テスト歩行</v>
      </c>
      <c r="D64" s="13">
        <f ca="1">VLOOKUP(C64,PCA_固有ベクトル!$B$2:$L$40,D$62,)</f>
        <v>-0.26455206383613972</v>
      </c>
      <c r="E64" s="12" t="str" cm="1">
        <f t="array" aca="1" ref="E64" ca="1">INDIRECT(F$62&amp;(ROW()-63+17))</f>
        <v>pNN50_hVRf2</v>
      </c>
      <c r="F64" s="14" t="str" cm="1">
        <f t="array" aca="1" ref="F64" ca="1">INDIRECT(F$62&amp;ROW()-63+3)</f>
        <v>pNN50_心理的安定化</v>
      </c>
      <c r="G64" s="13">
        <f ca="1">VLOOKUP(F64,PCA_固有ベクトル!$B$2:$L$40,G$62,)</f>
        <v>-0.30821191049862889</v>
      </c>
      <c r="H64" s="12" t="str" cm="1">
        <f t="array" aca="1" ref="H64" ca="1">INDIRECT(I$62&amp;(ROW()-63+17))</f>
        <v>LF/HF_h2D</v>
      </c>
      <c r="I64" s="14" t="str" cm="1">
        <f t="array" aca="1" ref="I64" ca="1">INDIRECT(I$62&amp;ROW()-63+3)</f>
        <v>LF/HF_実験教示</v>
      </c>
      <c r="J64" s="13">
        <f ca="1">VLOOKUP(I64,PCA_固有ベクトル!$B$2:$L$40,J$62,)</f>
        <v>0.31090755728265862</v>
      </c>
      <c r="K64" s="12" t="str" cm="1">
        <f t="array" aca="1" ref="K64" ca="1">INDIRECT(L$62&amp;(ROW()-63+17))</f>
        <v>LF/HF_h2D</v>
      </c>
      <c r="L64" s="14" t="str" cm="1">
        <f t="array" aca="1" ref="L64" ca="1">INDIRECT(L$62&amp;ROW()-63+3)</f>
        <v>LF/HF_実験教示</v>
      </c>
      <c r="M64" s="13">
        <f ca="1">VLOOKUP(L64,PCA_固有ベクトル!$B$2:$L$40,M$62,)</f>
        <v>-0.36595176365307308</v>
      </c>
      <c r="N64" s="12" t="str" cm="1">
        <f t="array" aca="1" ref="N64" ca="1">INDIRECT(O$62&amp;(ROW()-63+17))</f>
        <v>LF/HF_hVRf2</v>
      </c>
      <c r="O64" s="14" t="str" cm="1">
        <f t="array" aca="1" ref="O64" ca="1">INDIRECT(O$62&amp;ROW()-63+3)</f>
        <v>LF/HF_心理的安定化</v>
      </c>
      <c r="P64" s="13">
        <f ca="1">VLOOKUP(O64,ICA_固有ベクトル!$B$2:$L$40,P$62,)</f>
        <v>-4.6510506349558507E-2</v>
      </c>
      <c r="Q64" s="12" t="str" cm="1">
        <f t="array" aca="1" ref="Q64" ca="1">INDIRECT(R$62&amp;(ROW()-63+17))</f>
        <v>Anx_VRf0</v>
      </c>
      <c r="R64" s="14" t="str" cm="1">
        <f t="array" aca="1" ref="R64" ca="1">INDIRECT(R$62&amp;ROW()-63+3)</f>
        <v>3. テスト歩行後_状態不安</v>
      </c>
      <c r="S64" s="13">
        <f ca="1">VLOOKUP(R64,ICA_固有ベクトル!$B$2:$L$40,S$62,)</f>
        <v>-4.7592522179561489E-2</v>
      </c>
      <c r="T64" s="12" t="str" cm="1">
        <f t="array" aca="1" ref="T64" ca="1">INDIRECT(U$62&amp;(ROW()-63+17))</f>
        <v>kU/l_VR</v>
      </c>
      <c r="U64" s="14" t="str" cm="1">
        <f t="array" aca="1" ref="U64" ca="1">INDIRECT(U$62&amp;ROW()-63+3)</f>
        <v>4. 津波後_唾液kU/l</v>
      </c>
      <c r="V64" s="13">
        <f ca="1">VLOOKUP(U64,ICA_固有ベクトル!$B$2:$L$40,V$62,)</f>
        <v>4.68313082050121E-2</v>
      </c>
    </row>
    <row r="65" spans="1:22">
      <c r="A65" s="11">
        <v>3</v>
      </c>
      <c r="B65" s="12" t="str" cm="1">
        <f t="array" aca="1" ref="B65" ca="1">INDIRECT(C$62&amp;(ROW()-63+17))</f>
        <v>AC_hVRf2</v>
      </c>
      <c r="C65" s="14" t="str" cm="1">
        <f t="array" aca="1" ref="C65" ca="1">INDIRECT(C$62&amp;ROW()-63+3)</f>
        <v>AC_心理的安定化</v>
      </c>
      <c r="D65" s="13">
        <f ca="1">VLOOKUP(C65,PCA_固有ベクトル!$B$2:$L$40,D$62,)</f>
        <v>-0.25816243488257817</v>
      </c>
      <c r="E65" s="12" t="str" cm="1">
        <f t="array" aca="1" ref="E65" ca="1">INDIRECT(F$62&amp;(ROW()-63+17))</f>
        <v>HF_hVRf2</v>
      </c>
      <c r="F65" s="14" t="str" cm="1">
        <f t="array" aca="1" ref="F65" ca="1">INDIRECT(F$62&amp;ROW()-63+3)</f>
        <v>HF_心理的安定化</v>
      </c>
      <c r="G65" s="13">
        <f ca="1">VLOOKUP(F65,PCA_固有ベクトル!$B$2:$L$40,G$62,)</f>
        <v>-0.30104664181036478</v>
      </c>
      <c r="H65" s="12" t="str" cm="1">
        <f t="array" aca="1" ref="H65" ca="1">INDIRECT(I$62&amp;(ROW()-63+17))</f>
        <v>LF_hVR</v>
      </c>
      <c r="I65" s="14" t="str" cm="1">
        <f t="array" aca="1" ref="I65" ca="1">INDIRECT(I$62&amp;ROW()-63+3)</f>
        <v>LF_津波避難VR</v>
      </c>
      <c r="J65" s="13">
        <f ca="1">VLOOKUP(I65,PCA_固有ベクトル!$B$2:$L$40,J$62,)</f>
        <v>-0.29825622910037042</v>
      </c>
      <c r="K65" s="12" t="str" cm="1">
        <f t="array" aca="1" ref="K65" ca="1">INDIRECT(L$62&amp;(ROW()-63+17))</f>
        <v>kU/l_2D</v>
      </c>
      <c r="L65" s="14" t="str" cm="1">
        <f t="array" aca="1" ref="L65" ca="1">INDIRECT(L$62&amp;ROW()-63+3)</f>
        <v>2. 教示後_唾液kU/l</v>
      </c>
      <c r="M65" s="13">
        <f ca="1">VLOOKUP(L65,PCA_固有ベクトル!$B$2:$L$40,M$62,)</f>
        <v>0.35473399022547308</v>
      </c>
      <c r="N65" s="12" t="str" cm="1">
        <f t="array" aca="1" ref="N65" ca="1">INDIRECT(O$62&amp;(ROW()-63+17))</f>
        <v>HF_hVR</v>
      </c>
      <c r="O65" s="14" t="str" cm="1">
        <f t="array" aca="1" ref="O65" ca="1">INDIRECT(O$62&amp;ROW()-63+3)</f>
        <v>HF_津波避難VR</v>
      </c>
      <c r="P65" s="13">
        <f ca="1">VLOOKUP(O65,ICA_固有ベクトル!$B$2:$L$40,P$62,)</f>
        <v>4.2239017850694179E-2</v>
      </c>
      <c r="Q65" s="12" t="str" cm="1">
        <f t="array" aca="1" ref="Q65" ca="1">INDIRECT(R$62&amp;(ROW()-63+17))</f>
        <v>CVRR_hVRf1</v>
      </c>
      <c r="R65" s="14" t="str" cm="1">
        <f t="array" aca="1" ref="R65" ca="1">INDIRECT(R$62&amp;ROW()-63+3)</f>
        <v>CVRR_津波避難VR準備</v>
      </c>
      <c r="S65" s="13">
        <f ca="1">VLOOKUP(R65,ICA_固有ベクトル!$B$2:$L$40,S$62,)</f>
        <v>-3.698385578624705E-2</v>
      </c>
      <c r="T65" s="12" t="str" cm="1">
        <f t="array" aca="1" ref="T65" ca="1">INDIRECT(U$62&amp;(ROW()-63+17))</f>
        <v>LF/HF_hVRf2</v>
      </c>
      <c r="U65" s="14" t="str" cm="1">
        <f t="array" aca="1" ref="U65" ca="1">INDIRECT(U$62&amp;ROW()-63+3)</f>
        <v>LF/HF_心理的安定化</v>
      </c>
      <c r="V65" s="13">
        <f ca="1">VLOOKUP(U65,ICA_固有ベクトル!$B$2:$L$40,V$62,)</f>
        <v>4.2417484775263303E-2</v>
      </c>
    </row>
    <row r="66" spans="1:22">
      <c r="A66" s="11">
        <v>4</v>
      </c>
      <c r="B66" s="12" t="str" cm="1">
        <f t="array" aca="1" ref="B66" ca="1">INDIRECT(C$62&amp;(ROW()-63+17))</f>
        <v>AC_h2D</v>
      </c>
      <c r="C66" s="14" t="str" cm="1">
        <f t="array" aca="1" ref="C66" ca="1">INDIRECT(C$62&amp;ROW()-63+3)</f>
        <v>AC_実験教示</v>
      </c>
      <c r="D66" s="13">
        <f ca="1">VLOOKUP(C66,PCA_固有ベクトル!$B$2:$L$40,D$62,)</f>
        <v>-0.25324022400898177</v>
      </c>
      <c r="E66" s="12" t="str" cm="1">
        <f t="array" aca="1" ref="E66" ca="1">INDIRECT(F$62&amp;(ROW()-63+17))</f>
        <v>LF/HF_hBreak</v>
      </c>
      <c r="F66" s="14" t="str" cm="1">
        <f t="array" aca="1" ref="F66" ca="1">INDIRECT(F$62&amp;ROW()-63+3)</f>
        <v>LF/HF_5分休憩</v>
      </c>
      <c r="G66" s="13">
        <f ca="1">VLOOKUP(F66,PCA_固有ベクトル!$B$2:$L$40,G$62,)</f>
        <v>0.2941090491271075</v>
      </c>
      <c r="H66" s="12" t="str" cm="1">
        <f t="array" aca="1" ref="H66" ca="1">INDIRECT(I$62&amp;(ROW()-63+17))</f>
        <v>LF/HF_hVRf2</v>
      </c>
      <c r="I66" s="14" t="str" cm="1">
        <f t="array" aca="1" ref="I66" ca="1">INDIRECT(I$62&amp;ROW()-63+3)</f>
        <v>LF/HF_心理的安定化</v>
      </c>
      <c r="J66" s="13">
        <f ca="1">VLOOKUP(I66,PCA_固有ベクトル!$B$2:$L$40,J$62,)</f>
        <v>0.27145343112920228</v>
      </c>
      <c r="K66" s="12" t="str" cm="1">
        <f t="array" aca="1" ref="K66" ca="1">INDIRECT(L$62&amp;(ROW()-63+17))</f>
        <v>LF/HF_hVRf0</v>
      </c>
      <c r="L66" s="14" t="str" cm="1">
        <f t="array" aca="1" ref="L66" ca="1">INDIRECT(L$62&amp;ROW()-63+3)</f>
        <v>LF/HF_テスト歩行</v>
      </c>
      <c r="M66" s="13">
        <f ca="1">VLOOKUP(L66,PCA_固有ベクトル!$B$2:$L$40,M$62,)</f>
        <v>-0.31570993258885449</v>
      </c>
      <c r="N66" s="12" t="str" cm="1">
        <f t="array" aca="1" ref="N66" ca="1">INDIRECT(O$62&amp;(ROW()-63+17))</f>
        <v>LF_hVRf1</v>
      </c>
      <c r="O66" s="14" t="str" cm="1">
        <f t="array" aca="1" ref="O66" ca="1">INDIRECT(O$62&amp;ROW()-63+3)</f>
        <v>LF_津波避難VR準備</v>
      </c>
      <c r="P66" s="13">
        <f ca="1">VLOOKUP(O66,ICA_固有ベクトル!$B$2:$L$40,P$62,)</f>
        <v>4.2239017850694158E-2</v>
      </c>
      <c r="Q66" s="12" t="str" cm="1">
        <f t="array" aca="1" ref="Q66" ca="1">INDIRECT(R$62&amp;(ROW()-63+17))</f>
        <v>Anx_VR</v>
      </c>
      <c r="R66" s="14" t="str" cm="1">
        <f t="array" aca="1" ref="R66" ca="1">INDIRECT(R$62&amp;ROW()-63+3)</f>
        <v>4. 津波後_状態不安</v>
      </c>
      <c r="S66" s="13">
        <f ca="1">VLOOKUP(R66,ICA_固有ベクトル!$B$2:$L$40,S$62,)</f>
        <v>-3.6965574676138001E-2</v>
      </c>
      <c r="T66" s="12" t="str" cm="1">
        <f t="array" aca="1" ref="T66" ca="1">INDIRECT(U$62&amp;(ROW()-63+17))</f>
        <v>LF_hVRf1</v>
      </c>
      <c r="U66" s="14" t="str" cm="1">
        <f t="array" aca="1" ref="U66" ca="1">INDIRECT(U$62&amp;ROW()-63+3)</f>
        <v>LF_津波避難VR準備</v>
      </c>
      <c r="V66" s="13">
        <f ca="1">VLOOKUP(U66,ICA_固有ベクトル!$B$2:$L$40,V$62,)</f>
        <v>3.7072032723155693E-2</v>
      </c>
    </row>
    <row r="67" spans="1:22">
      <c r="A67" s="11">
        <v>5</v>
      </c>
      <c r="B67" s="12" t="str" cm="1">
        <f t="array" aca="1" ref="B67" ca="1">INDIRECT(C$62&amp;(ROW()-63+17))</f>
        <v>AC_hVRf1</v>
      </c>
      <c r="C67" s="14" t="str" cm="1">
        <f t="array" aca="1" ref="C67" ca="1">INDIRECT(C$62&amp;ROW()-63+3)</f>
        <v>AC_津波避難VR準備</v>
      </c>
      <c r="D67" s="13">
        <f ca="1">VLOOKUP(C67,PCA_固有ベクトル!$B$2:$L$40,D$62,)</f>
        <v>-0.2454354919434554</v>
      </c>
      <c r="E67" s="12" t="str" cm="1">
        <f t="array" aca="1" ref="E67" ca="1">INDIRECT(F$62&amp;(ROW()-63+17))</f>
        <v>Anx_Break</v>
      </c>
      <c r="F67" s="14" t="str" cm="1">
        <f t="array" aca="1" ref="F67" ca="1">INDIRECT(F$62&amp;ROW()-63+3)</f>
        <v>5. 休憩後_状態不安</v>
      </c>
      <c r="G67" s="13">
        <f ca="1">VLOOKUP(F67,PCA_固有ベクトル!$B$2:$L$40,G$62,)</f>
        <v>-0.26263107066999591</v>
      </c>
      <c r="H67" s="12" t="str" cm="1">
        <f t="array" aca="1" ref="H67" ca="1">INDIRECT(I$62&amp;(ROW()-63+17))</f>
        <v>LF_h2D</v>
      </c>
      <c r="I67" s="14" t="str" cm="1">
        <f t="array" aca="1" ref="I67" ca="1">INDIRECT(I$62&amp;ROW()-63+3)</f>
        <v>LF_実験教示</v>
      </c>
      <c r="J67" s="13">
        <f ca="1">VLOOKUP(I67,PCA_固有ベクトル!$B$2:$L$40,J$62,)</f>
        <v>0.26799317210947421</v>
      </c>
      <c r="K67" s="12" t="str" cm="1">
        <f t="array" aca="1" ref="K67" ca="1">INDIRECT(L$62&amp;(ROW()-63+17))</f>
        <v>LF/(LF+HF)_h2D</v>
      </c>
      <c r="L67" s="14" t="str" cm="1">
        <f t="array" aca="1" ref="L67" ca="1">INDIRECT(L$62&amp;ROW()-63+3)</f>
        <v>LF/(LF+HF)_実験教示</v>
      </c>
      <c r="M67" s="13">
        <f ca="1">VLOOKUP(L67,PCA_固有ベクトル!$B$2:$L$40,M$62,)</f>
        <v>-0.31115134633038</v>
      </c>
      <c r="N67" s="12" t="str" cm="1">
        <f t="array" aca="1" ref="N67" ca="1">INDIRECT(O$62&amp;(ROW()-63+17))</f>
        <v>kU/l_Break</v>
      </c>
      <c r="O67" s="14" t="str" cm="1">
        <f t="array" aca="1" ref="O67" ca="1">INDIRECT(O$62&amp;ROW()-63+3)</f>
        <v>5. 休憩後_唾液kU/l</v>
      </c>
      <c r="P67" s="13">
        <f ca="1">VLOOKUP(O67,ICA_固有ベクトル!$B$2:$L$40,P$62,)</f>
        <v>3.4237294217438048E-2</v>
      </c>
      <c r="Q67" s="12" t="str" cm="1">
        <f t="array" aca="1" ref="Q67" ca="1">INDIRECT(R$62&amp;(ROW()-63+17))</f>
        <v>LF/(LF+HF)_hVR</v>
      </c>
      <c r="R67" s="14" t="str" cm="1">
        <f t="array" aca="1" ref="R67" ca="1">INDIRECT(R$62&amp;ROW()-63+3)</f>
        <v>LF/(LF+HF)_津波避難VR</v>
      </c>
      <c r="S67" s="13">
        <f ca="1">VLOOKUP(R67,ICA_固有ベクトル!$B$2:$L$40,S$62,)</f>
        <v>3.3375741814937222E-2</v>
      </c>
      <c r="T67" s="12" t="str" cm="1">
        <f t="array" aca="1" ref="T67" ca="1">INDIRECT(U$62&amp;(ROW()-63+17))</f>
        <v>HF_hVR</v>
      </c>
      <c r="U67" s="14" t="str" cm="1">
        <f t="array" aca="1" ref="U67" ca="1">INDIRECT(U$62&amp;ROW()-63+3)</f>
        <v>HF_津波避難VR</v>
      </c>
      <c r="V67" s="13">
        <f ca="1">VLOOKUP(U67,ICA_固有ベクトル!$B$2:$L$40,V$62,)</f>
        <v>3.7072032723155693E-2</v>
      </c>
    </row>
    <row r="68" spans="1:22">
      <c r="A68" s="11">
        <v>6</v>
      </c>
      <c r="B68" s="12" t="str" cm="1">
        <f t="array" aca="1" ref="B68" ca="1">INDIRECT(C$62&amp;(ROW()-63+17))</f>
        <v>AC_hVR</v>
      </c>
      <c r="C68" s="14" t="str" cm="1">
        <f t="array" aca="1" ref="C68" ca="1">INDIRECT(C$62&amp;ROW()-63+3)</f>
        <v>AC_津波避難VR</v>
      </c>
      <c r="D68" s="13">
        <f ca="1">VLOOKUP(C68,PCA_固有ベクトル!$B$2:$L$40,D$62,)</f>
        <v>-0.2454354919434554</v>
      </c>
      <c r="E68" s="12" t="str" cm="1">
        <f t="array" aca="1" ref="E68" ca="1">INDIRECT(F$62&amp;(ROW()-63+17))</f>
        <v>RRI_hVRf2</v>
      </c>
      <c r="F68" s="14" t="str" cm="1">
        <f t="array" aca="1" ref="F68" ca="1">INDIRECT(F$62&amp;ROW()-63+3)</f>
        <v>RRI_心理的安定化</v>
      </c>
      <c r="G68" s="13">
        <f ca="1">VLOOKUP(F68,PCA_固有ベクトル!$B$2:$L$40,G$62,)</f>
        <v>-0.23463370109506951</v>
      </c>
      <c r="H68" s="12" t="str" cm="1">
        <f t="array" aca="1" ref="H68" ca="1">INDIRECT(I$62&amp;(ROW()-63+17))</f>
        <v>LF_hVRf1</v>
      </c>
      <c r="I68" s="14" t="str" cm="1">
        <f t="array" aca="1" ref="I68" ca="1">INDIRECT(I$62&amp;ROW()-63+3)</f>
        <v>LF_津波避難VR準備</v>
      </c>
      <c r="J68" s="13">
        <f ca="1">VLOOKUP(I68,PCA_固有ベクトル!$B$2:$L$40,J$62,)</f>
        <v>-0.25269680782970361</v>
      </c>
      <c r="K68" s="12" t="str" cm="1">
        <f t="array" aca="1" ref="K68" ca="1">INDIRECT(L$62&amp;(ROW()-63+17))</f>
        <v>kU/l_Break</v>
      </c>
      <c r="L68" s="14" t="str" cm="1">
        <f t="array" aca="1" ref="L68" ca="1">INDIRECT(L$62&amp;ROW()-63+3)</f>
        <v>5. 休憩後_唾液kU/l</v>
      </c>
      <c r="M68" s="13">
        <f ca="1">VLOOKUP(L68,PCA_固有ベクトル!$B$2:$L$40,M$62,)</f>
        <v>0.24560146462841989</v>
      </c>
      <c r="N68" s="12" t="str" cm="1">
        <f t="array" aca="1" ref="N68" ca="1">INDIRECT(O$62&amp;(ROW()-63+17))</f>
        <v>Anx_VRf0</v>
      </c>
      <c r="O68" s="14" t="str" cm="1">
        <f t="array" aca="1" ref="O68" ca="1">INDIRECT(O$62&amp;ROW()-63+3)</f>
        <v>3. テスト歩行後_状態不安</v>
      </c>
      <c r="P68" s="13">
        <f ca="1">VLOOKUP(O68,ICA_固有ベクトル!$B$2:$L$40,P$62,)</f>
        <v>2.740126425475729E-2</v>
      </c>
      <c r="Q68" s="12" t="str" cm="1">
        <f t="array" aca="1" ref="Q68" ca="1">INDIRECT(R$62&amp;(ROW()-63+17))</f>
        <v>SDNN_hVRf1</v>
      </c>
      <c r="R68" s="14" t="str" cm="1">
        <f t="array" aca="1" ref="R68" ca="1">INDIRECT(R$62&amp;ROW()-63+3)</f>
        <v>SDNN_津波避難VR準備</v>
      </c>
      <c r="S68" s="13">
        <f ca="1">VLOOKUP(R68,ICA_固有ベクトル!$B$2:$L$40,S$62,)</f>
        <v>-3.1452570290350423E-2</v>
      </c>
      <c r="T68" s="12" t="str" cm="1">
        <f t="array" aca="1" ref="T68" ca="1">INDIRECT(U$62&amp;(ROW()-63+17))</f>
        <v>kU/l_Break</v>
      </c>
      <c r="U68" s="14" t="str" cm="1">
        <f t="array" aca="1" ref="U68" ca="1">INDIRECT(U$62&amp;ROW()-63+3)</f>
        <v>5. 休憩後_唾液kU/l</v>
      </c>
      <c r="V68" s="13">
        <f ca="1">VLOOKUP(U68,ICA_固有ベクトル!$B$2:$L$40,V$62,)</f>
        <v>3.5969974944581339E-2</v>
      </c>
    </row>
    <row r="69" spans="1:22">
      <c r="A69" s="11">
        <v>7</v>
      </c>
      <c r="B69" s="12" t="str" cm="1">
        <f t="array" aca="1" ref="B69" ca="1">INDIRECT(C$62&amp;(ROW()-63+17))</f>
        <v>SDNN_h2D</v>
      </c>
      <c r="C69" s="14" t="str" cm="1">
        <f t="array" aca="1" ref="C69" ca="1">INDIRECT(C$62&amp;ROW()-63+3)</f>
        <v>SDNN_実験教示</v>
      </c>
      <c r="D69" s="13">
        <f ca="1">VLOOKUP(C69,PCA_固有ベクトル!$B$2:$L$40,D$62,)</f>
        <v>0.2284309946191144</v>
      </c>
      <c r="E69" s="12" t="str" cm="1">
        <f t="array" aca="1" ref="E69" ca="1">INDIRECT(F$62&amp;(ROW()-63+17))</f>
        <v>HF_hVR</v>
      </c>
      <c r="F69" s="14" t="str" cm="1">
        <f t="array" aca="1" ref="F69" ca="1">INDIRECT(F$62&amp;ROW()-63+3)</f>
        <v>HF_津波避難VR</v>
      </c>
      <c r="G69" s="13">
        <f ca="1">VLOOKUP(F69,PCA_固有ベクトル!$B$2:$L$40,G$62,)</f>
        <v>0.23192071579201159</v>
      </c>
      <c r="H69" s="12" t="str" cm="1">
        <f t="array" aca="1" ref="H69" ca="1">INDIRECT(I$62&amp;(ROW()-63+17))</f>
        <v>HF_hVR</v>
      </c>
      <c r="I69" s="14" t="str" cm="1">
        <f t="array" aca="1" ref="I69" ca="1">INDIRECT(I$62&amp;ROW()-63+3)</f>
        <v>HF_津波避難VR</v>
      </c>
      <c r="J69" s="13">
        <f ca="1">VLOOKUP(I69,PCA_固有ベクトル!$B$2:$L$40,J$62,)</f>
        <v>-0.2526968078297035</v>
      </c>
      <c r="K69" s="12" t="str" cm="1">
        <f t="array" aca="1" ref="K69" ca="1">INDIRECT(L$62&amp;(ROW()-63+17))</f>
        <v>HF_hBreak</v>
      </c>
      <c r="L69" s="14" t="str" cm="1">
        <f t="array" aca="1" ref="L69" ca="1">INDIRECT(L$62&amp;ROW()-63+3)</f>
        <v>HF_5分休憩</v>
      </c>
      <c r="M69" s="13">
        <f ca="1">VLOOKUP(L69,PCA_固有ベクトル!$B$2:$L$40,M$62,)</f>
        <v>0.2199359234958824</v>
      </c>
      <c r="N69" s="12" t="str" cm="1">
        <f t="array" aca="1" ref="N69" ca="1">INDIRECT(O$62&amp;(ROW()-63+17))</f>
        <v>Anx_VR</v>
      </c>
      <c r="O69" s="14" t="str" cm="1">
        <f t="array" aca="1" ref="O69" ca="1">INDIRECT(O$62&amp;ROW()-63+3)</f>
        <v>4. 津波後_状態不安</v>
      </c>
      <c r="P69" s="13">
        <f ca="1">VLOOKUP(O69,ICA_固有ベクトル!$B$2:$L$40,P$62,)</f>
        <v>2.5482000059145509E-2</v>
      </c>
      <c r="Q69" s="12" t="str" cm="1">
        <f t="array" aca="1" ref="Q69" ca="1">INDIRECT(R$62&amp;(ROW()-63+17))</f>
        <v>LF_hBreak</v>
      </c>
      <c r="R69" s="14" t="str" cm="1">
        <f t="array" aca="1" ref="R69" ca="1">INDIRECT(R$62&amp;ROW()-63+3)</f>
        <v>LF_5分休憩</v>
      </c>
      <c r="S69" s="13">
        <f ca="1">VLOOKUP(R69,ICA_固有ベクトル!$B$2:$L$40,S$62,)</f>
        <v>-2.7284910526991911E-2</v>
      </c>
      <c r="T69" s="12" t="str" cm="1">
        <f t="array" aca="1" ref="T69" ca="1">INDIRECT(U$62&amp;(ROW()-63+17))</f>
        <v>LF/(LF+HF)_hVR</v>
      </c>
      <c r="U69" s="14" t="str" cm="1">
        <f t="array" aca="1" ref="U69" ca="1">INDIRECT(U$62&amp;ROW()-63+3)</f>
        <v>LF/(LF+HF)_津波避難VR</v>
      </c>
      <c r="V69" s="13">
        <f ca="1">VLOOKUP(U69,ICA_固有ベクトル!$B$2:$L$40,V$62,)</f>
        <v>3.336981577102107E-2</v>
      </c>
    </row>
    <row r="70" spans="1:22">
      <c r="A70" s="11">
        <v>8</v>
      </c>
      <c r="B70" s="12" t="str" cm="1">
        <f t="array" aca="1" ref="B70" ca="1">INDIRECT(C$62&amp;(ROW()-63+17))</f>
        <v>DC_hBreak</v>
      </c>
      <c r="C70" s="14" t="str" cm="1">
        <f t="array" aca="1" ref="C70" ca="1">INDIRECT(C$62&amp;ROW()-63+3)</f>
        <v>DC_5分休憩</v>
      </c>
      <c r="D70" s="13">
        <f ca="1">VLOOKUP(C70,PCA_固有ベクトル!$B$2:$L$40,D$62,)</f>
        <v>0.2241834470998674</v>
      </c>
      <c r="E70" s="12" t="str" cm="1">
        <f t="array" aca="1" ref="E70" ca="1">INDIRECT(F$62&amp;(ROW()-63+17))</f>
        <v>LF_hVRf1</v>
      </c>
      <c r="F70" s="14" t="str" cm="1">
        <f t="array" aca="1" ref="F70" ca="1">INDIRECT(F$62&amp;ROW()-63+3)</f>
        <v>LF_津波避難VR準備</v>
      </c>
      <c r="G70" s="13">
        <f ca="1">VLOOKUP(F70,PCA_固有ベクトル!$B$2:$L$40,G$62,)</f>
        <v>0.2319207157920114</v>
      </c>
      <c r="H70" s="12" t="str" cm="1">
        <f t="array" aca="1" ref="H70" ca="1">INDIRECT(I$62&amp;(ROW()-63+17))</f>
        <v>kU/l_Break</v>
      </c>
      <c r="I70" s="14" t="str" cm="1">
        <f t="array" aca="1" ref="I70" ca="1">INDIRECT(I$62&amp;ROW()-63+3)</f>
        <v>5. 休憩後_唾液kU/l</v>
      </c>
      <c r="J70" s="13">
        <f ca="1">VLOOKUP(I70,PCA_固有ベクトル!$B$2:$L$40,J$62,)</f>
        <v>0.23136472031144401</v>
      </c>
      <c r="K70" s="12" t="str" cm="1">
        <f t="array" aca="1" ref="K70" ca="1">INDIRECT(L$62&amp;(ROW()-63+17))</f>
        <v>LF_hVR</v>
      </c>
      <c r="L70" s="14" t="str" cm="1">
        <f t="array" aca="1" ref="L70" ca="1">INDIRECT(L$62&amp;ROW()-63+3)</f>
        <v>LF_津波避難VR</v>
      </c>
      <c r="M70" s="13">
        <f ca="1">VLOOKUP(L70,PCA_固有ベクトル!$B$2:$L$40,M$62,)</f>
        <v>0.2173510422757815</v>
      </c>
      <c r="N70" s="12" t="str" cm="1">
        <f t="array" aca="1" ref="N70" ca="1">INDIRECT(O$62&amp;(ROW()-63+17))</f>
        <v>RRI_hVRf2</v>
      </c>
      <c r="O70" s="14" t="str" cm="1">
        <f t="array" aca="1" ref="O70" ca="1">INDIRECT(O$62&amp;ROW()-63+3)</f>
        <v>RRI_心理的安定化</v>
      </c>
      <c r="P70" s="13">
        <f ca="1">VLOOKUP(O70,ICA_固有ベクトル!$B$2:$L$40,P$62,)</f>
        <v>-2.3500432607351001E-2</v>
      </c>
      <c r="Q70" s="12" t="str" cm="1">
        <f t="array" aca="1" ref="Q70" ca="1">INDIRECT(R$62&amp;(ROW()-63+17))</f>
        <v>kU/l_2D</v>
      </c>
      <c r="R70" s="14" t="str" cm="1">
        <f t="array" aca="1" ref="R70" ca="1">INDIRECT(R$62&amp;ROW()-63+3)</f>
        <v>2. 教示後_唾液kU/l</v>
      </c>
      <c r="S70" s="13">
        <f ca="1">VLOOKUP(R70,ICA_固有ベクトル!$B$2:$L$40,S$62,)</f>
        <v>-2.6024165368445141E-2</v>
      </c>
      <c r="T70" s="12" t="str" cm="1">
        <f t="array" aca="1" ref="T70" ca="1">INDIRECT(U$62&amp;(ROW()-63+17))</f>
        <v>RRI_hVRf2</v>
      </c>
      <c r="U70" s="14" t="str" cm="1">
        <f t="array" aca="1" ref="U70" ca="1">INDIRECT(U$62&amp;ROW()-63+3)</f>
        <v>RRI_心理的安定化</v>
      </c>
      <c r="V70" s="13">
        <f ca="1">VLOOKUP(U70,ICA_固有ベクトル!$B$2:$L$40,V$62,)</f>
        <v>3.011349219955782E-2</v>
      </c>
    </row>
    <row r="71" spans="1:22">
      <c r="A71" s="11">
        <v>9</v>
      </c>
      <c r="B71" s="12" t="str" cm="1">
        <f t="array" aca="1" ref="B71" ca="1">INDIRECT(C$62&amp;(ROW()-63+17))</f>
        <v>DC_hVRf0</v>
      </c>
      <c r="C71" s="14" t="str" cm="1">
        <f t="array" aca="1" ref="C71" ca="1">INDIRECT(C$62&amp;ROW()-63+3)</f>
        <v>DC_テスト歩行</v>
      </c>
      <c r="D71" s="13">
        <f ca="1">VLOOKUP(C71,PCA_固有ベクトル!$B$2:$L$40,D$62,)</f>
        <v>0.2219705531944805</v>
      </c>
      <c r="E71" s="12" t="str" cm="1">
        <f t="array" aca="1" ref="E71" ca="1">INDIRECT(F$62&amp;(ROW()-63+17))</f>
        <v>LF_hVRf0</v>
      </c>
      <c r="F71" s="14" t="str" cm="1">
        <f t="array" aca="1" ref="F71" ca="1">INDIRECT(F$62&amp;ROW()-63+3)</f>
        <v>LF_テスト歩行</v>
      </c>
      <c r="G71" s="13">
        <f ca="1">VLOOKUP(F71,PCA_固有ベクトル!$B$2:$L$40,G$62,)</f>
        <v>-0.22368516556060869</v>
      </c>
      <c r="H71" s="12" t="str" cm="1">
        <f t="array" aca="1" ref="H71" ca="1">INDIRECT(I$62&amp;(ROW()-63+17))</f>
        <v>kU/l_VR</v>
      </c>
      <c r="I71" s="14" t="str" cm="1">
        <f t="array" aca="1" ref="I71" ca="1">INDIRECT(I$62&amp;ROW()-63+3)</f>
        <v>4. 津波後_唾液kU/l</v>
      </c>
      <c r="J71" s="13">
        <f ca="1">VLOOKUP(I71,PCA_固有ベクトル!$B$2:$L$40,J$62,)</f>
        <v>0.2169142983568329</v>
      </c>
      <c r="K71" s="12" t="str" cm="1">
        <f t="array" aca="1" ref="K71" ca="1">INDIRECT(L$62&amp;(ROW()-63+17))</f>
        <v>LF_hBreak</v>
      </c>
      <c r="L71" s="14" t="str" cm="1">
        <f t="array" aca="1" ref="L71" ca="1">INDIRECT(L$62&amp;ROW()-63+3)</f>
        <v>LF_5分休憩</v>
      </c>
      <c r="M71" s="13">
        <f ca="1">VLOOKUP(L71,PCA_固有ベクトル!$B$2:$L$40,M$62,)</f>
        <v>0.19592892404334741</v>
      </c>
      <c r="N71" s="12" t="str" cm="1">
        <f t="array" aca="1" ref="N71" ca="1">INDIRECT(O$62&amp;(ROW()-63+17))</f>
        <v>LF_hVRf0</v>
      </c>
      <c r="O71" s="14" t="str" cm="1">
        <f t="array" aca="1" ref="O71" ca="1">INDIRECT(O$62&amp;ROW()-63+3)</f>
        <v>LF_テスト歩行</v>
      </c>
      <c r="P71" s="13">
        <f ca="1">VLOOKUP(O71,ICA_固有ベクトル!$B$2:$L$40,P$62,)</f>
        <v>-2.1248558016075079E-2</v>
      </c>
      <c r="Q71" s="12" t="str" cm="1">
        <f t="array" aca="1" ref="Q71" ca="1">INDIRECT(R$62&amp;(ROW()-63+17))</f>
        <v>kU/l_Break</v>
      </c>
      <c r="R71" s="14" t="str" cm="1">
        <f t="array" aca="1" ref="R71" ca="1">INDIRECT(R$62&amp;ROW()-63+3)</f>
        <v>5. 休憩後_唾液kU/l</v>
      </c>
      <c r="S71" s="13">
        <f ca="1">VLOOKUP(R71,ICA_固有ベクトル!$B$2:$L$40,S$62,)</f>
        <v>-2.5644448361131559E-2</v>
      </c>
      <c r="T71" s="12" t="str" cm="1">
        <f t="array" aca="1" ref="T71" ca="1">INDIRECT(U$62&amp;(ROW()-63+17))</f>
        <v>LF_hVR</v>
      </c>
      <c r="U71" s="14" t="str" cm="1">
        <f t="array" aca="1" ref="U71" ca="1">INDIRECT(U$62&amp;ROW()-63+3)</f>
        <v>LF_津波避難VR</v>
      </c>
      <c r="V71" s="13">
        <f ca="1">VLOOKUP(U71,ICA_固有ベクトル!$B$2:$L$40,V$62,)</f>
        <v>2.5254798841484939E-2</v>
      </c>
    </row>
    <row r="72" spans="1:22">
      <c r="A72" s="11">
        <v>10</v>
      </c>
      <c r="B72" s="12" t="str" cm="1">
        <f t="array" aca="1" ref="B72" ca="1">INDIRECT(C$62&amp;(ROW()-63+17))</f>
        <v>DC_hVRf2</v>
      </c>
      <c r="C72" s="14" t="str" cm="1">
        <f t="array" aca="1" ref="C72" ca="1">INDIRECT(C$62&amp;ROW()-63+3)</f>
        <v>DC_心理的安定化</v>
      </c>
      <c r="D72" s="13">
        <f ca="1">VLOOKUP(C72,PCA_固有ベクトル!$B$2:$L$40,D$62,)</f>
        <v>0.2204754505447824</v>
      </c>
      <c r="E72" s="12" t="str" cm="1">
        <f t="array" aca="1" ref="E72" ca="1">INDIRECT(F$62&amp;(ROW()-63+17))</f>
        <v>Anx_VR</v>
      </c>
      <c r="F72" s="14" t="str" cm="1">
        <f t="array" aca="1" ref="F72" ca="1">INDIRECT(F$62&amp;ROW()-63+3)</f>
        <v>4. 津波後_状態不安</v>
      </c>
      <c r="G72" s="13">
        <f ca="1">VLOOKUP(F72,PCA_固有ベクトル!$B$2:$L$40,G$62,)</f>
        <v>-0.2011694218297885</v>
      </c>
      <c r="H72" s="12" t="str" cm="1">
        <f t="array" aca="1" ref="H72" ca="1">INDIRECT(I$62&amp;(ROW()-63+17))</f>
        <v>LF/(LF+HF)_hVR</v>
      </c>
      <c r="I72" s="14" t="str" cm="1">
        <f t="array" aca="1" ref="I72" ca="1">INDIRECT(I$62&amp;ROW()-63+3)</f>
        <v>LF/(LF+HF)_津波避難VR</v>
      </c>
      <c r="J72" s="13">
        <f ca="1">VLOOKUP(I72,PCA_固有ベクトル!$B$2:$L$40,J$62,)</f>
        <v>-0.21016944046102309</v>
      </c>
      <c r="K72" s="12" t="str" cm="1">
        <f t="array" aca="1" ref="K72" ca="1">INDIRECT(L$62&amp;(ROW()-63+17))</f>
        <v>HF_hVR</v>
      </c>
      <c r="L72" s="14" t="str" cm="1">
        <f t="array" aca="1" ref="L72" ca="1">INDIRECT(L$62&amp;ROW()-63+3)</f>
        <v>HF_津波避難VR</v>
      </c>
      <c r="M72" s="13">
        <f ca="1">VLOOKUP(L72,PCA_固有ベクトル!$B$2:$L$40,M$62,)</f>
        <v>0.17405432277334279</v>
      </c>
      <c r="N72" s="12" t="str" cm="1">
        <f t="array" aca="1" ref="N72" ca="1">INDIRECT(O$62&amp;(ROW()-63+17))</f>
        <v>LF/HF_hBreak</v>
      </c>
      <c r="O72" s="14" t="str" cm="1">
        <f t="array" aca="1" ref="O72" ca="1">INDIRECT(O$62&amp;ROW()-63+3)</f>
        <v>LF/HF_5分休憩</v>
      </c>
      <c r="P72" s="13">
        <f ca="1">VLOOKUP(O72,ICA_固有ベクトル!$B$2:$L$40,P$62,)</f>
        <v>-1.9019723197441191E-2</v>
      </c>
      <c r="Q72" s="12" t="str" cm="1">
        <f t="array" aca="1" ref="Q72" ca="1">INDIRECT(R$62&amp;(ROW()-63+17))</f>
        <v>LF_hVRf1</v>
      </c>
      <c r="R72" s="14" t="str" cm="1">
        <f t="array" aca="1" ref="R72" ca="1">INDIRECT(R$62&amp;ROW()-63+3)</f>
        <v>LF_津波避難VR準備</v>
      </c>
      <c r="S72" s="13">
        <f ca="1">VLOOKUP(R72,ICA_固有ベクトル!$B$2:$L$40,S$62,)</f>
        <v>2.397685146103767E-2</v>
      </c>
      <c r="T72" s="12" t="str" cm="1">
        <f t="array" aca="1" ref="T72" ca="1">INDIRECT(U$62&amp;(ROW()-63+17))</f>
        <v>LF_hVRf0</v>
      </c>
      <c r="U72" s="14" t="str" cm="1">
        <f t="array" aca="1" ref="U72" ca="1">INDIRECT(U$62&amp;ROW()-63+3)</f>
        <v>LF_テスト歩行</v>
      </c>
      <c r="V72" s="13">
        <f ca="1">VLOOKUP(U72,ICA_固有ベクトル!$B$2:$L$40,V$62,)</f>
        <v>1.974204513367691E-2</v>
      </c>
    </row>
  </sheetData>
  <mergeCells count="6">
    <mergeCell ref="A61:B61"/>
    <mergeCell ref="N3:O3"/>
    <mergeCell ref="A15:B15"/>
    <mergeCell ref="A1:B1"/>
    <mergeCell ref="J2:K2"/>
    <mergeCell ref="A45:B45"/>
  </mergeCells>
  <phoneticPr fontId="2"/>
  <conditionalFormatting sqref="B63:D72">
    <cfRule type="expression" dxfId="13" priority="14">
      <formula>$D63&gt;0</formula>
    </cfRule>
    <cfRule type="expression" dxfId="12" priority="13">
      <formula>$D63&lt;0</formula>
    </cfRule>
  </conditionalFormatting>
  <conditionalFormatting sqref="E63:G72">
    <cfRule type="expression" dxfId="11" priority="12">
      <formula>$G63&lt;0</formula>
    </cfRule>
    <cfRule type="expression" dxfId="10" priority="11">
      <formula>$G63&gt;0</formula>
    </cfRule>
  </conditionalFormatting>
  <conditionalFormatting sqref="H63:J72">
    <cfRule type="expression" dxfId="9" priority="10">
      <formula>$J63&gt;0</formula>
    </cfRule>
    <cfRule type="expression" dxfId="8" priority="9">
      <formula>$J63&lt;0</formula>
    </cfRule>
  </conditionalFormatting>
  <conditionalFormatting sqref="K63:M72">
    <cfRule type="expression" dxfId="7" priority="8">
      <formula>$M63&gt;0</formula>
    </cfRule>
    <cfRule type="expression" dxfId="6" priority="7">
      <formula>$M63&lt;0</formula>
    </cfRule>
  </conditionalFormatting>
  <conditionalFormatting sqref="N63:P72">
    <cfRule type="expression" dxfId="5" priority="6">
      <formula>$P63&gt;0</formula>
    </cfRule>
    <cfRule type="expression" dxfId="4" priority="5">
      <formula>$P63&lt;0</formula>
    </cfRule>
  </conditionalFormatting>
  <conditionalFormatting sqref="Q63:S72">
    <cfRule type="expression" dxfId="3" priority="4">
      <formula>$S63&lt;0</formula>
    </cfRule>
    <cfRule type="expression" dxfId="2" priority="3">
      <formula>$S63&gt;0</formula>
    </cfRule>
  </conditionalFormatting>
  <conditionalFormatting sqref="T63:V72">
    <cfRule type="expression" dxfId="1" priority="2">
      <formula>$V63&gt;0</formula>
    </cfRule>
    <cfRule type="expression" dxfId="0" priority="1">
      <formula>$V63&lt;0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PCA_固有ベクトル</vt:lpstr>
      <vt:lpstr>ICA_固有ベクトル</vt:lpstr>
      <vt:lpstr>選出成分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2022-07-01T05:03:40Z</dcterms:created>
  <dcterms:modified xsi:type="dcterms:W3CDTF">2022-07-12T04:17:14Z</dcterms:modified>
</cp:coreProperties>
</file>