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results/01_main_feature/220712/"/>
    </mc:Choice>
  </mc:AlternateContent>
  <xr:revisionPtr revIDLastSave="0" documentId="13_ncr:1_{5B5F012F-F212-544C-866D-FA3DF4AA8367}" xr6:coauthVersionLast="47" xr6:coauthVersionMax="47" xr10:uidLastSave="{00000000-0000-0000-0000-000000000000}"/>
  <bookViews>
    <workbookView xWindow="0" yWindow="500" windowWidth="30480" windowHeight="18820" activeTab="2" xr2:uid="{00000000-000D-0000-FFFF-FFFF00000000}"/>
  </bookViews>
  <sheets>
    <sheet name="PCA_固有ベクトル" sheetId="2" r:id="rId1"/>
    <sheet name="ICA_固有ベクトル" sheetId="3" r:id="rId2"/>
    <sheet name="選出成分" sheetId="1" r:id="rId3"/>
  </sheets>
  <definedNames>
    <definedName name="_xlnm._FilterDatabase" localSheetId="1" hidden="1">ICA_固有ベクトル!$A$1:$X$41</definedName>
    <definedName name="_xlnm._FilterDatabase" localSheetId="0" hidden="1">PCA_固有ベクトル!$A$1:$X$41</definedName>
    <definedName name="_xlnm._FilterDatabase" localSheetId="2" hidden="1">選出成分!$D$119:$D$156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" i="1"/>
  <c r="H46" i="1"/>
  <c r="C46" i="1"/>
  <c r="D46" i="1"/>
  <c r="E46" i="1"/>
  <c r="F46" i="1"/>
  <c r="G46" i="1"/>
  <c r="B46" i="1"/>
  <c r="C16" i="1"/>
  <c r="D16" i="1"/>
  <c r="E16" i="1"/>
  <c r="F16" i="1"/>
  <c r="G16" i="1"/>
  <c r="H16" i="1"/>
  <c r="B1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B48" i="1"/>
  <c r="B49" i="1"/>
  <c r="B50" i="1"/>
  <c r="B51" i="1"/>
  <c r="B52" i="1"/>
  <c r="B53" i="1"/>
  <c r="B54" i="1"/>
  <c r="B55" i="1"/>
  <c r="B56" i="1"/>
  <c r="B47" i="1"/>
  <c r="O70" i="1" a="1"/>
  <c r="H66" i="1" a="1"/>
  <c r="E68" i="1" a="1"/>
  <c r="I70" i="1" a="1"/>
  <c r="T72" i="1" a="1"/>
  <c r="Q63" i="1" a="1"/>
  <c r="U67" i="1" a="1"/>
  <c r="E70" i="1" a="1"/>
  <c r="U69" i="1" a="1"/>
  <c r="O68" i="1" a="1"/>
  <c r="I64" i="1" a="1"/>
  <c r="E67" i="1" a="1"/>
  <c r="I68" i="1" a="1"/>
  <c r="E69" i="1" a="1"/>
  <c r="U71" i="1" a="1"/>
  <c r="O67" i="1" a="1"/>
  <c r="E71" i="1" a="1"/>
  <c r="I66" i="1" a="1"/>
  <c r="U64" i="1" a="1"/>
  <c r="L71" i="1" a="1"/>
  <c r="H63" i="1" a="1"/>
  <c r="N72" i="1" a="1"/>
  <c r="I71" i="1" a="1"/>
  <c r="L72" i="1" a="1"/>
  <c r="Q65" i="1" a="1"/>
  <c r="B70" i="1" a="1"/>
  <c r="I63" i="1" a="1"/>
  <c r="E72" i="1" a="1"/>
  <c r="K63" i="1" a="1"/>
  <c r="F69" i="1" a="1"/>
  <c r="U72" i="1" a="1"/>
  <c r="Q69" i="1" a="1"/>
  <c r="T70" i="1" a="1"/>
  <c r="I69" i="1" a="1"/>
  <c r="H69" i="1" a="1"/>
  <c r="O72" i="1" a="1"/>
  <c r="B72" i="1" a="1"/>
  <c r="B64" i="1" a="1"/>
  <c r="L63" i="1" a="1"/>
  <c r="B68" i="1" a="1"/>
  <c r="N70" i="1" a="1"/>
  <c r="H72" i="1" a="1"/>
  <c r="R71" i="1" a="1"/>
  <c r="L70" i="1" a="1"/>
  <c r="U68" i="1" a="1"/>
  <c r="N69" i="1" a="1"/>
  <c r="N66" i="1" a="1"/>
  <c r="Q67" i="1" a="1"/>
  <c r="K64" i="1" a="1"/>
  <c r="H71" i="1" a="1"/>
  <c r="C71" i="1" a="1"/>
  <c r="C72" i="1" a="1"/>
  <c r="N68" i="1" a="1"/>
  <c r="H68" i="1" a="1"/>
  <c r="Q70" i="1" a="1"/>
  <c r="L65" i="1" a="1"/>
  <c r="T71" i="1" a="1"/>
  <c r="L67" i="1" a="1"/>
  <c r="K71" i="1" a="1"/>
  <c r="H65" i="1" a="1"/>
  <c r="C65" i="1" a="1"/>
  <c r="B65" i="1" a="1"/>
  <c r="B71" i="1" a="1"/>
  <c r="F67" i="1" a="1"/>
  <c r="R66" i="1" a="1"/>
  <c r="T66" i="1" a="1"/>
  <c r="O65" i="1" a="1"/>
  <c r="B67" i="1" a="1"/>
  <c r="F64" i="1" a="1"/>
  <c r="H64" i="1" a="1"/>
  <c r="K66" i="1" a="1"/>
  <c r="H67" i="1" a="1"/>
  <c r="L68" i="1" a="1"/>
  <c r="R68" i="1" a="1"/>
  <c r="C63" i="1" a="1"/>
  <c r="C69" i="1" a="1"/>
  <c r="K65" i="1" a="1"/>
  <c r="L66" i="1" a="1"/>
  <c r="F71" i="1" a="1"/>
  <c r="L69" i="1" a="1"/>
  <c r="K69" i="1" a="1"/>
  <c r="N64" i="1" a="1"/>
  <c r="I72" i="1" a="1"/>
  <c r="B69" i="1" a="1"/>
  <c r="K67" i="1" a="1"/>
  <c r="U70" i="1" a="1"/>
  <c r="Q68" i="1" a="1"/>
  <c r="L64" i="1" a="1"/>
  <c r="O71" i="1" a="1"/>
  <c r="F68" i="1" a="1"/>
  <c r="H70" i="1" a="1"/>
  <c r="E65" i="1" a="1"/>
  <c r="I67" i="1" a="1"/>
  <c r="C64" i="1" a="1"/>
  <c r="T69" i="1" a="1"/>
  <c r="C68" i="1" a="1"/>
  <c r="T67" i="1" a="1"/>
  <c r="U65" i="1" a="1"/>
  <c r="F66" i="1" a="1"/>
  <c r="T68" i="1" a="1"/>
  <c r="N63" i="1" a="1"/>
  <c r="K68" i="1" a="1"/>
  <c r="O64" i="1" a="1"/>
  <c r="O63" i="1" a="1"/>
  <c r="C70" i="1" a="1"/>
  <c r="N65" i="1" a="1"/>
  <c r="E66" i="1" a="1"/>
  <c r="Q72" i="1" a="1"/>
  <c r="N67" i="1" a="1"/>
  <c r="R69" i="1" a="1"/>
  <c r="K70" i="1" a="1"/>
  <c r="C67" i="1" a="1"/>
  <c r="T64" i="1" a="1"/>
  <c r="F63" i="1" a="1"/>
  <c r="F65" i="1" a="1"/>
  <c r="R63" i="1" a="1"/>
  <c r="E63" i="1" a="1"/>
  <c r="T65" i="1" a="1"/>
  <c r="Q66" i="1" a="1"/>
  <c r="R64" i="1" a="1"/>
  <c r="C66" i="1" a="1"/>
  <c r="U66" i="1" a="1"/>
  <c r="F70" i="1" a="1"/>
  <c r="U63" i="1" a="1"/>
  <c r="R65" i="1" a="1"/>
  <c r="R70" i="1" a="1"/>
  <c r="R72" i="1" a="1"/>
  <c r="Q71" i="1" a="1"/>
  <c r="R67" i="1" a="1"/>
  <c r="O69" i="1" a="1"/>
  <c r="T63" i="1" a="1"/>
  <c r="E64" i="1" a="1"/>
  <c r="K72" i="1" a="1"/>
  <c r="B66" i="1" a="1"/>
  <c r="B63" i="1" a="1"/>
  <c r="N71" i="1" a="1"/>
  <c r="I65" i="1" a="1"/>
  <c r="O66" i="1" a="1"/>
  <c r="Q64" i="1" a="1"/>
  <c r="F72" i="1" a="1"/>
  <c r="R65" i="1" l="1"/>
  <c r="T68" i="1"/>
  <c r="V68" i="1" s="1"/>
  <c r="R69" i="1"/>
  <c r="U70" i="1"/>
  <c r="T67" i="1"/>
  <c r="V67" i="1" s="1"/>
  <c r="U66" i="1"/>
  <c r="T63" i="1"/>
  <c r="V63" i="1" s="1"/>
  <c r="T72" i="1"/>
  <c r="V72" i="1" s="1"/>
  <c r="U63" i="1"/>
  <c r="T71" i="1"/>
  <c r="V71" i="1" s="1"/>
  <c r="R72" i="1"/>
  <c r="Q69" i="1"/>
  <c r="S69" i="1" s="1"/>
  <c r="R68" i="1"/>
  <c r="Q65" i="1"/>
  <c r="S65" i="1" s="1"/>
  <c r="R64" i="1"/>
  <c r="T64" i="1"/>
  <c r="V64" i="1" s="1"/>
  <c r="Q66" i="1"/>
  <c r="S66" i="1" s="1"/>
  <c r="T70" i="1"/>
  <c r="V70" i="1" s="1"/>
  <c r="U69" i="1"/>
  <c r="T66" i="1"/>
  <c r="V66" i="1" s="1"/>
  <c r="U65" i="1"/>
  <c r="U67" i="1"/>
  <c r="Q70" i="1"/>
  <c r="S70" i="1" s="1"/>
  <c r="Q72" i="1"/>
  <c r="S72" i="1" s="1"/>
  <c r="Q68" i="1"/>
  <c r="S68" i="1" s="1"/>
  <c r="R67" i="1"/>
  <c r="Q64" i="1"/>
  <c r="S64" i="1" s="1"/>
  <c r="R63" i="1"/>
  <c r="U71" i="1"/>
  <c r="R71" i="1"/>
  <c r="U72" i="1"/>
  <c r="T69" i="1"/>
  <c r="V69" i="1" s="1"/>
  <c r="U68" i="1"/>
  <c r="T65" i="1"/>
  <c r="V65" i="1" s="1"/>
  <c r="U64" i="1"/>
  <c r="Q71" i="1"/>
  <c r="S71" i="1" s="1"/>
  <c r="R70" i="1"/>
  <c r="Q67" i="1"/>
  <c r="S67" i="1" s="1"/>
  <c r="R66" i="1"/>
  <c r="Q63" i="1"/>
  <c r="S63" i="1" s="1"/>
  <c r="N71" i="1"/>
  <c r="P71" i="1" s="1"/>
  <c r="I67" i="1"/>
  <c r="O64" i="1"/>
  <c r="E72" i="1"/>
  <c r="G72" i="1" s="1"/>
  <c r="H66" i="1"/>
  <c r="J66" i="1" s="1"/>
  <c r="K69" i="1"/>
  <c r="M69" i="1" s="1"/>
  <c r="L66" i="1"/>
  <c r="N68" i="1"/>
  <c r="P68" i="1" s="1"/>
  <c r="N64" i="1"/>
  <c r="P64" i="1" s="1"/>
  <c r="L71" i="1"/>
  <c r="K70" i="1"/>
  <c r="M70" i="1" s="1"/>
  <c r="F70" i="1"/>
  <c r="E69" i="1"/>
  <c r="G69" i="1" s="1"/>
  <c r="L67" i="1"/>
  <c r="K66" i="1"/>
  <c r="M66" i="1" s="1"/>
  <c r="F66" i="1"/>
  <c r="E65" i="1"/>
  <c r="G65" i="1" s="1"/>
  <c r="L63" i="1"/>
  <c r="O68" i="1"/>
  <c r="I63" i="1"/>
  <c r="L70" i="1"/>
  <c r="E68" i="1"/>
  <c r="G68" i="1" s="1"/>
  <c r="K65" i="1"/>
  <c r="M65" i="1" s="1"/>
  <c r="N72" i="1"/>
  <c r="P72" i="1" s="1"/>
  <c r="O69" i="1"/>
  <c r="H63" i="1"/>
  <c r="J63" i="1" s="1"/>
  <c r="H72" i="1"/>
  <c r="J72" i="1" s="1"/>
  <c r="O70" i="1"/>
  <c r="N69" i="1"/>
  <c r="P69" i="1" s="1"/>
  <c r="I69" i="1"/>
  <c r="H68" i="1"/>
  <c r="J68" i="1" s="1"/>
  <c r="O66" i="1"/>
  <c r="N65" i="1"/>
  <c r="P65" i="1" s="1"/>
  <c r="I65" i="1"/>
  <c r="H64" i="1"/>
  <c r="J64" i="1" s="1"/>
  <c r="O72" i="1"/>
  <c r="N67" i="1"/>
  <c r="P67" i="1" s="1"/>
  <c r="N63" i="1"/>
  <c r="P63" i="1" s="1"/>
  <c r="F69" i="1"/>
  <c r="E64" i="1"/>
  <c r="G64" i="1" s="1"/>
  <c r="I72" i="1"/>
  <c r="O65" i="1"/>
  <c r="L72" i="1"/>
  <c r="K71" i="1"/>
  <c r="M71" i="1" s="1"/>
  <c r="F71" i="1"/>
  <c r="E70" i="1"/>
  <c r="G70" i="1" s="1"/>
  <c r="L68" i="1"/>
  <c r="K67" i="1"/>
  <c r="M67" i="1" s="1"/>
  <c r="F67" i="1"/>
  <c r="E66" i="1"/>
  <c r="G66" i="1" s="1"/>
  <c r="L64" i="1"/>
  <c r="K63" i="1"/>
  <c r="M63" i="1" s="1"/>
  <c r="F63" i="1"/>
  <c r="I71" i="1"/>
  <c r="H71" i="1"/>
  <c r="J71" i="1" s="1"/>
  <c r="H67" i="1"/>
  <c r="J67" i="1" s="1"/>
  <c r="O71" i="1"/>
  <c r="N70" i="1"/>
  <c r="P70" i="1" s="1"/>
  <c r="I70" i="1"/>
  <c r="H69" i="1"/>
  <c r="J69" i="1" s="1"/>
  <c r="O67" i="1"/>
  <c r="N66" i="1"/>
  <c r="P66" i="1" s="1"/>
  <c r="I66" i="1"/>
  <c r="H65" i="1"/>
  <c r="J65" i="1" s="1"/>
  <c r="O63" i="1"/>
  <c r="H70" i="1"/>
  <c r="J70" i="1" s="1"/>
  <c r="F65" i="1"/>
  <c r="I68" i="1"/>
  <c r="I64" i="1"/>
  <c r="K72" i="1"/>
  <c r="M72" i="1" s="1"/>
  <c r="F72" i="1"/>
  <c r="E71" i="1"/>
  <c r="G71" i="1" s="1"/>
  <c r="L69" i="1"/>
  <c r="K68" i="1"/>
  <c r="M68" i="1" s="1"/>
  <c r="F68" i="1"/>
  <c r="E67" i="1"/>
  <c r="G67" i="1" s="1"/>
  <c r="L65" i="1"/>
  <c r="K64" i="1"/>
  <c r="M64" i="1" s="1"/>
  <c r="F64" i="1"/>
  <c r="E63" i="1"/>
  <c r="G63" i="1" s="1"/>
  <c r="C65" i="1"/>
  <c r="C66" i="1"/>
  <c r="C69" i="1"/>
  <c r="C68" i="1"/>
  <c r="B71" i="1"/>
  <c r="D71" i="1" s="1"/>
  <c r="C72" i="1"/>
  <c r="B66" i="1"/>
  <c r="D66" i="1" s="1"/>
  <c r="C64" i="1"/>
  <c r="B70" i="1"/>
  <c r="D70" i="1" s="1"/>
  <c r="B65" i="1"/>
  <c r="D65" i="1" s="1"/>
  <c r="B68" i="1"/>
  <c r="D68" i="1" s="1"/>
  <c r="B69" i="1"/>
  <c r="D69" i="1" s="1"/>
  <c r="C67" i="1"/>
  <c r="B67" i="1"/>
  <c r="D67" i="1" s="1"/>
  <c r="C71" i="1"/>
  <c r="B72" i="1"/>
  <c r="D72" i="1" s="1"/>
  <c r="C70" i="1"/>
  <c r="B64" i="1"/>
  <c r="D64" i="1" s="1"/>
  <c r="C63" i="1"/>
  <c r="B63" i="1"/>
  <c r="D63" i="1" s="1"/>
  <c r="C17" i="1"/>
  <c r="D17" i="1"/>
  <c r="E17" i="1"/>
  <c r="F17" i="1"/>
  <c r="G17" i="1"/>
  <c r="H17" i="1"/>
  <c r="C18" i="1"/>
  <c r="D18" i="1"/>
  <c r="E18" i="1"/>
  <c r="F18" i="1"/>
  <c r="F48" i="1" s="1"/>
  <c r="G18" i="1"/>
  <c r="G48" i="1" s="1"/>
  <c r="H18" i="1"/>
  <c r="H48" i="1" s="1"/>
  <c r="C19" i="1"/>
  <c r="D19" i="1"/>
  <c r="E19" i="1"/>
  <c r="F19" i="1"/>
  <c r="F49" i="1" s="1"/>
  <c r="G19" i="1"/>
  <c r="G49" i="1" s="1"/>
  <c r="H19" i="1"/>
  <c r="H49" i="1" s="1"/>
  <c r="C20" i="1"/>
  <c r="D20" i="1"/>
  <c r="E20" i="1"/>
  <c r="F20" i="1"/>
  <c r="F50" i="1" s="1"/>
  <c r="G20" i="1"/>
  <c r="G50" i="1" s="1"/>
  <c r="H20" i="1"/>
  <c r="H50" i="1" s="1"/>
  <c r="C21" i="1"/>
  <c r="D21" i="1"/>
  <c r="E21" i="1"/>
  <c r="F21" i="1"/>
  <c r="F51" i="1" s="1"/>
  <c r="G21" i="1"/>
  <c r="G51" i="1" s="1"/>
  <c r="H21" i="1"/>
  <c r="H51" i="1" s="1"/>
  <c r="C22" i="1"/>
  <c r="D22" i="1"/>
  <c r="E22" i="1"/>
  <c r="F22" i="1"/>
  <c r="F52" i="1" s="1"/>
  <c r="G22" i="1"/>
  <c r="G52" i="1" s="1"/>
  <c r="H22" i="1"/>
  <c r="H52" i="1" s="1"/>
  <c r="C23" i="1"/>
  <c r="D23" i="1"/>
  <c r="E23" i="1"/>
  <c r="F23" i="1"/>
  <c r="F53" i="1" s="1"/>
  <c r="G23" i="1"/>
  <c r="G53" i="1" s="1"/>
  <c r="H23" i="1"/>
  <c r="H53" i="1" s="1"/>
  <c r="C24" i="1"/>
  <c r="D24" i="1"/>
  <c r="E24" i="1"/>
  <c r="F24" i="1"/>
  <c r="F54" i="1" s="1"/>
  <c r="G24" i="1"/>
  <c r="G54" i="1" s="1"/>
  <c r="H24" i="1"/>
  <c r="H54" i="1" s="1"/>
  <c r="C25" i="1"/>
  <c r="D25" i="1"/>
  <c r="E25" i="1"/>
  <c r="F25" i="1"/>
  <c r="F55" i="1" s="1"/>
  <c r="G25" i="1"/>
  <c r="G55" i="1" s="1"/>
  <c r="H25" i="1"/>
  <c r="H55" i="1" s="1"/>
  <c r="C26" i="1"/>
  <c r="D26" i="1"/>
  <c r="E26" i="1"/>
  <c r="F26" i="1"/>
  <c r="F56" i="1" s="1"/>
  <c r="G26" i="1"/>
  <c r="G56" i="1" s="1"/>
  <c r="H26" i="1"/>
  <c r="H56" i="1" s="1"/>
  <c r="B18" i="1"/>
  <c r="B19" i="1"/>
  <c r="B20" i="1"/>
  <c r="B21" i="1"/>
  <c r="B22" i="1"/>
  <c r="B23" i="1"/>
  <c r="B24" i="1"/>
  <c r="B25" i="1"/>
  <c r="B26" i="1"/>
  <c r="B17" i="1"/>
  <c r="F47" i="1" l="1"/>
  <c r="H47" i="1"/>
  <c r="G47" i="1"/>
  <c r="O2" i="3"/>
  <c r="P2" i="3"/>
  <c r="Q2" i="3"/>
  <c r="R2" i="3"/>
  <c r="S2" i="3"/>
  <c r="T2" i="3"/>
  <c r="U2" i="3"/>
  <c r="V2" i="3"/>
  <c r="W2" i="3"/>
  <c r="X2" i="3"/>
  <c r="O3" i="3"/>
  <c r="P3" i="3"/>
  <c r="Q3" i="3"/>
  <c r="R3" i="3"/>
  <c r="S3" i="3"/>
  <c r="T3" i="3"/>
  <c r="U3" i="3"/>
  <c r="V3" i="3"/>
  <c r="W3" i="3"/>
  <c r="X3" i="3"/>
  <c r="O4" i="3"/>
  <c r="P4" i="3"/>
  <c r="Q4" i="3"/>
  <c r="R4" i="3"/>
  <c r="S4" i="3"/>
  <c r="T4" i="3"/>
  <c r="U4" i="3"/>
  <c r="V4" i="3"/>
  <c r="W4" i="3"/>
  <c r="X4" i="3"/>
  <c r="O5" i="3"/>
  <c r="P5" i="3"/>
  <c r="Q5" i="3"/>
  <c r="R5" i="3"/>
  <c r="S5" i="3"/>
  <c r="T5" i="3"/>
  <c r="U5" i="3"/>
  <c r="V5" i="3"/>
  <c r="W5" i="3"/>
  <c r="X5" i="3"/>
  <c r="O6" i="3"/>
  <c r="P6" i="3"/>
  <c r="Q6" i="3"/>
  <c r="R6" i="3"/>
  <c r="S6" i="3"/>
  <c r="T6" i="3"/>
  <c r="U6" i="3"/>
  <c r="V6" i="3"/>
  <c r="W6" i="3"/>
  <c r="X6" i="3"/>
  <c r="O7" i="3"/>
  <c r="P7" i="3"/>
  <c r="Q7" i="3"/>
  <c r="R7" i="3"/>
  <c r="S7" i="3"/>
  <c r="T7" i="3"/>
  <c r="U7" i="3"/>
  <c r="V7" i="3"/>
  <c r="W7" i="3"/>
  <c r="X7" i="3"/>
  <c r="O8" i="3"/>
  <c r="P8" i="3"/>
  <c r="Q8" i="3"/>
  <c r="R8" i="3"/>
  <c r="S8" i="3"/>
  <c r="T8" i="3"/>
  <c r="U8" i="3"/>
  <c r="V8" i="3"/>
  <c r="W8" i="3"/>
  <c r="X8" i="3"/>
  <c r="O9" i="3"/>
  <c r="P9" i="3"/>
  <c r="Q9" i="3"/>
  <c r="R9" i="3"/>
  <c r="S9" i="3"/>
  <c r="T9" i="3"/>
  <c r="U9" i="3"/>
  <c r="V9" i="3"/>
  <c r="W9" i="3"/>
  <c r="X9" i="3"/>
  <c r="O10" i="3"/>
  <c r="P10" i="3"/>
  <c r="Q10" i="3"/>
  <c r="R10" i="3"/>
  <c r="S10" i="3"/>
  <c r="T10" i="3"/>
  <c r="U10" i="3"/>
  <c r="V10" i="3"/>
  <c r="W10" i="3"/>
  <c r="X10" i="3"/>
  <c r="O11" i="3"/>
  <c r="P11" i="3"/>
  <c r="Q11" i="3"/>
  <c r="R11" i="3"/>
  <c r="S11" i="3"/>
  <c r="T11" i="3"/>
  <c r="U11" i="3"/>
  <c r="V11" i="3"/>
  <c r="W11" i="3"/>
  <c r="X11" i="3"/>
  <c r="O12" i="3"/>
  <c r="P12" i="3"/>
  <c r="Q12" i="3"/>
  <c r="R12" i="3"/>
  <c r="S12" i="3"/>
  <c r="T12" i="3"/>
  <c r="U12" i="3"/>
  <c r="V12" i="3"/>
  <c r="W12" i="3"/>
  <c r="X12" i="3"/>
  <c r="O13" i="3"/>
  <c r="P13" i="3"/>
  <c r="Q13" i="3"/>
  <c r="R13" i="3"/>
  <c r="S13" i="3"/>
  <c r="T13" i="3"/>
  <c r="U13" i="3"/>
  <c r="V13" i="3"/>
  <c r="W13" i="3"/>
  <c r="X13" i="3"/>
  <c r="O14" i="3"/>
  <c r="P14" i="3"/>
  <c r="Q14" i="3"/>
  <c r="R14" i="3"/>
  <c r="S14" i="3"/>
  <c r="T14" i="3"/>
  <c r="U14" i="3"/>
  <c r="V14" i="3"/>
  <c r="W14" i="3"/>
  <c r="X14" i="3"/>
  <c r="O15" i="3"/>
  <c r="P15" i="3"/>
  <c r="Q15" i="3"/>
  <c r="R15" i="3"/>
  <c r="S15" i="3"/>
  <c r="T15" i="3"/>
  <c r="U15" i="3"/>
  <c r="V15" i="3"/>
  <c r="W15" i="3"/>
  <c r="X15" i="3"/>
  <c r="O16" i="3"/>
  <c r="P16" i="3"/>
  <c r="Q16" i="3"/>
  <c r="R16" i="3"/>
  <c r="S16" i="3"/>
  <c r="T16" i="3"/>
  <c r="U16" i="3"/>
  <c r="V16" i="3"/>
  <c r="W16" i="3"/>
  <c r="X16" i="3"/>
  <c r="O17" i="3"/>
  <c r="P17" i="3"/>
  <c r="Q17" i="3"/>
  <c r="R17" i="3"/>
  <c r="S17" i="3"/>
  <c r="T17" i="3"/>
  <c r="U17" i="3"/>
  <c r="V17" i="3"/>
  <c r="W17" i="3"/>
  <c r="X17" i="3"/>
  <c r="O18" i="3"/>
  <c r="P18" i="3"/>
  <c r="Q18" i="3"/>
  <c r="R18" i="3"/>
  <c r="S18" i="3"/>
  <c r="T18" i="3"/>
  <c r="U18" i="3"/>
  <c r="V18" i="3"/>
  <c r="W18" i="3"/>
  <c r="X18" i="3"/>
  <c r="O19" i="3"/>
  <c r="P19" i="3"/>
  <c r="Q19" i="3"/>
  <c r="R19" i="3"/>
  <c r="S19" i="3"/>
  <c r="T19" i="3"/>
  <c r="U19" i="3"/>
  <c r="V19" i="3"/>
  <c r="W19" i="3"/>
  <c r="X19" i="3"/>
  <c r="O20" i="3"/>
  <c r="P20" i="3"/>
  <c r="Q20" i="3"/>
  <c r="R20" i="3"/>
  <c r="S20" i="3"/>
  <c r="T20" i="3"/>
  <c r="U20" i="3"/>
  <c r="V20" i="3"/>
  <c r="W20" i="3"/>
  <c r="X20" i="3"/>
  <c r="O21" i="3"/>
  <c r="P21" i="3"/>
  <c r="Q21" i="3"/>
  <c r="R21" i="3"/>
  <c r="S21" i="3"/>
  <c r="T21" i="3"/>
  <c r="U21" i="3"/>
  <c r="V21" i="3"/>
  <c r="W21" i="3"/>
  <c r="X21" i="3"/>
  <c r="O22" i="3"/>
  <c r="P22" i="3"/>
  <c r="Q22" i="3"/>
  <c r="R22" i="3"/>
  <c r="S22" i="3"/>
  <c r="T22" i="3"/>
  <c r="U22" i="3"/>
  <c r="V22" i="3"/>
  <c r="W22" i="3"/>
  <c r="X22" i="3"/>
  <c r="O23" i="3"/>
  <c r="P23" i="3"/>
  <c r="Q23" i="3"/>
  <c r="R23" i="3"/>
  <c r="S23" i="3"/>
  <c r="T23" i="3"/>
  <c r="U23" i="3"/>
  <c r="V23" i="3"/>
  <c r="W23" i="3"/>
  <c r="X23" i="3"/>
  <c r="O24" i="3"/>
  <c r="P24" i="3"/>
  <c r="Q24" i="3"/>
  <c r="R24" i="3"/>
  <c r="S24" i="3"/>
  <c r="T24" i="3"/>
  <c r="U24" i="3"/>
  <c r="V24" i="3"/>
  <c r="W24" i="3"/>
  <c r="X24" i="3"/>
  <c r="O25" i="3"/>
  <c r="P25" i="3"/>
  <c r="Q25" i="3"/>
  <c r="R25" i="3"/>
  <c r="S25" i="3"/>
  <c r="T25" i="3"/>
  <c r="U25" i="3"/>
  <c r="V25" i="3"/>
  <c r="W25" i="3"/>
  <c r="X25" i="3"/>
  <c r="O26" i="3"/>
  <c r="P26" i="3"/>
  <c r="Q26" i="3"/>
  <c r="R26" i="3"/>
  <c r="S26" i="3"/>
  <c r="T26" i="3"/>
  <c r="U26" i="3"/>
  <c r="V26" i="3"/>
  <c r="W26" i="3"/>
  <c r="X26" i="3"/>
  <c r="O27" i="3"/>
  <c r="P27" i="3"/>
  <c r="Q27" i="3"/>
  <c r="R27" i="3"/>
  <c r="S27" i="3"/>
  <c r="T27" i="3"/>
  <c r="U27" i="3"/>
  <c r="V27" i="3"/>
  <c r="W27" i="3"/>
  <c r="X27" i="3"/>
  <c r="O28" i="3"/>
  <c r="P28" i="3"/>
  <c r="Q28" i="3"/>
  <c r="R28" i="3"/>
  <c r="S28" i="3"/>
  <c r="T28" i="3"/>
  <c r="U28" i="3"/>
  <c r="V28" i="3"/>
  <c r="W28" i="3"/>
  <c r="X28" i="3"/>
  <c r="O29" i="3"/>
  <c r="P29" i="3"/>
  <c r="Q29" i="3"/>
  <c r="R29" i="3"/>
  <c r="S29" i="3"/>
  <c r="T29" i="3"/>
  <c r="U29" i="3"/>
  <c r="V29" i="3"/>
  <c r="W29" i="3"/>
  <c r="X29" i="3"/>
  <c r="O30" i="3"/>
  <c r="P30" i="3"/>
  <c r="Q30" i="3"/>
  <c r="R30" i="3"/>
  <c r="S30" i="3"/>
  <c r="T30" i="3"/>
  <c r="U30" i="3"/>
  <c r="V30" i="3"/>
  <c r="W30" i="3"/>
  <c r="X30" i="3"/>
  <c r="O31" i="3"/>
  <c r="P31" i="3"/>
  <c r="Q31" i="3"/>
  <c r="R31" i="3"/>
  <c r="S31" i="3"/>
  <c r="T31" i="3"/>
  <c r="U31" i="3"/>
  <c r="V31" i="3"/>
  <c r="W31" i="3"/>
  <c r="X31" i="3"/>
  <c r="O32" i="3"/>
  <c r="P32" i="3"/>
  <c r="Q32" i="3"/>
  <c r="R32" i="3"/>
  <c r="S32" i="3"/>
  <c r="T32" i="3"/>
  <c r="U32" i="3"/>
  <c r="V32" i="3"/>
  <c r="W32" i="3"/>
  <c r="X32" i="3"/>
  <c r="O33" i="3"/>
  <c r="P33" i="3"/>
  <c r="Q33" i="3"/>
  <c r="R33" i="3"/>
  <c r="S33" i="3"/>
  <c r="T33" i="3"/>
  <c r="U33" i="3"/>
  <c r="V33" i="3"/>
  <c r="W33" i="3"/>
  <c r="X33" i="3"/>
  <c r="O34" i="3"/>
  <c r="P34" i="3"/>
  <c r="Q34" i="3"/>
  <c r="R34" i="3"/>
  <c r="S34" i="3"/>
  <c r="T34" i="3"/>
  <c r="U34" i="3"/>
  <c r="V34" i="3"/>
  <c r="W34" i="3"/>
  <c r="X34" i="3"/>
  <c r="O35" i="3"/>
  <c r="P35" i="3"/>
  <c r="Q35" i="3"/>
  <c r="R35" i="3"/>
  <c r="S35" i="3"/>
  <c r="T35" i="3"/>
  <c r="U35" i="3"/>
  <c r="V35" i="3"/>
  <c r="W35" i="3"/>
  <c r="X35" i="3"/>
  <c r="O36" i="3"/>
  <c r="P36" i="3"/>
  <c r="Q36" i="3"/>
  <c r="R36" i="3"/>
  <c r="S36" i="3"/>
  <c r="T36" i="3"/>
  <c r="U36" i="3"/>
  <c r="V36" i="3"/>
  <c r="W36" i="3"/>
  <c r="X36" i="3"/>
  <c r="O37" i="3"/>
  <c r="P37" i="3"/>
  <c r="Q37" i="3"/>
  <c r="R37" i="3"/>
  <c r="S37" i="3"/>
  <c r="T37" i="3"/>
  <c r="U37" i="3"/>
  <c r="V37" i="3"/>
  <c r="W37" i="3"/>
  <c r="X37" i="3"/>
  <c r="O38" i="3"/>
  <c r="P38" i="3"/>
  <c r="Q38" i="3"/>
  <c r="R38" i="3"/>
  <c r="S38" i="3"/>
  <c r="T38" i="3"/>
  <c r="U38" i="3"/>
  <c r="V38" i="3"/>
  <c r="W38" i="3"/>
  <c r="X38" i="3"/>
  <c r="O39" i="3"/>
  <c r="P39" i="3"/>
  <c r="Q39" i="3"/>
  <c r="R39" i="3"/>
  <c r="S39" i="3"/>
  <c r="T39" i="3"/>
  <c r="U39" i="3"/>
  <c r="V39" i="3"/>
  <c r="W39" i="3"/>
  <c r="X39" i="3"/>
  <c r="O40" i="3"/>
  <c r="P40" i="3"/>
  <c r="Q40" i="3"/>
  <c r="R40" i="3"/>
  <c r="S40" i="3"/>
  <c r="T40" i="3"/>
  <c r="U40" i="3"/>
  <c r="V40" i="3"/>
  <c r="W40" i="3"/>
  <c r="X40" i="3"/>
  <c r="O41" i="3"/>
  <c r="P41" i="3"/>
  <c r="Q41" i="3"/>
  <c r="R41" i="3"/>
  <c r="S41" i="3"/>
  <c r="T41" i="3"/>
  <c r="U41" i="3"/>
  <c r="V41" i="3"/>
  <c r="W41" i="3"/>
  <c r="X41" i="3"/>
  <c r="Q2" i="2"/>
  <c r="R2" i="2"/>
  <c r="S2" i="2"/>
  <c r="T2" i="2"/>
  <c r="U2" i="2"/>
  <c r="V2" i="2"/>
  <c r="W2" i="2"/>
  <c r="X2" i="2"/>
  <c r="Q3" i="2"/>
  <c r="R3" i="2"/>
  <c r="S3" i="2"/>
  <c r="T3" i="2"/>
  <c r="U3" i="2"/>
  <c r="V3" i="2"/>
  <c r="W3" i="2"/>
  <c r="X3" i="2"/>
  <c r="Q4" i="2"/>
  <c r="R4" i="2"/>
  <c r="S4" i="2"/>
  <c r="T4" i="2"/>
  <c r="U4" i="2"/>
  <c r="V4" i="2"/>
  <c r="W4" i="2"/>
  <c r="X4" i="2"/>
  <c r="Q5" i="2"/>
  <c r="R5" i="2"/>
  <c r="S5" i="2"/>
  <c r="T5" i="2"/>
  <c r="U5" i="2"/>
  <c r="V5" i="2"/>
  <c r="W5" i="2"/>
  <c r="X5" i="2"/>
  <c r="Q6" i="2"/>
  <c r="R6" i="2"/>
  <c r="S6" i="2"/>
  <c r="T6" i="2"/>
  <c r="U6" i="2"/>
  <c r="V6" i="2"/>
  <c r="W6" i="2"/>
  <c r="X6" i="2"/>
  <c r="Q7" i="2"/>
  <c r="R7" i="2"/>
  <c r="S7" i="2"/>
  <c r="T7" i="2"/>
  <c r="U7" i="2"/>
  <c r="V7" i="2"/>
  <c r="W7" i="2"/>
  <c r="X7" i="2"/>
  <c r="Q8" i="2"/>
  <c r="R8" i="2"/>
  <c r="S8" i="2"/>
  <c r="T8" i="2"/>
  <c r="U8" i="2"/>
  <c r="V8" i="2"/>
  <c r="W8" i="2"/>
  <c r="X8" i="2"/>
  <c r="Q9" i="2"/>
  <c r="R9" i="2"/>
  <c r="S9" i="2"/>
  <c r="T9" i="2"/>
  <c r="U9" i="2"/>
  <c r="V9" i="2"/>
  <c r="W9" i="2"/>
  <c r="X9" i="2"/>
  <c r="Q10" i="2"/>
  <c r="R10" i="2"/>
  <c r="S10" i="2"/>
  <c r="T10" i="2"/>
  <c r="U10" i="2"/>
  <c r="V10" i="2"/>
  <c r="W10" i="2"/>
  <c r="X10" i="2"/>
  <c r="Q11" i="2"/>
  <c r="R11" i="2"/>
  <c r="S11" i="2"/>
  <c r="T11" i="2"/>
  <c r="U11" i="2"/>
  <c r="V11" i="2"/>
  <c r="W11" i="2"/>
  <c r="X11" i="2"/>
  <c r="Q12" i="2"/>
  <c r="R12" i="2"/>
  <c r="S12" i="2"/>
  <c r="T12" i="2"/>
  <c r="U12" i="2"/>
  <c r="V12" i="2"/>
  <c r="W12" i="2"/>
  <c r="X12" i="2"/>
  <c r="Q13" i="2"/>
  <c r="R13" i="2"/>
  <c r="S13" i="2"/>
  <c r="T13" i="2"/>
  <c r="U13" i="2"/>
  <c r="V13" i="2"/>
  <c r="W13" i="2"/>
  <c r="X13" i="2"/>
  <c r="Q14" i="2"/>
  <c r="R14" i="2"/>
  <c r="S14" i="2"/>
  <c r="T14" i="2"/>
  <c r="U14" i="2"/>
  <c r="V14" i="2"/>
  <c r="W14" i="2"/>
  <c r="X14" i="2"/>
  <c r="Q15" i="2"/>
  <c r="R15" i="2"/>
  <c r="S15" i="2"/>
  <c r="T15" i="2"/>
  <c r="U15" i="2"/>
  <c r="V15" i="2"/>
  <c r="W15" i="2"/>
  <c r="X15" i="2"/>
  <c r="Q16" i="2"/>
  <c r="R16" i="2"/>
  <c r="S16" i="2"/>
  <c r="T16" i="2"/>
  <c r="U16" i="2"/>
  <c r="V16" i="2"/>
  <c r="W16" i="2"/>
  <c r="X16" i="2"/>
  <c r="Q17" i="2"/>
  <c r="R17" i="2"/>
  <c r="S17" i="2"/>
  <c r="T17" i="2"/>
  <c r="U17" i="2"/>
  <c r="V17" i="2"/>
  <c r="W17" i="2"/>
  <c r="X17" i="2"/>
  <c r="Q18" i="2"/>
  <c r="R18" i="2"/>
  <c r="S18" i="2"/>
  <c r="T18" i="2"/>
  <c r="U18" i="2"/>
  <c r="V18" i="2"/>
  <c r="W18" i="2"/>
  <c r="X18" i="2"/>
  <c r="Q19" i="2"/>
  <c r="R19" i="2"/>
  <c r="S19" i="2"/>
  <c r="T19" i="2"/>
  <c r="U19" i="2"/>
  <c r="V19" i="2"/>
  <c r="W19" i="2"/>
  <c r="X19" i="2"/>
  <c r="Q20" i="2"/>
  <c r="R20" i="2"/>
  <c r="S20" i="2"/>
  <c r="T20" i="2"/>
  <c r="U20" i="2"/>
  <c r="V20" i="2"/>
  <c r="W20" i="2"/>
  <c r="X20" i="2"/>
  <c r="Q21" i="2"/>
  <c r="R21" i="2"/>
  <c r="S21" i="2"/>
  <c r="T21" i="2"/>
  <c r="U21" i="2"/>
  <c r="V21" i="2"/>
  <c r="W21" i="2"/>
  <c r="X21" i="2"/>
  <c r="Q22" i="2"/>
  <c r="R22" i="2"/>
  <c r="S22" i="2"/>
  <c r="T22" i="2"/>
  <c r="U22" i="2"/>
  <c r="V22" i="2"/>
  <c r="W22" i="2"/>
  <c r="X22" i="2"/>
  <c r="Q23" i="2"/>
  <c r="R23" i="2"/>
  <c r="S23" i="2"/>
  <c r="T23" i="2"/>
  <c r="U23" i="2"/>
  <c r="V23" i="2"/>
  <c r="W23" i="2"/>
  <c r="X23" i="2"/>
  <c r="Q24" i="2"/>
  <c r="R24" i="2"/>
  <c r="S24" i="2"/>
  <c r="T24" i="2"/>
  <c r="U24" i="2"/>
  <c r="V24" i="2"/>
  <c r="W24" i="2"/>
  <c r="X24" i="2"/>
  <c r="Q25" i="2"/>
  <c r="R25" i="2"/>
  <c r="S25" i="2"/>
  <c r="T25" i="2"/>
  <c r="U25" i="2"/>
  <c r="V25" i="2"/>
  <c r="W25" i="2"/>
  <c r="X25" i="2"/>
  <c r="Q26" i="2"/>
  <c r="R26" i="2"/>
  <c r="S26" i="2"/>
  <c r="T26" i="2"/>
  <c r="U26" i="2"/>
  <c r="V26" i="2"/>
  <c r="W26" i="2"/>
  <c r="X26" i="2"/>
  <c r="Q27" i="2"/>
  <c r="R27" i="2"/>
  <c r="S27" i="2"/>
  <c r="T27" i="2"/>
  <c r="U27" i="2"/>
  <c r="V27" i="2"/>
  <c r="W27" i="2"/>
  <c r="X27" i="2"/>
  <c r="Q28" i="2"/>
  <c r="R28" i="2"/>
  <c r="S28" i="2"/>
  <c r="T28" i="2"/>
  <c r="U28" i="2"/>
  <c r="V28" i="2"/>
  <c r="W28" i="2"/>
  <c r="X28" i="2"/>
  <c r="Q29" i="2"/>
  <c r="R29" i="2"/>
  <c r="S29" i="2"/>
  <c r="T29" i="2"/>
  <c r="U29" i="2"/>
  <c r="V29" i="2"/>
  <c r="W29" i="2"/>
  <c r="X29" i="2"/>
  <c r="Q30" i="2"/>
  <c r="R30" i="2"/>
  <c r="S30" i="2"/>
  <c r="T30" i="2"/>
  <c r="U30" i="2"/>
  <c r="V30" i="2"/>
  <c r="W30" i="2"/>
  <c r="X30" i="2"/>
  <c r="Q31" i="2"/>
  <c r="R31" i="2"/>
  <c r="S31" i="2"/>
  <c r="T31" i="2"/>
  <c r="U31" i="2"/>
  <c r="V31" i="2"/>
  <c r="W31" i="2"/>
  <c r="X31" i="2"/>
  <c r="Q32" i="2"/>
  <c r="R32" i="2"/>
  <c r="S32" i="2"/>
  <c r="T32" i="2"/>
  <c r="U32" i="2"/>
  <c r="V32" i="2"/>
  <c r="W32" i="2"/>
  <c r="X32" i="2"/>
  <c r="Q33" i="2"/>
  <c r="R33" i="2"/>
  <c r="S33" i="2"/>
  <c r="T33" i="2"/>
  <c r="U33" i="2"/>
  <c r="V33" i="2"/>
  <c r="W33" i="2"/>
  <c r="X33" i="2"/>
  <c r="Q34" i="2"/>
  <c r="R34" i="2"/>
  <c r="S34" i="2"/>
  <c r="T34" i="2"/>
  <c r="U34" i="2"/>
  <c r="V34" i="2"/>
  <c r="W34" i="2"/>
  <c r="X34" i="2"/>
  <c r="Q35" i="2"/>
  <c r="R35" i="2"/>
  <c r="S35" i="2"/>
  <c r="T35" i="2"/>
  <c r="U35" i="2"/>
  <c r="V35" i="2"/>
  <c r="W35" i="2"/>
  <c r="X35" i="2"/>
  <c r="Q36" i="2"/>
  <c r="R36" i="2"/>
  <c r="S36" i="2"/>
  <c r="T36" i="2"/>
  <c r="U36" i="2"/>
  <c r="V36" i="2"/>
  <c r="W36" i="2"/>
  <c r="X36" i="2"/>
  <c r="Q37" i="2"/>
  <c r="R37" i="2"/>
  <c r="S37" i="2"/>
  <c r="T37" i="2"/>
  <c r="U37" i="2"/>
  <c r="V37" i="2"/>
  <c r="W37" i="2"/>
  <c r="X37" i="2"/>
  <c r="Q38" i="2"/>
  <c r="R38" i="2"/>
  <c r="S38" i="2"/>
  <c r="T38" i="2"/>
  <c r="U38" i="2"/>
  <c r="V38" i="2"/>
  <c r="W38" i="2"/>
  <c r="X38" i="2"/>
  <c r="Q39" i="2"/>
  <c r="R39" i="2"/>
  <c r="S39" i="2"/>
  <c r="T39" i="2"/>
  <c r="U39" i="2"/>
  <c r="V39" i="2"/>
  <c r="W39" i="2"/>
  <c r="X39" i="2"/>
  <c r="Q40" i="2"/>
  <c r="R40" i="2"/>
  <c r="S40" i="2"/>
  <c r="T40" i="2"/>
  <c r="U40" i="2"/>
  <c r="V40" i="2"/>
  <c r="W40" i="2"/>
  <c r="X40" i="2"/>
  <c r="Q41" i="2"/>
  <c r="R41" i="2"/>
  <c r="S41" i="2"/>
  <c r="T41" i="2"/>
  <c r="U41" i="2"/>
  <c r="V41" i="2"/>
  <c r="W41" i="2"/>
  <c r="X41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<sst xmlns="http://schemas.openxmlformats.org/spreadsheetml/2006/main" count="420" uniqueCount="124">
  <si>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</si>
  <si>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</si>
  <si>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</si>
  <si>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</si>
  <si>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</si>
  <si>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</si>
  <si>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</si>
  <si>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</si>
  <si>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</si>
  <si>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</si>
  <si>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LF/HF_hVRf1</t>
  </si>
  <si>
    <t>LF/HF_hVRf2</t>
  </si>
  <si>
    <t>CVRR_h2D</t>
  </si>
  <si>
    <t>DC_hBreak</t>
  </si>
  <si>
    <t>LF/(LF+HF)_h2D</t>
  </si>
  <si>
    <t>LF_hVRf1</t>
  </si>
  <si>
    <t>SDNN_hVRf1</t>
  </si>
  <si>
    <t>kU/l_2D</t>
  </si>
  <si>
    <t>DC_hVRf2</t>
  </si>
  <si>
    <t>DC_h2D</t>
  </si>
  <si>
    <t>LF_h2D</t>
  </si>
  <si>
    <t>LF_hVRf0</t>
  </si>
  <si>
    <t>LF/HF_hVRf0</t>
  </si>
  <si>
    <t>DC_hVRf0</t>
  </si>
  <si>
    <t>SDNN_h2D</t>
  </si>
  <si>
    <t>LF/HF_hBreak</t>
  </si>
  <si>
    <t>DC_hVR</t>
  </si>
  <si>
    <t>LF_hBreak</t>
  </si>
  <si>
    <t>CVRR_hVRf1</t>
  </si>
  <si>
    <t>LF/(LF+HF)_hVR</t>
  </si>
  <si>
    <t>RRI_hVRf2</t>
  </si>
  <si>
    <t>HF_hBreak</t>
  </si>
  <si>
    <t>Anx_Break</t>
  </si>
  <si>
    <t>AC_hVRf1</t>
  </si>
  <si>
    <t>RMSSD_hVRf2</t>
  </si>
  <si>
    <t>LF_hVR</t>
  </si>
  <si>
    <t>AC_h2D</t>
  </si>
  <si>
    <t>LF/HF_h2D</t>
  </si>
  <si>
    <t>kU/l_VR</t>
  </si>
  <si>
    <t>Anx_VR</t>
  </si>
  <si>
    <t>AC_hVRf2</t>
  </si>
  <si>
    <t>HF_hVR</t>
  </si>
  <si>
    <t>kU/l_Break</t>
  </si>
  <si>
    <t>kU/l_VRf0</t>
  </si>
  <si>
    <t>Anx_VRf0</t>
  </si>
  <si>
    <t>AC_hVR</t>
  </si>
  <si>
    <t>HF_hVRf2</t>
  </si>
  <si>
    <t>pNN50_hVRf2</t>
  </si>
  <si>
    <t>AC_hVRf0</t>
  </si>
  <si>
    <t>AC_hBreak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</si>
  <si>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</si>
  <si>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</si>
  <si>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</si>
  <si>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</si>
  <si>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</si>
  <si>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</si>
  <si>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</si>
  <si>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</si>
  <si>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</si>
  <si>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</si>
  <si>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正式名称</t>
    <rPh sb="0" eb="4">
      <t>セイシキ</t>
    </rPh>
    <phoneticPr fontId="2"/>
  </si>
  <si>
    <t>PC1</t>
    <phoneticPr fontId="2"/>
  </si>
  <si>
    <t>PC2</t>
    <phoneticPr fontId="2"/>
  </si>
  <si>
    <t>PC5</t>
    <phoneticPr fontId="2"/>
  </si>
  <si>
    <t>重複削除</t>
    <rPh sb="0" eb="4">
      <t>チョウフク</t>
    </rPh>
    <phoneticPr fontId="2"/>
  </si>
  <si>
    <t>AC_5分休憩</t>
  </si>
  <si>
    <t>RMSSD_心理的安定化</t>
  </si>
  <si>
    <t>LF/(LF+HF)_実験教示</t>
  </si>
  <si>
    <t>4. 津波後_唾液kU/l</t>
  </si>
  <si>
    <t>LF_津波避難VR</t>
  </si>
  <si>
    <t>RRI_心理的安定化</t>
  </si>
  <si>
    <t>2. 教示後_唾液kU/l</t>
  </si>
  <si>
    <t>略称</t>
    <rPh sb="0" eb="2">
      <t>リャク</t>
    </rPh>
    <phoneticPr fontId="2"/>
  </si>
  <si>
    <t>変換表</t>
    <rPh sb="0" eb="2">
      <t>ヘンカ</t>
    </rPh>
    <rPh sb="2" eb="3">
      <t>ヒョウ</t>
    </rPh>
    <phoneticPr fontId="4"/>
  </si>
  <si>
    <t>AC_テスト歩行</t>
  </si>
  <si>
    <t>pNN50_心理的安定化</t>
  </si>
  <si>
    <t>LF/HF_実験教示</t>
  </si>
  <si>
    <t>LF/HF_心理的安定化</t>
  </si>
  <si>
    <t>3. テスト歩行後_状態不安</t>
  </si>
  <si>
    <t>LF/HF_津波避難VR準備</t>
  </si>
  <si>
    <t>AC_心理的安定化</t>
  </si>
  <si>
    <t>HF_心理的安定化</t>
  </si>
  <si>
    <t>HF_津波避難VR</t>
  </si>
  <si>
    <t>CVRR_津波避難VR準備</t>
  </si>
  <si>
    <t>AC_実験教示</t>
  </si>
  <si>
    <t>LF/HF_5分休憩</t>
  </si>
  <si>
    <t>LF/HF_テスト歩行</t>
  </si>
  <si>
    <t>LF_津波避難VR準備</t>
  </si>
  <si>
    <t>4. 津波後_状態不安</t>
  </si>
  <si>
    <t>CVRR_実験教示</t>
  </si>
  <si>
    <t>AC_津波避難VR準備</t>
  </si>
  <si>
    <t>5. 休憩後_状態不安</t>
  </si>
  <si>
    <t>LF_実験教示</t>
  </si>
  <si>
    <t>5. 休憩後_唾液kU/l</t>
  </si>
  <si>
    <t>LF/(LF+HF)_津波避難VR</t>
  </si>
  <si>
    <t>DC_5分休憩</t>
  </si>
  <si>
    <t>AC_津波避難VR</t>
  </si>
  <si>
    <t>SDNN_津波避難VR準備</t>
  </si>
  <si>
    <t>SDNN_実験教示</t>
  </si>
  <si>
    <t>HF_5分休憩</t>
  </si>
  <si>
    <t>LF_5分休憩</t>
  </si>
  <si>
    <t>SDNN_hVRf1</t>
    <phoneticPr fontId="8"/>
  </si>
  <si>
    <t>DC_テスト歩行</t>
  </si>
  <si>
    <t>LF_テスト歩行</t>
  </si>
  <si>
    <t>DC_心理的安定化</t>
  </si>
  <si>
    <t>DC_実験教示</t>
  </si>
  <si>
    <t>DC_津波避難VR</t>
  </si>
  <si>
    <t>3. テスト歩行後_唾液kU/l</t>
  </si>
  <si>
    <t>唾液（kU/l）_テスト歩行</t>
  </si>
  <si>
    <t>kU/l_hVRf0</t>
  </si>
  <si>
    <r>
      <rPr>
        <sz val="11"/>
        <color theme="1"/>
        <rFont val="ＭＳ Ｐゴシック"/>
        <family val="2"/>
      </rPr>
      <t>統合</t>
    </r>
    <r>
      <rPr>
        <sz val="11"/>
        <color theme="1"/>
        <rFont val="Times New Roman"/>
        <family val="1"/>
      </rPr>
      <t>1</t>
    </r>
    <rPh sb="0" eb="2">
      <t>トウゴウ</t>
    </rPh>
    <phoneticPr fontId="2"/>
  </si>
  <si>
    <t>寄与度</t>
    <rPh sb="0" eb="3">
      <t>キヨ</t>
    </rPh>
    <phoneticPr fontId="2"/>
  </si>
  <si>
    <t>統合2</t>
    <rPh sb="0" eb="2">
      <t>トウゴウ</t>
    </rPh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</si>
  <si>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</si>
  <si>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</si>
  <si>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</si>
  <si>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</si>
  <si>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</si>
  <si>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</si>
  <si>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</si>
  <si>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PC9</t>
    <phoneticPr fontId="2"/>
  </si>
  <si>
    <t>IC3</t>
    <phoneticPr fontId="2"/>
  </si>
  <si>
    <t>IC5</t>
    <phoneticPr fontId="2"/>
  </si>
  <si>
    <t>IC2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</si>
</sst>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15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6"/>
      <name val="ＭＳ Ｐゴシック"/>
      <family val="2"/>
      <charset val="128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2"/>
    </font>
    <font>
      <sz val="11"/>
      <color theme="1"/>
      <name val="ＭＳ Ｐゴシック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7" fillId="0" borderId="1" xfId="0" applyFont="1" applyBorder="1"/>
    <xf numFmtId="0" fontId="1" fillId="0" borderId="0" xfId="0" applyFont="1" applyAlignment="1">
      <alignment horizontal="center" vertical="top"/>
    </xf>
    <xf numFmtId="0" fontId="9" fillId="0" borderId="1" xfId="0" applyFont="1" applyBorder="1"/>
    <xf numFmtId="0" fontId="6" fillId="0" borderId="0" xfId="0" applyFont="1"/>
    <xf numFmtId="0" fontId="12" fillId="0" borderId="1" xfId="0" applyFont="1" applyBorder="1"/>
    <xf numFmtId="0" fontId="13" fillId="0" borderId="1" xfId="0" applyFont="1" applyBorder="1" applyAlignment="1">
      <alignment horizontal="center" vertical="top" wrapText="1"/>
    </xf>
    <xf numFmtId="0" fontId="12" fillId="0" borderId="7" xfId="0" applyFont="1" applyBorder="1"/>
    <xf numFmtId="0" fontId="14" fillId="0" borderId="8" xfId="0" applyFont="1" applyBorder="1"/>
    <xf numFmtId="176" fontId="12" fillId="0" borderId="9" xfId="0" applyNumberFormat="1" applyFont="1" applyBorder="1"/>
    <xf numFmtId="0" fontId="12" fillId="0" borderId="5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2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12" fillId="0" borderId="15" xfId="0" applyFont="1" applyBorder="1" applyAlignment="1">
      <alignment horizontal="left"/>
    </xf>
    <xf numFmtId="0" fontId="5" fillId="0" borderId="10" xfId="0" applyFont="1" applyBorder="1" applyAlignment="1">
      <alignment horizontal="left" vertical="top"/>
    </xf>
  </cellXfs>
  <cellStyles count="1">
    <cellStyle name="標準" xfId="0" builtinId="0"/>
  </cellStyles>
  <dxfs count="28">
    <dxf>
      <fill>
        <patternFill>
          <bgColor rgb="FFC9DAF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9"/>
        </patternFill>
      </fill>
    </dxf>
    <dxf>
      <fill>
        <patternFill>
          <bgColor rgb="FFC9DAF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9"/>
        </patternFill>
      </fill>
    </dxf>
    <dxf>
      <fill>
        <patternFill>
          <bgColor rgb="FFC9DAF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</dxfs>
  <tableStyles count="0" defaultTableStyle="TableStyleMedium9" defaultPivotStyle="PivotStyleLight16"/>
  <colors>
    <mruColors>
      <color rgb="FFC9DAF9"/>
      <color rgb="FFB42E35"/>
      <color rgb="FFFC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1"/>
  <sheetViews>
    <sheetView workbookViewId="0">
      <selection activeCell="N2" sqref="N2:N11"/>
    </sheetView>
  </sheetViews>
  <sheetFormatPr baseColWidth="10" defaultColWidth="8.83203125" defaultRowHeight="14"/>
  <cols>
    <col min="2" max="2" width="20.83203125" customWidth="1"/>
    <col min="14" max="14" width="20.83203125" customWidth="1"/>
  </cols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</row>
    <row r="2" spans="1:24">
      <c r="A2">
        <v>1</v>
      </c>
      <c r="B2" s="1" t="s">
        <v>10</v>
      </c>
      <c r="C2">
        <v>0.10016694889658979</v>
      </c>
      <c r="D2">
        <v>0.20968105398150241</v>
      </c>
      <c r="E2">
        <v>-6.4107194068970447E-2</v>
      </c>
      <c r="F2">
        <v>0.17985095777130269</v>
      </c>
      <c r="G2">
        <v>5.0025086974569519E-2</v>
      </c>
      <c r="H2">
        <v>0.17353821462990021</v>
      </c>
      <c r="I2">
        <v>0.17727541879554809</v>
      </c>
      <c r="J2">
        <v>0.4288850993449474</v>
      </c>
      <c r="K2">
        <v>0.1058552312368095</v>
      </c>
      <c r="L2">
        <v>-0.1061270029012094</v>
      </c>
      <c r="N2" s="1" t="s">
        <v>10</v>
      </c>
      <c r="O2">
        <f t="shared" ref="O2:O41" si="0">ABS(C2)</f>
        <v>0.10016694889658979</v>
      </c>
      <c r="P2">
        <f t="shared" ref="P2:P41" si="1">ABS(D2)</f>
        <v>0.20968105398150241</v>
      </c>
      <c r="Q2">
        <f t="shared" ref="Q2:Q41" si="2">ABS(E2)</f>
        <v>6.4107194068970447E-2</v>
      </c>
      <c r="R2">
        <f t="shared" ref="R2:R41" si="3">ABS(F2)</f>
        <v>0.17985095777130269</v>
      </c>
      <c r="S2">
        <f t="shared" ref="S2:S41" si="4">ABS(G2)</f>
        <v>5.0025086974569519E-2</v>
      </c>
      <c r="T2">
        <f t="shared" ref="T2:T41" si="5">ABS(H2)</f>
        <v>0.17353821462990021</v>
      </c>
      <c r="U2">
        <f t="shared" ref="U2:U41" si="6">ABS(I2)</f>
        <v>0.17727541879554809</v>
      </c>
      <c r="V2">
        <f t="shared" ref="V2:V41" si="7">ABS(J2)</f>
        <v>0.4288850993449474</v>
      </c>
      <c r="W2">
        <f t="shared" ref="W2:W41" si="8">ABS(K2)</f>
        <v>0.1058552312368095</v>
      </c>
      <c r="X2">
        <f t="shared" ref="X2:X41" si="9">ABS(L2)</f>
        <v>0.1061270029012094</v>
      </c>
    </row>
    <row r="3" spans="1:24">
      <c r="A3">
        <v>2</v>
      </c>
      <c r="B3" s="1" t="s">
        <v>11</v>
      </c>
      <c r="C3">
        <v>2.9649301063579318E-2</v>
      </c>
      <c r="D3">
        <v>-8.8581900400571973E-3</v>
      </c>
      <c r="E3">
        <v>0.15532956772652551</v>
      </c>
      <c r="F3">
        <v>2.9549807571936301E-2</v>
      </c>
      <c r="G3">
        <v>0.43106970078228157</v>
      </c>
      <c r="H3">
        <v>1.1906691553210469E-2</v>
      </c>
      <c r="I3">
        <v>-0.17244846956728441</v>
      </c>
      <c r="J3">
        <v>0.14041593449170631</v>
      </c>
      <c r="K3">
        <v>0.36518743422811928</v>
      </c>
      <c r="L3">
        <v>0.201116845688039</v>
      </c>
      <c r="N3" s="1" t="s">
        <v>11</v>
      </c>
      <c r="O3">
        <f t="shared" si="0"/>
        <v>2.9649301063579318E-2</v>
      </c>
      <c r="P3">
        <f t="shared" si="1"/>
        <v>8.8581900400571973E-3</v>
      </c>
      <c r="Q3">
        <f t="shared" si="2"/>
        <v>0.15532956772652551</v>
      </c>
      <c r="R3">
        <f t="shared" si="3"/>
        <v>2.9549807571936301E-2</v>
      </c>
      <c r="S3">
        <f t="shared" si="4"/>
        <v>0.43106970078228157</v>
      </c>
      <c r="T3">
        <f t="shared" si="5"/>
        <v>1.1906691553210469E-2</v>
      </c>
      <c r="U3">
        <f t="shared" si="6"/>
        <v>0.17244846956728441</v>
      </c>
      <c r="V3">
        <f t="shared" si="7"/>
        <v>0.14041593449170631</v>
      </c>
      <c r="W3">
        <f t="shared" si="8"/>
        <v>0.36518743422811928</v>
      </c>
      <c r="X3">
        <f t="shared" si="9"/>
        <v>0.201116845688039</v>
      </c>
    </row>
    <row r="4" spans="1:24">
      <c r="A4">
        <v>3</v>
      </c>
      <c r="B4" s="1" t="s">
        <v>12</v>
      </c>
      <c r="C4">
        <v>0.21264272408932211</v>
      </c>
      <c r="D4">
        <v>-9.2945090828983405E-6</v>
      </c>
      <c r="E4">
        <v>-9.5038569877575446E-2</v>
      </c>
      <c r="F4">
        <v>0.11808259088332609</v>
      </c>
      <c r="G4">
        <v>5.259417002634411E-2</v>
      </c>
      <c r="H4">
        <v>0.12279025844405859</v>
      </c>
      <c r="I4">
        <v>-2.2975054338587719E-2</v>
      </c>
      <c r="J4">
        <v>1.178804875121108E-2</v>
      </c>
      <c r="K4">
        <v>7.2067006926894731E-2</v>
      </c>
      <c r="L4">
        <v>0.10641970794179061</v>
      </c>
      <c r="N4" s="1" t="s">
        <v>12</v>
      </c>
      <c r="O4">
        <f t="shared" si="0"/>
        <v>0.21264272408932211</v>
      </c>
      <c r="P4">
        <f t="shared" si="1"/>
        <v>9.2945090828983405E-6</v>
      </c>
      <c r="Q4">
        <f t="shared" si="2"/>
        <v>9.5038569877575446E-2</v>
      </c>
      <c r="R4">
        <f t="shared" si="3"/>
        <v>0.11808259088332609</v>
      </c>
      <c r="S4">
        <f t="shared" si="4"/>
        <v>5.259417002634411E-2</v>
      </c>
      <c r="T4">
        <f t="shared" si="5"/>
        <v>0.12279025844405859</v>
      </c>
      <c r="U4">
        <f t="shared" si="6"/>
        <v>2.2975054338587719E-2</v>
      </c>
      <c r="V4">
        <f t="shared" si="7"/>
        <v>1.178804875121108E-2</v>
      </c>
      <c r="W4">
        <f t="shared" si="8"/>
        <v>7.2067006926894731E-2</v>
      </c>
      <c r="X4">
        <f t="shared" si="9"/>
        <v>0.10641970794179061</v>
      </c>
    </row>
    <row r="5" spans="1:24">
      <c r="A5">
        <v>4</v>
      </c>
      <c r="B5" s="1" t="s">
        <v>13</v>
      </c>
      <c r="C5">
        <v>0.22849026325346319</v>
      </c>
      <c r="D5">
        <v>8.3470747261382316E-2</v>
      </c>
      <c r="E5">
        <v>0.1912500866655395</v>
      </c>
      <c r="F5">
        <v>-5.478311039651422E-2</v>
      </c>
      <c r="G5">
        <v>-4.4436762763852118E-2</v>
      </c>
      <c r="H5">
        <v>-9.3966523642547331E-2</v>
      </c>
      <c r="I5">
        <v>-3.2638757068639522E-2</v>
      </c>
      <c r="J5">
        <v>4.0968903739186921E-2</v>
      </c>
      <c r="K5">
        <v>1.9334822113943891E-2</v>
      </c>
      <c r="L5">
        <v>-4.832103287408838E-3</v>
      </c>
      <c r="N5" s="1" t="s">
        <v>13</v>
      </c>
      <c r="O5">
        <f t="shared" si="0"/>
        <v>0.22849026325346319</v>
      </c>
      <c r="P5">
        <f t="shared" si="1"/>
        <v>8.3470747261382316E-2</v>
      </c>
      <c r="Q5">
        <f t="shared" si="2"/>
        <v>0.1912500866655395</v>
      </c>
      <c r="R5">
        <f t="shared" si="3"/>
        <v>5.478311039651422E-2</v>
      </c>
      <c r="S5">
        <f t="shared" si="4"/>
        <v>4.4436762763852118E-2</v>
      </c>
      <c r="T5">
        <f t="shared" si="5"/>
        <v>9.3966523642547331E-2</v>
      </c>
      <c r="U5">
        <f t="shared" si="6"/>
        <v>3.2638757068639522E-2</v>
      </c>
      <c r="V5">
        <f t="shared" si="7"/>
        <v>4.0968903739186921E-2</v>
      </c>
      <c r="W5">
        <f t="shared" si="8"/>
        <v>1.9334822113943891E-2</v>
      </c>
      <c r="X5">
        <f t="shared" si="9"/>
        <v>4.832103287408838E-3</v>
      </c>
    </row>
    <row r="6" spans="1:24">
      <c r="A6">
        <v>5</v>
      </c>
      <c r="B6" s="1" t="s">
        <v>14</v>
      </c>
      <c r="C6">
        <v>0.14951840650384801</v>
      </c>
      <c r="D6">
        <v>0.15907731058553201</v>
      </c>
      <c r="E6">
        <v>-6.6242487747161211E-2</v>
      </c>
      <c r="F6">
        <v>0.1447324908341063</v>
      </c>
      <c r="G6">
        <v>0.32536493049657539</v>
      </c>
      <c r="H6">
        <v>-0.21777098222750091</v>
      </c>
      <c r="I6">
        <v>-8.6933366948117027E-2</v>
      </c>
      <c r="J6">
        <v>2.750427175775997E-2</v>
      </c>
      <c r="K6">
        <v>-0.16433373865266501</v>
      </c>
      <c r="L6">
        <v>-0.12082439418174901</v>
      </c>
      <c r="N6" s="1" t="s">
        <v>14</v>
      </c>
      <c r="O6">
        <f t="shared" si="0"/>
        <v>0.14951840650384801</v>
      </c>
      <c r="P6">
        <f t="shared" si="1"/>
        <v>0.15907731058553201</v>
      </c>
      <c r="Q6">
        <f t="shared" si="2"/>
        <v>6.6242487747161211E-2</v>
      </c>
      <c r="R6">
        <f t="shared" si="3"/>
        <v>0.1447324908341063</v>
      </c>
      <c r="S6">
        <f t="shared" si="4"/>
        <v>0.32536493049657539</v>
      </c>
      <c r="T6">
        <f t="shared" si="5"/>
        <v>0.21777098222750091</v>
      </c>
      <c r="U6">
        <f t="shared" si="6"/>
        <v>8.6933366948117027E-2</v>
      </c>
      <c r="V6">
        <f t="shared" si="7"/>
        <v>2.750427175775997E-2</v>
      </c>
      <c r="W6">
        <f t="shared" si="8"/>
        <v>0.16433373865266501</v>
      </c>
      <c r="X6">
        <f t="shared" si="9"/>
        <v>0.12082439418174901</v>
      </c>
    </row>
    <row r="7" spans="1:24">
      <c r="A7">
        <v>6</v>
      </c>
      <c r="B7" s="1" t="s">
        <v>15</v>
      </c>
      <c r="C7">
        <v>6.1176003769194319E-2</v>
      </c>
      <c r="D7">
        <v>7.8693996703119509E-2</v>
      </c>
      <c r="E7">
        <v>4.5769024254847843E-2</v>
      </c>
      <c r="F7">
        <v>0.15150080973748309</v>
      </c>
      <c r="G7">
        <v>-0.1321439685263526</v>
      </c>
      <c r="H7">
        <v>0.26705373744643868</v>
      </c>
      <c r="I7">
        <v>0.2159278673780419</v>
      </c>
      <c r="J7">
        <v>0.59449311431850405</v>
      </c>
      <c r="K7">
        <v>-7.7141657037599148E-2</v>
      </c>
      <c r="L7">
        <v>-9.0870558298950008E-2</v>
      </c>
      <c r="N7" s="1" t="s">
        <v>15</v>
      </c>
      <c r="O7">
        <f t="shared" si="0"/>
        <v>6.1176003769194319E-2</v>
      </c>
      <c r="P7">
        <f t="shared" si="1"/>
        <v>7.8693996703119509E-2</v>
      </c>
      <c r="Q7">
        <f t="shared" si="2"/>
        <v>4.5769024254847843E-2</v>
      </c>
      <c r="R7">
        <f t="shared" si="3"/>
        <v>0.15150080973748309</v>
      </c>
      <c r="S7">
        <f t="shared" si="4"/>
        <v>0.1321439685263526</v>
      </c>
      <c r="T7">
        <f t="shared" si="5"/>
        <v>0.26705373744643868</v>
      </c>
      <c r="U7">
        <f t="shared" si="6"/>
        <v>0.2159278673780419</v>
      </c>
      <c r="V7">
        <f t="shared" si="7"/>
        <v>0.59449311431850405</v>
      </c>
      <c r="W7">
        <f t="shared" si="8"/>
        <v>7.7141657037599148E-2</v>
      </c>
      <c r="X7">
        <f t="shared" si="9"/>
        <v>9.0870558298950008E-2</v>
      </c>
    </row>
    <row r="8" spans="1:24">
      <c r="A8">
        <v>7</v>
      </c>
      <c r="B8" s="1" t="s">
        <v>16</v>
      </c>
      <c r="C8">
        <v>0.20660123560346469</v>
      </c>
      <c r="D8">
        <v>6.2105933443033418E-2</v>
      </c>
      <c r="E8">
        <v>-4.0292623753742873E-2</v>
      </c>
      <c r="F8">
        <v>0.173721610910819</v>
      </c>
      <c r="G8">
        <v>-1.6460250469438229E-3</v>
      </c>
      <c r="H8">
        <v>0.2410511034515754</v>
      </c>
      <c r="I8">
        <v>-8.3557138283361573E-3</v>
      </c>
      <c r="J8">
        <v>-4.7007729015454761E-3</v>
      </c>
      <c r="K8">
        <v>-0.1116545537989517</v>
      </c>
      <c r="L8">
        <v>-4.6026514714306847E-2</v>
      </c>
      <c r="N8" s="1" t="s">
        <v>16</v>
      </c>
      <c r="O8">
        <f t="shared" si="0"/>
        <v>0.20660123560346469</v>
      </c>
      <c r="P8">
        <f t="shared" si="1"/>
        <v>6.2105933443033418E-2</v>
      </c>
      <c r="Q8">
        <f t="shared" si="2"/>
        <v>4.0292623753742873E-2</v>
      </c>
      <c r="R8">
        <f t="shared" si="3"/>
        <v>0.173721610910819</v>
      </c>
      <c r="S8">
        <f t="shared" si="4"/>
        <v>1.6460250469438229E-3</v>
      </c>
      <c r="T8">
        <f t="shared" si="5"/>
        <v>0.2410511034515754</v>
      </c>
      <c r="U8">
        <f t="shared" si="6"/>
        <v>8.3557138283361573E-3</v>
      </c>
      <c r="V8">
        <f t="shared" si="7"/>
        <v>4.7007729015454761E-3</v>
      </c>
      <c r="W8">
        <f t="shared" si="8"/>
        <v>0.1116545537989517</v>
      </c>
      <c r="X8">
        <f t="shared" si="9"/>
        <v>4.6026514714306847E-2</v>
      </c>
    </row>
    <row r="9" spans="1:24">
      <c r="A9">
        <v>8</v>
      </c>
      <c r="B9" s="1" t="s">
        <v>17</v>
      </c>
      <c r="C9">
        <v>-8.3809902322836444E-2</v>
      </c>
      <c r="D9">
        <v>-0.11200979104117249</v>
      </c>
      <c r="E9">
        <v>0.2456605279115118</v>
      </c>
      <c r="F9">
        <v>4.3409684691993293E-2</v>
      </c>
      <c r="G9">
        <v>0.31330151692241542</v>
      </c>
      <c r="H9">
        <v>0.21733651024798201</v>
      </c>
      <c r="I9">
        <v>-0.21768464364839951</v>
      </c>
      <c r="J9">
        <v>5.2419961609203307E-2</v>
      </c>
      <c r="K9">
        <v>0.1920881011495037</v>
      </c>
      <c r="L9">
        <v>9.2179283035923751E-2</v>
      </c>
      <c r="N9" s="1" t="s">
        <v>17</v>
      </c>
      <c r="O9">
        <f t="shared" si="0"/>
        <v>8.3809902322836444E-2</v>
      </c>
      <c r="P9">
        <f t="shared" si="1"/>
        <v>0.11200979104117249</v>
      </c>
      <c r="Q9">
        <f t="shared" si="2"/>
        <v>0.2456605279115118</v>
      </c>
      <c r="R9">
        <f t="shared" si="3"/>
        <v>4.3409684691993293E-2</v>
      </c>
      <c r="S9">
        <f t="shared" si="4"/>
        <v>0.31330151692241542</v>
      </c>
      <c r="T9">
        <f t="shared" si="5"/>
        <v>0.21733651024798201</v>
      </c>
      <c r="U9">
        <f t="shared" si="6"/>
        <v>0.21768464364839951</v>
      </c>
      <c r="V9">
        <f t="shared" si="7"/>
        <v>5.2419961609203307E-2</v>
      </c>
      <c r="W9">
        <f t="shared" si="8"/>
        <v>0.1920881011495037</v>
      </c>
      <c r="X9">
        <f t="shared" si="9"/>
        <v>9.2179283035923751E-2</v>
      </c>
    </row>
    <row r="10" spans="1:24">
      <c r="A10">
        <v>9</v>
      </c>
      <c r="B10" s="1" t="s">
        <v>18</v>
      </c>
      <c r="C10">
        <v>0.22684722446434291</v>
      </c>
      <c r="D10">
        <v>7.0830543192886231E-2</v>
      </c>
      <c r="E10">
        <v>0.19226420547185061</v>
      </c>
      <c r="F10">
        <v>-4.3293964790946847E-2</v>
      </c>
      <c r="G10">
        <v>-6.0115720091155553E-2</v>
      </c>
      <c r="H10">
        <v>-0.11767933807071369</v>
      </c>
      <c r="I10">
        <v>-5.2512212219410603E-2</v>
      </c>
      <c r="J10">
        <v>4.5948923489793153E-2</v>
      </c>
      <c r="K10">
        <v>-2.2579164289918709E-2</v>
      </c>
      <c r="L10">
        <v>-1.7384757752440212E-2</v>
      </c>
      <c r="N10" s="1" t="s">
        <v>18</v>
      </c>
      <c r="O10">
        <f t="shared" si="0"/>
        <v>0.22684722446434291</v>
      </c>
      <c r="P10">
        <f t="shared" si="1"/>
        <v>7.0830543192886231E-2</v>
      </c>
      <c r="Q10">
        <f t="shared" si="2"/>
        <v>0.19226420547185061</v>
      </c>
      <c r="R10">
        <f t="shared" si="3"/>
        <v>4.3293964790946847E-2</v>
      </c>
      <c r="S10">
        <f t="shared" si="4"/>
        <v>6.0115720091155553E-2</v>
      </c>
      <c r="T10">
        <f t="shared" si="5"/>
        <v>0.11767933807071369</v>
      </c>
      <c r="U10">
        <f t="shared" si="6"/>
        <v>5.2512212219410603E-2</v>
      </c>
      <c r="V10">
        <f t="shared" si="7"/>
        <v>4.5948923489793153E-2</v>
      </c>
      <c r="W10">
        <f t="shared" si="8"/>
        <v>2.2579164289918709E-2</v>
      </c>
      <c r="X10">
        <f t="shared" si="9"/>
        <v>1.7384757752440212E-2</v>
      </c>
    </row>
    <row r="11" spans="1:24">
      <c r="A11">
        <v>10</v>
      </c>
      <c r="B11" s="1" t="s">
        <v>19</v>
      </c>
      <c r="C11">
        <v>0.22166008896747369</v>
      </c>
      <c r="D11">
        <v>7.3035082888436187E-2</v>
      </c>
      <c r="E11">
        <v>0.15904429103275999</v>
      </c>
      <c r="F11">
        <v>-9.5709606561767607E-2</v>
      </c>
      <c r="G11">
        <v>-3.1229962269379359E-2</v>
      </c>
      <c r="H11">
        <v>-7.3379834333092281E-3</v>
      </c>
      <c r="I11">
        <v>9.2036648366847617E-3</v>
      </c>
      <c r="J11">
        <v>-7.6413155034095195E-2</v>
      </c>
      <c r="K11">
        <v>0.10849066024743829</v>
      </c>
      <c r="L11">
        <v>1.324444597324979E-2</v>
      </c>
      <c r="N11" s="1" t="s">
        <v>19</v>
      </c>
      <c r="O11">
        <f t="shared" si="0"/>
        <v>0.22166008896747369</v>
      </c>
      <c r="P11">
        <f t="shared" si="1"/>
        <v>7.3035082888436187E-2</v>
      </c>
      <c r="Q11">
        <f t="shared" si="2"/>
        <v>0.15904429103275999</v>
      </c>
      <c r="R11">
        <f t="shared" si="3"/>
        <v>9.5709606561767607E-2</v>
      </c>
      <c r="S11">
        <f t="shared" si="4"/>
        <v>3.1229962269379359E-2</v>
      </c>
      <c r="T11">
        <f t="shared" si="5"/>
        <v>7.3379834333092281E-3</v>
      </c>
      <c r="U11">
        <f t="shared" si="6"/>
        <v>9.2036648366847617E-3</v>
      </c>
      <c r="V11">
        <f t="shared" si="7"/>
        <v>7.6413155034095195E-2</v>
      </c>
      <c r="W11">
        <f t="shared" si="8"/>
        <v>0.10849066024743829</v>
      </c>
      <c r="X11">
        <f t="shared" si="9"/>
        <v>1.324444597324979E-2</v>
      </c>
    </row>
    <row r="12" spans="1:24">
      <c r="A12">
        <v>11</v>
      </c>
      <c r="B12" s="1" t="s">
        <v>20</v>
      </c>
      <c r="C12">
        <v>0.1520576981705368</v>
      </c>
      <c r="D12">
        <v>-0.11313525581233019</v>
      </c>
      <c r="E12">
        <v>-0.2153804849719487</v>
      </c>
      <c r="F12">
        <v>0.15470221525824279</v>
      </c>
      <c r="G12">
        <v>0.14835266908190209</v>
      </c>
      <c r="H12">
        <v>0.22013987410332689</v>
      </c>
      <c r="I12">
        <v>8.6760333279647966E-2</v>
      </c>
      <c r="J12">
        <v>-0.20639000005748251</v>
      </c>
      <c r="K12">
        <v>2.7037688656217671E-2</v>
      </c>
      <c r="L12">
        <v>-2.6403163396874711E-2</v>
      </c>
      <c r="N12" s="1" t="s">
        <v>20</v>
      </c>
      <c r="O12">
        <f t="shared" si="0"/>
        <v>0.1520576981705368</v>
      </c>
      <c r="P12">
        <f t="shared" si="1"/>
        <v>0.11313525581233019</v>
      </c>
      <c r="Q12">
        <f t="shared" si="2"/>
        <v>0.2153804849719487</v>
      </c>
      <c r="R12">
        <f t="shared" si="3"/>
        <v>0.15470221525824279</v>
      </c>
      <c r="S12">
        <f t="shared" si="4"/>
        <v>0.14835266908190209</v>
      </c>
      <c r="T12">
        <f t="shared" si="5"/>
        <v>0.22013987410332689</v>
      </c>
      <c r="U12">
        <f t="shared" si="6"/>
        <v>8.6760333279647966E-2</v>
      </c>
      <c r="V12">
        <f t="shared" si="7"/>
        <v>0.20639000005748251</v>
      </c>
      <c r="W12">
        <f t="shared" si="8"/>
        <v>2.7037688656217671E-2</v>
      </c>
      <c r="X12">
        <f t="shared" si="9"/>
        <v>2.6403163396874711E-2</v>
      </c>
    </row>
    <row r="13" spans="1:24">
      <c r="A13">
        <v>12</v>
      </c>
      <c r="B13" s="1" t="s">
        <v>21</v>
      </c>
      <c r="C13">
        <v>9.636560243105155E-2</v>
      </c>
      <c r="D13">
        <v>-0.26984620275809817</v>
      </c>
      <c r="E13">
        <v>-9.3270356668313542E-2</v>
      </c>
      <c r="F13">
        <v>5.252046142019428E-2</v>
      </c>
      <c r="G13">
        <v>0.17288538793556871</v>
      </c>
      <c r="H13">
        <v>5.5972339812874134E-3</v>
      </c>
      <c r="I13">
        <v>0.36572727746488781</v>
      </c>
      <c r="J13">
        <v>-4.502126736583195E-3</v>
      </c>
      <c r="K13">
        <v>0.25466018210491959</v>
      </c>
      <c r="L13">
        <v>-9.2381503685504976E-2</v>
      </c>
      <c r="N13" s="1" t="s">
        <v>21</v>
      </c>
      <c r="O13">
        <f t="shared" si="0"/>
        <v>9.636560243105155E-2</v>
      </c>
      <c r="P13">
        <f t="shared" si="1"/>
        <v>0.26984620275809817</v>
      </c>
      <c r="Q13">
        <f t="shared" si="2"/>
        <v>9.3270356668313542E-2</v>
      </c>
      <c r="R13">
        <f t="shared" si="3"/>
        <v>5.252046142019428E-2</v>
      </c>
      <c r="S13">
        <f t="shared" si="4"/>
        <v>0.17288538793556871</v>
      </c>
      <c r="T13">
        <f t="shared" si="5"/>
        <v>5.5972339812874134E-3</v>
      </c>
      <c r="U13">
        <f t="shared" si="6"/>
        <v>0.36572727746488781</v>
      </c>
      <c r="V13">
        <f t="shared" si="7"/>
        <v>4.502126736583195E-3</v>
      </c>
      <c r="W13">
        <f t="shared" si="8"/>
        <v>0.25466018210491959</v>
      </c>
      <c r="X13">
        <f t="shared" si="9"/>
        <v>9.2381503685504976E-2</v>
      </c>
    </row>
    <row r="14" spans="1:24">
      <c r="A14">
        <v>13</v>
      </c>
      <c r="B14" s="1" t="s">
        <v>22</v>
      </c>
      <c r="C14">
        <v>4.5092096938798343E-2</v>
      </c>
      <c r="D14">
        <v>-9.3329307347541107E-2</v>
      </c>
      <c r="E14">
        <v>-4.5108380654373462E-2</v>
      </c>
      <c r="F14">
        <v>-1.070988515069617E-2</v>
      </c>
      <c r="G14">
        <v>0.1627795184333497</v>
      </c>
      <c r="H14">
        <v>-0.14772024622085311</v>
      </c>
      <c r="I14">
        <v>0.6356014744533216</v>
      </c>
      <c r="J14">
        <v>-0.219033768529935</v>
      </c>
      <c r="K14">
        <v>8.5429051964823685E-2</v>
      </c>
      <c r="L14">
        <v>-9.4697607800486167E-2</v>
      </c>
      <c r="N14" s="1" t="s">
        <v>22</v>
      </c>
      <c r="O14">
        <f t="shared" si="0"/>
        <v>4.5092096938798343E-2</v>
      </c>
      <c r="P14">
        <f t="shared" si="1"/>
        <v>9.3329307347541107E-2</v>
      </c>
      <c r="Q14">
        <f t="shared" si="2"/>
        <v>4.5108380654373462E-2</v>
      </c>
      <c r="R14">
        <f t="shared" si="3"/>
        <v>1.070988515069617E-2</v>
      </c>
      <c r="S14">
        <f t="shared" si="4"/>
        <v>0.1627795184333497</v>
      </c>
      <c r="T14">
        <f t="shared" si="5"/>
        <v>0.14772024622085311</v>
      </c>
      <c r="U14">
        <f t="shared" si="6"/>
        <v>0.6356014744533216</v>
      </c>
      <c r="V14">
        <f t="shared" si="7"/>
        <v>0.219033768529935</v>
      </c>
      <c r="W14">
        <f t="shared" si="8"/>
        <v>8.5429051964823685E-2</v>
      </c>
      <c r="X14">
        <f t="shared" si="9"/>
        <v>9.4697607800486167E-2</v>
      </c>
    </row>
    <row r="15" spans="1:24">
      <c r="A15">
        <v>14</v>
      </c>
      <c r="B15" s="1" t="s">
        <v>23</v>
      </c>
      <c r="C15">
        <v>0.22383654597913999</v>
      </c>
      <c r="D15">
        <v>8.5285790734151351E-2</v>
      </c>
      <c r="E15">
        <v>0.1867842173823055</v>
      </c>
      <c r="F15">
        <v>-0.1095650580790678</v>
      </c>
      <c r="G15">
        <v>-5.269794397409943E-2</v>
      </c>
      <c r="H15">
        <v>-5.3867278827564598E-2</v>
      </c>
      <c r="I15">
        <v>-2.7293401421028641E-2</v>
      </c>
      <c r="J15">
        <v>-1.307842051658816E-2</v>
      </c>
      <c r="K15">
        <v>3.4813732467442467E-2</v>
      </c>
      <c r="L15">
        <v>3.7388747006626873E-2</v>
      </c>
      <c r="N15" s="1" t="s">
        <v>23</v>
      </c>
      <c r="O15">
        <f t="shared" si="0"/>
        <v>0.22383654597913999</v>
      </c>
      <c r="P15">
        <f t="shared" si="1"/>
        <v>8.5285790734151351E-2</v>
      </c>
      <c r="Q15">
        <f t="shared" si="2"/>
        <v>0.1867842173823055</v>
      </c>
      <c r="R15">
        <f t="shared" si="3"/>
        <v>0.1095650580790678</v>
      </c>
      <c r="S15">
        <f t="shared" si="4"/>
        <v>5.269794397409943E-2</v>
      </c>
      <c r="T15">
        <f t="shared" si="5"/>
        <v>5.3867278827564598E-2</v>
      </c>
      <c r="U15">
        <f t="shared" si="6"/>
        <v>2.7293401421028641E-2</v>
      </c>
      <c r="V15">
        <f t="shared" si="7"/>
        <v>1.307842051658816E-2</v>
      </c>
      <c r="W15">
        <f t="shared" si="8"/>
        <v>3.4813732467442467E-2</v>
      </c>
      <c r="X15">
        <f t="shared" si="9"/>
        <v>3.7388747006626873E-2</v>
      </c>
    </row>
    <row r="16" spans="1:24">
      <c r="A16">
        <v>15</v>
      </c>
      <c r="B16" s="1" t="s">
        <v>24</v>
      </c>
      <c r="C16">
        <v>0.2192510617132728</v>
      </c>
      <c r="D16">
        <v>-9.4917522574887711E-2</v>
      </c>
      <c r="E16">
        <v>-0.14572760342739671</v>
      </c>
      <c r="F16">
        <v>5.7071248996455597E-2</v>
      </c>
      <c r="G16">
        <v>6.1936369756617378E-2</v>
      </c>
      <c r="H16">
        <v>0.13871274461632049</v>
      </c>
      <c r="I16">
        <v>-0.1085641480094625</v>
      </c>
      <c r="J16">
        <v>-4.2717652927527501E-2</v>
      </c>
      <c r="K16">
        <v>3.6862204511333291E-2</v>
      </c>
      <c r="L16">
        <v>0.1105692601642634</v>
      </c>
      <c r="N16" s="1" t="s">
        <v>24</v>
      </c>
      <c r="O16">
        <f t="shared" si="0"/>
        <v>0.2192510617132728</v>
      </c>
      <c r="P16">
        <f t="shared" si="1"/>
        <v>9.4917522574887711E-2</v>
      </c>
      <c r="Q16">
        <f t="shared" si="2"/>
        <v>0.14572760342739671</v>
      </c>
      <c r="R16">
        <f t="shared" si="3"/>
        <v>5.7071248996455597E-2</v>
      </c>
      <c r="S16">
        <f t="shared" si="4"/>
        <v>6.1936369756617378E-2</v>
      </c>
      <c r="T16">
        <f t="shared" si="5"/>
        <v>0.13871274461632049</v>
      </c>
      <c r="U16">
        <f t="shared" si="6"/>
        <v>0.1085641480094625</v>
      </c>
      <c r="V16">
        <f t="shared" si="7"/>
        <v>4.2717652927527501E-2</v>
      </c>
      <c r="W16">
        <f t="shared" si="8"/>
        <v>3.6862204511333291E-2</v>
      </c>
      <c r="X16">
        <f t="shared" si="9"/>
        <v>0.1105692601642634</v>
      </c>
    </row>
    <row r="17" spans="1:24">
      <c r="A17">
        <v>16</v>
      </c>
      <c r="B17" s="1" t="s">
        <v>25</v>
      </c>
      <c r="C17">
        <v>6.2414649383958923E-2</v>
      </c>
      <c r="D17">
        <v>0.31298751826655558</v>
      </c>
      <c r="E17">
        <v>-0.17576241367976661</v>
      </c>
      <c r="F17">
        <v>-2.3856977006662238E-3</v>
      </c>
      <c r="G17">
        <v>0.1435346150068891</v>
      </c>
      <c r="H17">
        <v>-1.544702350544663E-2</v>
      </c>
      <c r="I17">
        <v>5.9791605715665087E-2</v>
      </c>
      <c r="J17">
        <v>-0.16043923231602569</v>
      </c>
      <c r="K17">
        <v>0.1652882526320113</v>
      </c>
      <c r="L17">
        <v>0.1311933772674711</v>
      </c>
      <c r="N17" s="1" t="s">
        <v>25</v>
      </c>
      <c r="O17">
        <f t="shared" si="0"/>
        <v>6.2414649383958923E-2</v>
      </c>
      <c r="P17">
        <f t="shared" si="1"/>
        <v>0.31298751826655558</v>
      </c>
      <c r="Q17">
        <f t="shared" si="2"/>
        <v>0.17576241367976661</v>
      </c>
      <c r="R17">
        <f t="shared" si="3"/>
        <v>2.3856977006662238E-3</v>
      </c>
      <c r="S17">
        <f t="shared" si="4"/>
        <v>0.1435346150068891</v>
      </c>
      <c r="T17">
        <f t="shared" si="5"/>
        <v>1.544702350544663E-2</v>
      </c>
      <c r="U17">
        <f t="shared" si="6"/>
        <v>5.9791605715665087E-2</v>
      </c>
      <c r="V17">
        <f t="shared" si="7"/>
        <v>0.16043923231602569</v>
      </c>
      <c r="W17">
        <f t="shared" si="8"/>
        <v>0.1652882526320113</v>
      </c>
      <c r="X17">
        <f t="shared" si="9"/>
        <v>0.1311933772674711</v>
      </c>
    </row>
    <row r="18" spans="1:24">
      <c r="A18">
        <v>17</v>
      </c>
      <c r="B18" s="1" t="s">
        <v>26</v>
      </c>
      <c r="C18">
        <v>0.2288741681778288</v>
      </c>
      <c r="D18">
        <v>7.0065648827078719E-2</v>
      </c>
      <c r="E18">
        <v>0.18352835243225959</v>
      </c>
      <c r="F18">
        <v>-9.2812775321721053E-2</v>
      </c>
      <c r="G18">
        <v>-3.8609959040427203E-2</v>
      </c>
      <c r="H18">
        <v>-8.7524224159483424E-2</v>
      </c>
      <c r="I18">
        <v>-5.245488978718775E-2</v>
      </c>
      <c r="J18">
        <v>2.509610671346181E-2</v>
      </c>
      <c r="K18">
        <v>-5.825675225031707E-4</v>
      </c>
      <c r="L18">
        <v>1.026746167069636E-2</v>
      </c>
      <c r="N18" s="1" t="s">
        <v>26</v>
      </c>
      <c r="O18">
        <f t="shared" si="0"/>
        <v>0.2288741681778288</v>
      </c>
      <c r="P18">
        <f t="shared" si="1"/>
        <v>7.0065648827078719E-2</v>
      </c>
      <c r="Q18">
        <f t="shared" si="2"/>
        <v>0.18352835243225959</v>
      </c>
      <c r="R18">
        <f t="shared" si="3"/>
        <v>9.2812775321721053E-2</v>
      </c>
      <c r="S18">
        <f t="shared" si="4"/>
        <v>3.8609959040427203E-2</v>
      </c>
      <c r="T18">
        <f t="shared" si="5"/>
        <v>8.7524224159483424E-2</v>
      </c>
      <c r="U18">
        <f t="shared" si="6"/>
        <v>5.245488978718775E-2</v>
      </c>
      <c r="V18">
        <f t="shared" si="7"/>
        <v>2.509610671346181E-2</v>
      </c>
      <c r="W18">
        <f t="shared" si="8"/>
        <v>5.825675225031707E-4</v>
      </c>
      <c r="X18">
        <f t="shared" si="9"/>
        <v>1.026746167069636E-2</v>
      </c>
    </row>
    <row r="19" spans="1:24">
      <c r="A19">
        <v>18</v>
      </c>
      <c r="B19" s="1" t="s">
        <v>27</v>
      </c>
      <c r="C19">
        <v>0.15588438831355139</v>
      </c>
      <c r="D19">
        <v>1.6133494888509719E-2</v>
      </c>
      <c r="E19">
        <v>-0.25147703115288789</v>
      </c>
      <c r="F19">
        <v>4.5084502208879877E-2</v>
      </c>
      <c r="G19">
        <v>-4.6372811826310201E-2</v>
      </c>
      <c r="H19">
        <v>0.27193847949080852</v>
      </c>
      <c r="I19">
        <v>-9.1235083212219348E-2</v>
      </c>
      <c r="J19">
        <v>-0.2327361485794735</v>
      </c>
      <c r="K19">
        <v>0.13798952646689011</v>
      </c>
      <c r="L19">
        <v>7.2541859747322079E-2</v>
      </c>
      <c r="N19" s="1" t="s">
        <v>27</v>
      </c>
      <c r="O19">
        <f t="shared" si="0"/>
        <v>0.15588438831355139</v>
      </c>
      <c r="P19">
        <f t="shared" si="1"/>
        <v>1.6133494888509719E-2</v>
      </c>
      <c r="Q19">
        <f t="shared" si="2"/>
        <v>0.25147703115288789</v>
      </c>
      <c r="R19">
        <f t="shared" si="3"/>
        <v>4.5084502208879877E-2</v>
      </c>
      <c r="S19">
        <f t="shared" si="4"/>
        <v>4.6372811826310201E-2</v>
      </c>
      <c r="T19">
        <f t="shared" si="5"/>
        <v>0.27193847949080852</v>
      </c>
      <c r="U19">
        <f t="shared" si="6"/>
        <v>9.1235083212219348E-2</v>
      </c>
      <c r="V19">
        <f t="shared" si="7"/>
        <v>0.2327361485794735</v>
      </c>
      <c r="W19">
        <f t="shared" si="8"/>
        <v>0.13798952646689011</v>
      </c>
      <c r="X19">
        <f t="shared" si="9"/>
        <v>7.2541859747322079E-2</v>
      </c>
    </row>
    <row r="20" spans="1:24">
      <c r="A20">
        <v>19</v>
      </c>
      <c r="B20" s="1" t="s">
        <v>28</v>
      </c>
      <c r="C20">
        <v>0.20266508332702901</v>
      </c>
      <c r="D20">
        <v>7.7575544629135906E-2</v>
      </c>
      <c r="E20">
        <v>-3.1063316130193579E-2</v>
      </c>
      <c r="F20">
        <v>0.14285052563147199</v>
      </c>
      <c r="G20">
        <v>2.6245554739764691E-2</v>
      </c>
      <c r="H20">
        <v>0.27772350471978208</v>
      </c>
      <c r="I20">
        <v>1.323101157400869E-2</v>
      </c>
      <c r="J20">
        <v>-3.0053630451430141E-2</v>
      </c>
      <c r="K20">
        <v>-0.15259132817309559</v>
      </c>
      <c r="L20">
        <v>-5.8276494424072553E-2</v>
      </c>
      <c r="N20" s="1" t="s">
        <v>28</v>
      </c>
      <c r="O20">
        <f t="shared" si="0"/>
        <v>0.20266508332702901</v>
      </c>
      <c r="P20">
        <f t="shared" si="1"/>
        <v>7.7575544629135906E-2</v>
      </c>
      <c r="Q20">
        <f t="shared" si="2"/>
        <v>3.1063316130193579E-2</v>
      </c>
      <c r="R20">
        <f t="shared" si="3"/>
        <v>0.14285052563147199</v>
      </c>
      <c r="S20">
        <f t="shared" si="4"/>
        <v>2.6245554739764691E-2</v>
      </c>
      <c r="T20">
        <f t="shared" si="5"/>
        <v>0.27772350471978208</v>
      </c>
      <c r="U20">
        <f t="shared" si="6"/>
        <v>1.323101157400869E-2</v>
      </c>
      <c r="V20">
        <f t="shared" si="7"/>
        <v>3.0053630451430141E-2</v>
      </c>
      <c r="W20">
        <f t="shared" si="8"/>
        <v>0.15259132817309559</v>
      </c>
      <c r="X20">
        <f t="shared" si="9"/>
        <v>5.8276494424072553E-2</v>
      </c>
    </row>
    <row r="21" spans="1:24">
      <c r="A21">
        <v>20</v>
      </c>
      <c r="B21" s="1" t="s">
        <v>29</v>
      </c>
      <c r="C21">
        <v>8.3826716734964682E-2</v>
      </c>
      <c r="D21">
        <v>0.1623464995715781</v>
      </c>
      <c r="E21">
        <v>-6.4286711991950504E-2</v>
      </c>
      <c r="F21">
        <v>-1.335251821319251E-2</v>
      </c>
      <c r="G21">
        <v>0.36196352920548441</v>
      </c>
      <c r="H21">
        <v>-7.0941453869678123E-2</v>
      </c>
      <c r="I21">
        <v>6.4834371881603806E-2</v>
      </c>
      <c r="J21">
        <v>3.6952454861391343E-2</v>
      </c>
      <c r="K21">
        <v>-7.2625016683861635E-2</v>
      </c>
      <c r="L21">
        <v>0.37947301129822048</v>
      </c>
      <c r="N21" s="1" t="s">
        <v>29</v>
      </c>
      <c r="O21">
        <f t="shared" si="0"/>
        <v>8.3826716734964682E-2</v>
      </c>
      <c r="P21">
        <f t="shared" si="1"/>
        <v>0.1623464995715781</v>
      </c>
      <c r="Q21">
        <f t="shared" si="2"/>
        <v>6.4286711991950504E-2</v>
      </c>
      <c r="R21">
        <f t="shared" si="3"/>
        <v>1.335251821319251E-2</v>
      </c>
      <c r="S21">
        <f t="shared" si="4"/>
        <v>0.36196352920548441</v>
      </c>
      <c r="T21">
        <f t="shared" si="5"/>
        <v>7.0941453869678123E-2</v>
      </c>
      <c r="U21">
        <f t="shared" si="6"/>
        <v>6.4834371881603806E-2</v>
      </c>
      <c r="V21">
        <f t="shared" si="7"/>
        <v>3.6952454861391343E-2</v>
      </c>
      <c r="W21">
        <f t="shared" si="8"/>
        <v>7.2625016683861635E-2</v>
      </c>
      <c r="X21">
        <f t="shared" si="9"/>
        <v>0.37947301129822048</v>
      </c>
    </row>
    <row r="22" spans="1:24">
      <c r="A22">
        <v>21</v>
      </c>
      <c r="B22" s="1" t="s">
        <v>30</v>
      </c>
      <c r="C22">
        <v>0.17471911732844581</v>
      </c>
      <c r="D22">
        <v>-7.9576889389843974E-2</v>
      </c>
      <c r="E22">
        <v>-4.4225519519831252E-2</v>
      </c>
      <c r="F22">
        <v>-0.13578272117999809</v>
      </c>
      <c r="G22">
        <v>0.19795955308658239</v>
      </c>
      <c r="H22">
        <v>-0.28213841128518441</v>
      </c>
      <c r="I22">
        <v>-0.16125980201710319</v>
      </c>
      <c r="J22">
        <v>0.15888471967092019</v>
      </c>
      <c r="K22">
        <v>-2.3864795991090839E-2</v>
      </c>
      <c r="L22">
        <v>1.6878265327185621E-3</v>
      </c>
      <c r="N22" s="1" t="s">
        <v>30</v>
      </c>
      <c r="O22">
        <f t="shared" si="0"/>
        <v>0.17471911732844581</v>
      </c>
      <c r="P22">
        <f t="shared" si="1"/>
        <v>7.9576889389843974E-2</v>
      </c>
      <c r="Q22">
        <f t="shared" si="2"/>
        <v>4.4225519519831252E-2</v>
      </c>
      <c r="R22">
        <f t="shared" si="3"/>
        <v>0.13578272117999809</v>
      </c>
      <c r="S22">
        <f t="shared" si="4"/>
        <v>0.19795955308658239</v>
      </c>
      <c r="T22">
        <f t="shared" si="5"/>
        <v>0.28213841128518441</v>
      </c>
      <c r="U22">
        <f t="shared" si="6"/>
        <v>0.16125980201710319</v>
      </c>
      <c r="V22">
        <f t="shared" si="7"/>
        <v>0.15888471967092019</v>
      </c>
      <c r="W22">
        <f t="shared" si="8"/>
        <v>2.3864795991090839E-2</v>
      </c>
      <c r="X22">
        <f t="shared" si="9"/>
        <v>1.6878265327185621E-3</v>
      </c>
    </row>
    <row r="23" spans="1:24">
      <c r="A23">
        <v>22</v>
      </c>
      <c r="B23" s="1" t="s">
        <v>31</v>
      </c>
      <c r="C23">
        <v>0.152308340946403</v>
      </c>
      <c r="D23">
        <v>-0.21864753406538179</v>
      </c>
      <c r="E23">
        <v>-0.14355572235425371</v>
      </c>
      <c r="F23">
        <v>1.480811313079093E-2</v>
      </c>
      <c r="G23">
        <v>-0.1668011508671125</v>
      </c>
      <c r="H23">
        <v>0.15690834198804421</v>
      </c>
      <c r="I23">
        <v>-0.20213506989792621</v>
      </c>
      <c r="J23">
        <v>-2.590906503346788E-2</v>
      </c>
      <c r="K23">
        <v>1.196984647304691E-2</v>
      </c>
      <c r="L23">
        <v>4.0757899633027048E-2</v>
      </c>
      <c r="N23" s="1" t="s">
        <v>31</v>
      </c>
      <c r="O23">
        <f t="shared" si="0"/>
        <v>0.152308340946403</v>
      </c>
      <c r="P23">
        <f t="shared" si="1"/>
        <v>0.21864753406538179</v>
      </c>
      <c r="Q23">
        <f t="shared" si="2"/>
        <v>0.14355572235425371</v>
      </c>
      <c r="R23">
        <f t="shared" si="3"/>
        <v>1.480811313079093E-2</v>
      </c>
      <c r="S23">
        <f t="shared" si="4"/>
        <v>0.1668011508671125</v>
      </c>
      <c r="T23">
        <f t="shared" si="5"/>
        <v>0.15690834198804421</v>
      </c>
      <c r="U23">
        <f t="shared" si="6"/>
        <v>0.20213506989792621</v>
      </c>
      <c r="V23">
        <f t="shared" si="7"/>
        <v>2.590906503346788E-2</v>
      </c>
      <c r="W23">
        <f t="shared" si="8"/>
        <v>1.196984647304691E-2</v>
      </c>
      <c r="X23">
        <f t="shared" si="9"/>
        <v>4.0757899633027048E-2</v>
      </c>
    </row>
    <row r="24" spans="1:24">
      <c r="A24">
        <v>23</v>
      </c>
      <c r="B24" s="1" t="s">
        <v>32</v>
      </c>
      <c r="C24">
        <v>-3.8443394920198271E-2</v>
      </c>
      <c r="D24">
        <v>-0.28513186909359112</v>
      </c>
      <c r="E24">
        <v>0.29863972117312793</v>
      </c>
      <c r="F24">
        <v>0.19204919748736521</v>
      </c>
      <c r="G24">
        <v>2.9998223383295251E-2</v>
      </c>
      <c r="H24">
        <v>-5.9555624120878371E-2</v>
      </c>
      <c r="I24">
        <v>0.1264285248243405</v>
      </c>
      <c r="J24">
        <v>-0.1537741852071618</v>
      </c>
      <c r="K24">
        <v>4.556080785674943E-2</v>
      </c>
      <c r="L24">
        <v>2.401357667919737E-2</v>
      </c>
      <c r="N24" s="1" t="s">
        <v>32</v>
      </c>
      <c r="O24">
        <f t="shared" si="0"/>
        <v>3.8443394920198271E-2</v>
      </c>
      <c r="P24">
        <f t="shared" si="1"/>
        <v>0.28513186909359112</v>
      </c>
      <c r="Q24">
        <f t="shared" si="2"/>
        <v>0.29863972117312793</v>
      </c>
      <c r="R24">
        <f t="shared" si="3"/>
        <v>0.19204919748736521</v>
      </c>
      <c r="S24">
        <f t="shared" si="4"/>
        <v>2.9998223383295251E-2</v>
      </c>
      <c r="T24">
        <f t="shared" si="5"/>
        <v>5.9555624120878371E-2</v>
      </c>
      <c r="U24">
        <f t="shared" si="6"/>
        <v>0.1264285248243405</v>
      </c>
      <c r="V24">
        <f t="shared" si="7"/>
        <v>0.1537741852071618</v>
      </c>
      <c r="W24">
        <f t="shared" si="8"/>
        <v>4.556080785674943E-2</v>
      </c>
      <c r="X24">
        <f t="shared" si="9"/>
        <v>2.401357667919737E-2</v>
      </c>
    </row>
    <row r="25" spans="1:24">
      <c r="A25">
        <v>24</v>
      </c>
      <c r="B25" s="1" t="s">
        <v>33</v>
      </c>
      <c r="C25">
        <v>-0.21241010403883959</v>
      </c>
      <c r="D25">
        <v>-2.9248376694888389E-2</v>
      </c>
      <c r="E25">
        <v>-0.170798024346661</v>
      </c>
      <c r="F25">
        <v>-7.0311018184416763E-2</v>
      </c>
      <c r="G25">
        <v>-5.0418346169793429E-3</v>
      </c>
      <c r="H25">
        <v>-9.2156956269905291E-2</v>
      </c>
      <c r="I25">
        <v>-9.4063874590918112E-2</v>
      </c>
      <c r="J25">
        <v>0.11982281012126279</v>
      </c>
      <c r="K25">
        <v>7.8566518071495783E-2</v>
      </c>
      <c r="L25">
        <v>0.13647500973442839</v>
      </c>
      <c r="N25" s="1" t="s">
        <v>33</v>
      </c>
      <c r="O25">
        <f t="shared" si="0"/>
        <v>0.21241010403883959</v>
      </c>
      <c r="P25">
        <f t="shared" si="1"/>
        <v>2.9248376694888389E-2</v>
      </c>
      <c r="Q25">
        <f t="shared" si="2"/>
        <v>0.170798024346661</v>
      </c>
      <c r="R25">
        <f t="shared" si="3"/>
        <v>7.0311018184416763E-2</v>
      </c>
      <c r="S25">
        <f t="shared" si="4"/>
        <v>5.0418346169793429E-3</v>
      </c>
      <c r="T25">
        <f t="shared" si="5"/>
        <v>9.2156956269905291E-2</v>
      </c>
      <c r="U25">
        <f t="shared" si="6"/>
        <v>9.4063874590918112E-2</v>
      </c>
      <c r="V25">
        <f t="shared" si="7"/>
        <v>0.11982281012126279</v>
      </c>
      <c r="W25">
        <f t="shared" si="8"/>
        <v>7.8566518071495783E-2</v>
      </c>
      <c r="X25">
        <f t="shared" si="9"/>
        <v>0.13647500973442839</v>
      </c>
    </row>
    <row r="26" spans="1:24">
      <c r="A26">
        <v>25</v>
      </c>
      <c r="B26" s="1" t="s">
        <v>34</v>
      </c>
      <c r="C26">
        <v>0.12835153827024121</v>
      </c>
      <c r="D26">
        <v>-0.31924536211832322</v>
      </c>
      <c r="E26">
        <v>-0.1906473142310941</v>
      </c>
      <c r="F26">
        <v>-3.7097359623482727E-2</v>
      </c>
      <c r="G26">
        <v>6.5270152820893323E-2</v>
      </c>
      <c r="H26">
        <v>-0.1427881010503867</v>
      </c>
      <c r="I26">
        <v>-8.8191228718918255E-2</v>
      </c>
      <c r="J26">
        <v>0.16712846730322509</v>
      </c>
      <c r="K26">
        <v>1.2297917416889591E-2</v>
      </c>
      <c r="L26">
        <v>-0.1311947595786789</v>
      </c>
      <c r="N26" s="1" t="s">
        <v>34</v>
      </c>
      <c r="O26">
        <f t="shared" si="0"/>
        <v>0.12835153827024121</v>
      </c>
      <c r="P26">
        <f t="shared" si="1"/>
        <v>0.31924536211832322</v>
      </c>
      <c r="Q26">
        <f t="shared" si="2"/>
        <v>0.1906473142310941</v>
      </c>
      <c r="R26">
        <f t="shared" si="3"/>
        <v>3.7097359623482727E-2</v>
      </c>
      <c r="S26">
        <f t="shared" si="4"/>
        <v>6.5270152820893323E-2</v>
      </c>
      <c r="T26">
        <f t="shared" si="5"/>
        <v>0.1427881010503867</v>
      </c>
      <c r="U26">
        <f t="shared" si="6"/>
        <v>8.8191228718918255E-2</v>
      </c>
      <c r="V26">
        <f t="shared" si="7"/>
        <v>0.16712846730322509</v>
      </c>
      <c r="W26">
        <f t="shared" si="8"/>
        <v>1.2297917416889591E-2</v>
      </c>
      <c r="X26">
        <f t="shared" si="9"/>
        <v>0.1311947595786789</v>
      </c>
    </row>
    <row r="27" spans="1:24">
      <c r="A27">
        <v>26</v>
      </c>
      <c r="B27" s="1" t="s">
        <v>35</v>
      </c>
      <c r="C27">
        <v>2.2432828767064161E-2</v>
      </c>
      <c r="D27">
        <v>2.2507469038053449E-3</v>
      </c>
      <c r="E27">
        <v>3.7166574315939782E-2</v>
      </c>
      <c r="F27">
        <v>-0.44714805183586198</v>
      </c>
      <c r="G27">
        <v>0.18552252703766439</v>
      </c>
      <c r="H27">
        <v>0.1762591111678474</v>
      </c>
      <c r="I27">
        <v>0.19889520874116101</v>
      </c>
      <c r="J27">
        <v>8.1552279520046358E-2</v>
      </c>
      <c r="K27">
        <v>-0.23997841929343119</v>
      </c>
      <c r="L27">
        <v>5.021598849337186E-2</v>
      </c>
      <c r="N27" s="1" t="s">
        <v>35</v>
      </c>
      <c r="O27">
        <f t="shared" si="0"/>
        <v>2.2432828767064161E-2</v>
      </c>
      <c r="P27">
        <f t="shared" si="1"/>
        <v>2.2507469038053449E-3</v>
      </c>
      <c r="Q27">
        <f t="shared" si="2"/>
        <v>3.7166574315939782E-2</v>
      </c>
      <c r="R27">
        <f t="shared" si="3"/>
        <v>0.44714805183586198</v>
      </c>
      <c r="S27">
        <f t="shared" si="4"/>
        <v>0.18552252703766439</v>
      </c>
      <c r="T27">
        <f t="shared" si="5"/>
        <v>0.1762591111678474</v>
      </c>
      <c r="U27">
        <f t="shared" si="6"/>
        <v>0.19889520874116101</v>
      </c>
      <c r="V27">
        <f t="shared" si="7"/>
        <v>8.1552279520046358E-2</v>
      </c>
      <c r="W27">
        <f t="shared" si="8"/>
        <v>0.23997841929343119</v>
      </c>
      <c r="X27">
        <f t="shared" si="9"/>
        <v>5.021598849337186E-2</v>
      </c>
    </row>
    <row r="28" spans="1:24">
      <c r="A28">
        <v>27</v>
      </c>
      <c r="B28" s="1" t="s">
        <v>36</v>
      </c>
      <c r="C28">
        <v>-0.23306146884147039</v>
      </c>
      <c r="D28">
        <v>3.2258013751821669E-2</v>
      </c>
      <c r="E28">
        <v>-0.1007386237359477</v>
      </c>
      <c r="F28">
        <v>6.57801346830513E-2</v>
      </c>
      <c r="G28">
        <v>8.137157167283525E-2</v>
      </c>
      <c r="H28">
        <v>-5.1302972469928917E-2</v>
      </c>
      <c r="I28">
        <v>2.4823919464189881E-2</v>
      </c>
      <c r="J28">
        <v>0.12373331278921471</v>
      </c>
      <c r="K28">
        <v>-5.989849197848808E-2</v>
      </c>
      <c r="L28">
        <v>7.5553358392129261E-2</v>
      </c>
      <c r="N28" s="1" t="s">
        <v>36</v>
      </c>
      <c r="O28">
        <f t="shared" si="0"/>
        <v>0.23306146884147039</v>
      </c>
      <c r="P28">
        <f t="shared" si="1"/>
        <v>3.2258013751821669E-2</v>
      </c>
      <c r="Q28">
        <f t="shared" si="2"/>
        <v>0.1007386237359477</v>
      </c>
      <c r="R28">
        <f t="shared" si="3"/>
        <v>6.57801346830513E-2</v>
      </c>
      <c r="S28">
        <f t="shared" si="4"/>
        <v>8.137157167283525E-2</v>
      </c>
      <c r="T28">
        <f t="shared" si="5"/>
        <v>5.1302972469928917E-2</v>
      </c>
      <c r="U28">
        <f t="shared" si="6"/>
        <v>2.4823919464189881E-2</v>
      </c>
      <c r="V28">
        <f t="shared" si="7"/>
        <v>0.12373331278921471</v>
      </c>
      <c r="W28">
        <f t="shared" si="8"/>
        <v>5.989849197848808E-2</v>
      </c>
      <c r="X28">
        <f t="shared" si="9"/>
        <v>7.5553358392129261E-2</v>
      </c>
    </row>
    <row r="29" spans="1:24">
      <c r="A29">
        <v>28</v>
      </c>
      <c r="B29" s="1" t="s">
        <v>37</v>
      </c>
      <c r="C29">
        <v>6.1941726658999163E-2</v>
      </c>
      <c r="D29">
        <v>8.8914277110837131E-2</v>
      </c>
      <c r="E29">
        <v>-7.9715854385536286E-2</v>
      </c>
      <c r="F29">
        <v>0.22737241357916421</v>
      </c>
      <c r="G29">
        <v>0.28962396864766587</v>
      </c>
      <c r="H29">
        <v>-0.17050921929593879</v>
      </c>
      <c r="I29">
        <v>-3.6757018625379972E-2</v>
      </c>
      <c r="J29">
        <v>-5.8506779756448281E-2</v>
      </c>
      <c r="K29">
        <v>-0.54857048934856056</v>
      </c>
      <c r="L29">
        <v>-9.4609160863384653E-2</v>
      </c>
      <c r="N29" s="1" t="s">
        <v>37</v>
      </c>
      <c r="O29">
        <f t="shared" si="0"/>
        <v>6.1941726658999163E-2</v>
      </c>
      <c r="P29">
        <f t="shared" si="1"/>
        <v>8.8914277110837131E-2</v>
      </c>
      <c r="Q29">
        <f t="shared" si="2"/>
        <v>7.9715854385536286E-2</v>
      </c>
      <c r="R29">
        <f t="shared" si="3"/>
        <v>0.22737241357916421</v>
      </c>
      <c r="S29">
        <f t="shared" si="4"/>
        <v>0.28962396864766587</v>
      </c>
      <c r="T29">
        <f t="shared" si="5"/>
        <v>0.17050921929593879</v>
      </c>
      <c r="U29">
        <f t="shared" si="6"/>
        <v>3.6757018625379972E-2</v>
      </c>
      <c r="V29">
        <f t="shared" si="7"/>
        <v>5.8506779756448281E-2</v>
      </c>
      <c r="W29">
        <f t="shared" si="8"/>
        <v>0.54857048934856056</v>
      </c>
      <c r="X29">
        <f t="shared" si="9"/>
        <v>9.4609160863384653E-2</v>
      </c>
    </row>
    <row r="30" spans="1:24">
      <c r="A30">
        <v>29</v>
      </c>
      <c r="B30" s="1" t="s">
        <v>38</v>
      </c>
      <c r="C30">
        <v>-8.046382954476905E-2</v>
      </c>
      <c r="D30">
        <v>-8.0448036541407128E-2</v>
      </c>
      <c r="E30">
        <v>0.17269011909692039</v>
      </c>
      <c r="F30">
        <v>-0.24028233928317391</v>
      </c>
      <c r="G30">
        <v>0.2385750438948617</v>
      </c>
      <c r="H30">
        <v>0.31891662641136109</v>
      </c>
      <c r="I30">
        <v>-9.9298664196389039E-2</v>
      </c>
      <c r="J30">
        <v>4.046488466144898E-4</v>
      </c>
      <c r="K30">
        <v>8.0032437444548354E-2</v>
      </c>
      <c r="L30">
        <v>-0.21791721442520129</v>
      </c>
      <c r="N30" s="1" t="s">
        <v>38</v>
      </c>
      <c r="O30">
        <f t="shared" si="0"/>
        <v>8.046382954476905E-2</v>
      </c>
      <c r="P30">
        <f t="shared" si="1"/>
        <v>8.0448036541407128E-2</v>
      </c>
      <c r="Q30">
        <f t="shared" si="2"/>
        <v>0.17269011909692039</v>
      </c>
      <c r="R30">
        <f t="shared" si="3"/>
        <v>0.24028233928317391</v>
      </c>
      <c r="S30">
        <f t="shared" si="4"/>
        <v>0.2385750438948617</v>
      </c>
      <c r="T30">
        <f t="shared" si="5"/>
        <v>0.31891662641136109</v>
      </c>
      <c r="U30">
        <f t="shared" si="6"/>
        <v>9.9298664196389039E-2</v>
      </c>
      <c r="V30">
        <f t="shared" si="7"/>
        <v>4.046488466144898E-4</v>
      </c>
      <c r="W30">
        <f t="shared" si="8"/>
        <v>8.0032437444548354E-2</v>
      </c>
      <c r="X30">
        <f t="shared" si="9"/>
        <v>0.21791721442520129</v>
      </c>
    </row>
    <row r="31" spans="1:24">
      <c r="A31">
        <v>30</v>
      </c>
      <c r="B31" s="1" t="s">
        <v>39</v>
      </c>
      <c r="C31">
        <v>-6.6790786411299638E-2</v>
      </c>
      <c r="D31">
        <v>-0.21924317704596291</v>
      </c>
      <c r="E31">
        <v>0.29721360006568132</v>
      </c>
      <c r="F31">
        <v>0.28402279687471121</v>
      </c>
      <c r="G31">
        <v>3.5970596425777233E-2</v>
      </c>
      <c r="H31">
        <v>-1.792396419480119E-2</v>
      </c>
      <c r="I31">
        <v>0.15365070464721339</v>
      </c>
      <c r="J31">
        <v>8.1417139856234208E-2</v>
      </c>
      <c r="K31">
        <v>-5.9109709191960548E-2</v>
      </c>
      <c r="L31">
        <v>0.1222337433608517</v>
      </c>
      <c r="N31" s="1" t="s">
        <v>39</v>
      </c>
      <c r="O31">
        <f t="shared" si="0"/>
        <v>6.6790786411299638E-2</v>
      </c>
      <c r="P31">
        <f t="shared" si="1"/>
        <v>0.21924317704596291</v>
      </c>
      <c r="Q31">
        <f t="shared" si="2"/>
        <v>0.29721360006568132</v>
      </c>
      <c r="R31">
        <f t="shared" si="3"/>
        <v>0.28402279687471121</v>
      </c>
      <c r="S31">
        <f t="shared" si="4"/>
        <v>3.5970596425777233E-2</v>
      </c>
      <c r="T31">
        <f t="shared" si="5"/>
        <v>1.792396419480119E-2</v>
      </c>
      <c r="U31">
        <f t="shared" si="6"/>
        <v>0.15365070464721339</v>
      </c>
      <c r="V31">
        <f t="shared" si="7"/>
        <v>8.1417139856234208E-2</v>
      </c>
      <c r="W31">
        <f t="shared" si="8"/>
        <v>5.9109709191960548E-2</v>
      </c>
      <c r="X31">
        <f t="shared" si="9"/>
        <v>0.1222337433608517</v>
      </c>
    </row>
    <row r="32" spans="1:24">
      <c r="A32">
        <v>31</v>
      </c>
      <c r="B32" s="1" t="s">
        <v>40</v>
      </c>
      <c r="C32">
        <v>-0.23990939923956789</v>
      </c>
      <c r="D32">
        <v>6.3599732230811196E-2</v>
      </c>
      <c r="E32">
        <v>-8.6215310853122284E-2</v>
      </c>
      <c r="F32">
        <v>2.7814941224163951E-2</v>
      </c>
      <c r="G32">
        <v>9.129073530150332E-2</v>
      </c>
      <c r="H32">
        <v>6.2394547535918207E-2</v>
      </c>
      <c r="I32">
        <v>2.456053586299568E-2</v>
      </c>
      <c r="J32">
        <v>-3.9941272369240994E-3</v>
      </c>
      <c r="K32">
        <v>5.3055030707860378E-2</v>
      </c>
      <c r="L32">
        <v>-1.652308163727809E-2</v>
      </c>
      <c r="N32" s="1" t="s">
        <v>40</v>
      </c>
      <c r="O32">
        <f t="shared" si="0"/>
        <v>0.23990939923956789</v>
      </c>
      <c r="P32">
        <f t="shared" si="1"/>
        <v>6.3599732230811196E-2</v>
      </c>
      <c r="Q32">
        <f t="shared" si="2"/>
        <v>8.6215310853122284E-2</v>
      </c>
      <c r="R32">
        <f t="shared" si="3"/>
        <v>2.7814941224163951E-2</v>
      </c>
      <c r="S32">
        <f t="shared" si="4"/>
        <v>9.129073530150332E-2</v>
      </c>
      <c r="T32">
        <f t="shared" si="5"/>
        <v>6.2394547535918207E-2</v>
      </c>
      <c r="U32">
        <f t="shared" si="6"/>
        <v>2.456053586299568E-2</v>
      </c>
      <c r="V32">
        <f t="shared" si="7"/>
        <v>3.9941272369240994E-3</v>
      </c>
      <c r="W32">
        <f t="shared" si="8"/>
        <v>5.3055030707860378E-2</v>
      </c>
      <c r="X32">
        <f t="shared" si="9"/>
        <v>1.652308163727809E-2</v>
      </c>
    </row>
    <row r="33" spans="1:24">
      <c r="A33">
        <v>32</v>
      </c>
      <c r="B33" s="1" t="s">
        <v>41</v>
      </c>
      <c r="C33">
        <v>3.9709430382979943E-2</v>
      </c>
      <c r="D33">
        <v>-0.1181657005057531</v>
      </c>
      <c r="E33">
        <v>1.70349872338201E-2</v>
      </c>
      <c r="F33">
        <v>-0.4875832297182866</v>
      </c>
      <c r="G33">
        <v>7.6441006078205073E-2</v>
      </c>
      <c r="H33">
        <v>0.1063207515089247</v>
      </c>
      <c r="I33">
        <v>0.1636808780266252</v>
      </c>
      <c r="J33">
        <v>0.13862652562491609</v>
      </c>
      <c r="K33">
        <v>-0.16968936988452821</v>
      </c>
      <c r="L33">
        <v>6.5167845851226813E-2</v>
      </c>
      <c r="N33" s="1" t="s">
        <v>41</v>
      </c>
      <c r="O33">
        <f t="shared" si="0"/>
        <v>3.9709430382979943E-2</v>
      </c>
      <c r="P33">
        <f t="shared" si="1"/>
        <v>0.1181657005057531</v>
      </c>
      <c r="Q33">
        <f t="shared" si="2"/>
        <v>1.70349872338201E-2</v>
      </c>
      <c r="R33">
        <f t="shared" si="3"/>
        <v>0.4875832297182866</v>
      </c>
      <c r="S33">
        <f t="shared" si="4"/>
        <v>7.6441006078205073E-2</v>
      </c>
      <c r="T33">
        <f t="shared" si="5"/>
        <v>0.1063207515089247</v>
      </c>
      <c r="U33">
        <f t="shared" si="6"/>
        <v>0.1636808780266252</v>
      </c>
      <c r="V33">
        <f t="shared" si="7"/>
        <v>0.13862652562491609</v>
      </c>
      <c r="W33">
        <f t="shared" si="8"/>
        <v>0.16968936988452821</v>
      </c>
      <c r="X33">
        <f t="shared" si="9"/>
        <v>6.5167845851226813E-2</v>
      </c>
    </row>
    <row r="34" spans="1:24">
      <c r="A34">
        <v>33</v>
      </c>
      <c r="B34" s="1" t="s">
        <v>42</v>
      </c>
      <c r="C34">
        <v>-8.8416550989647028E-2</v>
      </c>
      <c r="D34">
        <v>-0.13083518564114399</v>
      </c>
      <c r="E34">
        <v>1.7320307712398161E-2</v>
      </c>
      <c r="F34">
        <v>-0.12778585878448559</v>
      </c>
      <c r="G34">
        <v>0.1185585600332833</v>
      </c>
      <c r="H34">
        <v>0.31560001505235641</v>
      </c>
      <c r="I34">
        <v>-7.7864239672822272E-2</v>
      </c>
      <c r="J34">
        <v>-0.19258342363565831</v>
      </c>
      <c r="K34">
        <v>-0.35244637877156931</v>
      </c>
      <c r="L34">
        <v>2.449005922041534E-3</v>
      </c>
      <c r="N34" s="1" t="s">
        <v>42</v>
      </c>
      <c r="O34">
        <f t="shared" si="0"/>
        <v>8.8416550989647028E-2</v>
      </c>
      <c r="P34">
        <f t="shared" si="1"/>
        <v>0.13083518564114399</v>
      </c>
      <c r="Q34">
        <f t="shared" si="2"/>
        <v>1.7320307712398161E-2</v>
      </c>
      <c r="R34">
        <f t="shared" si="3"/>
        <v>0.12778585878448559</v>
      </c>
      <c r="S34">
        <f t="shared" si="4"/>
        <v>0.1185585600332833</v>
      </c>
      <c r="T34">
        <f t="shared" si="5"/>
        <v>0.31560001505235641</v>
      </c>
      <c r="U34">
        <f t="shared" si="6"/>
        <v>7.7864239672822272E-2</v>
      </c>
      <c r="V34">
        <f t="shared" si="7"/>
        <v>0.19258342363565831</v>
      </c>
      <c r="W34">
        <f t="shared" si="8"/>
        <v>0.35244637877156931</v>
      </c>
      <c r="X34">
        <f t="shared" si="9"/>
        <v>2.449005922041534E-3</v>
      </c>
    </row>
    <row r="35" spans="1:24">
      <c r="A35">
        <v>34</v>
      </c>
      <c r="B35" s="1" t="s">
        <v>43</v>
      </c>
      <c r="C35">
        <v>-5.6295285130353999E-2</v>
      </c>
      <c r="D35">
        <v>-0.137551089932753</v>
      </c>
      <c r="E35">
        <v>0.17519152102818311</v>
      </c>
      <c r="F35">
        <v>0.1301322611692706</v>
      </c>
      <c r="G35">
        <v>0.17872727153945811</v>
      </c>
      <c r="H35">
        <v>-4.3727282694064088E-3</v>
      </c>
      <c r="I35">
        <v>-0.1694772359096294</v>
      </c>
      <c r="J35">
        <v>-4.3691224175015947E-2</v>
      </c>
      <c r="K35">
        <v>-2.25814256932904E-2</v>
      </c>
      <c r="L35">
        <v>-0.56929911599066996</v>
      </c>
      <c r="N35" s="1" t="s">
        <v>43</v>
      </c>
      <c r="O35">
        <f t="shared" si="0"/>
        <v>5.6295285130353999E-2</v>
      </c>
      <c r="P35">
        <f t="shared" si="1"/>
        <v>0.137551089932753</v>
      </c>
      <c r="Q35">
        <f t="shared" si="2"/>
        <v>0.17519152102818311</v>
      </c>
      <c r="R35">
        <f t="shared" si="3"/>
        <v>0.1301322611692706</v>
      </c>
      <c r="S35">
        <f t="shared" si="4"/>
        <v>0.17872727153945811</v>
      </c>
      <c r="T35">
        <f t="shared" si="5"/>
        <v>4.3727282694064088E-3</v>
      </c>
      <c r="U35">
        <f t="shared" si="6"/>
        <v>0.1694772359096294</v>
      </c>
      <c r="V35">
        <f t="shared" si="7"/>
        <v>4.3691224175015947E-2</v>
      </c>
      <c r="W35">
        <f t="shared" si="8"/>
        <v>2.25814256932904E-2</v>
      </c>
      <c r="X35">
        <f t="shared" si="9"/>
        <v>0.56929911599066996</v>
      </c>
    </row>
    <row r="36" spans="1:24">
      <c r="A36">
        <v>35</v>
      </c>
      <c r="B36" s="1" t="s">
        <v>44</v>
      </c>
      <c r="C36">
        <v>-6.73514910989534E-2</v>
      </c>
      <c r="D36">
        <v>-0.18389449691942911</v>
      </c>
      <c r="E36">
        <v>0.2487219108849161</v>
      </c>
      <c r="F36">
        <v>0.23331420863078431</v>
      </c>
      <c r="G36">
        <v>-6.6186677425857085E-2</v>
      </c>
      <c r="H36">
        <v>8.4351059661911393E-2</v>
      </c>
      <c r="I36">
        <v>4.2510227050304772E-2</v>
      </c>
      <c r="J36">
        <v>-9.324938508304341E-3</v>
      </c>
      <c r="K36">
        <v>-0.24840382709835479</v>
      </c>
      <c r="L36">
        <v>0.49384600905596532</v>
      </c>
      <c r="N36" s="1" t="s">
        <v>44</v>
      </c>
      <c r="O36">
        <f t="shared" si="0"/>
        <v>6.73514910989534E-2</v>
      </c>
      <c r="P36">
        <f t="shared" si="1"/>
        <v>0.18389449691942911</v>
      </c>
      <c r="Q36">
        <f t="shared" si="2"/>
        <v>0.2487219108849161</v>
      </c>
      <c r="R36">
        <f t="shared" si="3"/>
        <v>0.23331420863078431</v>
      </c>
      <c r="S36">
        <f t="shared" si="4"/>
        <v>6.6186677425857085E-2</v>
      </c>
      <c r="T36">
        <f t="shared" si="5"/>
        <v>8.4351059661911393E-2</v>
      </c>
      <c r="U36">
        <f t="shared" si="6"/>
        <v>4.2510227050304772E-2</v>
      </c>
      <c r="V36">
        <f t="shared" si="7"/>
        <v>9.324938508304341E-3</v>
      </c>
      <c r="W36">
        <f t="shared" si="8"/>
        <v>0.24840382709835479</v>
      </c>
      <c r="X36">
        <f t="shared" si="9"/>
        <v>0.49384600905596532</v>
      </c>
    </row>
    <row r="37" spans="1:24">
      <c r="A37">
        <v>36</v>
      </c>
      <c r="B37" s="1" t="s">
        <v>45</v>
      </c>
      <c r="C37">
        <v>-0.24447445841430759</v>
      </c>
      <c r="D37">
        <v>6.1894394078022857E-2</v>
      </c>
      <c r="E37">
        <v>-0.1080327358200107</v>
      </c>
      <c r="F37">
        <v>2.2223418295587549E-2</v>
      </c>
      <c r="G37">
        <v>6.2636661139101366E-2</v>
      </c>
      <c r="H37">
        <v>4.9619301029224593E-2</v>
      </c>
      <c r="I37">
        <v>-2.6834254406858181E-2</v>
      </c>
      <c r="J37">
        <v>4.2013526343229871E-2</v>
      </c>
      <c r="K37">
        <v>4.4714764640323097E-2</v>
      </c>
      <c r="L37">
        <v>-2.981808239473359E-3</v>
      </c>
      <c r="N37" s="1" t="s">
        <v>45</v>
      </c>
      <c r="O37">
        <f t="shared" si="0"/>
        <v>0.24447445841430759</v>
      </c>
      <c r="P37">
        <f t="shared" si="1"/>
        <v>6.1894394078022857E-2</v>
      </c>
      <c r="Q37">
        <f t="shared" si="2"/>
        <v>0.1080327358200107</v>
      </c>
      <c r="R37">
        <f t="shared" si="3"/>
        <v>2.2223418295587549E-2</v>
      </c>
      <c r="S37">
        <f t="shared" si="4"/>
        <v>6.2636661139101366E-2</v>
      </c>
      <c r="T37">
        <f t="shared" si="5"/>
        <v>4.9619301029224593E-2</v>
      </c>
      <c r="U37">
        <f t="shared" si="6"/>
        <v>2.6834254406858181E-2</v>
      </c>
      <c r="V37">
        <f t="shared" si="7"/>
        <v>4.2013526343229871E-2</v>
      </c>
      <c r="W37">
        <f t="shared" si="8"/>
        <v>4.4714764640323097E-2</v>
      </c>
      <c r="X37">
        <f t="shared" si="9"/>
        <v>2.981808239473359E-3</v>
      </c>
    </row>
    <row r="38" spans="1:24">
      <c r="A38">
        <v>37</v>
      </c>
      <c r="B38" s="1" t="s">
        <v>46</v>
      </c>
      <c r="C38">
        <v>7.2420280768714429E-2</v>
      </c>
      <c r="D38">
        <v>-0.34923525584204229</v>
      </c>
      <c r="E38">
        <v>-0.22370421893232831</v>
      </c>
      <c r="F38">
        <v>1.9213827858871029E-2</v>
      </c>
      <c r="G38">
        <v>3.8806145483975298E-2</v>
      </c>
      <c r="H38">
        <v>-0.1187626011993099</v>
      </c>
      <c r="I38">
        <v>-0.12275026178838901</v>
      </c>
      <c r="J38">
        <v>0.22245669714354069</v>
      </c>
      <c r="K38">
        <v>-4.4362273114414597E-2</v>
      </c>
      <c r="L38">
        <v>5.76125272590381E-2</v>
      </c>
      <c r="N38" s="1" t="s">
        <v>46</v>
      </c>
      <c r="O38">
        <f t="shared" si="0"/>
        <v>7.2420280768714429E-2</v>
      </c>
      <c r="P38">
        <f t="shared" si="1"/>
        <v>0.34923525584204229</v>
      </c>
      <c r="Q38">
        <f t="shared" si="2"/>
        <v>0.22370421893232831</v>
      </c>
      <c r="R38">
        <f t="shared" si="3"/>
        <v>1.9213827858871029E-2</v>
      </c>
      <c r="S38">
        <f t="shared" si="4"/>
        <v>3.8806145483975298E-2</v>
      </c>
      <c r="T38">
        <f t="shared" si="5"/>
        <v>0.1187626011993099</v>
      </c>
      <c r="U38">
        <f t="shared" si="6"/>
        <v>0.12275026178838901</v>
      </c>
      <c r="V38">
        <f t="shared" si="7"/>
        <v>0.22245669714354069</v>
      </c>
      <c r="W38">
        <f t="shared" si="8"/>
        <v>4.4362273114414597E-2</v>
      </c>
      <c r="X38">
        <f t="shared" si="9"/>
        <v>5.76125272590381E-2</v>
      </c>
    </row>
    <row r="39" spans="1:24">
      <c r="A39">
        <v>38</v>
      </c>
      <c r="B39" s="1" t="s">
        <v>47</v>
      </c>
      <c r="C39">
        <v>9.7956528096564577E-2</v>
      </c>
      <c r="D39">
        <v>-0.35131356238487088</v>
      </c>
      <c r="E39">
        <v>-0.2261289609225027</v>
      </c>
      <c r="F39">
        <v>-5.869817692325164E-2</v>
      </c>
      <c r="G39">
        <v>-6.9196397961192244E-2</v>
      </c>
      <c r="H39">
        <v>-9.3689726845212901E-2</v>
      </c>
      <c r="I39">
        <v>-1.1128560803738851E-2</v>
      </c>
      <c r="J39">
        <v>0.119401604551549</v>
      </c>
      <c r="K39">
        <v>-3.4127969145815409E-2</v>
      </c>
      <c r="L39">
        <v>8.4615479689258699E-2</v>
      </c>
      <c r="N39" s="1" t="s">
        <v>47</v>
      </c>
      <c r="O39">
        <f t="shared" si="0"/>
        <v>9.7956528096564577E-2</v>
      </c>
      <c r="P39">
        <f t="shared" si="1"/>
        <v>0.35131356238487088</v>
      </c>
      <c r="Q39">
        <f t="shared" si="2"/>
        <v>0.2261289609225027</v>
      </c>
      <c r="R39">
        <f t="shared" si="3"/>
        <v>5.869817692325164E-2</v>
      </c>
      <c r="S39">
        <f t="shared" si="4"/>
        <v>6.9196397961192244E-2</v>
      </c>
      <c r="T39">
        <f t="shared" si="5"/>
        <v>9.3689726845212901E-2</v>
      </c>
      <c r="U39">
        <f t="shared" si="6"/>
        <v>1.1128560803738851E-2</v>
      </c>
      <c r="V39">
        <f t="shared" si="7"/>
        <v>0.119401604551549</v>
      </c>
      <c r="W39">
        <f t="shared" si="8"/>
        <v>3.4127969145815409E-2</v>
      </c>
      <c r="X39">
        <f t="shared" si="9"/>
        <v>8.4615479689258699E-2</v>
      </c>
    </row>
    <row r="40" spans="1:24">
      <c r="A40">
        <v>39</v>
      </c>
      <c r="B40" s="1" t="s">
        <v>48</v>
      </c>
      <c r="C40">
        <v>-0.241134749146242</v>
      </c>
      <c r="D40">
        <v>5.6884737508049739E-2</v>
      </c>
      <c r="E40">
        <v>-0.1093512120012851</v>
      </c>
      <c r="F40">
        <v>5.0356949339161738E-2</v>
      </c>
      <c r="G40">
        <v>6.2668874543178169E-2</v>
      </c>
      <c r="H40">
        <v>-2.9721820754519158E-3</v>
      </c>
      <c r="I40">
        <v>-3.9358503014721581E-2</v>
      </c>
      <c r="J40">
        <v>7.836040214121448E-2</v>
      </c>
      <c r="K40">
        <v>-1.7843804040991638E-2</v>
      </c>
      <c r="L40">
        <v>9.6860481461965471E-3</v>
      </c>
      <c r="N40" s="1" t="s">
        <v>48</v>
      </c>
      <c r="O40">
        <f t="shared" si="0"/>
        <v>0.241134749146242</v>
      </c>
      <c r="P40">
        <f t="shared" si="1"/>
        <v>5.6884737508049739E-2</v>
      </c>
      <c r="Q40">
        <f t="shared" si="2"/>
        <v>0.1093512120012851</v>
      </c>
      <c r="R40">
        <f t="shared" si="3"/>
        <v>5.0356949339161738E-2</v>
      </c>
      <c r="S40">
        <f t="shared" si="4"/>
        <v>6.2668874543178169E-2</v>
      </c>
      <c r="T40">
        <f t="shared" si="5"/>
        <v>2.9721820754519158E-3</v>
      </c>
      <c r="U40">
        <f t="shared" si="6"/>
        <v>3.9358503014721581E-2</v>
      </c>
      <c r="V40">
        <f t="shared" si="7"/>
        <v>7.836040214121448E-2</v>
      </c>
      <c r="W40">
        <f t="shared" si="8"/>
        <v>1.7843804040991638E-2</v>
      </c>
      <c r="X40">
        <f t="shared" si="9"/>
        <v>9.6860481461965471E-3</v>
      </c>
    </row>
    <row r="41" spans="1:24">
      <c r="A41">
        <v>40</v>
      </c>
      <c r="B41" s="1" t="s">
        <v>49</v>
      </c>
      <c r="C41">
        <v>-0.24529905295506721</v>
      </c>
      <c r="D41">
        <v>5.0993332808400668E-2</v>
      </c>
      <c r="E41">
        <v>-0.10286860608452759</v>
      </c>
      <c r="F41">
        <v>1.5753150834736211E-2</v>
      </c>
      <c r="G41">
        <v>7.6623706042926232E-2</v>
      </c>
      <c r="H41">
        <v>5.1386520908883897E-2</v>
      </c>
      <c r="I41">
        <v>-3.3863182461212021E-3</v>
      </c>
      <c r="J41">
        <v>1.9991912281622209E-2</v>
      </c>
      <c r="K41">
        <v>1.67605413535937E-2</v>
      </c>
      <c r="L41">
        <v>-2.0311593806280351E-2</v>
      </c>
      <c r="N41" s="1" t="s">
        <v>49</v>
      </c>
      <c r="O41">
        <f t="shared" si="0"/>
        <v>0.24529905295506721</v>
      </c>
      <c r="P41">
        <f t="shared" si="1"/>
        <v>5.0993332808400668E-2</v>
      </c>
      <c r="Q41">
        <f t="shared" si="2"/>
        <v>0.10286860608452759</v>
      </c>
      <c r="R41">
        <f t="shared" si="3"/>
        <v>1.5753150834736211E-2</v>
      </c>
      <c r="S41">
        <f t="shared" si="4"/>
        <v>7.6623706042926232E-2</v>
      </c>
      <c r="T41">
        <f t="shared" si="5"/>
        <v>5.1386520908883897E-2</v>
      </c>
      <c r="U41">
        <f t="shared" si="6"/>
        <v>3.3863182461212021E-3</v>
      </c>
      <c r="V41">
        <f t="shared" si="7"/>
        <v>1.9991912281622209E-2</v>
      </c>
      <c r="W41">
        <f t="shared" si="8"/>
        <v>1.67605413535937E-2</v>
      </c>
      <c r="X41">
        <f t="shared" si="9"/>
        <v>2.0311593806280351E-2</v>
      </c>
    </row>
  </sheetData>
  <autoFilter ref="A1:X41" xr:uid="{00000000-0001-0000-0100-000000000000}">
    <sortState xmlns:xlrd2="http://schemas.microsoft.com/office/spreadsheetml/2017/richdata2" ref="A2:X41">
      <sortCondition ref="A1:A41"/>
    </sortState>
  </autoFilter>
  <phoneticPr fontId="2"/>
  <conditionalFormatting sqref="C2:C41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1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1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1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1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1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1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:O4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:P41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4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:R41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4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:T4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2:U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:V4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:W4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:X4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"/>
  <sheetViews>
    <sheetView workbookViewId="0">
      <selection activeCell="N2" sqref="N2:N11"/>
    </sheetView>
  </sheetViews>
  <sheetFormatPr baseColWidth="10" defaultColWidth="8.83203125" defaultRowHeight="14"/>
  <cols>
    <col min="2" max="2" width="20.83203125" customWidth="1"/>
    <col min="14" max="14" width="20.83203125" customWidth="1"/>
  </cols>
  <sheetData>
    <row r="1" spans="1:24"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</row>
    <row r="2" spans="1:24">
      <c r="A2">
        <v>1</v>
      </c>
      <c r="B2" s="1" t="s">
        <v>10</v>
      </c>
      <c r="C2">
        <v>3.956127069771634E-3</v>
      </c>
      <c r="D2">
        <v>-1.19233597842398E-2</v>
      </c>
      <c r="E2">
        <v>2.5537376931383211E-2</v>
      </c>
      <c r="F2">
        <v>-9.8962504987633489E-5</v>
      </c>
      <c r="G2">
        <v>2.1781343054823451E-3</v>
      </c>
      <c r="H2">
        <v>2.1686265155256259E-2</v>
      </c>
      <c r="I2">
        <v>-4.4889668288768704E-3</v>
      </c>
      <c r="J2">
        <v>-9.853156585728334E-3</v>
      </c>
      <c r="K2">
        <v>2.9491341592283171E-2</v>
      </c>
      <c r="L2">
        <v>7.2877861861215379E-2</v>
      </c>
      <c r="N2" s="1" t="s">
        <v>10</v>
      </c>
      <c r="O2">
        <f t="shared" ref="O2:O41" si="0">ABS(C2)</f>
        <v>3.956127069771634E-3</v>
      </c>
      <c r="P2">
        <f t="shared" ref="P2:P41" si="1">ABS(D2)</f>
        <v>1.19233597842398E-2</v>
      </c>
      <c r="Q2">
        <f t="shared" ref="Q2:Q41" si="2">ABS(E2)</f>
        <v>2.5537376931383211E-2</v>
      </c>
      <c r="R2">
        <f t="shared" ref="R2:R41" si="3">ABS(F2)</f>
        <v>9.8962504987633489E-5</v>
      </c>
      <c r="S2">
        <f t="shared" ref="S2:S41" si="4">ABS(G2)</f>
        <v>2.1781343054823451E-3</v>
      </c>
      <c r="T2">
        <f t="shared" ref="T2:T41" si="5">ABS(H2)</f>
        <v>2.1686265155256259E-2</v>
      </c>
      <c r="U2">
        <f t="shared" ref="U2:U41" si="6">ABS(I2)</f>
        <v>4.4889668288768704E-3</v>
      </c>
      <c r="V2">
        <f t="shared" ref="V2:V41" si="7">ABS(J2)</f>
        <v>9.853156585728334E-3</v>
      </c>
      <c r="W2">
        <f t="shared" ref="W2:W41" si="8">ABS(K2)</f>
        <v>2.9491341592283171E-2</v>
      </c>
      <c r="X2">
        <f t="shared" ref="X2:X41" si="9">ABS(L2)</f>
        <v>7.2877861861215379E-2</v>
      </c>
    </row>
    <row r="3" spans="1:24">
      <c r="A3">
        <v>2</v>
      </c>
      <c r="B3" s="1" t="s">
        <v>11</v>
      </c>
      <c r="C3">
        <v>2.8137683564415629E-2</v>
      </c>
      <c r="D3">
        <v>4.6771865455916967E-3</v>
      </c>
      <c r="E3">
        <v>2.191438951130751E-2</v>
      </c>
      <c r="F3">
        <v>-1.6953872764907622E-2</v>
      </c>
      <c r="G3">
        <v>2.4031495834874971E-2</v>
      </c>
      <c r="H3">
        <v>3.9310387803101372E-2</v>
      </c>
      <c r="I3">
        <v>7.7603084300691466E-3</v>
      </c>
      <c r="J3">
        <v>5.3286914157720508E-2</v>
      </c>
      <c r="K3">
        <v>4.7407358235232407E-2</v>
      </c>
      <c r="L3">
        <v>-9.9863184608669497E-3</v>
      </c>
      <c r="N3" s="1" t="s">
        <v>11</v>
      </c>
      <c r="O3">
        <f t="shared" si="0"/>
        <v>2.8137683564415629E-2</v>
      </c>
      <c r="P3">
        <f t="shared" si="1"/>
        <v>4.6771865455916967E-3</v>
      </c>
      <c r="Q3">
        <f t="shared" si="2"/>
        <v>2.191438951130751E-2</v>
      </c>
      <c r="R3">
        <f t="shared" si="3"/>
        <v>1.6953872764907622E-2</v>
      </c>
      <c r="S3">
        <f t="shared" si="4"/>
        <v>2.4031495834874971E-2</v>
      </c>
      <c r="T3">
        <f t="shared" si="5"/>
        <v>3.9310387803101372E-2</v>
      </c>
      <c r="U3">
        <f t="shared" si="6"/>
        <v>7.7603084300691466E-3</v>
      </c>
      <c r="V3">
        <f t="shared" si="7"/>
        <v>5.3286914157720508E-2</v>
      </c>
      <c r="W3">
        <f t="shared" si="8"/>
        <v>4.7407358235232407E-2</v>
      </c>
      <c r="X3">
        <f t="shared" si="9"/>
        <v>9.9863184608669497E-3</v>
      </c>
    </row>
    <row r="4" spans="1:24">
      <c r="A4">
        <v>3</v>
      </c>
      <c r="B4" s="1" t="s">
        <v>12</v>
      </c>
      <c r="C4">
        <v>2.721305064551672E-3</v>
      </c>
      <c r="D4">
        <v>1.9579520958446721E-2</v>
      </c>
      <c r="E4">
        <v>1.8795531041165471E-2</v>
      </c>
      <c r="F4">
        <v>-2.623502289461063E-3</v>
      </c>
      <c r="G4">
        <v>7.227444174281258E-4</v>
      </c>
      <c r="H4">
        <v>1.2046697800975909E-2</v>
      </c>
      <c r="I4">
        <v>1.0945932060079291E-2</v>
      </c>
      <c r="J4">
        <v>1.212765446143212E-2</v>
      </c>
      <c r="K4">
        <v>2.2923741312626001E-4</v>
      </c>
      <c r="L4">
        <v>3.839768401836106E-3</v>
      </c>
      <c r="N4" s="1" t="s">
        <v>12</v>
      </c>
      <c r="O4">
        <f t="shared" si="0"/>
        <v>2.721305064551672E-3</v>
      </c>
      <c r="P4">
        <f t="shared" si="1"/>
        <v>1.9579520958446721E-2</v>
      </c>
      <c r="Q4">
        <f t="shared" si="2"/>
        <v>1.8795531041165471E-2</v>
      </c>
      <c r="R4">
        <f t="shared" si="3"/>
        <v>2.623502289461063E-3</v>
      </c>
      <c r="S4">
        <f t="shared" si="4"/>
        <v>7.227444174281258E-4</v>
      </c>
      <c r="T4">
        <f t="shared" si="5"/>
        <v>1.2046697800975909E-2</v>
      </c>
      <c r="U4">
        <f t="shared" si="6"/>
        <v>1.0945932060079291E-2</v>
      </c>
      <c r="V4">
        <f t="shared" si="7"/>
        <v>1.212765446143212E-2</v>
      </c>
      <c r="W4">
        <f t="shared" si="8"/>
        <v>2.2923741312626001E-4</v>
      </c>
      <c r="X4">
        <f t="shared" si="9"/>
        <v>3.839768401836106E-3</v>
      </c>
    </row>
    <row r="5" spans="1:24">
      <c r="A5">
        <v>4</v>
      </c>
      <c r="B5" s="1" t="s">
        <v>13</v>
      </c>
      <c r="C5">
        <v>1.7251786462533069E-2</v>
      </c>
      <c r="D5">
        <v>-5.3614973704903179E-3</v>
      </c>
      <c r="E5">
        <v>-1.345051783134282E-2</v>
      </c>
      <c r="F5">
        <v>-5.715401411540511E-3</v>
      </c>
      <c r="G5">
        <v>1.2653069340077211E-2</v>
      </c>
      <c r="H5">
        <v>-7.3460354207836327E-3</v>
      </c>
      <c r="I5">
        <v>1.065480780598344E-4</v>
      </c>
      <c r="J5">
        <v>3.0766837065228131E-3</v>
      </c>
      <c r="K5">
        <v>8.0826016099765899E-4</v>
      </c>
      <c r="L5">
        <v>5.674086714194379E-3</v>
      </c>
      <c r="N5" s="1" t="s">
        <v>13</v>
      </c>
      <c r="O5">
        <f t="shared" si="0"/>
        <v>1.7251786462533069E-2</v>
      </c>
      <c r="P5">
        <f t="shared" si="1"/>
        <v>5.3614973704903179E-3</v>
      </c>
      <c r="Q5">
        <f t="shared" si="2"/>
        <v>1.345051783134282E-2</v>
      </c>
      <c r="R5">
        <f t="shared" si="3"/>
        <v>5.715401411540511E-3</v>
      </c>
      <c r="S5">
        <f t="shared" si="4"/>
        <v>1.2653069340077211E-2</v>
      </c>
      <c r="T5">
        <f t="shared" si="5"/>
        <v>7.3460354207836327E-3</v>
      </c>
      <c r="U5">
        <f t="shared" si="6"/>
        <v>1.065480780598344E-4</v>
      </c>
      <c r="V5">
        <f t="shared" si="7"/>
        <v>3.0766837065228131E-3</v>
      </c>
      <c r="W5">
        <f t="shared" si="8"/>
        <v>8.0826016099765899E-4</v>
      </c>
      <c r="X5">
        <f t="shared" si="9"/>
        <v>5.674086714194379E-3</v>
      </c>
    </row>
    <row r="6" spans="1:24">
      <c r="A6">
        <v>5</v>
      </c>
      <c r="B6" s="1" t="s">
        <v>14</v>
      </c>
      <c r="C6">
        <v>3.0212247115158419E-2</v>
      </c>
      <c r="D6">
        <v>-2.7506431457577189E-2</v>
      </c>
      <c r="E6">
        <v>1.282360802806776E-2</v>
      </c>
      <c r="F6">
        <v>-1.23029385154275E-2</v>
      </c>
      <c r="G6">
        <v>-3.8874280041032751E-2</v>
      </c>
      <c r="H6">
        <v>-1.7345412208964319E-2</v>
      </c>
      <c r="I6">
        <v>-1.3863692175972921E-3</v>
      </c>
      <c r="J6">
        <v>-1.0348626084882779E-2</v>
      </c>
      <c r="K6">
        <v>1.3273606006085041E-2</v>
      </c>
      <c r="L6">
        <v>-9.2153086227492048E-3</v>
      </c>
      <c r="N6" s="1" t="s">
        <v>14</v>
      </c>
      <c r="O6">
        <f t="shared" si="0"/>
        <v>3.0212247115158419E-2</v>
      </c>
      <c r="P6">
        <f t="shared" si="1"/>
        <v>2.7506431457577189E-2</v>
      </c>
      <c r="Q6">
        <f t="shared" si="2"/>
        <v>1.282360802806776E-2</v>
      </c>
      <c r="R6">
        <f t="shared" si="3"/>
        <v>1.23029385154275E-2</v>
      </c>
      <c r="S6">
        <f t="shared" si="4"/>
        <v>3.8874280041032751E-2</v>
      </c>
      <c r="T6">
        <f t="shared" si="5"/>
        <v>1.7345412208964319E-2</v>
      </c>
      <c r="U6">
        <f t="shared" si="6"/>
        <v>1.3863692175972921E-3</v>
      </c>
      <c r="V6">
        <f t="shared" si="7"/>
        <v>1.0348626084882779E-2</v>
      </c>
      <c r="W6">
        <f t="shared" si="8"/>
        <v>1.3273606006085041E-2</v>
      </c>
      <c r="X6">
        <f t="shared" si="9"/>
        <v>9.2153086227492048E-3</v>
      </c>
    </row>
    <row r="7" spans="1:24">
      <c r="A7">
        <v>6</v>
      </c>
      <c r="B7" s="1" t="s">
        <v>15</v>
      </c>
      <c r="C7">
        <v>-6.6255994320454734E-3</v>
      </c>
      <c r="D7">
        <v>-6.2428842328822436E-3</v>
      </c>
      <c r="E7">
        <v>-3.45599579153195E-4</v>
      </c>
      <c r="F7">
        <v>-5.073998794986683E-3</v>
      </c>
      <c r="G7">
        <v>-1.444382203427131E-2</v>
      </c>
      <c r="H7">
        <v>2.202131420877277E-2</v>
      </c>
      <c r="I7">
        <v>-1.457665493772198E-2</v>
      </c>
      <c r="J7">
        <v>-8.6942500058508274E-3</v>
      </c>
      <c r="K7">
        <v>1.553431481161259E-2</v>
      </c>
      <c r="L7">
        <v>0.10657912886922789</v>
      </c>
      <c r="N7" s="1" t="s">
        <v>15</v>
      </c>
      <c r="O7">
        <f t="shared" si="0"/>
        <v>6.6255994320454734E-3</v>
      </c>
      <c r="P7">
        <f t="shared" si="1"/>
        <v>6.2428842328822436E-3</v>
      </c>
      <c r="Q7">
        <f t="shared" si="2"/>
        <v>3.45599579153195E-4</v>
      </c>
      <c r="R7">
        <f t="shared" si="3"/>
        <v>5.073998794986683E-3</v>
      </c>
      <c r="S7">
        <f t="shared" si="4"/>
        <v>1.444382203427131E-2</v>
      </c>
      <c r="T7">
        <f t="shared" si="5"/>
        <v>2.202131420877277E-2</v>
      </c>
      <c r="U7">
        <f t="shared" si="6"/>
        <v>1.457665493772198E-2</v>
      </c>
      <c r="V7">
        <f t="shared" si="7"/>
        <v>8.6942500058508274E-3</v>
      </c>
      <c r="W7">
        <f t="shared" si="8"/>
        <v>1.553431481161259E-2</v>
      </c>
      <c r="X7">
        <f t="shared" si="9"/>
        <v>0.10657912886922789</v>
      </c>
    </row>
    <row r="8" spans="1:24">
      <c r="A8">
        <v>7</v>
      </c>
      <c r="B8" s="1" t="s">
        <v>16</v>
      </c>
      <c r="C8">
        <v>-8.2003729571727291E-3</v>
      </c>
      <c r="D8">
        <v>2.4630409117062029E-4</v>
      </c>
      <c r="E8">
        <v>2.3202370365251041E-2</v>
      </c>
      <c r="F8">
        <v>-5.8858697977760251E-3</v>
      </c>
      <c r="G8">
        <v>-1.5430798323022091E-2</v>
      </c>
      <c r="H8">
        <v>-5.8075403654943292E-3</v>
      </c>
      <c r="I8">
        <v>2.8376318769240088E-3</v>
      </c>
      <c r="J8">
        <v>3.434175335261518E-3</v>
      </c>
      <c r="K8">
        <v>-2.4729341820949321E-2</v>
      </c>
      <c r="L8">
        <v>1.876068183193421E-2</v>
      </c>
      <c r="N8" s="1" t="s">
        <v>16</v>
      </c>
      <c r="O8">
        <f t="shared" si="0"/>
        <v>8.2003729571727291E-3</v>
      </c>
      <c r="P8">
        <f t="shared" si="1"/>
        <v>2.4630409117062029E-4</v>
      </c>
      <c r="Q8">
        <f t="shared" si="2"/>
        <v>2.3202370365251041E-2</v>
      </c>
      <c r="R8">
        <f t="shared" si="3"/>
        <v>5.8858697977760251E-3</v>
      </c>
      <c r="S8">
        <f t="shared" si="4"/>
        <v>1.5430798323022091E-2</v>
      </c>
      <c r="T8">
        <f t="shared" si="5"/>
        <v>5.8075403654943292E-3</v>
      </c>
      <c r="U8">
        <f t="shared" si="6"/>
        <v>2.8376318769240088E-3</v>
      </c>
      <c r="V8">
        <f t="shared" si="7"/>
        <v>3.434175335261518E-3</v>
      </c>
      <c r="W8">
        <f t="shared" si="8"/>
        <v>2.4729341820949321E-2</v>
      </c>
      <c r="X8">
        <f t="shared" si="9"/>
        <v>1.876068183193421E-2</v>
      </c>
    </row>
    <row r="9" spans="1:24">
      <c r="A9">
        <v>8</v>
      </c>
      <c r="B9" s="1" t="s">
        <v>17</v>
      </c>
      <c r="C9">
        <v>4.7771577346218293E-3</v>
      </c>
      <c r="D9">
        <v>-9.2074653431000238E-3</v>
      </c>
      <c r="E9">
        <v>2.0196653896006219E-2</v>
      </c>
      <c r="F9">
        <v>-2.0915541305583471E-2</v>
      </c>
      <c r="G9">
        <v>1.158993129737464E-2</v>
      </c>
      <c r="H9">
        <v>2.9415717555802391E-2</v>
      </c>
      <c r="I9">
        <v>1.68252606322654E-3</v>
      </c>
      <c r="J9">
        <v>5.589136636788733E-2</v>
      </c>
      <c r="K9">
        <v>8.9157477324294E-3</v>
      </c>
      <c r="L9">
        <v>-5.0513532435290812E-3</v>
      </c>
      <c r="N9" s="1" t="s">
        <v>17</v>
      </c>
      <c r="O9">
        <f t="shared" si="0"/>
        <v>4.7771577346218293E-3</v>
      </c>
      <c r="P9">
        <f t="shared" si="1"/>
        <v>9.2074653431000238E-3</v>
      </c>
      <c r="Q9">
        <f t="shared" si="2"/>
        <v>2.0196653896006219E-2</v>
      </c>
      <c r="R9">
        <f t="shared" si="3"/>
        <v>2.0915541305583471E-2</v>
      </c>
      <c r="S9">
        <f t="shared" si="4"/>
        <v>1.158993129737464E-2</v>
      </c>
      <c r="T9">
        <f t="shared" si="5"/>
        <v>2.9415717555802391E-2</v>
      </c>
      <c r="U9">
        <f t="shared" si="6"/>
        <v>1.68252606322654E-3</v>
      </c>
      <c r="V9">
        <f t="shared" si="7"/>
        <v>5.589136636788733E-2</v>
      </c>
      <c r="W9">
        <f t="shared" si="8"/>
        <v>8.9157477324294E-3</v>
      </c>
      <c r="X9">
        <f t="shared" si="9"/>
        <v>5.0513532435290812E-3</v>
      </c>
    </row>
    <row r="10" spans="1:24">
      <c r="A10">
        <v>9</v>
      </c>
      <c r="B10" s="1" t="s">
        <v>18</v>
      </c>
      <c r="C10">
        <v>1.7986673533023859E-2</v>
      </c>
      <c r="D10">
        <v>-7.5769889792325776E-3</v>
      </c>
      <c r="E10">
        <v>-1.7569816234621321E-2</v>
      </c>
      <c r="F10">
        <v>-8.282921033144576E-3</v>
      </c>
      <c r="G10">
        <v>7.1071125380302042E-3</v>
      </c>
      <c r="H10">
        <v>-9.4721112296968241E-3</v>
      </c>
      <c r="I10">
        <v>9.8975991351854271E-4</v>
      </c>
      <c r="J10">
        <v>4.943011292221119E-4</v>
      </c>
      <c r="K10">
        <v>-1.7613858015693669E-3</v>
      </c>
      <c r="L10">
        <v>5.921212484448342E-3</v>
      </c>
      <c r="N10" s="1" t="s">
        <v>18</v>
      </c>
      <c r="O10">
        <f t="shared" si="0"/>
        <v>1.7986673533023859E-2</v>
      </c>
      <c r="P10">
        <f t="shared" si="1"/>
        <v>7.5769889792325776E-3</v>
      </c>
      <c r="Q10">
        <f t="shared" si="2"/>
        <v>1.7569816234621321E-2</v>
      </c>
      <c r="R10">
        <f t="shared" si="3"/>
        <v>8.282921033144576E-3</v>
      </c>
      <c r="S10">
        <f t="shared" si="4"/>
        <v>7.1071125380302042E-3</v>
      </c>
      <c r="T10">
        <f t="shared" si="5"/>
        <v>9.4721112296968241E-3</v>
      </c>
      <c r="U10">
        <f t="shared" si="6"/>
        <v>9.8975991351854271E-4</v>
      </c>
      <c r="V10">
        <f t="shared" si="7"/>
        <v>4.943011292221119E-4</v>
      </c>
      <c r="W10">
        <f t="shared" si="8"/>
        <v>1.7613858015693669E-3</v>
      </c>
      <c r="X10">
        <f t="shared" si="9"/>
        <v>5.921212484448342E-3</v>
      </c>
    </row>
    <row r="11" spans="1:24">
      <c r="A11">
        <v>10</v>
      </c>
      <c r="B11" s="1" t="s">
        <v>19</v>
      </c>
      <c r="C11">
        <v>9.0674487226963425E-3</v>
      </c>
      <c r="D11">
        <v>7.1692566598749539E-4</v>
      </c>
      <c r="E11">
        <v>-6.5841661562351006E-4</v>
      </c>
      <c r="F11">
        <v>4.8997819436019602E-3</v>
      </c>
      <c r="G11">
        <v>2.6886219205601601E-2</v>
      </c>
      <c r="H11">
        <v>-5.6483634199550161E-3</v>
      </c>
      <c r="I11">
        <v>-9.7696261469169127E-4</v>
      </c>
      <c r="J11">
        <v>8.2717687187732255E-3</v>
      </c>
      <c r="K11">
        <v>-4.1933271760072229E-3</v>
      </c>
      <c r="L11">
        <v>-6.9147440080061353E-3</v>
      </c>
      <c r="N11" s="1" t="s">
        <v>19</v>
      </c>
      <c r="O11">
        <f t="shared" si="0"/>
        <v>9.0674487226963425E-3</v>
      </c>
      <c r="P11">
        <f t="shared" si="1"/>
        <v>7.1692566598749539E-4</v>
      </c>
      <c r="Q11">
        <f t="shared" si="2"/>
        <v>6.5841661562351006E-4</v>
      </c>
      <c r="R11">
        <f t="shared" si="3"/>
        <v>4.8997819436019602E-3</v>
      </c>
      <c r="S11">
        <f t="shared" si="4"/>
        <v>2.6886219205601601E-2</v>
      </c>
      <c r="T11">
        <f t="shared" si="5"/>
        <v>5.6483634199550161E-3</v>
      </c>
      <c r="U11">
        <f t="shared" si="6"/>
        <v>9.7696261469169127E-4</v>
      </c>
      <c r="V11">
        <f t="shared" si="7"/>
        <v>8.2717687187732255E-3</v>
      </c>
      <c r="W11">
        <f t="shared" si="8"/>
        <v>4.1933271760072229E-3</v>
      </c>
      <c r="X11">
        <f t="shared" si="9"/>
        <v>6.9147440080061353E-3</v>
      </c>
    </row>
    <row r="12" spans="1:24">
      <c r="A12">
        <v>11</v>
      </c>
      <c r="B12" s="1" t="s">
        <v>20</v>
      </c>
      <c r="C12">
        <v>-1.3049902683227491E-2</v>
      </c>
      <c r="D12">
        <v>5.4002947758860949E-3</v>
      </c>
      <c r="E12">
        <v>4.1858222791779143E-2</v>
      </c>
      <c r="F12">
        <v>2.4151736924882181E-2</v>
      </c>
      <c r="G12">
        <v>-9.4923037370049784E-3</v>
      </c>
      <c r="H12">
        <v>2.7162368833650919E-3</v>
      </c>
      <c r="I12">
        <v>6.0197965416017626E-3</v>
      </c>
      <c r="J12">
        <v>6.1965181084103647E-3</v>
      </c>
      <c r="K12">
        <v>-1.904206363711437E-2</v>
      </c>
      <c r="L12">
        <v>-1.583421707712596E-2</v>
      </c>
      <c r="N12" s="1" t="s">
        <v>20</v>
      </c>
      <c r="O12">
        <f t="shared" si="0"/>
        <v>1.3049902683227491E-2</v>
      </c>
      <c r="P12">
        <f t="shared" si="1"/>
        <v>5.4002947758860949E-3</v>
      </c>
      <c r="Q12">
        <f t="shared" si="2"/>
        <v>4.1858222791779143E-2</v>
      </c>
      <c r="R12">
        <f t="shared" si="3"/>
        <v>2.4151736924882181E-2</v>
      </c>
      <c r="S12">
        <f t="shared" si="4"/>
        <v>9.4923037370049784E-3</v>
      </c>
      <c r="T12">
        <f t="shared" si="5"/>
        <v>2.7162368833650919E-3</v>
      </c>
      <c r="U12">
        <f t="shared" si="6"/>
        <v>6.0197965416017626E-3</v>
      </c>
      <c r="V12">
        <f t="shared" si="7"/>
        <v>6.1965181084103647E-3</v>
      </c>
      <c r="W12">
        <f t="shared" si="8"/>
        <v>1.904206363711437E-2</v>
      </c>
      <c r="X12">
        <f t="shared" si="9"/>
        <v>1.583421707712596E-2</v>
      </c>
    </row>
    <row r="13" spans="1:24">
      <c r="A13">
        <v>12</v>
      </c>
      <c r="B13" s="1" t="s">
        <v>21</v>
      </c>
      <c r="C13">
        <v>7.148250430585225E-5</v>
      </c>
      <c r="D13">
        <v>-1.0949781897908959E-2</v>
      </c>
      <c r="E13">
        <v>2.368153009019594E-2</v>
      </c>
      <c r="F13">
        <v>6.3999201550675983E-2</v>
      </c>
      <c r="G13">
        <v>1.464975966230014E-2</v>
      </c>
      <c r="H13">
        <v>1.9366099621537E-2</v>
      </c>
      <c r="I13">
        <v>2.3635122879647831E-4</v>
      </c>
      <c r="J13">
        <v>3.0349815105752752E-4</v>
      </c>
      <c r="K13">
        <v>2.2978408211232058E-2</v>
      </c>
      <c r="L13">
        <v>6.0129515412050494E-3</v>
      </c>
      <c r="N13" s="1" t="s">
        <v>21</v>
      </c>
      <c r="O13">
        <f t="shared" si="0"/>
        <v>7.148250430585225E-5</v>
      </c>
      <c r="P13">
        <f t="shared" si="1"/>
        <v>1.0949781897908959E-2</v>
      </c>
      <c r="Q13">
        <f t="shared" si="2"/>
        <v>2.368153009019594E-2</v>
      </c>
      <c r="R13">
        <f t="shared" si="3"/>
        <v>6.3999201550675983E-2</v>
      </c>
      <c r="S13">
        <f t="shared" si="4"/>
        <v>1.464975966230014E-2</v>
      </c>
      <c r="T13">
        <f t="shared" si="5"/>
        <v>1.9366099621537E-2</v>
      </c>
      <c r="U13">
        <f t="shared" si="6"/>
        <v>2.3635122879647831E-4</v>
      </c>
      <c r="V13">
        <f t="shared" si="7"/>
        <v>3.0349815105752752E-4</v>
      </c>
      <c r="W13">
        <f t="shared" si="8"/>
        <v>2.2978408211232058E-2</v>
      </c>
      <c r="X13">
        <f t="shared" si="9"/>
        <v>6.0129515412050494E-3</v>
      </c>
    </row>
    <row r="14" spans="1:24">
      <c r="A14">
        <v>13</v>
      </c>
      <c r="B14" s="1" t="s">
        <v>22</v>
      </c>
      <c r="C14">
        <v>-3.817169131130253E-3</v>
      </c>
      <c r="D14">
        <v>-2.6461657708632689E-3</v>
      </c>
      <c r="E14">
        <v>1.8177283598868981E-2</v>
      </c>
      <c r="F14">
        <v>9.3100103499709735E-2</v>
      </c>
      <c r="G14">
        <v>7.0573784117881353E-3</v>
      </c>
      <c r="H14">
        <v>-3.1722628239605262E-2</v>
      </c>
      <c r="I14">
        <v>-1.403964695006911E-2</v>
      </c>
      <c r="J14">
        <v>-1.287942335777318E-2</v>
      </c>
      <c r="K14">
        <v>2.2336419619850702E-2</v>
      </c>
      <c r="L14">
        <v>-9.3924030639610714E-3</v>
      </c>
      <c r="N14" s="1" t="s">
        <v>22</v>
      </c>
      <c r="O14">
        <f t="shared" si="0"/>
        <v>3.817169131130253E-3</v>
      </c>
      <c r="P14">
        <f t="shared" si="1"/>
        <v>2.6461657708632689E-3</v>
      </c>
      <c r="Q14">
        <f t="shared" si="2"/>
        <v>1.8177283598868981E-2</v>
      </c>
      <c r="R14">
        <f t="shared" si="3"/>
        <v>9.3100103499709735E-2</v>
      </c>
      <c r="S14">
        <f t="shared" si="4"/>
        <v>7.0573784117881353E-3</v>
      </c>
      <c r="T14">
        <f t="shared" si="5"/>
        <v>3.1722628239605262E-2</v>
      </c>
      <c r="U14">
        <f t="shared" si="6"/>
        <v>1.403964695006911E-2</v>
      </c>
      <c r="V14">
        <f t="shared" si="7"/>
        <v>1.287942335777318E-2</v>
      </c>
      <c r="W14">
        <f t="shared" si="8"/>
        <v>2.2336419619850702E-2</v>
      </c>
      <c r="X14">
        <f t="shared" si="9"/>
        <v>9.3924030639610714E-3</v>
      </c>
    </row>
    <row r="15" spans="1:24">
      <c r="A15">
        <v>14</v>
      </c>
      <c r="B15" s="1" t="s">
        <v>23</v>
      </c>
      <c r="C15">
        <v>1.3542525609627201E-2</v>
      </c>
      <c r="D15">
        <v>3.0325030878878309E-3</v>
      </c>
      <c r="E15">
        <v>-1.1822486116903799E-2</v>
      </c>
      <c r="F15">
        <v>-4.4116178417498474E-3</v>
      </c>
      <c r="G15">
        <v>1.8191533948146339E-2</v>
      </c>
      <c r="H15">
        <v>-7.9309545656328952E-3</v>
      </c>
      <c r="I15">
        <v>-3.3701114361376419E-3</v>
      </c>
      <c r="J15">
        <v>7.1897457720224382E-3</v>
      </c>
      <c r="K15">
        <v>-2.7702835385316929E-3</v>
      </c>
      <c r="L15">
        <v>-1.2322408703879619E-3</v>
      </c>
      <c r="N15" s="1" t="s">
        <v>23</v>
      </c>
      <c r="O15">
        <f t="shared" si="0"/>
        <v>1.3542525609627201E-2</v>
      </c>
      <c r="P15">
        <f t="shared" si="1"/>
        <v>3.0325030878878309E-3</v>
      </c>
      <c r="Q15">
        <f t="shared" si="2"/>
        <v>1.1822486116903799E-2</v>
      </c>
      <c r="R15">
        <f t="shared" si="3"/>
        <v>4.4116178417498474E-3</v>
      </c>
      <c r="S15">
        <f t="shared" si="4"/>
        <v>1.8191533948146339E-2</v>
      </c>
      <c r="T15">
        <f t="shared" si="5"/>
        <v>7.9309545656328952E-3</v>
      </c>
      <c r="U15">
        <f t="shared" si="6"/>
        <v>3.3701114361376419E-3</v>
      </c>
      <c r="V15">
        <f t="shared" si="7"/>
        <v>7.1897457720224382E-3</v>
      </c>
      <c r="W15">
        <f t="shared" si="8"/>
        <v>2.7702835385316929E-3</v>
      </c>
      <c r="X15">
        <f t="shared" si="9"/>
        <v>1.2322408703879619E-3</v>
      </c>
    </row>
    <row r="16" spans="1:24">
      <c r="A16">
        <v>15</v>
      </c>
      <c r="B16" s="1" t="s">
        <v>24</v>
      </c>
      <c r="C16">
        <v>1.6158374419626121E-3</v>
      </c>
      <c r="D16">
        <v>2.0375747658342162E-2</v>
      </c>
      <c r="E16">
        <v>1.6321833307638291E-2</v>
      </c>
      <c r="F16">
        <v>-7.8001808640167066E-3</v>
      </c>
      <c r="G16">
        <v>-4.7226448926327956E-3</v>
      </c>
      <c r="H16">
        <v>1.797433869001392E-2</v>
      </c>
      <c r="I16">
        <v>8.0583363717349997E-3</v>
      </c>
      <c r="J16">
        <v>1.282427364354548E-2</v>
      </c>
      <c r="K16">
        <v>-1.061354876512547E-2</v>
      </c>
      <c r="L16">
        <v>-9.5600800861869988E-3</v>
      </c>
      <c r="N16" s="1" t="s">
        <v>24</v>
      </c>
      <c r="O16">
        <f t="shared" si="0"/>
        <v>1.6158374419626121E-3</v>
      </c>
      <c r="P16">
        <f t="shared" si="1"/>
        <v>2.0375747658342162E-2</v>
      </c>
      <c r="Q16">
        <f t="shared" si="2"/>
        <v>1.6321833307638291E-2</v>
      </c>
      <c r="R16">
        <f t="shared" si="3"/>
        <v>7.8001808640167066E-3</v>
      </c>
      <c r="S16">
        <f t="shared" si="4"/>
        <v>4.7226448926327956E-3</v>
      </c>
      <c r="T16">
        <f t="shared" si="5"/>
        <v>1.797433869001392E-2</v>
      </c>
      <c r="U16">
        <f t="shared" si="6"/>
        <v>8.0583363717349997E-3</v>
      </c>
      <c r="V16">
        <f t="shared" si="7"/>
        <v>1.282427364354548E-2</v>
      </c>
      <c r="W16">
        <f t="shared" si="8"/>
        <v>1.061354876512547E-2</v>
      </c>
      <c r="X16">
        <f t="shared" si="9"/>
        <v>9.5600800861869988E-3</v>
      </c>
    </row>
    <row r="17" spans="1:24">
      <c r="A17">
        <v>16</v>
      </c>
      <c r="B17" s="1" t="s">
        <v>25</v>
      </c>
      <c r="C17">
        <v>5.1161949171720277E-3</v>
      </c>
      <c r="D17">
        <v>2.6152512872983018E-2</v>
      </c>
      <c r="E17">
        <v>3.2312814498724043E-2</v>
      </c>
      <c r="F17">
        <v>3.7716321826764842E-3</v>
      </c>
      <c r="G17">
        <v>2.0617758380822328E-2</v>
      </c>
      <c r="H17">
        <v>-9.7045658871179677E-3</v>
      </c>
      <c r="I17">
        <v>2.8944425339593499E-3</v>
      </c>
      <c r="J17">
        <v>8.5677547716911579E-4</v>
      </c>
      <c r="K17">
        <v>1.9882821313600831E-2</v>
      </c>
      <c r="L17">
        <v>-2.6133085676884691E-2</v>
      </c>
      <c r="N17" s="1" t="s">
        <v>25</v>
      </c>
      <c r="O17">
        <f t="shared" si="0"/>
        <v>5.1161949171720277E-3</v>
      </c>
      <c r="P17">
        <f t="shared" si="1"/>
        <v>2.6152512872983018E-2</v>
      </c>
      <c r="Q17">
        <f t="shared" si="2"/>
        <v>3.2312814498724043E-2</v>
      </c>
      <c r="R17">
        <f t="shared" si="3"/>
        <v>3.7716321826764842E-3</v>
      </c>
      <c r="S17">
        <f t="shared" si="4"/>
        <v>2.0617758380822328E-2</v>
      </c>
      <c r="T17">
        <f t="shared" si="5"/>
        <v>9.7045658871179677E-3</v>
      </c>
      <c r="U17">
        <f t="shared" si="6"/>
        <v>2.8944425339593499E-3</v>
      </c>
      <c r="V17">
        <f t="shared" si="7"/>
        <v>8.5677547716911579E-4</v>
      </c>
      <c r="W17">
        <f t="shared" si="8"/>
        <v>1.9882821313600831E-2</v>
      </c>
      <c r="X17">
        <f t="shared" si="9"/>
        <v>2.6133085676884691E-2</v>
      </c>
    </row>
    <row r="18" spans="1:24">
      <c r="A18">
        <v>17</v>
      </c>
      <c r="B18" s="1" t="s">
        <v>26</v>
      </c>
      <c r="C18">
        <v>1.7095097664504798E-2</v>
      </c>
      <c r="D18">
        <v>-2.7258878080829241E-3</v>
      </c>
      <c r="E18">
        <v>-1.5067127445409129E-2</v>
      </c>
      <c r="F18">
        <v>-7.8848948058054223E-3</v>
      </c>
      <c r="G18">
        <v>1.101665014510509E-2</v>
      </c>
      <c r="H18">
        <v>-7.0519648548897484E-3</v>
      </c>
      <c r="I18">
        <v>-3.2761081604551902E-3</v>
      </c>
      <c r="J18">
        <v>4.1934789573551557E-3</v>
      </c>
      <c r="K18">
        <v>-1.9862580333422672E-3</v>
      </c>
      <c r="L18">
        <v>1.649571184273204E-3</v>
      </c>
      <c r="N18" s="1" t="s">
        <v>26</v>
      </c>
      <c r="O18">
        <f t="shared" si="0"/>
        <v>1.7095097664504798E-2</v>
      </c>
      <c r="P18">
        <f t="shared" si="1"/>
        <v>2.7258878080829241E-3</v>
      </c>
      <c r="Q18">
        <f t="shared" si="2"/>
        <v>1.5067127445409129E-2</v>
      </c>
      <c r="R18">
        <f t="shared" si="3"/>
        <v>7.8848948058054223E-3</v>
      </c>
      <c r="S18">
        <f t="shared" si="4"/>
        <v>1.101665014510509E-2</v>
      </c>
      <c r="T18">
        <f t="shared" si="5"/>
        <v>7.0519648548897484E-3</v>
      </c>
      <c r="U18">
        <f t="shared" si="6"/>
        <v>3.2761081604551902E-3</v>
      </c>
      <c r="V18">
        <f t="shared" si="7"/>
        <v>4.1934789573551557E-3</v>
      </c>
      <c r="W18">
        <f t="shared" si="8"/>
        <v>1.9862580333422672E-3</v>
      </c>
      <c r="X18">
        <f t="shared" si="9"/>
        <v>1.649571184273204E-3</v>
      </c>
    </row>
    <row r="19" spans="1:24">
      <c r="A19">
        <v>18</v>
      </c>
      <c r="B19" s="1" t="s">
        <v>27</v>
      </c>
      <c r="C19">
        <v>-1.739681258505843E-2</v>
      </c>
      <c r="D19">
        <v>2.4134473543707399E-2</v>
      </c>
      <c r="E19">
        <v>3.6652134433049821E-2</v>
      </c>
      <c r="F19">
        <v>-2.072371289497687E-3</v>
      </c>
      <c r="G19">
        <v>1.8496729214198489E-2</v>
      </c>
      <c r="H19">
        <v>1.34252127208599E-2</v>
      </c>
      <c r="I19">
        <v>1.3428978085436839E-2</v>
      </c>
      <c r="J19">
        <v>4.4361557506630463E-3</v>
      </c>
      <c r="K19">
        <v>-2.6309688607472528E-2</v>
      </c>
      <c r="L19">
        <v>-2.511565745951139E-2</v>
      </c>
      <c r="N19" s="1" t="s">
        <v>27</v>
      </c>
      <c r="O19">
        <f t="shared" si="0"/>
        <v>1.739681258505843E-2</v>
      </c>
      <c r="P19">
        <f t="shared" si="1"/>
        <v>2.4134473543707399E-2</v>
      </c>
      <c r="Q19">
        <f t="shared" si="2"/>
        <v>3.6652134433049821E-2</v>
      </c>
      <c r="R19">
        <f t="shared" si="3"/>
        <v>2.072371289497687E-3</v>
      </c>
      <c r="S19">
        <f t="shared" si="4"/>
        <v>1.8496729214198489E-2</v>
      </c>
      <c r="T19">
        <f t="shared" si="5"/>
        <v>1.34252127208599E-2</v>
      </c>
      <c r="U19">
        <f t="shared" si="6"/>
        <v>1.3428978085436839E-2</v>
      </c>
      <c r="V19">
        <f t="shared" si="7"/>
        <v>4.4361557506630463E-3</v>
      </c>
      <c r="W19">
        <f t="shared" si="8"/>
        <v>2.6309688607472528E-2</v>
      </c>
      <c r="X19">
        <f t="shared" si="9"/>
        <v>2.511565745951139E-2</v>
      </c>
    </row>
    <row r="20" spans="1:24">
      <c r="A20">
        <v>19</v>
      </c>
      <c r="B20" s="1" t="s">
        <v>28</v>
      </c>
      <c r="C20">
        <v>-1.044572938753007E-2</v>
      </c>
      <c r="D20">
        <v>-4.4721043145482371E-4</v>
      </c>
      <c r="E20">
        <v>2.6028547870673591E-2</v>
      </c>
      <c r="F20">
        <v>-4.2723965182207826E-3</v>
      </c>
      <c r="G20">
        <v>-1.8685790439300239E-2</v>
      </c>
      <c r="H20">
        <v>-1.0609354588968129E-2</v>
      </c>
      <c r="I20">
        <v>-4.474718440637071E-3</v>
      </c>
      <c r="J20">
        <v>4.6032758665501064E-3</v>
      </c>
      <c r="K20">
        <v>-2.9229208804703689E-2</v>
      </c>
      <c r="L20">
        <v>1.7924726786383821E-2</v>
      </c>
      <c r="N20" s="1" t="s">
        <v>28</v>
      </c>
      <c r="O20">
        <f t="shared" si="0"/>
        <v>1.044572938753007E-2</v>
      </c>
      <c r="P20">
        <f t="shared" si="1"/>
        <v>4.4721043145482371E-4</v>
      </c>
      <c r="Q20">
        <f t="shared" si="2"/>
        <v>2.6028547870673591E-2</v>
      </c>
      <c r="R20">
        <f t="shared" si="3"/>
        <v>4.2723965182207826E-3</v>
      </c>
      <c r="S20">
        <f t="shared" si="4"/>
        <v>1.8685790439300239E-2</v>
      </c>
      <c r="T20">
        <f t="shared" si="5"/>
        <v>1.0609354588968129E-2</v>
      </c>
      <c r="U20">
        <f t="shared" si="6"/>
        <v>4.474718440637071E-3</v>
      </c>
      <c r="V20">
        <f t="shared" si="7"/>
        <v>4.6032758665501064E-3</v>
      </c>
      <c r="W20">
        <f t="shared" si="8"/>
        <v>2.9229208804703689E-2</v>
      </c>
      <c r="X20">
        <f t="shared" si="9"/>
        <v>1.7924726786383821E-2</v>
      </c>
    </row>
    <row r="21" spans="1:24">
      <c r="A21">
        <v>20</v>
      </c>
      <c r="B21" s="1" t="s">
        <v>29</v>
      </c>
      <c r="C21">
        <v>2.1540880334739491E-2</v>
      </c>
      <c r="D21">
        <v>5.4713790159186017E-2</v>
      </c>
      <c r="E21">
        <v>9.0894212836751722E-3</v>
      </c>
      <c r="F21">
        <v>-7.2705168690239711E-3</v>
      </c>
      <c r="G21">
        <v>-2.474015124727761E-2</v>
      </c>
      <c r="H21">
        <v>-1.051737632435973E-2</v>
      </c>
      <c r="I21">
        <v>-1.4704719083755469E-2</v>
      </c>
      <c r="J21">
        <v>3.2174656228992099E-2</v>
      </c>
      <c r="K21">
        <v>3.8321260135684258E-2</v>
      </c>
      <c r="L21">
        <v>-1.156579939839756E-2</v>
      </c>
      <c r="N21" s="1" t="s">
        <v>29</v>
      </c>
      <c r="O21">
        <f t="shared" si="0"/>
        <v>2.1540880334739491E-2</v>
      </c>
      <c r="P21">
        <f t="shared" si="1"/>
        <v>5.4713790159186017E-2</v>
      </c>
      <c r="Q21">
        <f t="shared" si="2"/>
        <v>9.0894212836751722E-3</v>
      </c>
      <c r="R21">
        <f t="shared" si="3"/>
        <v>7.2705168690239711E-3</v>
      </c>
      <c r="S21">
        <f t="shared" si="4"/>
        <v>2.474015124727761E-2</v>
      </c>
      <c r="T21">
        <f t="shared" si="5"/>
        <v>1.051737632435973E-2</v>
      </c>
      <c r="U21">
        <f t="shared" si="6"/>
        <v>1.4704719083755469E-2</v>
      </c>
      <c r="V21">
        <f t="shared" si="7"/>
        <v>3.2174656228992099E-2</v>
      </c>
      <c r="W21">
        <f t="shared" si="8"/>
        <v>3.8321260135684258E-2</v>
      </c>
      <c r="X21">
        <f t="shared" si="9"/>
        <v>1.156579939839756E-2</v>
      </c>
    </row>
    <row r="22" spans="1:24">
      <c r="A22">
        <v>21</v>
      </c>
      <c r="B22" s="1" t="s">
        <v>30</v>
      </c>
      <c r="C22">
        <v>3.7297490935924001E-2</v>
      </c>
      <c r="D22">
        <v>-1.089483769242151E-2</v>
      </c>
      <c r="E22">
        <v>-1.9110388980192222E-2</v>
      </c>
      <c r="F22">
        <v>-1.6477986348454151E-2</v>
      </c>
      <c r="G22">
        <v>-1.6664990527150869E-2</v>
      </c>
      <c r="H22">
        <v>1.7905360088449309E-2</v>
      </c>
      <c r="I22">
        <v>-9.1980824670404044E-3</v>
      </c>
      <c r="J22">
        <v>-5.5004106130233663E-3</v>
      </c>
      <c r="K22">
        <v>2.2132451736076399E-2</v>
      </c>
      <c r="L22">
        <v>-1.055715703853782E-2</v>
      </c>
      <c r="N22" s="1" t="s">
        <v>30</v>
      </c>
      <c r="O22">
        <f t="shared" si="0"/>
        <v>3.7297490935924001E-2</v>
      </c>
      <c r="P22">
        <f t="shared" si="1"/>
        <v>1.089483769242151E-2</v>
      </c>
      <c r="Q22">
        <f t="shared" si="2"/>
        <v>1.9110388980192222E-2</v>
      </c>
      <c r="R22">
        <f t="shared" si="3"/>
        <v>1.6477986348454151E-2</v>
      </c>
      <c r="S22">
        <f t="shared" si="4"/>
        <v>1.6664990527150869E-2</v>
      </c>
      <c r="T22">
        <f t="shared" si="5"/>
        <v>1.7905360088449309E-2</v>
      </c>
      <c r="U22">
        <f t="shared" si="6"/>
        <v>9.1980824670404044E-3</v>
      </c>
      <c r="V22">
        <f t="shared" si="7"/>
        <v>5.5004106130233663E-3</v>
      </c>
      <c r="W22">
        <f t="shared" si="8"/>
        <v>2.2132451736076399E-2</v>
      </c>
      <c r="X22">
        <f t="shared" si="9"/>
        <v>1.055715703853782E-2</v>
      </c>
    </row>
    <row r="23" spans="1:24">
      <c r="A23">
        <v>22</v>
      </c>
      <c r="B23" s="1" t="s">
        <v>31</v>
      </c>
      <c r="C23">
        <v>-8.9188090318591436E-3</v>
      </c>
      <c r="D23">
        <v>1.2219974551938869E-2</v>
      </c>
      <c r="E23">
        <v>-1.7429724950223911E-3</v>
      </c>
      <c r="F23">
        <v>-1.573506775385701E-2</v>
      </c>
      <c r="G23">
        <v>-9.4802284374592509E-5</v>
      </c>
      <c r="H23">
        <v>2.7074452449323851E-2</v>
      </c>
      <c r="I23">
        <v>1.3995001317916639E-2</v>
      </c>
      <c r="J23">
        <v>7.1039494125261333E-4</v>
      </c>
      <c r="K23">
        <v>-2.947082951649279E-2</v>
      </c>
      <c r="L23">
        <v>-5.5941342481934586E-3</v>
      </c>
      <c r="N23" s="1" t="s">
        <v>31</v>
      </c>
      <c r="O23">
        <f t="shared" si="0"/>
        <v>8.9188090318591436E-3</v>
      </c>
      <c r="P23">
        <f t="shared" si="1"/>
        <v>1.2219974551938869E-2</v>
      </c>
      <c r="Q23">
        <f t="shared" si="2"/>
        <v>1.7429724950223911E-3</v>
      </c>
      <c r="R23">
        <f t="shared" si="3"/>
        <v>1.573506775385701E-2</v>
      </c>
      <c r="S23">
        <f t="shared" si="4"/>
        <v>9.4802284374592509E-5</v>
      </c>
      <c r="T23">
        <f t="shared" si="5"/>
        <v>2.7074452449323851E-2</v>
      </c>
      <c r="U23">
        <f t="shared" si="6"/>
        <v>1.3995001317916639E-2</v>
      </c>
      <c r="V23">
        <f t="shared" si="7"/>
        <v>7.1039494125261333E-4</v>
      </c>
      <c r="W23">
        <f t="shared" si="8"/>
        <v>2.947082951649279E-2</v>
      </c>
      <c r="X23">
        <f t="shared" si="9"/>
        <v>5.5941342481934586E-3</v>
      </c>
    </row>
    <row r="24" spans="1:24">
      <c r="A24">
        <v>23</v>
      </c>
      <c r="B24" s="1" t="s">
        <v>32</v>
      </c>
      <c r="C24">
        <v>-4.0599044053988304E-3</v>
      </c>
      <c r="D24">
        <v>-8.3800514145640371E-3</v>
      </c>
      <c r="E24">
        <v>-8.9445572588866991E-3</v>
      </c>
      <c r="F24">
        <v>3.3884847603662019E-2</v>
      </c>
      <c r="G24">
        <v>1.212116660738351E-3</v>
      </c>
      <c r="H24">
        <v>-1.458007872068947E-2</v>
      </c>
      <c r="I24">
        <v>2.2216178848501161E-2</v>
      </c>
      <c r="J24">
        <v>2.9152794379894209E-2</v>
      </c>
      <c r="K24">
        <v>-1.876863425572141E-3</v>
      </c>
      <c r="L24">
        <v>-9.7191560347300865E-3</v>
      </c>
      <c r="N24" s="1" t="s">
        <v>32</v>
      </c>
      <c r="O24">
        <f t="shared" si="0"/>
        <v>4.0599044053988304E-3</v>
      </c>
      <c r="P24">
        <f t="shared" si="1"/>
        <v>8.3800514145640371E-3</v>
      </c>
      <c r="Q24">
        <f t="shared" si="2"/>
        <v>8.9445572588866991E-3</v>
      </c>
      <c r="R24">
        <f t="shared" si="3"/>
        <v>3.3884847603662019E-2</v>
      </c>
      <c r="S24">
        <f t="shared" si="4"/>
        <v>1.212116660738351E-3</v>
      </c>
      <c r="T24">
        <f t="shared" si="5"/>
        <v>1.458007872068947E-2</v>
      </c>
      <c r="U24">
        <f t="shared" si="6"/>
        <v>2.2216178848501161E-2</v>
      </c>
      <c r="V24">
        <f t="shared" si="7"/>
        <v>2.9152794379894209E-2</v>
      </c>
      <c r="W24">
        <f t="shared" si="8"/>
        <v>1.876863425572141E-3</v>
      </c>
      <c r="X24">
        <f t="shared" si="9"/>
        <v>9.7191560347300865E-3</v>
      </c>
    </row>
    <row r="25" spans="1:24">
      <c r="A25">
        <v>24</v>
      </c>
      <c r="B25" s="1" t="s">
        <v>33</v>
      </c>
      <c r="C25">
        <v>1.9255468758149459E-3</v>
      </c>
      <c r="D25">
        <v>1.9283459749912621E-2</v>
      </c>
      <c r="E25">
        <v>-1.0649507659869391E-2</v>
      </c>
      <c r="F25">
        <v>-1.6135959626804568E-2</v>
      </c>
      <c r="G25">
        <v>8.8251660303732588E-4</v>
      </c>
      <c r="H25">
        <v>2.3625012350084469E-2</v>
      </c>
      <c r="I25">
        <v>2.6318836006166131E-3</v>
      </c>
      <c r="J25">
        <v>-3.531269815453588E-3</v>
      </c>
      <c r="K25">
        <v>2.4202550128261641E-2</v>
      </c>
      <c r="L25">
        <v>-5.3519581460076604E-3</v>
      </c>
      <c r="N25" s="1" t="s">
        <v>33</v>
      </c>
      <c r="O25">
        <f t="shared" si="0"/>
        <v>1.9255468758149459E-3</v>
      </c>
      <c r="P25">
        <f t="shared" si="1"/>
        <v>1.9283459749912621E-2</v>
      </c>
      <c r="Q25">
        <f t="shared" si="2"/>
        <v>1.0649507659869391E-2</v>
      </c>
      <c r="R25">
        <f t="shared" si="3"/>
        <v>1.6135959626804568E-2</v>
      </c>
      <c r="S25">
        <f t="shared" si="4"/>
        <v>8.8251660303732588E-4</v>
      </c>
      <c r="T25">
        <f t="shared" si="5"/>
        <v>2.3625012350084469E-2</v>
      </c>
      <c r="U25">
        <f t="shared" si="6"/>
        <v>2.6318836006166131E-3</v>
      </c>
      <c r="V25">
        <f t="shared" si="7"/>
        <v>3.531269815453588E-3</v>
      </c>
      <c r="W25">
        <f t="shared" si="8"/>
        <v>2.4202550128261641E-2</v>
      </c>
      <c r="X25">
        <f t="shared" si="9"/>
        <v>5.3519581460076604E-3</v>
      </c>
    </row>
    <row r="26" spans="1:24">
      <c r="A26">
        <v>25</v>
      </c>
      <c r="B26" s="1" t="s">
        <v>34</v>
      </c>
      <c r="C26">
        <v>1.722413656856735E-2</v>
      </c>
      <c r="D26">
        <v>-2.2866187742527331E-2</v>
      </c>
      <c r="E26">
        <v>-1.141884225543306E-2</v>
      </c>
      <c r="F26">
        <v>2.7001007559175269E-3</v>
      </c>
      <c r="G26">
        <v>-1.8310997300466089E-2</v>
      </c>
      <c r="H26">
        <v>3.6269839727143462E-2</v>
      </c>
      <c r="I26">
        <v>3.5547931771735E-4</v>
      </c>
      <c r="J26">
        <v>-1.9160632869160091E-2</v>
      </c>
      <c r="K26">
        <v>5.4648614883734724E-3</v>
      </c>
      <c r="L26">
        <v>2.2874920775318021E-3</v>
      </c>
      <c r="N26" s="1" t="s">
        <v>34</v>
      </c>
      <c r="O26">
        <f t="shared" si="0"/>
        <v>1.722413656856735E-2</v>
      </c>
      <c r="P26">
        <f t="shared" si="1"/>
        <v>2.2866187742527331E-2</v>
      </c>
      <c r="Q26">
        <f t="shared" si="2"/>
        <v>1.141884225543306E-2</v>
      </c>
      <c r="R26">
        <f t="shared" si="3"/>
        <v>2.7001007559175269E-3</v>
      </c>
      <c r="S26">
        <f t="shared" si="4"/>
        <v>1.8310997300466089E-2</v>
      </c>
      <c r="T26">
        <f t="shared" si="5"/>
        <v>3.6269839727143462E-2</v>
      </c>
      <c r="U26">
        <f t="shared" si="6"/>
        <v>3.5547931771735E-4</v>
      </c>
      <c r="V26">
        <f t="shared" si="7"/>
        <v>1.9160632869160091E-2</v>
      </c>
      <c r="W26">
        <f t="shared" si="8"/>
        <v>5.4648614883734724E-3</v>
      </c>
      <c r="X26">
        <f t="shared" si="9"/>
        <v>2.2874920775318021E-3</v>
      </c>
    </row>
    <row r="27" spans="1:24">
      <c r="A27">
        <v>26</v>
      </c>
      <c r="B27" s="1" t="s">
        <v>35</v>
      </c>
      <c r="C27">
        <v>-1.951988514926005E-3</v>
      </c>
      <c r="D27">
        <v>1.631388618365498E-2</v>
      </c>
      <c r="E27">
        <v>-5.3648195906302598E-3</v>
      </c>
      <c r="F27">
        <v>9.3579492051922564E-3</v>
      </c>
      <c r="G27">
        <v>-1.9161340311155219E-2</v>
      </c>
      <c r="H27">
        <v>-7.1039007821293706E-3</v>
      </c>
      <c r="I27">
        <v>-7.0513393696787788E-2</v>
      </c>
      <c r="J27">
        <v>9.0343171122927897E-3</v>
      </c>
      <c r="K27">
        <v>-6.1822500454450976E-3</v>
      </c>
      <c r="L27">
        <v>1.310206235901951E-2</v>
      </c>
      <c r="N27" s="1" t="s">
        <v>35</v>
      </c>
      <c r="O27">
        <f t="shared" si="0"/>
        <v>1.951988514926005E-3</v>
      </c>
      <c r="P27">
        <f t="shared" si="1"/>
        <v>1.631388618365498E-2</v>
      </c>
      <c r="Q27">
        <f t="shared" si="2"/>
        <v>5.3648195906302598E-3</v>
      </c>
      <c r="R27">
        <f t="shared" si="3"/>
        <v>9.3579492051922564E-3</v>
      </c>
      <c r="S27">
        <f t="shared" si="4"/>
        <v>1.9161340311155219E-2</v>
      </c>
      <c r="T27">
        <f t="shared" si="5"/>
        <v>7.1039007821293706E-3</v>
      </c>
      <c r="U27">
        <f t="shared" si="6"/>
        <v>7.0513393696787788E-2</v>
      </c>
      <c r="V27">
        <f t="shared" si="7"/>
        <v>9.0343171122927897E-3</v>
      </c>
      <c r="W27">
        <f t="shared" si="8"/>
        <v>6.1822500454450976E-3</v>
      </c>
      <c r="X27">
        <f t="shared" si="9"/>
        <v>1.310206235901951E-2</v>
      </c>
    </row>
    <row r="28" spans="1:24">
      <c r="A28">
        <v>27</v>
      </c>
      <c r="B28" s="1" t="s">
        <v>36</v>
      </c>
      <c r="C28">
        <v>-1.418787006985536E-3</v>
      </c>
      <c r="D28">
        <v>9.7803880855818082E-3</v>
      </c>
      <c r="E28">
        <v>-1.8129817173883509E-3</v>
      </c>
      <c r="F28">
        <v>-7.0237649972934883E-3</v>
      </c>
      <c r="G28">
        <v>-1.9747937503998569E-2</v>
      </c>
      <c r="H28">
        <v>2.4886003267245542E-3</v>
      </c>
      <c r="I28">
        <v>-1.6089702656245279E-3</v>
      </c>
      <c r="J28">
        <v>-9.5655207441633968E-4</v>
      </c>
      <c r="K28">
        <v>2.2104088619258291E-2</v>
      </c>
      <c r="L28">
        <v>9.124991561695165E-3</v>
      </c>
      <c r="N28" s="1" t="s">
        <v>36</v>
      </c>
      <c r="O28">
        <f t="shared" si="0"/>
        <v>1.418787006985536E-3</v>
      </c>
      <c r="P28">
        <f t="shared" si="1"/>
        <v>9.7803880855818082E-3</v>
      </c>
      <c r="Q28">
        <f t="shared" si="2"/>
        <v>1.8129817173883509E-3</v>
      </c>
      <c r="R28">
        <f t="shared" si="3"/>
        <v>7.0237649972934883E-3</v>
      </c>
      <c r="S28">
        <f t="shared" si="4"/>
        <v>1.9747937503998569E-2</v>
      </c>
      <c r="T28">
        <f t="shared" si="5"/>
        <v>2.4886003267245542E-3</v>
      </c>
      <c r="U28">
        <f t="shared" si="6"/>
        <v>1.6089702656245279E-3</v>
      </c>
      <c r="V28">
        <f t="shared" si="7"/>
        <v>9.5655207441633968E-4</v>
      </c>
      <c r="W28">
        <f t="shared" si="8"/>
        <v>2.2104088619258291E-2</v>
      </c>
      <c r="X28">
        <f t="shared" si="9"/>
        <v>9.124991561695165E-3</v>
      </c>
    </row>
    <row r="29" spans="1:24">
      <c r="A29">
        <v>28</v>
      </c>
      <c r="B29" s="1" t="s">
        <v>37</v>
      </c>
      <c r="C29">
        <v>1.551194222676853E-2</v>
      </c>
      <c r="D29">
        <v>-1.6809367464935509E-2</v>
      </c>
      <c r="E29">
        <v>1.691460267423357E-3</v>
      </c>
      <c r="F29">
        <v>-1.2361669461796921E-2</v>
      </c>
      <c r="G29">
        <v>-8.7152186922635405E-2</v>
      </c>
      <c r="H29">
        <v>-4.882126143916124E-2</v>
      </c>
      <c r="I29">
        <v>-1.0388308258635079E-2</v>
      </c>
      <c r="J29">
        <v>-1.1629812650843041E-2</v>
      </c>
      <c r="K29">
        <v>-1.310029265677126E-2</v>
      </c>
      <c r="L29">
        <v>-7.4124244328177286E-3</v>
      </c>
      <c r="N29" s="1" t="s">
        <v>37</v>
      </c>
      <c r="O29">
        <f t="shared" si="0"/>
        <v>1.551194222676853E-2</v>
      </c>
      <c r="P29">
        <f t="shared" si="1"/>
        <v>1.6809367464935509E-2</v>
      </c>
      <c r="Q29">
        <f t="shared" si="2"/>
        <v>1.691460267423357E-3</v>
      </c>
      <c r="R29">
        <f t="shared" si="3"/>
        <v>1.2361669461796921E-2</v>
      </c>
      <c r="S29">
        <f t="shared" si="4"/>
        <v>8.7152186922635405E-2</v>
      </c>
      <c r="T29">
        <f t="shared" si="5"/>
        <v>4.882126143916124E-2</v>
      </c>
      <c r="U29">
        <f t="shared" si="6"/>
        <v>1.0388308258635079E-2</v>
      </c>
      <c r="V29">
        <f t="shared" si="7"/>
        <v>1.1629812650843041E-2</v>
      </c>
      <c r="W29">
        <f t="shared" si="8"/>
        <v>1.310029265677126E-2</v>
      </c>
      <c r="X29">
        <f t="shared" si="9"/>
        <v>7.4124244328177286E-3</v>
      </c>
    </row>
    <row r="30" spans="1:24">
      <c r="A30">
        <v>29</v>
      </c>
      <c r="B30" s="1" t="s">
        <v>38</v>
      </c>
      <c r="C30">
        <v>-7.6236054689553688E-3</v>
      </c>
      <c r="D30">
        <v>-4.3334283091804697E-2</v>
      </c>
      <c r="E30">
        <v>2.4511086846346321E-2</v>
      </c>
      <c r="F30">
        <v>-5.1807122086774656E-3</v>
      </c>
      <c r="G30">
        <v>1.4978100164202019E-2</v>
      </c>
      <c r="H30">
        <v>2.222149267370881E-2</v>
      </c>
      <c r="I30">
        <v>-3.6486447870197232E-2</v>
      </c>
      <c r="J30">
        <v>2.1293465999704889E-2</v>
      </c>
      <c r="K30">
        <v>-2.0273603678752881E-2</v>
      </c>
      <c r="L30">
        <v>-1.018431699222605E-5</v>
      </c>
      <c r="N30" s="1" t="s">
        <v>38</v>
      </c>
      <c r="O30">
        <f t="shared" si="0"/>
        <v>7.6236054689553688E-3</v>
      </c>
      <c r="P30">
        <f t="shared" si="1"/>
        <v>4.3334283091804697E-2</v>
      </c>
      <c r="Q30">
        <f t="shared" si="2"/>
        <v>2.4511086846346321E-2</v>
      </c>
      <c r="R30">
        <f t="shared" si="3"/>
        <v>5.1807122086774656E-3</v>
      </c>
      <c r="S30">
        <f t="shared" si="4"/>
        <v>1.4978100164202019E-2</v>
      </c>
      <c r="T30">
        <f t="shared" si="5"/>
        <v>2.222149267370881E-2</v>
      </c>
      <c r="U30">
        <f t="shared" si="6"/>
        <v>3.6486447870197232E-2</v>
      </c>
      <c r="V30">
        <f t="shared" si="7"/>
        <v>2.1293465999704889E-2</v>
      </c>
      <c r="W30">
        <f t="shared" si="8"/>
        <v>2.0273603678752881E-2</v>
      </c>
      <c r="X30">
        <f t="shared" si="9"/>
        <v>1.018431699222605E-5</v>
      </c>
    </row>
    <row r="31" spans="1:24">
      <c r="A31">
        <v>30</v>
      </c>
      <c r="B31" s="1" t="s">
        <v>39</v>
      </c>
      <c r="C31">
        <v>-1.960918697005373E-3</v>
      </c>
      <c r="D31">
        <v>6.8393475045552274E-3</v>
      </c>
      <c r="E31">
        <v>-1.48810309448771E-2</v>
      </c>
      <c r="F31">
        <v>1.96509715701755E-2</v>
      </c>
      <c r="G31">
        <v>-1.882628226838573E-2</v>
      </c>
      <c r="H31">
        <v>-1.171162638096113E-2</v>
      </c>
      <c r="I31">
        <v>1.8967107546398229E-2</v>
      </c>
      <c r="J31">
        <v>3.4084185029897587E-2</v>
      </c>
      <c r="K31">
        <v>1.257089620718361E-2</v>
      </c>
      <c r="L31">
        <v>2.437191288710034E-2</v>
      </c>
      <c r="N31" s="1" t="s">
        <v>39</v>
      </c>
      <c r="O31">
        <f t="shared" si="0"/>
        <v>1.960918697005373E-3</v>
      </c>
      <c r="P31">
        <f t="shared" si="1"/>
        <v>6.8393475045552274E-3</v>
      </c>
      <c r="Q31">
        <f t="shared" si="2"/>
        <v>1.48810309448771E-2</v>
      </c>
      <c r="R31">
        <f t="shared" si="3"/>
        <v>1.96509715701755E-2</v>
      </c>
      <c r="S31">
        <f t="shared" si="4"/>
        <v>1.882628226838573E-2</v>
      </c>
      <c r="T31">
        <f t="shared" si="5"/>
        <v>1.171162638096113E-2</v>
      </c>
      <c r="U31">
        <f t="shared" si="6"/>
        <v>1.8967107546398229E-2</v>
      </c>
      <c r="V31">
        <f t="shared" si="7"/>
        <v>3.4084185029897587E-2</v>
      </c>
      <c r="W31">
        <f t="shared" si="8"/>
        <v>1.257089620718361E-2</v>
      </c>
      <c r="X31">
        <f t="shared" si="9"/>
        <v>2.437191288710034E-2</v>
      </c>
    </row>
    <row r="32" spans="1:24">
      <c r="A32">
        <v>31</v>
      </c>
      <c r="B32" s="1" t="s">
        <v>40</v>
      </c>
      <c r="C32">
        <v>-1.0115692868082679E-2</v>
      </c>
      <c r="D32">
        <v>-3.1654609849324721E-3</v>
      </c>
      <c r="E32">
        <v>1.6285775929094051E-2</v>
      </c>
      <c r="F32">
        <v>2.8324656497247187E-4</v>
      </c>
      <c r="G32">
        <v>8.8062737190695189E-4</v>
      </c>
      <c r="H32">
        <v>3.9203466226158234E-3</v>
      </c>
      <c r="I32">
        <v>-2.7072581067446519E-3</v>
      </c>
      <c r="J32">
        <v>2.4001552572042501E-4</v>
      </c>
      <c r="K32">
        <v>1.038355776136881E-2</v>
      </c>
      <c r="L32">
        <v>-2.199070391454843E-3</v>
      </c>
      <c r="N32" s="1" t="s">
        <v>40</v>
      </c>
      <c r="O32">
        <f t="shared" si="0"/>
        <v>1.0115692868082679E-2</v>
      </c>
      <c r="P32">
        <f t="shared" si="1"/>
        <v>3.1654609849324721E-3</v>
      </c>
      <c r="Q32">
        <f t="shared" si="2"/>
        <v>1.6285775929094051E-2</v>
      </c>
      <c r="R32">
        <f t="shared" si="3"/>
        <v>2.8324656497247187E-4</v>
      </c>
      <c r="S32">
        <f t="shared" si="4"/>
        <v>8.8062737190695189E-4</v>
      </c>
      <c r="T32">
        <f t="shared" si="5"/>
        <v>3.9203466226158234E-3</v>
      </c>
      <c r="U32">
        <f t="shared" si="6"/>
        <v>2.7072581067446519E-3</v>
      </c>
      <c r="V32">
        <f t="shared" si="7"/>
        <v>2.4001552572042501E-4</v>
      </c>
      <c r="W32">
        <f t="shared" si="8"/>
        <v>1.038355776136881E-2</v>
      </c>
      <c r="X32">
        <f t="shared" si="9"/>
        <v>2.199070391454843E-3</v>
      </c>
    </row>
    <row r="33" spans="1:24">
      <c r="A33">
        <v>32</v>
      </c>
      <c r="B33" s="1" t="s">
        <v>41</v>
      </c>
      <c r="C33">
        <v>7.2940296661128763E-4</v>
      </c>
      <c r="D33">
        <v>1.8315221733531381E-2</v>
      </c>
      <c r="E33">
        <v>-2.021427639097494E-2</v>
      </c>
      <c r="F33">
        <v>9.5761448142942067E-3</v>
      </c>
      <c r="G33">
        <v>-1.0507618916250201E-2</v>
      </c>
      <c r="H33">
        <v>7.9489638865463137E-3</v>
      </c>
      <c r="I33">
        <v>-6.3124438162356702E-2</v>
      </c>
      <c r="J33">
        <v>3.63537877329379E-3</v>
      </c>
      <c r="K33">
        <v>-2.926517581131995E-3</v>
      </c>
      <c r="L33">
        <v>1.4233031859748011E-2</v>
      </c>
      <c r="N33" s="1" t="s">
        <v>41</v>
      </c>
      <c r="O33">
        <f t="shared" si="0"/>
        <v>7.2940296661128763E-4</v>
      </c>
      <c r="P33">
        <f t="shared" si="1"/>
        <v>1.8315221733531381E-2</v>
      </c>
      <c r="Q33">
        <f t="shared" si="2"/>
        <v>2.021427639097494E-2</v>
      </c>
      <c r="R33">
        <f t="shared" si="3"/>
        <v>9.5761448142942067E-3</v>
      </c>
      <c r="S33">
        <f t="shared" si="4"/>
        <v>1.0507618916250201E-2</v>
      </c>
      <c r="T33">
        <f t="shared" si="5"/>
        <v>7.9489638865463137E-3</v>
      </c>
      <c r="U33">
        <f t="shared" si="6"/>
        <v>6.3124438162356702E-2</v>
      </c>
      <c r="V33">
        <f t="shared" si="7"/>
        <v>3.63537877329379E-3</v>
      </c>
      <c r="W33">
        <f t="shared" si="8"/>
        <v>2.926517581131995E-3</v>
      </c>
      <c r="X33">
        <f t="shared" si="9"/>
        <v>1.4233031859748011E-2</v>
      </c>
    </row>
    <row r="34" spans="1:24">
      <c r="A34">
        <v>33</v>
      </c>
      <c r="B34" s="1" t="s">
        <v>42</v>
      </c>
      <c r="C34">
        <v>-2.3097188774643271E-2</v>
      </c>
      <c r="D34">
        <v>4.8192190035758996E-3</v>
      </c>
      <c r="E34">
        <v>8.3637777276107765E-3</v>
      </c>
      <c r="F34">
        <v>-9.9327004594336014E-3</v>
      </c>
      <c r="G34">
        <v>-3.928558016424849E-2</v>
      </c>
      <c r="H34">
        <v>-1.6579674746929569E-2</v>
      </c>
      <c r="I34">
        <v>-3.389485024569934E-2</v>
      </c>
      <c r="J34">
        <v>1.977737628649015E-2</v>
      </c>
      <c r="K34">
        <v>-4.9346980943498479E-2</v>
      </c>
      <c r="L34">
        <v>-1.6006333501388411E-2</v>
      </c>
      <c r="N34" s="1" t="s">
        <v>42</v>
      </c>
      <c r="O34">
        <f t="shared" si="0"/>
        <v>2.3097188774643271E-2</v>
      </c>
      <c r="P34">
        <f t="shared" si="1"/>
        <v>4.8192190035758996E-3</v>
      </c>
      <c r="Q34">
        <f t="shared" si="2"/>
        <v>8.3637777276107765E-3</v>
      </c>
      <c r="R34">
        <f t="shared" si="3"/>
        <v>9.9327004594336014E-3</v>
      </c>
      <c r="S34">
        <f t="shared" si="4"/>
        <v>3.928558016424849E-2</v>
      </c>
      <c r="T34">
        <f t="shared" si="5"/>
        <v>1.6579674746929569E-2</v>
      </c>
      <c r="U34">
        <f t="shared" si="6"/>
        <v>3.389485024569934E-2</v>
      </c>
      <c r="V34">
        <f t="shared" si="7"/>
        <v>1.977737628649015E-2</v>
      </c>
      <c r="W34">
        <f t="shared" si="8"/>
        <v>4.9346980943498479E-2</v>
      </c>
      <c r="X34">
        <f t="shared" si="9"/>
        <v>1.6006333501388411E-2</v>
      </c>
    </row>
    <row r="35" spans="1:24">
      <c r="A35">
        <v>34</v>
      </c>
      <c r="B35" s="1" t="s">
        <v>43</v>
      </c>
      <c r="C35">
        <v>4.469024192936725E-3</v>
      </c>
      <c r="D35">
        <v>-0.1051672573210954</v>
      </c>
      <c r="E35">
        <v>1.7673068727681401E-2</v>
      </c>
      <c r="F35">
        <v>1.5303659706112839E-3</v>
      </c>
      <c r="G35">
        <v>-1.0337034239556399E-2</v>
      </c>
      <c r="H35">
        <v>2.2024972301947512E-3</v>
      </c>
      <c r="I35">
        <v>2.480883577209313E-3</v>
      </c>
      <c r="J35">
        <v>-1.5389915657002311E-2</v>
      </c>
      <c r="K35">
        <v>-2.7611329912482361E-2</v>
      </c>
      <c r="L35">
        <v>-2.668884688739351E-3</v>
      </c>
      <c r="N35" s="1" t="s">
        <v>43</v>
      </c>
      <c r="O35">
        <f t="shared" si="0"/>
        <v>4.469024192936725E-3</v>
      </c>
      <c r="P35">
        <f t="shared" si="1"/>
        <v>0.1051672573210954</v>
      </c>
      <c r="Q35">
        <f t="shared" si="2"/>
        <v>1.7673068727681401E-2</v>
      </c>
      <c r="R35">
        <f t="shared" si="3"/>
        <v>1.5303659706112839E-3</v>
      </c>
      <c r="S35">
        <f t="shared" si="4"/>
        <v>1.0337034239556399E-2</v>
      </c>
      <c r="T35">
        <f t="shared" si="5"/>
        <v>2.2024972301947512E-3</v>
      </c>
      <c r="U35">
        <f t="shared" si="6"/>
        <v>2.480883577209313E-3</v>
      </c>
      <c r="V35">
        <f t="shared" si="7"/>
        <v>1.5389915657002311E-2</v>
      </c>
      <c r="W35">
        <f t="shared" si="8"/>
        <v>2.7611329912482361E-2</v>
      </c>
      <c r="X35">
        <f t="shared" si="9"/>
        <v>2.668884688739351E-3</v>
      </c>
    </row>
    <row r="36" spans="1:24">
      <c r="A36">
        <v>35</v>
      </c>
      <c r="B36" s="1" t="s">
        <v>44</v>
      </c>
      <c r="C36">
        <v>-1.1678588606179249E-2</v>
      </c>
      <c r="D36">
        <v>7.1071039470268896E-2</v>
      </c>
      <c r="E36">
        <v>-2.9254589513555331E-2</v>
      </c>
      <c r="F36">
        <v>-6.6929929861533509E-3</v>
      </c>
      <c r="G36">
        <v>-3.5754270319535868E-2</v>
      </c>
      <c r="H36">
        <v>-2.3470071299045409E-2</v>
      </c>
      <c r="I36">
        <v>1.734292051364298E-2</v>
      </c>
      <c r="J36">
        <v>5.6607806930287143E-2</v>
      </c>
      <c r="K36">
        <v>-1.271230242996234E-3</v>
      </c>
      <c r="L36">
        <v>1.0130193290104089E-2</v>
      </c>
      <c r="N36" s="1" t="s">
        <v>44</v>
      </c>
      <c r="O36">
        <f t="shared" si="0"/>
        <v>1.1678588606179249E-2</v>
      </c>
      <c r="P36">
        <f t="shared" si="1"/>
        <v>7.1071039470268896E-2</v>
      </c>
      <c r="Q36">
        <f t="shared" si="2"/>
        <v>2.9254589513555331E-2</v>
      </c>
      <c r="R36">
        <f t="shared" si="3"/>
        <v>6.6929929861533509E-3</v>
      </c>
      <c r="S36">
        <f t="shared" si="4"/>
        <v>3.5754270319535868E-2</v>
      </c>
      <c r="T36">
        <f t="shared" si="5"/>
        <v>2.3470071299045409E-2</v>
      </c>
      <c r="U36">
        <f t="shared" si="6"/>
        <v>1.734292051364298E-2</v>
      </c>
      <c r="V36">
        <f t="shared" si="7"/>
        <v>5.6607806930287143E-2</v>
      </c>
      <c r="W36">
        <f t="shared" si="8"/>
        <v>1.271230242996234E-3</v>
      </c>
      <c r="X36">
        <f t="shared" si="9"/>
        <v>1.0130193290104089E-2</v>
      </c>
    </row>
    <row r="37" spans="1:24">
      <c r="A37">
        <v>36</v>
      </c>
      <c r="B37" s="1" t="s">
        <v>45</v>
      </c>
      <c r="C37">
        <v>-8.4888671091746578E-3</v>
      </c>
      <c r="D37">
        <v>-1.4342357086672261E-3</v>
      </c>
      <c r="E37">
        <v>1.165367175403097E-2</v>
      </c>
      <c r="F37">
        <v>-7.9710248208978186E-3</v>
      </c>
      <c r="G37">
        <v>-8.8343008687803704E-4</v>
      </c>
      <c r="H37">
        <v>8.999258906941603E-3</v>
      </c>
      <c r="I37">
        <v>-1.2543218349240931E-3</v>
      </c>
      <c r="J37">
        <v>-1.918936177030734E-3</v>
      </c>
      <c r="K37">
        <v>1.1261162505593289E-2</v>
      </c>
      <c r="L37">
        <v>4.5162718756185842E-4</v>
      </c>
      <c r="N37" s="1" t="s">
        <v>45</v>
      </c>
      <c r="O37">
        <f t="shared" si="0"/>
        <v>8.4888671091746578E-3</v>
      </c>
      <c r="P37">
        <f t="shared" si="1"/>
        <v>1.4342357086672261E-3</v>
      </c>
      <c r="Q37">
        <f t="shared" si="2"/>
        <v>1.165367175403097E-2</v>
      </c>
      <c r="R37">
        <f t="shared" si="3"/>
        <v>7.9710248208978186E-3</v>
      </c>
      <c r="S37">
        <f t="shared" si="4"/>
        <v>8.8343008687803704E-4</v>
      </c>
      <c r="T37">
        <f t="shared" si="5"/>
        <v>8.999258906941603E-3</v>
      </c>
      <c r="U37">
        <f t="shared" si="6"/>
        <v>1.2543218349240931E-3</v>
      </c>
      <c r="V37">
        <f t="shared" si="7"/>
        <v>1.918936177030734E-3</v>
      </c>
      <c r="W37">
        <f t="shared" si="8"/>
        <v>1.1261162505593289E-2</v>
      </c>
      <c r="X37">
        <f t="shared" si="9"/>
        <v>4.5162718756185842E-4</v>
      </c>
    </row>
    <row r="38" spans="1:24">
      <c r="A38">
        <v>37</v>
      </c>
      <c r="B38" s="1" t="s">
        <v>46</v>
      </c>
      <c r="C38">
        <v>1.425966121820587E-2</v>
      </c>
      <c r="D38">
        <v>6.4880693212371714E-3</v>
      </c>
      <c r="E38">
        <v>-1.9498486994701979E-2</v>
      </c>
      <c r="F38">
        <v>-8.8014114151804337E-3</v>
      </c>
      <c r="G38">
        <v>-3.0382866355328698E-2</v>
      </c>
      <c r="H38">
        <v>3.9213761957660673E-2</v>
      </c>
      <c r="I38">
        <v>6.0492206236633563E-3</v>
      </c>
      <c r="J38">
        <v>-6.7155133300939411E-3</v>
      </c>
      <c r="K38">
        <v>1.1420696612913721E-2</v>
      </c>
      <c r="L38">
        <v>6.5887338768397547E-3</v>
      </c>
      <c r="N38" s="1" t="s">
        <v>46</v>
      </c>
      <c r="O38">
        <f t="shared" si="0"/>
        <v>1.425966121820587E-2</v>
      </c>
      <c r="P38">
        <f t="shared" si="1"/>
        <v>6.4880693212371714E-3</v>
      </c>
      <c r="Q38">
        <f t="shared" si="2"/>
        <v>1.9498486994701979E-2</v>
      </c>
      <c r="R38">
        <f t="shared" si="3"/>
        <v>8.8014114151804337E-3</v>
      </c>
      <c r="S38">
        <f t="shared" si="4"/>
        <v>3.0382866355328698E-2</v>
      </c>
      <c r="T38">
        <f t="shared" si="5"/>
        <v>3.9213761957660673E-2</v>
      </c>
      <c r="U38">
        <f t="shared" si="6"/>
        <v>6.0492206236633563E-3</v>
      </c>
      <c r="V38">
        <f t="shared" si="7"/>
        <v>6.7155133300939411E-3</v>
      </c>
      <c r="W38">
        <f t="shared" si="8"/>
        <v>1.1420696612913721E-2</v>
      </c>
      <c r="X38">
        <f t="shared" si="9"/>
        <v>6.5887338768397547E-3</v>
      </c>
    </row>
    <row r="39" spans="1:24">
      <c r="A39">
        <v>38</v>
      </c>
      <c r="B39" s="1" t="s">
        <v>47</v>
      </c>
      <c r="C39">
        <v>5.4667583096059897E-3</v>
      </c>
      <c r="D39">
        <v>1.855565095437919E-2</v>
      </c>
      <c r="E39">
        <v>-2.2106698757703071E-2</v>
      </c>
      <c r="F39">
        <v>6.6801348743817362E-3</v>
      </c>
      <c r="G39">
        <v>-1.8770485239533181E-2</v>
      </c>
      <c r="H39">
        <v>3.0030238621694801E-2</v>
      </c>
      <c r="I39">
        <v>2.207979552737382E-3</v>
      </c>
      <c r="J39">
        <v>-1.05067511456524E-2</v>
      </c>
      <c r="K39">
        <v>3.198073830075168E-3</v>
      </c>
      <c r="L39">
        <v>1.182336577105993E-3</v>
      </c>
      <c r="N39" s="1" t="s">
        <v>47</v>
      </c>
      <c r="O39">
        <f t="shared" si="0"/>
        <v>5.4667583096059897E-3</v>
      </c>
      <c r="P39">
        <f t="shared" si="1"/>
        <v>1.855565095437919E-2</v>
      </c>
      <c r="Q39">
        <f t="shared" si="2"/>
        <v>2.2106698757703071E-2</v>
      </c>
      <c r="R39">
        <f t="shared" si="3"/>
        <v>6.6801348743817362E-3</v>
      </c>
      <c r="S39">
        <f t="shared" si="4"/>
        <v>1.8770485239533181E-2</v>
      </c>
      <c r="T39">
        <f t="shared" si="5"/>
        <v>3.0030238621694801E-2</v>
      </c>
      <c r="U39">
        <f t="shared" si="6"/>
        <v>2.207979552737382E-3</v>
      </c>
      <c r="V39">
        <f t="shared" si="7"/>
        <v>1.05067511456524E-2</v>
      </c>
      <c r="W39">
        <f t="shared" si="8"/>
        <v>3.198073830075168E-3</v>
      </c>
      <c r="X39">
        <f t="shared" si="9"/>
        <v>1.182336577105993E-3</v>
      </c>
    </row>
    <row r="40" spans="1:24">
      <c r="A40">
        <v>39</v>
      </c>
      <c r="B40" s="1" t="s">
        <v>48</v>
      </c>
      <c r="C40">
        <v>-4.792069242006986E-3</v>
      </c>
      <c r="D40">
        <v>-4.0221081487623378E-4</v>
      </c>
      <c r="E40">
        <v>5.0409704041561362E-3</v>
      </c>
      <c r="F40">
        <v>-1.179719367507384E-2</v>
      </c>
      <c r="G40">
        <v>-1.120989980587459E-2</v>
      </c>
      <c r="H40">
        <v>5.8632266866338106E-3</v>
      </c>
      <c r="I40">
        <v>-1.360491721032991E-4</v>
      </c>
      <c r="J40">
        <v>-3.9381689063364284E-3</v>
      </c>
      <c r="K40">
        <v>1.344711291805201E-2</v>
      </c>
      <c r="L40">
        <v>3.4928287180950568E-3</v>
      </c>
      <c r="N40" s="1" t="s">
        <v>48</v>
      </c>
      <c r="O40">
        <f t="shared" si="0"/>
        <v>4.792069242006986E-3</v>
      </c>
      <c r="P40">
        <f t="shared" si="1"/>
        <v>4.0221081487623378E-4</v>
      </c>
      <c r="Q40">
        <f t="shared" si="2"/>
        <v>5.0409704041561362E-3</v>
      </c>
      <c r="R40">
        <f t="shared" si="3"/>
        <v>1.179719367507384E-2</v>
      </c>
      <c r="S40">
        <f t="shared" si="4"/>
        <v>1.120989980587459E-2</v>
      </c>
      <c r="T40">
        <f t="shared" si="5"/>
        <v>5.8632266866338106E-3</v>
      </c>
      <c r="U40">
        <f t="shared" si="6"/>
        <v>1.360491721032991E-4</v>
      </c>
      <c r="V40">
        <f t="shared" si="7"/>
        <v>3.9381689063364284E-3</v>
      </c>
      <c r="W40">
        <f t="shared" si="8"/>
        <v>1.344711291805201E-2</v>
      </c>
      <c r="X40">
        <f t="shared" si="9"/>
        <v>3.4928287180950568E-3</v>
      </c>
    </row>
    <row r="41" spans="1:24">
      <c r="A41">
        <v>40</v>
      </c>
      <c r="B41" s="1" t="s">
        <v>49</v>
      </c>
      <c r="C41">
        <v>-9.4436081695214568E-3</v>
      </c>
      <c r="D41">
        <v>-3.523858116805782E-3</v>
      </c>
      <c r="E41">
        <v>1.2146622085979509E-2</v>
      </c>
      <c r="F41">
        <v>-4.2807950255328124E-3</v>
      </c>
      <c r="G41">
        <v>-4.0685199534152543E-3</v>
      </c>
      <c r="H41">
        <v>5.222062133377431E-3</v>
      </c>
      <c r="I41">
        <v>-4.10656774674937E-3</v>
      </c>
      <c r="J41">
        <v>-2.5314424813984021E-3</v>
      </c>
      <c r="K41">
        <v>8.6628088780052286E-3</v>
      </c>
      <c r="L41">
        <v>-8.2904266938217284E-4</v>
      </c>
      <c r="N41" s="1" t="s">
        <v>49</v>
      </c>
      <c r="O41">
        <f t="shared" si="0"/>
        <v>9.4436081695214568E-3</v>
      </c>
      <c r="P41">
        <f t="shared" si="1"/>
        <v>3.523858116805782E-3</v>
      </c>
      <c r="Q41">
        <f t="shared" si="2"/>
        <v>1.2146622085979509E-2</v>
      </c>
      <c r="R41">
        <f t="shared" si="3"/>
        <v>4.2807950255328124E-3</v>
      </c>
      <c r="S41">
        <f t="shared" si="4"/>
        <v>4.0685199534152543E-3</v>
      </c>
      <c r="T41">
        <f t="shared" si="5"/>
        <v>5.222062133377431E-3</v>
      </c>
      <c r="U41">
        <f t="shared" si="6"/>
        <v>4.10656774674937E-3</v>
      </c>
      <c r="V41">
        <f t="shared" si="7"/>
        <v>2.5314424813984021E-3</v>
      </c>
      <c r="W41">
        <f t="shared" si="8"/>
        <v>8.6628088780052286E-3</v>
      </c>
      <c r="X41">
        <f t="shared" si="9"/>
        <v>8.2904266938217284E-4</v>
      </c>
    </row>
  </sheetData>
  <autoFilter ref="A1:X41" xr:uid="{00000000-0001-0000-0200-000000000000}">
    <sortState xmlns:xlrd2="http://schemas.microsoft.com/office/spreadsheetml/2017/richdata2" ref="A2:X41">
      <sortCondition ref="A1:A41"/>
    </sortState>
  </autoFilter>
  <phoneticPr fontId="2"/>
  <conditionalFormatting sqref="C2:C41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1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1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1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1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1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1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:O4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:P41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4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:R41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4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:T4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2:U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:V4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:W4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:X4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workbookViewId="0">
      <selection activeCell="G20" sqref="G20"/>
    </sheetView>
  </sheetViews>
  <sheetFormatPr baseColWidth="10" defaultRowHeight="14"/>
  <cols>
    <col min="1" max="1" width="6.1640625" customWidth="1"/>
    <col min="2" max="25" width="20.83203125" customWidth="1"/>
  </cols>
  <sheetData>
    <row r="1" spans="1:15">
      <c r="A1" s="20" t="s">
        <v>72</v>
      </c>
      <c r="B1" s="20"/>
    </row>
    <row r="2" spans="1:15">
      <c r="A2" s="2"/>
      <c r="B2" s="2" t="s">
        <v>61</v>
      </c>
      <c r="C2" s="2" t="s">
        <v>62</v>
      </c>
      <c r="D2" s="2" t="s">
        <v>63</v>
      </c>
      <c r="E2" s="2" t="s">
        <v>120</v>
      </c>
      <c r="F2" s="2" t="s">
        <v>123</v>
      </c>
      <c r="G2" s="2" t="s">
        <v>121</v>
      </c>
      <c r="H2" s="2" t="s">
        <v>122</v>
      </c>
      <c r="J2" s="21" t="s">
        <v>64</v>
      </c>
      <c r="K2" s="21"/>
    </row>
    <row r="3" spans="1:15">
      <c r="A3" s="2">
        <v>1</v>
      </c>
      <c r="B3" s="1" t="s">
        <v>49</v>
      </c>
      <c r="C3" s="1" t="s">
        <v>47</v>
      </c>
      <c r="D3" s="1" t="s">
        <v>11</v>
      </c>
      <c r="E3" s="1" t="s">
        <v>37</v>
      </c>
      <c r="F3" s="1" t="s">
        <v>43</v>
      </c>
      <c r="G3" s="1" t="s">
        <v>20</v>
      </c>
      <c r="H3" s="1" t="s">
        <v>37</v>
      </c>
      <c r="J3" s="3" t="s">
        <v>72</v>
      </c>
      <c r="K3" s="3" t="s">
        <v>60</v>
      </c>
      <c r="N3" s="22" t="s">
        <v>73</v>
      </c>
      <c r="O3" s="23"/>
    </row>
    <row r="4" spans="1:15">
      <c r="A4" s="2">
        <v>2</v>
      </c>
      <c r="B4" s="1" t="s">
        <v>45</v>
      </c>
      <c r="C4" s="1" t="s">
        <v>46</v>
      </c>
      <c r="D4" s="1" t="s">
        <v>29</v>
      </c>
      <c r="E4" s="1" t="s">
        <v>11</v>
      </c>
      <c r="F4" s="1" t="s">
        <v>44</v>
      </c>
      <c r="G4" s="1" t="s">
        <v>27</v>
      </c>
      <c r="H4" s="1" t="s">
        <v>42</v>
      </c>
      <c r="J4" s="26" t="s">
        <v>36</v>
      </c>
      <c r="K4" s="15" t="str">
        <f>VLOOKUP(J4,$N$4:$O$44,2,)</f>
        <v>AC_実験教示</v>
      </c>
      <c r="L4" s="4"/>
      <c r="N4" s="5" t="s">
        <v>10</v>
      </c>
      <c r="O4" s="5" t="s">
        <v>79</v>
      </c>
    </row>
    <row r="5" spans="1:15">
      <c r="A5" s="2">
        <v>3</v>
      </c>
      <c r="B5" s="1" t="s">
        <v>48</v>
      </c>
      <c r="C5" s="1" t="s">
        <v>34</v>
      </c>
      <c r="D5" s="1" t="s">
        <v>14</v>
      </c>
      <c r="E5" s="1" t="s">
        <v>42</v>
      </c>
      <c r="F5" s="1" t="s">
        <v>29</v>
      </c>
      <c r="G5" s="1" t="s">
        <v>25</v>
      </c>
      <c r="H5" s="1" t="s">
        <v>14</v>
      </c>
      <c r="J5" s="26" t="s">
        <v>49</v>
      </c>
      <c r="K5" s="15" t="str">
        <f t="shared" ref="K5:K40" si="0">VLOOKUP(J5,$N$4:$O$44,2,)</f>
        <v>AC_5分休憩</v>
      </c>
      <c r="L5" s="4"/>
      <c r="N5" s="5" t="s">
        <v>11</v>
      </c>
      <c r="O5" s="5" t="s">
        <v>77</v>
      </c>
    </row>
    <row r="6" spans="1:15">
      <c r="A6" s="2">
        <v>4</v>
      </c>
      <c r="B6" s="1" t="s">
        <v>40</v>
      </c>
      <c r="C6" s="1" t="s">
        <v>25</v>
      </c>
      <c r="D6" s="1" t="s">
        <v>17</v>
      </c>
      <c r="E6" s="1" t="s">
        <v>21</v>
      </c>
      <c r="F6" s="1" t="s">
        <v>38</v>
      </c>
      <c r="G6" s="1" t="s">
        <v>44</v>
      </c>
      <c r="H6" s="1" t="s">
        <v>44</v>
      </c>
      <c r="J6" s="26" t="s">
        <v>45</v>
      </c>
      <c r="K6" s="15" t="str">
        <f t="shared" si="0"/>
        <v>AC_津波避難VR</v>
      </c>
      <c r="L6" s="4"/>
      <c r="N6" s="5" t="s">
        <v>12</v>
      </c>
      <c r="O6" s="5" t="s">
        <v>89</v>
      </c>
    </row>
    <row r="7" spans="1:15">
      <c r="A7" s="2">
        <v>5</v>
      </c>
      <c r="B7" s="1" t="s">
        <v>36</v>
      </c>
      <c r="C7" s="1" t="s">
        <v>32</v>
      </c>
      <c r="D7" s="1" t="s">
        <v>37</v>
      </c>
      <c r="E7" s="1" t="s">
        <v>44</v>
      </c>
      <c r="F7" s="1" t="s">
        <v>14</v>
      </c>
      <c r="G7" s="1" t="s">
        <v>28</v>
      </c>
      <c r="H7" s="1" t="s">
        <v>46</v>
      </c>
      <c r="J7" s="26" t="s">
        <v>48</v>
      </c>
      <c r="K7" s="15" t="str">
        <f t="shared" si="0"/>
        <v>AC_テスト歩行</v>
      </c>
      <c r="L7" s="4"/>
      <c r="N7" s="5" t="s">
        <v>13</v>
      </c>
      <c r="O7" s="5" t="s">
        <v>95</v>
      </c>
    </row>
    <row r="8" spans="1:15" ht="15" thickBot="1">
      <c r="A8" s="2">
        <v>6</v>
      </c>
      <c r="B8" s="1" t="s">
        <v>26</v>
      </c>
      <c r="C8" s="1" t="s">
        <v>21</v>
      </c>
      <c r="D8" s="1" t="s">
        <v>38</v>
      </c>
      <c r="E8" s="1" t="s">
        <v>35</v>
      </c>
      <c r="F8" s="1" t="s">
        <v>25</v>
      </c>
      <c r="G8" s="1" t="s">
        <v>10</v>
      </c>
      <c r="H8" s="1" t="s">
        <v>19</v>
      </c>
      <c r="J8" s="27" t="s">
        <v>40</v>
      </c>
      <c r="K8" s="28" t="str">
        <f t="shared" si="0"/>
        <v>AC_心理的安定化</v>
      </c>
      <c r="L8" s="4"/>
      <c r="N8" s="5" t="s">
        <v>14</v>
      </c>
      <c r="O8" s="5" t="s">
        <v>67</v>
      </c>
    </row>
    <row r="9" spans="1:15" ht="15" thickTop="1">
      <c r="A9" s="2">
        <v>7</v>
      </c>
      <c r="B9" s="1" t="s">
        <v>13</v>
      </c>
      <c r="C9" s="1" t="s">
        <v>39</v>
      </c>
      <c r="D9" s="1" t="s">
        <v>30</v>
      </c>
      <c r="E9" s="1" t="s">
        <v>17</v>
      </c>
      <c r="F9" s="1" t="s">
        <v>27</v>
      </c>
      <c r="G9" s="1" t="s">
        <v>38</v>
      </c>
      <c r="H9" s="1" t="s">
        <v>29</v>
      </c>
      <c r="J9" s="31" t="s">
        <v>32</v>
      </c>
      <c r="K9" s="14" t="str">
        <f t="shared" si="0"/>
        <v>5. 休憩後_状態不安</v>
      </c>
      <c r="L9" s="4"/>
      <c r="N9" s="5" t="s">
        <v>15</v>
      </c>
      <c r="O9" s="5" t="s">
        <v>87</v>
      </c>
    </row>
    <row r="10" spans="1:15">
      <c r="A10" s="2">
        <v>8</v>
      </c>
      <c r="B10" s="1" t="s">
        <v>18</v>
      </c>
      <c r="C10" s="1" t="s">
        <v>31</v>
      </c>
      <c r="D10" s="1" t="s">
        <v>35</v>
      </c>
      <c r="E10" s="1" t="s">
        <v>41</v>
      </c>
      <c r="F10" s="1" t="s">
        <v>34</v>
      </c>
      <c r="G10" s="1" t="s">
        <v>21</v>
      </c>
      <c r="H10" s="1" t="s">
        <v>11</v>
      </c>
      <c r="J10" s="26" t="s">
        <v>39</v>
      </c>
      <c r="K10" s="15" t="str">
        <f t="shared" si="0"/>
        <v>4. 津波後_状態不安</v>
      </c>
      <c r="L10" s="4"/>
      <c r="N10" s="5" t="s">
        <v>101</v>
      </c>
      <c r="O10" s="5" t="s">
        <v>97</v>
      </c>
    </row>
    <row r="11" spans="1:15" ht="15" thickBot="1">
      <c r="A11" s="2">
        <v>9</v>
      </c>
      <c r="B11" s="1" t="s">
        <v>23</v>
      </c>
      <c r="C11" s="1" t="s">
        <v>10</v>
      </c>
      <c r="D11" s="1" t="s">
        <v>43</v>
      </c>
      <c r="E11" s="1" t="s">
        <v>25</v>
      </c>
      <c r="F11" s="1" t="s">
        <v>24</v>
      </c>
      <c r="G11" s="1" t="s">
        <v>16</v>
      </c>
      <c r="H11" s="1" t="s">
        <v>25</v>
      </c>
      <c r="J11" s="32" t="s">
        <v>44</v>
      </c>
      <c r="K11" s="33" t="str">
        <f t="shared" si="0"/>
        <v>3. テスト歩行後_状態不安</v>
      </c>
      <c r="L11" s="4"/>
      <c r="N11" s="5" t="s">
        <v>17</v>
      </c>
      <c r="O11" s="5" t="s">
        <v>71</v>
      </c>
    </row>
    <row r="12" spans="1:15" ht="15" thickTop="1">
      <c r="A12" s="2">
        <v>10</v>
      </c>
      <c r="B12" s="1" t="s">
        <v>19</v>
      </c>
      <c r="C12" s="1" t="s">
        <v>44</v>
      </c>
      <c r="D12" s="1" t="s">
        <v>21</v>
      </c>
      <c r="E12" s="1" t="s">
        <v>14</v>
      </c>
      <c r="F12" s="1" t="s">
        <v>12</v>
      </c>
      <c r="G12" s="1" t="s">
        <v>47</v>
      </c>
      <c r="H12" s="1" t="s">
        <v>36</v>
      </c>
      <c r="J12" s="29" t="s">
        <v>12</v>
      </c>
      <c r="K12" s="18" t="str">
        <f t="shared" si="0"/>
        <v>CVRR_実験教示</v>
      </c>
      <c r="L12" s="4"/>
      <c r="N12" s="5" t="s">
        <v>18</v>
      </c>
      <c r="O12" s="5" t="s">
        <v>104</v>
      </c>
    </row>
    <row r="13" spans="1:15" ht="15" thickBot="1">
      <c r="B13" s="6"/>
      <c r="C13" s="6"/>
      <c r="J13" s="27" t="s">
        <v>28</v>
      </c>
      <c r="K13" s="28" t="str">
        <f t="shared" si="0"/>
        <v>CVRR_津波避難VR準備</v>
      </c>
      <c r="L13" s="4"/>
      <c r="N13" s="5" t="s">
        <v>19</v>
      </c>
      <c r="O13" s="5" t="s">
        <v>105</v>
      </c>
    </row>
    <row r="14" spans="1:15" ht="15" thickTop="1">
      <c r="B14" s="6"/>
      <c r="C14" s="6"/>
      <c r="J14" s="31" t="s">
        <v>19</v>
      </c>
      <c r="K14" s="14" t="str">
        <f t="shared" si="0"/>
        <v>DC_実験教示</v>
      </c>
      <c r="L14" s="4"/>
      <c r="N14" s="5" t="s">
        <v>20</v>
      </c>
      <c r="O14" s="5" t="s">
        <v>92</v>
      </c>
    </row>
    <row r="15" spans="1:15">
      <c r="A15" s="20" t="s">
        <v>60</v>
      </c>
      <c r="B15" s="20"/>
      <c r="C15" s="6"/>
      <c r="J15" s="26" t="s">
        <v>13</v>
      </c>
      <c r="K15" s="15" t="str">
        <f t="shared" si="0"/>
        <v>DC_5分休憩</v>
      </c>
      <c r="L15" s="4"/>
      <c r="N15" s="5" t="s">
        <v>21</v>
      </c>
      <c r="O15" s="5" t="s">
        <v>103</v>
      </c>
    </row>
    <row r="16" spans="1:15">
      <c r="A16" s="2"/>
      <c r="B16" s="2" t="str">
        <f>B2</f>
        <v>PC1</v>
      </c>
      <c r="C16" s="2" t="str">
        <f t="shared" ref="C16:H16" si="1">C2</f>
        <v>PC2</v>
      </c>
      <c r="D16" s="2" t="str">
        <f t="shared" si="1"/>
        <v>PC5</v>
      </c>
      <c r="E16" s="2" t="str">
        <f t="shared" si="1"/>
        <v>PC9</v>
      </c>
      <c r="F16" s="2" t="str">
        <f t="shared" si="1"/>
        <v>IC2</v>
      </c>
      <c r="G16" s="2" t="str">
        <f t="shared" si="1"/>
        <v>IC3</v>
      </c>
      <c r="H16" s="2" t="str">
        <f t="shared" si="1"/>
        <v>IC5</v>
      </c>
      <c r="J16" s="26" t="s">
        <v>26</v>
      </c>
      <c r="K16" s="15" t="str">
        <f t="shared" si="0"/>
        <v>DC_津波避難VR</v>
      </c>
      <c r="L16" s="4"/>
      <c r="N16" s="5" t="s">
        <v>22</v>
      </c>
      <c r="O16" s="5" t="s">
        <v>86</v>
      </c>
    </row>
    <row r="17" spans="1:15">
      <c r="A17" s="2">
        <v>1</v>
      </c>
      <c r="B17" s="1" t="str">
        <f>VLOOKUP(B3,$N$4:$O$44,2,)</f>
        <v>AC_5分休憩</v>
      </c>
      <c r="C17" s="1" t="str">
        <f t="shared" ref="C17:H17" si="2">VLOOKUP(C3,$N$4:$O$44,2,)</f>
        <v>pNN50_心理的安定化</v>
      </c>
      <c r="D17" s="1" t="str">
        <f t="shared" si="2"/>
        <v>LF/HF_心理的安定化</v>
      </c>
      <c r="E17" s="1" t="str">
        <f t="shared" si="2"/>
        <v>LF/HF_実験教示</v>
      </c>
      <c r="F17" s="1" t="str">
        <f t="shared" si="2"/>
        <v>3. テスト歩行後_唾液kU/l</v>
      </c>
      <c r="G17" s="1" t="str">
        <f t="shared" si="2"/>
        <v>LF_実験教示</v>
      </c>
      <c r="H17" s="1" t="str">
        <f t="shared" si="2"/>
        <v>LF/HF_実験教示</v>
      </c>
      <c r="J17" s="26" t="s">
        <v>23</v>
      </c>
      <c r="K17" s="15" t="str">
        <f t="shared" si="0"/>
        <v>DC_テスト歩行</v>
      </c>
      <c r="L17" s="4"/>
      <c r="N17" s="5" t="s">
        <v>23</v>
      </c>
      <c r="O17" s="5" t="s">
        <v>102</v>
      </c>
    </row>
    <row r="18" spans="1:15" ht="15" thickBot="1">
      <c r="A18" s="2">
        <v>2</v>
      </c>
      <c r="B18" s="1" t="str">
        <f t="shared" ref="B18:H26" si="3">VLOOKUP(B4,$N$4:$O$44,2,)</f>
        <v>AC_津波避難VR</v>
      </c>
      <c r="C18" s="1" t="str">
        <f t="shared" si="3"/>
        <v>HF_心理的安定化</v>
      </c>
      <c r="D18" s="1" t="str">
        <f t="shared" si="3"/>
        <v>LF/(LF+HF)_津波避難VR</v>
      </c>
      <c r="E18" s="1" t="str">
        <f t="shared" si="3"/>
        <v>LF/HF_心理的安定化</v>
      </c>
      <c r="F18" s="1" t="str">
        <f t="shared" si="3"/>
        <v>3. テスト歩行後_状態不安</v>
      </c>
      <c r="G18" s="1" t="str">
        <f t="shared" si="3"/>
        <v>LF_5分休憩</v>
      </c>
      <c r="H18" s="1" t="str">
        <f t="shared" si="3"/>
        <v>5. 休憩後_唾液kU/l</v>
      </c>
      <c r="J18" s="32" t="s">
        <v>18</v>
      </c>
      <c r="K18" s="33" t="str">
        <f t="shared" si="0"/>
        <v>DC_心理的安定化</v>
      </c>
      <c r="L18" s="4"/>
      <c r="N18" s="5" t="s">
        <v>24</v>
      </c>
      <c r="O18" s="5" t="s">
        <v>98</v>
      </c>
    </row>
    <row r="19" spans="1:15" ht="15" thickTop="1">
      <c r="A19" s="2">
        <v>3</v>
      </c>
      <c r="B19" s="1" t="str">
        <f t="shared" si="3"/>
        <v>AC_テスト歩行</v>
      </c>
      <c r="C19" s="1" t="str">
        <f t="shared" si="3"/>
        <v>RMSSD_心理的安定化</v>
      </c>
      <c r="D19" s="1" t="str">
        <f t="shared" si="3"/>
        <v>LF/(LF+HF)_実験教示</v>
      </c>
      <c r="E19" s="1" t="str">
        <f t="shared" si="3"/>
        <v>5. 休憩後_唾液kU/l</v>
      </c>
      <c r="F19" s="1" t="str">
        <f t="shared" si="3"/>
        <v>LF/(LF+HF)_津波避難VR</v>
      </c>
      <c r="G19" s="1" t="str">
        <f t="shared" si="3"/>
        <v>LF/HF_5分休憩</v>
      </c>
      <c r="H19" s="1" t="str">
        <f t="shared" si="3"/>
        <v>LF/(LF+HF)_実験教示</v>
      </c>
      <c r="J19" s="29" t="s">
        <v>31</v>
      </c>
      <c r="K19" s="18" t="str">
        <f t="shared" si="0"/>
        <v>HF_5分休憩</v>
      </c>
      <c r="L19" s="4"/>
      <c r="N19" s="5" t="s">
        <v>25</v>
      </c>
      <c r="O19" s="5" t="s">
        <v>85</v>
      </c>
    </row>
    <row r="20" spans="1:15">
      <c r="A20" s="2">
        <v>4</v>
      </c>
      <c r="B20" s="1" t="str">
        <f t="shared" si="3"/>
        <v>AC_心理的安定化</v>
      </c>
      <c r="C20" s="1" t="str">
        <f t="shared" si="3"/>
        <v>LF/HF_5分休憩</v>
      </c>
      <c r="D20" s="1" t="str">
        <f t="shared" si="3"/>
        <v>2. 教示後_唾液kU/l</v>
      </c>
      <c r="E20" s="1" t="str">
        <f t="shared" si="3"/>
        <v>LF_テスト歩行</v>
      </c>
      <c r="F20" s="1" t="str">
        <f t="shared" si="3"/>
        <v>4. 津波後_唾液kU/l</v>
      </c>
      <c r="G20" s="1" t="str">
        <f t="shared" si="3"/>
        <v>3. テスト歩行後_状態不安</v>
      </c>
      <c r="H20" s="1" t="str">
        <f t="shared" si="3"/>
        <v>3. テスト歩行後_状態不安</v>
      </c>
      <c r="J20" s="26" t="s">
        <v>41</v>
      </c>
      <c r="K20" s="15" t="str">
        <f t="shared" si="0"/>
        <v>HF_津波避難VR</v>
      </c>
      <c r="L20" s="4"/>
      <c r="N20" s="5" t="s">
        <v>26</v>
      </c>
      <c r="O20" s="5" t="s">
        <v>106</v>
      </c>
    </row>
    <row r="21" spans="1:15" ht="15" thickBot="1">
      <c r="A21" s="2">
        <v>5</v>
      </c>
      <c r="B21" s="1" t="str">
        <f t="shared" si="3"/>
        <v>AC_実験教示</v>
      </c>
      <c r="C21" s="1" t="str">
        <f t="shared" si="3"/>
        <v>5. 休憩後_状態不安</v>
      </c>
      <c r="D21" s="1" t="str">
        <f t="shared" si="3"/>
        <v>LF/HF_実験教示</v>
      </c>
      <c r="E21" s="1" t="str">
        <f t="shared" si="3"/>
        <v>3. テスト歩行後_状態不安</v>
      </c>
      <c r="F21" s="1" t="str">
        <f t="shared" si="3"/>
        <v>LF/(LF+HF)_実験教示</v>
      </c>
      <c r="G21" s="1" t="str">
        <f t="shared" si="3"/>
        <v>CVRR_津波避難VR準備</v>
      </c>
      <c r="H21" s="1" t="str">
        <f t="shared" si="3"/>
        <v>HF_心理的安定化</v>
      </c>
      <c r="J21" s="27" t="s">
        <v>46</v>
      </c>
      <c r="K21" s="28" t="str">
        <f t="shared" si="0"/>
        <v>HF_心理的安定化</v>
      </c>
      <c r="L21" s="4"/>
      <c r="N21" s="5" t="s">
        <v>27</v>
      </c>
      <c r="O21" s="5" t="s">
        <v>100</v>
      </c>
    </row>
    <row r="22" spans="1:15" ht="15" thickTop="1">
      <c r="A22" s="2">
        <v>6</v>
      </c>
      <c r="B22" s="1" t="str">
        <f t="shared" si="3"/>
        <v>DC_津波避難VR</v>
      </c>
      <c r="C22" s="1" t="str">
        <f t="shared" si="3"/>
        <v>LF_テスト歩行</v>
      </c>
      <c r="D22" s="1" t="str">
        <f t="shared" si="3"/>
        <v>4. 津波後_唾液kU/l</v>
      </c>
      <c r="E22" s="1" t="str">
        <f t="shared" si="3"/>
        <v>LF_津波避難VR</v>
      </c>
      <c r="F22" s="1" t="str">
        <f t="shared" si="3"/>
        <v>LF/HF_5分休憩</v>
      </c>
      <c r="G22" s="1" t="str">
        <f t="shared" si="3"/>
        <v>LF/HF_津波避難VR準備</v>
      </c>
      <c r="H22" s="1" t="str">
        <f t="shared" si="3"/>
        <v>DC_実験教示</v>
      </c>
      <c r="J22" s="31" t="s">
        <v>17</v>
      </c>
      <c r="K22" s="14" t="str">
        <f t="shared" si="0"/>
        <v>2. 教示後_唾液kU/l</v>
      </c>
      <c r="L22" s="4"/>
      <c r="N22" s="5" t="s">
        <v>28</v>
      </c>
      <c r="O22" s="5" t="s">
        <v>83</v>
      </c>
    </row>
    <row r="23" spans="1:15">
      <c r="A23" s="2">
        <v>7</v>
      </c>
      <c r="B23" s="1" t="str">
        <f t="shared" si="3"/>
        <v>DC_5分休憩</v>
      </c>
      <c r="C23" s="1" t="str">
        <f t="shared" si="3"/>
        <v>4. 津波後_状態不安</v>
      </c>
      <c r="D23" s="1" t="str">
        <f t="shared" si="3"/>
        <v>RRI_心理的安定化</v>
      </c>
      <c r="E23" s="1" t="str">
        <f t="shared" si="3"/>
        <v>2. 教示後_唾液kU/l</v>
      </c>
      <c r="F23" s="1" t="str">
        <f t="shared" si="3"/>
        <v>LF_5分休憩</v>
      </c>
      <c r="G23" s="1" t="str">
        <f t="shared" si="3"/>
        <v>4. 津波後_唾液kU/l</v>
      </c>
      <c r="H23" s="1" t="str">
        <f t="shared" si="3"/>
        <v>LF/(LF+HF)_津波避難VR</v>
      </c>
      <c r="J23" s="26" t="s">
        <v>42</v>
      </c>
      <c r="K23" s="15" t="str">
        <f t="shared" si="0"/>
        <v>5. 休憩後_唾液kU/l</v>
      </c>
      <c r="L23" s="4"/>
      <c r="N23" s="5" t="s">
        <v>29</v>
      </c>
      <c r="O23" s="5" t="s">
        <v>94</v>
      </c>
    </row>
    <row r="24" spans="1:15">
      <c r="A24" s="2">
        <v>8</v>
      </c>
      <c r="B24" s="1" t="str">
        <f t="shared" si="3"/>
        <v>DC_心理的安定化</v>
      </c>
      <c r="C24" s="1" t="str">
        <f t="shared" si="3"/>
        <v>HF_5分休憩</v>
      </c>
      <c r="D24" s="1" t="str">
        <f t="shared" si="3"/>
        <v>LF_津波避難VR</v>
      </c>
      <c r="E24" s="1" t="str">
        <f t="shared" si="3"/>
        <v>HF_津波避難VR</v>
      </c>
      <c r="F24" s="1" t="str">
        <f t="shared" si="3"/>
        <v>RMSSD_心理的安定化</v>
      </c>
      <c r="G24" s="1" t="str">
        <f t="shared" si="3"/>
        <v>LF_テスト歩行</v>
      </c>
      <c r="H24" s="1" t="str">
        <f t="shared" si="3"/>
        <v>LF/HF_心理的安定化</v>
      </c>
      <c r="J24" s="26" t="s">
        <v>38</v>
      </c>
      <c r="K24" s="15" t="str">
        <f t="shared" si="0"/>
        <v>4. 津波後_唾液kU/l</v>
      </c>
      <c r="L24" s="4"/>
      <c r="N24" s="7" t="s">
        <v>49</v>
      </c>
      <c r="O24" s="7" t="s">
        <v>65</v>
      </c>
    </row>
    <row r="25" spans="1:15" ht="15" thickBot="1">
      <c r="A25" s="2">
        <v>9</v>
      </c>
      <c r="B25" s="1" t="str">
        <f t="shared" si="3"/>
        <v>DC_テスト歩行</v>
      </c>
      <c r="C25" s="1" t="str">
        <f t="shared" si="3"/>
        <v>LF/HF_津波避難VR準備</v>
      </c>
      <c r="D25" s="1" t="str">
        <f t="shared" si="3"/>
        <v>3. テスト歩行後_唾液kU/l</v>
      </c>
      <c r="E25" s="1" t="str">
        <f t="shared" si="3"/>
        <v>LF/HF_5分休憩</v>
      </c>
      <c r="F25" s="1" t="str">
        <f t="shared" si="3"/>
        <v>SDNN_実験教示</v>
      </c>
      <c r="G25" s="1" t="str">
        <f t="shared" si="3"/>
        <v>SDNN_津波避難VR準備</v>
      </c>
      <c r="H25" s="1" t="str">
        <f t="shared" si="3"/>
        <v>LF/HF_5分休憩</v>
      </c>
      <c r="J25" s="32" t="s">
        <v>43</v>
      </c>
      <c r="K25" s="33" t="str">
        <f t="shared" si="0"/>
        <v>3. テスト歩行後_唾液kU/l</v>
      </c>
      <c r="L25" s="4"/>
      <c r="N25" s="7" t="s">
        <v>48</v>
      </c>
      <c r="O25" s="7" t="s">
        <v>74</v>
      </c>
    </row>
    <row r="26" spans="1:15" ht="15" thickTop="1">
      <c r="A26" s="2">
        <v>10</v>
      </c>
      <c r="B26" s="1" t="str">
        <f t="shared" si="3"/>
        <v>DC_実験教示</v>
      </c>
      <c r="C26" s="1" t="str">
        <f t="shared" si="3"/>
        <v>3. テスト歩行後_状態不安</v>
      </c>
      <c r="D26" s="1" t="str">
        <f t="shared" si="3"/>
        <v>LF_テスト歩行</v>
      </c>
      <c r="E26" s="1" t="str">
        <f t="shared" si="3"/>
        <v>LF/(LF+HF)_実験教示</v>
      </c>
      <c r="F26" s="1" t="str">
        <f t="shared" si="3"/>
        <v>CVRR_実験教示</v>
      </c>
      <c r="G26" s="1" t="str">
        <f t="shared" si="3"/>
        <v>pNN50_心理的安定化</v>
      </c>
      <c r="H26" s="1" t="str">
        <f t="shared" si="3"/>
        <v>AC_実験教示</v>
      </c>
      <c r="J26" s="29" t="s">
        <v>20</v>
      </c>
      <c r="K26" s="18" t="str">
        <f t="shared" si="0"/>
        <v>LF_実験教示</v>
      </c>
      <c r="L26" s="4"/>
      <c r="N26" s="7" t="s">
        <v>47</v>
      </c>
      <c r="O26" s="7" t="s">
        <v>75</v>
      </c>
    </row>
    <row r="27" spans="1:15">
      <c r="J27" s="26" t="s">
        <v>27</v>
      </c>
      <c r="K27" s="15" t="str">
        <f t="shared" si="0"/>
        <v>LF_5分休憩</v>
      </c>
      <c r="L27" s="4"/>
      <c r="N27" s="7" t="s">
        <v>46</v>
      </c>
      <c r="O27" s="7" t="s">
        <v>81</v>
      </c>
    </row>
    <row r="28" spans="1:15">
      <c r="J28" s="26" t="s">
        <v>35</v>
      </c>
      <c r="K28" s="15" t="str">
        <f t="shared" si="0"/>
        <v>LF_津波避難VR</v>
      </c>
      <c r="L28" s="4"/>
      <c r="N28" s="7" t="s">
        <v>45</v>
      </c>
      <c r="O28" s="7" t="s">
        <v>96</v>
      </c>
    </row>
    <row r="29" spans="1:15" ht="15" thickBot="1">
      <c r="J29" s="27" t="s">
        <v>21</v>
      </c>
      <c r="K29" s="28" t="str">
        <f t="shared" si="0"/>
        <v>LF_テスト歩行</v>
      </c>
      <c r="L29" s="4"/>
      <c r="N29" s="7" t="s">
        <v>44</v>
      </c>
      <c r="O29" s="7" t="s">
        <v>78</v>
      </c>
    </row>
    <row r="30" spans="1:15" ht="15" thickTop="1">
      <c r="J30" s="31" t="s">
        <v>14</v>
      </c>
      <c r="K30" s="14" t="str">
        <f t="shared" si="0"/>
        <v>LF/(LF+HF)_実験教示</v>
      </c>
      <c r="L30" s="4"/>
      <c r="N30" s="7" t="s">
        <v>43</v>
      </c>
      <c r="O30" s="7" t="s">
        <v>107</v>
      </c>
    </row>
    <row r="31" spans="1:15" ht="15" thickBot="1">
      <c r="J31" s="32" t="s">
        <v>29</v>
      </c>
      <c r="K31" s="33" t="str">
        <f t="shared" si="0"/>
        <v>LF/(LF+HF)_津波避難VR</v>
      </c>
      <c r="L31" s="4"/>
      <c r="N31" s="7" t="s">
        <v>42</v>
      </c>
      <c r="O31" s="7" t="s">
        <v>93</v>
      </c>
    </row>
    <row r="32" spans="1:15" ht="15" thickTop="1">
      <c r="J32" s="29" t="s">
        <v>37</v>
      </c>
      <c r="K32" s="18" t="str">
        <f t="shared" si="0"/>
        <v>LF/HF_実験教示</v>
      </c>
      <c r="L32" s="4"/>
      <c r="N32" s="7" t="s">
        <v>41</v>
      </c>
      <c r="O32" s="7" t="s">
        <v>82</v>
      </c>
    </row>
    <row r="33" spans="1:15">
      <c r="J33" s="26" t="s">
        <v>25</v>
      </c>
      <c r="K33" s="15" t="str">
        <f t="shared" si="0"/>
        <v>LF/HF_5分休憩</v>
      </c>
      <c r="L33" s="4"/>
      <c r="N33" s="7" t="s">
        <v>40</v>
      </c>
      <c r="O33" s="7" t="s">
        <v>80</v>
      </c>
    </row>
    <row r="34" spans="1:15">
      <c r="J34" s="26" t="s">
        <v>10</v>
      </c>
      <c r="K34" s="15" t="str">
        <f t="shared" si="0"/>
        <v>LF/HF_津波避難VR準備</v>
      </c>
      <c r="L34" s="4"/>
      <c r="N34" s="7" t="s">
        <v>39</v>
      </c>
      <c r="O34" s="7" t="s">
        <v>88</v>
      </c>
    </row>
    <row r="35" spans="1:15" ht="15" thickBot="1">
      <c r="J35" s="27" t="s">
        <v>11</v>
      </c>
      <c r="K35" s="28" t="str">
        <f t="shared" si="0"/>
        <v>LF/HF_心理的安定化</v>
      </c>
      <c r="L35" s="4"/>
      <c r="N35" s="7" t="s">
        <v>109</v>
      </c>
      <c r="O35" s="7" t="s">
        <v>108</v>
      </c>
    </row>
    <row r="36" spans="1:15" ht="16" thickTop="1" thickBot="1">
      <c r="J36" s="34" t="s">
        <v>47</v>
      </c>
      <c r="K36" s="16" t="str">
        <f t="shared" si="0"/>
        <v>pNN50_心理的安定化</v>
      </c>
      <c r="L36" s="4"/>
      <c r="N36" s="7" t="s">
        <v>37</v>
      </c>
      <c r="O36" s="7" t="s">
        <v>76</v>
      </c>
    </row>
    <row r="37" spans="1:15" ht="16" thickTop="1" thickBot="1">
      <c r="J37" s="30" t="s">
        <v>34</v>
      </c>
      <c r="K37" s="17" t="str">
        <f t="shared" si="0"/>
        <v>RMSSD_心理的安定化</v>
      </c>
      <c r="L37" s="4"/>
      <c r="N37" s="7" t="s">
        <v>36</v>
      </c>
      <c r="O37" s="7" t="s">
        <v>84</v>
      </c>
    </row>
    <row r="38" spans="1:15" ht="16" thickTop="1" thickBot="1">
      <c r="J38" s="34" t="s">
        <v>30</v>
      </c>
      <c r="K38" s="16" t="str">
        <f t="shared" si="0"/>
        <v>RRI_心理的安定化</v>
      </c>
      <c r="L38" s="4"/>
      <c r="N38" s="7" t="s">
        <v>35</v>
      </c>
      <c r="O38" s="7" t="s">
        <v>69</v>
      </c>
    </row>
    <row r="39" spans="1:15" ht="15" thickTop="1">
      <c r="J39" s="29" t="s">
        <v>24</v>
      </c>
      <c r="K39" s="18" t="str">
        <f t="shared" si="0"/>
        <v>SDNN_実験教示</v>
      </c>
      <c r="N39" s="7" t="s">
        <v>34</v>
      </c>
      <c r="O39" s="7" t="s">
        <v>66</v>
      </c>
    </row>
    <row r="40" spans="1:15">
      <c r="J40" s="26" t="s">
        <v>16</v>
      </c>
      <c r="K40" s="15" t="str">
        <f t="shared" si="0"/>
        <v>SDNN_津波避難VR準備</v>
      </c>
      <c r="N40" s="7" t="s">
        <v>33</v>
      </c>
      <c r="O40" s="7" t="s">
        <v>90</v>
      </c>
    </row>
    <row r="41" spans="1:15">
      <c r="N41" s="7" t="s">
        <v>32</v>
      </c>
      <c r="O41" s="7" t="s">
        <v>91</v>
      </c>
    </row>
    <row r="42" spans="1:15">
      <c r="N42" s="7" t="s">
        <v>31</v>
      </c>
      <c r="O42" s="7" t="s">
        <v>99</v>
      </c>
    </row>
    <row r="43" spans="1:15">
      <c r="N43" s="7" t="s">
        <v>30</v>
      </c>
      <c r="O43" s="7" t="s">
        <v>70</v>
      </c>
    </row>
    <row r="44" spans="1:15">
      <c r="N44" s="2" t="s">
        <v>38</v>
      </c>
      <c r="O44" s="2" t="s">
        <v>68</v>
      </c>
    </row>
    <row r="45" spans="1:15">
      <c r="A45" s="24" t="s">
        <v>110</v>
      </c>
      <c r="B45" s="25"/>
      <c r="C45" s="8"/>
      <c r="D45" s="8"/>
      <c r="E45" s="8"/>
      <c r="F45" s="8"/>
      <c r="G45" s="8"/>
      <c r="H45" s="8"/>
    </row>
    <row r="46" spans="1:15">
      <c r="A46" s="9" t="s">
        <v>111</v>
      </c>
      <c r="B46" s="2" t="str">
        <f>B2</f>
        <v>PC1</v>
      </c>
      <c r="C46" s="2" t="str">
        <f t="shared" ref="C46:G46" si="4">C2</f>
        <v>PC2</v>
      </c>
      <c r="D46" s="2" t="str">
        <f t="shared" si="4"/>
        <v>PC5</v>
      </c>
      <c r="E46" s="2" t="str">
        <f t="shared" si="4"/>
        <v>PC9</v>
      </c>
      <c r="F46" s="2" t="str">
        <f t="shared" si="4"/>
        <v>IC2</v>
      </c>
      <c r="G46" s="2" t="str">
        <f t="shared" si="4"/>
        <v>IC3</v>
      </c>
      <c r="H46" s="2" t="str">
        <f>H2</f>
        <v>IC5</v>
      </c>
    </row>
    <row r="47" spans="1:15" ht="28">
      <c r="A47" s="9">
        <v>1</v>
      </c>
      <c r="B47" s="10" t="str">
        <f>B3&amp;CHAR(10)&amp;"("&amp;B17&amp;")"</f>
        <v>AC_hBreak
(AC_5分休憩)</v>
      </c>
      <c r="C47" s="10" t="str">
        <f t="shared" ref="C47:H47" si="5">C3&amp;CHAR(10)&amp;"("&amp;C17&amp;")"</f>
        <v>pNN50_hVRf2
(pNN50_心理的安定化)</v>
      </c>
      <c r="D47" s="10" t="str">
        <f t="shared" si="5"/>
        <v>LF/HF_hVRf2
(LF/HF_心理的安定化)</v>
      </c>
      <c r="E47" s="10" t="str">
        <f t="shared" si="5"/>
        <v>LF/HF_h2D
(LF/HF_実験教示)</v>
      </c>
      <c r="F47" s="10" t="str">
        <f t="shared" si="5"/>
        <v>kU/l_VRf0
(3. テスト歩行後_唾液kU/l)</v>
      </c>
      <c r="G47" s="10" t="str">
        <f t="shared" si="5"/>
        <v>LF_h2D
(LF_実験教示)</v>
      </c>
      <c r="H47" s="10" t="str">
        <f t="shared" si="5"/>
        <v>LF/HF_h2D
(LF/HF_実験教示)</v>
      </c>
    </row>
    <row r="48" spans="1:15" ht="42">
      <c r="A48" s="9">
        <v>2</v>
      </c>
      <c r="B48" s="10" t="str">
        <f t="shared" ref="B48:B56" si="6">B4&amp;CHAR(10)&amp;"("&amp;B18&amp;")"</f>
        <v>AC_hVR
(AC_津波避難VR)</v>
      </c>
      <c r="C48" s="10" t="str">
        <f t="shared" ref="C48:H48" si="7">C4&amp;CHAR(10)&amp;"("&amp;C18&amp;")"</f>
        <v>HF_hVRf2
(HF_心理的安定化)</v>
      </c>
      <c r="D48" s="10" t="str">
        <f t="shared" si="7"/>
        <v>LF/(LF+HF)_hVR
(LF/(LF+HF)_津波避難VR)</v>
      </c>
      <c r="E48" s="10" t="str">
        <f t="shared" si="7"/>
        <v>LF/HF_hVRf2
(LF/HF_心理的安定化)</v>
      </c>
      <c r="F48" s="10" t="str">
        <f t="shared" si="7"/>
        <v>Anx_VRf0
(3. テスト歩行後_状態不安)</v>
      </c>
      <c r="G48" s="10" t="str">
        <f t="shared" si="7"/>
        <v>LF_hBreak
(LF_5分休憩)</v>
      </c>
      <c r="H48" s="10" t="str">
        <f t="shared" si="7"/>
        <v>kU/l_Break
(5. 休憩後_唾液kU/l)</v>
      </c>
    </row>
    <row r="49" spans="1:22" ht="28">
      <c r="A49" s="9">
        <v>3</v>
      </c>
      <c r="B49" s="10" t="str">
        <f t="shared" si="6"/>
        <v>AC_hVRf0
(AC_テスト歩行)</v>
      </c>
      <c r="C49" s="10" t="str">
        <f t="shared" ref="C49:H49" si="8">C5&amp;CHAR(10)&amp;"("&amp;C19&amp;")"</f>
        <v>RMSSD_hVRf2
(RMSSD_心理的安定化)</v>
      </c>
      <c r="D49" s="10" t="str">
        <f t="shared" si="8"/>
        <v>LF/(LF+HF)_h2D
(LF/(LF+HF)_実験教示)</v>
      </c>
      <c r="E49" s="10" t="str">
        <f t="shared" si="8"/>
        <v>kU/l_Break
(5. 休憩後_唾液kU/l)</v>
      </c>
      <c r="F49" s="10" t="str">
        <f t="shared" si="8"/>
        <v>LF/(LF+HF)_hVR
(LF/(LF+HF)_津波避難VR)</v>
      </c>
      <c r="G49" s="10" t="str">
        <f t="shared" si="8"/>
        <v>LF/HF_hBreak
(LF/HF_5分休憩)</v>
      </c>
      <c r="H49" s="10" t="str">
        <f t="shared" si="8"/>
        <v>LF/(LF+HF)_h2D
(LF/(LF+HF)_実験教示)</v>
      </c>
    </row>
    <row r="50" spans="1:22" ht="42">
      <c r="A50" s="9">
        <v>4</v>
      </c>
      <c r="B50" s="10" t="str">
        <f t="shared" si="6"/>
        <v>AC_hVRf2
(AC_心理的安定化)</v>
      </c>
      <c r="C50" s="10" t="str">
        <f t="shared" ref="C50:H50" si="9">C6&amp;CHAR(10)&amp;"("&amp;C20&amp;")"</f>
        <v>LF/HF_hBreak
(LF/HF_5分休憩)</v>
      </c>
      <c r="D50" s="10" t="str">
        <f t="shared" si="9"/>
        <v>kU/l_2D
(2. 教示後_唾液kU/l)</v>
      </c>
      <c r="E50" s="10" t="str">
        <f t="shared" si="9"/>
        <v>LF_hVRf0
(LF_テスト歩行)</v>
      </c>
      <c r="F50" s="10" t="str">
        <f t="shared" si="9"/>
        <v>kU/l_VR
(4. 津波後_唾液kU/l)</v>
      </c>
      <c r="G50" s="10" t="str">
        <f t="shared" si="9"/>
        <v>Anx_VRf0
(3. テスト歩行後_状態不安)</v>
      </c>
      <c r="H50" s="10" t="str">
        <f t="shared" si="9"/>
        <v>Anx_VRf0
(3. テスト歩行後_状態不安)</v>
      </c>
    </row>
    <row r="51" spans="1:22" ht="42">
      <c r="A51" s="9">
        <v>5</v>
      </c>
      <c r="B51" s="10" t="str">
        <f t="shared" si="6"/>
        <v>AC_h2D
(AC_実験教示)</v>
      </c>
      <c r="C51" s="10" t="str">
        <f t="shared" ref="C51:H51" si="10">C7&amp;CHAR(10)&amp;"("&amp;C21&amp;")"</f>
        <v>Anx_Break
(5. 休憩後_状態不安)</v>
      </c>
      <c r="D51" s="10" t="str">
        <f t="shared" si="10"/>
        <v>LF/HF_h2D
(LF/HF_実験教示)</v>
      </c>
      <c r="E51" s="10" t="str">
        <f t="shared" si="10"/>
        <v>Anx_VRf0
(3. テスト歩行後_状態不安)</v>
      </c>
      <c r="F51" s="10" t="str">
        <f t="shared" si="10"/>
        <v>LF/(LF+HF)_h2D
(LF/(LF+HF)_実験教示)</v>
      </c>
      <c r="G51" s="10" t="str">
        <f t="shared" si="10"/>
        <v>CVRR_hVRf1
(CVRR_津波避難VR準備)</v>
      </c>
      <c r="H51" s="10" t="str">
        <f t="shared" si="10"/>
        <v>HF_hVRf2
(HF_心理的安定化)</v>
      </c>
    </row>
    <row r="52" spans="1:22" ht="28">
      <c r="A52" s="9">
        <v>6</v>
      </c>
      <c r="B52" s="10" t="str">
        <f t="shared" si="6"/>
        <v>DC_hVR
(DC_津波避難VR)</v>
      </c>
      <c r="C52" s="10" t="str">
        <f t="shared" ref="C52:H52" si="11">C8&amp;CHAR(10)&amp;"("&amp;C22&amp;")"</f>
        <v>LF_hVRf0
(LF_テスト歩行)</v>
      </c>
      <c r="D52" s="10" t="str">
        <f t="shared" si="11"/>
        <v>kU/l_VR
(4. 津波後_唾液kU/l)</v>
      </c>
      <c r="E52" s="10" t="str">
        <f t="shared" si="11"/>
        <v>LF_hVR
(LF_津波避難VR)</v>
      </c>
      <c r="F52" s="10" t="str">
        <f t="shared" si="11"/>
        <v>LF/HF_hBreak
(LF/HF_5分休憩)</v>
      </c>
      <c r="G52" s="10" t="str">
        <f t="shared" si="11"/>
        <v>LF/HF_hVRf1
(LF/HF_津波避難VR準備)</v>
      </c>
      <c r="H52" s="10" t="str">
        <f t="shared" si="11"/>
        <v>DC_h2D
(DC_実験教示)</v>
      </c>
    </row>
    <row r="53" spans="1:22" ht="28">
      <c r="A53" s="9">
        <v>7</v>
      </c>
      <c r="B53" s="10" t="str">
        <f t="shared" si="6"/>
        <v>DC_hBreak
(DC_5分休憩)</v>
      </c>
      <c r="C53" s="10" t="str">
        <f t="shared" ref="C53:H53" si="12">C9&amp;CHAR(10)&amp;"("&amp;C23&amp;")"</f>
        <v>Anx_VR
(4. 津波後_状態不安)</v>
      </c>
      <c r="D53" s="10" t="str">
        <f t="shared" si="12"/>
        <v>RRI_hVRf2
(RRI_心理的安定化)</v>
      </c>
      <c r="E53" s="10" t="str">
        <f t="shared" si="12"/>
        <v>kU/l_2D
(2. 教示後_唾液kU/l)</v>
      </c>
      <c r="F53" s="10" t="str">
        <f t="shared" si="12"/>
        <v>LF_hBreak
(LF_5分休憩)</v>
      </c>
      <c r="G53" s="10" t="str">
        <f t="shared" si="12"/>
        <v>kU/l_VR
(4. 津波後_唾液kU/l)</v>
      </c>
      <c r="H53" s="10" t="str">
        <f t="shared" si="12"/>
        <v>LF/(LF+HF)_hVR
(LF/(LF+HF)_津波避難VR)</v>
      </c>
    </row>
    <row r="54" spans="1:22" ht="28">
      <c r="A54" s="9">
        <v>8</v>
      </c>
      <c r="B54" s="10" t="str">
        <f t="shared" si="6"/>
        <v>DC_hVRf2
(DC_心理的安定化)</v>
      </c>
      <c r="C54" s="10" t="str">
        <f t="shared" ref="C54:H54" si="13">C10&amp;CHAR(10)&amp;"("&amp;C24&amp;")"</f>
        <v>HF_hBreak
(HF_5分休憩)</v>
      </c>
      <c r="D54" s="10" t="str">
        <f t="shared" si="13"/>
        <v>LF_hVR
(LF_津波避難VR)</v>
      </c>
      <c r="E54" s="10" t="str">
        <f t="shared" si="13"/>
        <v>HF_hVR
(HF_津波避難VR)</v>
      </c>
      <c r="F54" s="10" t="str">
        <f t="shared" si="13"/>
        <v>RMSSD_hVRf2
(RMSSD_心理的安定化)</v>
      </c>
      <c r="G54" s="10" t="str">
        <f t="shared" si="13"/>
        <v>LF_hVRf0
(LF_テスト歩行)</v>
      </c>
      <c r="H54" s="10" t="str">
        <f t="shared" si="13"/>
        <v>LF/HF_hVRf2
(LF/HF_心理的安定化)</v>
      </c>
    </row>
    <row r="55" spans="1:22" ht="28">
      <c r="A55" s="9">
        <v>9</v>
      </c>
      <c r="B55" s="10" t="str">
        <f t="shared" si="6"/>
        <v>DC_hVRf0
(DC_テスト歩行)</v>
      </c>
      <c r="C55" s="10" t="str">
        <f t="shared" ref="C55:H55" si="14">C11&amp;CHAR(10)&amp;"("&amp;C25&amp;")"</f>
        <v>LF/HF_hVRf1
(LF/HF_津波避難VR準備)</v>
      </c>
      <c r="D55" s="10" t="str">
        <f t="shared" si="14"/>
        <v>kU/l_VRf0
(3. テスト歩行後_唾液kU/l)</v>
      </c>
      <c r="E55" s="10" t="str">
        <f t="shared" si="14"/>
        <v>LF/HF_hBreak
(LF/HF_5分休憩)</v>
      </c>
      <c r="F55" s="10" t="str">
        <f t="shared" si="14"/>
        <v>SDNN_h2D
(SDNN_実験教示)</v>
      </c>
      <c r="G55" s="10" t="str">
        <f t="shared" si="14"/>
        <v>SDNN_hVRf1
(SDNN_津波避難VR準備)</v>
      </c>
      <c r="H55" s="10" t="str">
        <f t="shared" si="14"/>
        <v>LF/HF_hBreak
(LF/HF_5分休憩)</v>
      </c>
    </row>
    <row r="56" spans="1:22" ht="42">
      <c r="A56" s="9">
        <v>10</v>
      </c>
      <c r="B56" s="10" t="str">
        <f t="shared" si="6"/>
        <v>DC_h2D
(DC_実験教示)</v>
      </c>
      <c r="C56" s="10" t="str">
        <f t="shared" ref="C56:H56" si="15">C12&amp;CHAR(10)&amp;"("&amp;C26&amp;")"</f>
        <v>Anx_VRf0
(3. テスト歩行後_状態不安)</v>
      </c>
      <c r="D56" s="10" t="str">
        <f t="shared" si="15"/>
        <v>LF_hVRf0
(LF_テスト歩行)</v>
      </c>
      <c r="E56" s="10" t="str">
        <f t="shared" si="15"/>
        <v>LF/(LF+HF)_h2D
(LF/(LF+HF)_実験教示)</v>
      </c>
      <c r="F56" s="10" t="str">
        <f t="shared" si="15"/>
        <v>CVRR_h2D
(CVRR_実験教示)</v>
      </c>
      <c r="G56" s="10" t="str">
        <f t="shared" si="15"/>
        <v>pNN50_hVRf2
(pNN50_心理的安定化)</v>
      </c>
      <c r="H56" s="10" t="str">
        <f t="shared" si="15"/>
        <v>AC_h2D
(AC_実験教示)</v>
      </c>
    </row>
    <row r="61" spans="1:22">
      <c r="A61" s="19" t="s">
        <v>112</v>
      </c>
      <c r="B61" s="19"/>
    </row>
    <row r="62" spans="1:22">
      <c r="A62" t="s">
        <v>111</v>
      </c>
      <c r="B62" t="s">
        <v>61</v>
      </c>
      <c r="C62" t="s">
        <v>113</v>
      </c>
      <c r="D62">
        <v>2</v>
      </c>
      <c r="E62" t="s">
        <v>1</v>
      </c>
      <c r="F62" t="s">
        <v>114</v>
      </c>
      <c r="G62">
        <v>3</v>
      </c>
      <c r="H62" t="s">
        <v>63</v>
      </c>
      <c r="I62" t="s">
        <v>115</v>
      </c>
      <c r="J62">
        <v>6</v>
      </c>
      <c r="K62" t="s">
        <v>120</v>
      </c>
      <c r="L62" t="s">
        <v>116</v>
      </c>
      <c r="M62">
        <v>10</v>
      </c>
      <c r="N62" t="s">
        <v>123</v>
      </c>
      <c r="O62" t="s">
        <v>117</v>
      </c>
      <c r="P62">
        <v>3</v>
      </c>
      <c r="Q62" t="s">
        <v>121</v>
      </c>
      <c r="R62" t="s">
        <v>118</v>
      </c>
      <c r="S62">
        <v>4</v>
      </c>
      <c r="T62" t="s">
        <v>122</v>
      </c>
      <c r="U62" t="s">
        <v>119</v>
      </c>
      <c r="V62">
        <v>6</v>
      </c>
    </row>
    <row r="63" spans="1:22">
      <c r="A63" s="9">
        <v>1</v>
      </c>
      <c r="B63" s="11" t="str" cm="1">
        <f t="array" aca="1" ref="B63" ca="1">INDIRECT(C$62&amp;(ROW()-63+3))</f>
        <v>AC_hBreak</v>
      </c>
      <c r="C63" s="12" t="str" cm="1">
        <f t="array" aca="1" ref="C63" ca="1">INDIRECT(C$62&amp;ROW()-63+17)</f>
        <v>AC_5分休憩</v>
      </c>
      <c r="D63" s="13" t="e">
        <f ca="1">VLOOKUP(B63,PCA_固有ベクトル!$B$2:$L$40,D$62,)</f>
        <v>#N/A</v>
      </c>
      <c r="E63" s="11" t="str" cm="1">
        <f t="array" aca="1" ref="E63" ca="1">INDIRECT(F$62&amp;(ROW()-63+3))</f>
        <v>pNN50_hVRf2</v>
      </c>
      <c r="F63" s="12" t="str" cm="1">
        <f t="array" aca="1" ref="F63" ca="1">INDIRECT(F$62&amp;ROW()-63+17)</f>
        <v>pNN50_心理的安定化</v>
      </c>
      <c r="G63" s="13">
        <f ca="1">VLOOKUP(E63,PCA_固有ベクトル!$B$2:$L$40,G$62,)</f>
        <v>-0.35131356238487088</v>
      </c>
      <c r="H63" s="11" t="str" cm="1">
        <f t="array" aca="1" ref="H63" ca="1">INDIRECT(I$62&amp;(ROW()-63+3))</f>
        <v>LF/HF_hVRf2</v>
      </c>
      <c r="I63" s="12" t="str" cm="1">
        <f t="array" aca="1" ref="I63" ca="1">INDIRECT(I$62&amp;ROW()-63+17)</f>
        <v>LF/HF_心理的安定化</v>
      </c>
      <c r="J63" s="13">
        <f ca="1">VLOOKUP(H63,PCA_固有ベクトル!$B$2:$L$40,J$62,)</f>
        <v>0.43106970078228157</v>
      </c>
      <c r="K63" s="11" t="str" cm="1">
        <f t="array" aca="1" ref="K63" ca="1">INDIRECT(L$62&amp;(ROW()-63+3))</f>
        <v>LF/HF_h2D</v>
      </c>
      <c r="L63" s="12" t="str" cm="1">
        <f t="array" aca="1" ref="L63" ca="1">INDIRECT(L$62&amp;ROW()-63+17)</f>
        <v>LF/HF_実験教示</v>
      </c>
      <c r="M63" s="13">
        <f ca="1">VLOOKUP(K63,PCA_固有ベクトル!$B$2:$L$40,M$62,)</f>
        <v>-0.54857048934856056</v>
      </c>
      <c r="N63" s="11" t="str" cm="1">
        <f t="array" aca="1" ref="N63" ca="1">INDIRECT(O$62&amp;(ROW()-63+3))</f>
        <v>kU/l_VRf0</v>
      </c>
      <c r="O63" s="12" t="str" cm="1">
        <f t="array" aca="1" ref="O63" ca="1">INDIRECT(O$62&amp;ROW()-63+17)</f>
        <v>3. テスト歩行後_唾液kU/l</v>
      </c>
      <c r="P63" s="13">
        <f ca="1">VLOOKUP(N63,ICA_固有ベクトル!$B$2:$L$40,P$62,)</f>
        <v>-0.1051672573210954</v>
      </c>
      <c r="Q63" s="11" t="str" cm="1">
        <f t="array" aca="1" ref="Q63" ca="1">INDIRECT(R$62&amp;(ROW()-63+3))</f>
        <v>LF_h2D</v>
      </c>
      <c r="R63" s="12" t="str" cm="1">
        <f t="array" aca="1" ref="R63" ca="1">INDIRECT(R$62&amp;ROW()-63+17)</f>
        <v>LF_実験教示</v>
      </c>
      <c r="S63" s="13">
        <f ca="1">VLOOKUP(Q63,ICA_固有ベクトル!$B$2:$L$40,S$62,)</f>
        <v>4.1858222791779143E-2</v>
      </c>
      <c r="T63" s="11" t="str" cm="1">
        <f t="array" aca="1" ref="T63" ca="1">INDIRECT(U$62&amp;(ROW()-63+3))</f>
        <v>LF/HF_h2D</v>
      </c>
      <c r="U63" s="12" t="str" cm="1">
        <f t="array" aca="1" ref="U63" ca="1">INDIRECT(U$62&amp;ROW()-63+17)</f>
        <v>LF/HF_実験教示</v>
      </c>
      <c r="V63" s="13">
        <f ca="1">VLOOKUP(T63,ICA_固有ベクトル!$B$2:$L$40,V$62,)</f>
        <v>-8.7152186922635405E-2</v>
      </c>
    </row>
    <row r="64" spans="1:22">
      <c r="A64" s="9">
        <v>2</v>
      </c>
      <c r="B64" s="11" t="str" cm="1">
        <f t="array" aca="1" ref="B64" ca="1">INDIRECT(C$62&amp;(ROW()-63+3))</f>
        <v>AC_hVR</v>
      </c>
      <c r="C64" s="12" t="str" cm="1">
        <f t="array" aca="1" ref="C64" ca="1">INDIRECT(C$62&amp;ROW()-63+17)</f>
        <v>AC_津波避難VR</v>
      </c>
      <c r="D64" s="13">
        <f ca="1">VLOOKUP(B64,PCA_固有ベクトル!$B$2:$L$40,D$62,)</f>
        <v>-0.24447445841430759</v>
      </c>
      <c r="E64" s="11" t="str" cm="1">
        <f t="array" aca="1" ref="E64" ca="1">INDIRECT(F$62&amp;(ROW()-63+3))</f>
        <v>HF_hVRf2</v>
      </c>
      <c r="F64" s="12" t="str" cm="1">
        <f t="array" aca="1" ref="F64" ca="1">INDIRECT(F$62&amp;ROW()-63+17)</f>
        <v>HF_心理的安定化</v>
      </c>
      <c r="G64" s="13">
        <f ca="1">VLOOKUP(E64,PCA_固有ベクトル!$B$2:$L$40,G$62,)</f>
        <v>-0.34923525584204229</v>
      </c>
      <c r="H64" s="11" t="str" cm="1">
        <f t="array" aca="1" ref="H64" ca="1">INDIRECT(I$62&amp;(ROW()-63+3))</f>
        <v>LF/(LF+HF)_hVR</v>
      </c>
      <c r="I64" s="12" t="str" cm="1">
        <f t="array" aca="1" ref="I64" ca="1">INDIRECT(I$62&amp;ROW()-63+17)</f>
        <v>LF/(LF+HF)_津波避難VR</v>
      </c>
      <c r="J64" s="13">
        <f ca="1">VLOOKUP(H64,PCA_固有ベクトル!$B$2:$L$40,J$62,)</f>
        <v>0.36196352920548441</v>
      </c>
      <c r="K64" s="11" t="str" cm="1">
        <f t="array" aca="1" ref="K64" ca="1">INDIRECT(L$62&amp;(ROW()-63+3))</f>
        <v>LF/HF_hVRf2</v>
      </c>
      <c r="L64" s="12" t="str" cm="1">
        <f t="array" aca="1" ref="L64" ca="1">INDIRECT(L$62&amp;ROW()-63+17)</f>
        <v>LF/HF_心理的安定化</v>
      </c>
      <c r="M64" s="13">
        <f ca="1">VLOOKUP(K64,PCA_固有ベクトル!$B$2:$L$40,M$62,)</f>
        <v>0.36518743422811928</v>
      </c>
      <c r="N64" s="11" t="str" cm="1">
        <f t="array" aca="1" ref="N64" ca="1">INDIRECT(O$62&amp;(ROW()-63+3))</f>
        <v>Anx_VRf0</v>
      </c>
      <c r="O64" s="12" t="str" cm="1">
        <f t="array" aca="1" ref="O64" ca="1">INDIRECT(O$62&amp;ROW()-63+17)</f>
        <v>3. テスト歩行後_状態不安</v>
      </c>
      <c r="P64" s="13">
        <f ca="1">VLOOKUP(N64,ICA_固有ベクトル!$B$2:$L$40,P$62,)</f>
        <v>7.1071039470268896E-2</v>
      </c>
      <c r="Q64" s="11" t="str" cm="1">
        <f t="array" aca="1" ref="Q64" ca="1">INDIRECT(R$62&amp;(ROW()-63+3))</f>
        <v>LF_hBreak</v>
      </c>
      <c r="R64" s="12" t="str" cm="1">
        <f t="array" aca="1" ref="R64" ca="1">INDIRECT(R$62&amp;ROW()-63+17)</f>
        <v>LF_5分休憩</v>
      </c>
      <c r="S64" s="13">
        <f ca="1">VLOOKUP(Q64,ICA_固有ベクトル!$B$2:$L$40,S$62,)</f>
        <v>3.6652134433049821E-2</v>
      </c>
      <c r="T64" s="11" t="str" cm="1">
        <f t="array" aca="1" ref="T64" ca="1">INDIRECT(U$62&amp;(ROW()-63+3))</f>
        <v>kU/l_Break</v>
      </c>
      <c r="U64" s="12" t="str" cm="1">
        <f t="array" aca="1" ref="U64" ca="1">INDIRECT(U$62&amp;ROW()-63+17)</f>
        <v>5. 休憩後_唾液kU/l</v>
      </c>
      <c r="V64" s="13">
        <f ca="1">VLOOKUP(T64,ICA_固有ベクトル!$B$2:$L$40,V$62,)</f>
        <v>-3.928558016424849E-2</v>
      </c>
    </row>
    <row r="65" spans="1:22">
      <c r="A65" s="9">
        <v>3</v>
      </c>
      <c r="B65" s="11" t="str" cm="1">
        <f t="array" aca="1" ref="B65" ca="1">INDIRECT(C$62&amp;(ROW()-63+3))</f>
        <v>AC_hVRf0</v>
      </c>
      <c r="C65" s="12" t="str" cm="1">
        <f t="array" aca="1" ref="C65" ca="1">INDIRECT(C$62&amp;ROW()-63+17)</f>
        <v>AC_テスト歩行</v>
      </c>
      <c r="D65" s="13">
        <f ca="1">VLOOKUP(B65,PCA_固有ベクトル!$B$2:$L$40,D$62,)</f>
        <v>-0.241134749146242</v>
      </c>
      <c r="E65" s="11" t="str" cm="1">
        <f t="array" aca="1" ref="E65" ca="1">INDIRECT(F$62&amp;(ROW()-63+3))</f>
        <v>RMSSD_hVRf2</v>
      </c>
      <c r="F65" s="12" t="str" cm="1">
        <f t="array" aca="1" ref="F65" ca="1">INDIRECT(F$62&amp;ROW()-63+17)</f>
        <v>RMSSD_心理的安定化</v>
      </c>
      <c r="G65" s="13">
        <f ca="1">VLOOKUP(E65,PCA_固有ベクトル!$B$2:$L$40,G$62,)</f>
        <v>-0.31924536211832322</v>
      </c>
      <c r="H65" s="11" t="str" cm="1">
        <f t="array" aca="1" ref="H65" ca="1">INDIRECT(I$62&amp;(ROW()-63+3))</f>
        <v>LF/(LF+HF)_h2D</v>
      </c>
      <c r="I65" s="12" t="str" cm="1">
        <f t="array" aca="1" ref="I65" ca="1">INDIRECT(I$62&amp;ROW()-63+17)</f>
        <v>LF/(LF+HF)_実験教示</v>
      </c>
      <c r="J65" s="13">
        <f ca="1">VLOOKUP(H65,PCA_固有ベクトル!$B$2:$L$40,J$62,)</f>
        <v>0.32536493049657539</v>
      </c>
      <c r="K65" s="11" t="str" cm="1">
        <f t="array" aca="1" ref="K65" ca="1">INDIRECT(L$62&amp;(ROW()-63+3))</f>
        <v>kU/l_Break</v>
      </c>
      <c r="L65" s="12" t="str" cm="1">
        <f t="array" aca="1" ref="L65" ca="1">INDIRECT(L$62&amp;ROW()-63+17)</f>
        <v>5. 休憩後_唾液kU/l</v>
      </c>
      <c r="M65" s="13">
        <f ca="1">VLOOKUP(K65,PCA_固有ベクトル!$B$2:$L$40,M$62,)</f>
        <v>-0.35244637877156931</v>
      </c>
      <c r="N65" s="11" t="str" cm="1">
        <f t="array" aca="1" ref="N65" ca="1">INDIRECT(O$62&amp;(ROW()-63+3))</f>
        <v>LF/(LF+HF)_hVR</v>
      </c>
      <c r="O65" s="12" t="str" cm="1">
        <f t="array" aca="1" ref="O65" ca="1">INDIRECT(O$62&amp;ROW()-63+17)</f>
        <v>LF/(LF+HF)_津波避難VR</v>
      </c>
      <c r="P65" s="13">
        <f ca="1">VLOOKUP(N65,ICA_固有ベクトル!$B$2:$L$40,P$62,)</f>
        <v>5.4713790159186017E-2</v>
      </c>
      <c r="Q65" s="11" t="str" cm="1">
        <f t="array" aca="1" ref="Q65" ca="1">INDIRECT(R$62&amp;(ROW()-63+3))</f>
        <v>LF/HF_hBreak</v>
      </c>
      <c r="R65" s="12" t="str" cm="1">
        <f t="array" aca="1" ref="R65" ca="1">INDIRECT(R$62&amp;ROW()-63+17)</f>
        <v>LF/HF_5分休憩</v>
      </c>
      <c r="S65" s="13">
        <f ca="1">VLOOKUP(Q65,ICA_固有ベクトル!$B$2:$L$40,S$62,)</f>
        <v>3.2312814498724043E-2</v>
      </c>
      <c r="T65" s="11" t="str" cm="1">
        <f t="array" aca="1" ref="T65" ca="1">INDIRECT(U$62&amp;(ROW()-63+3))</f>
        <v>LF/(LF+HF)_h2D</v>
      </c>
      <c r="U65" s="12" t="str" cm="1">
        <f t="array" aca="1" ref="U65" ca="1">INDIRECT(U$62&amp;ROW()-63+17)</f>
        <v>LF/(LF+HF)_実験教示</v>
      </c>
      <c r="V65" s="13">
        <f ca="1">VLOOKUP(T65,ICA_固有ベクトル!$B$2:$L$40,V$62,)</f>
        <v>-3.8874280041032751E-2</v>
      </c>
    </row>
    <row r="66" spans="1:22">
      <c r="A66" s="9">
        <v>4</v>
      </c>
      <c r="B66" s="11" t="str" cm="1">
        <f t="array" aca="1" ref="B66" ca="1">INDIRECT(C$62&amp;(ROW()-63+3))</f>
        <v>AC_hVRf2</v>
      </c>
      <c r="C66" s="12" t="str" cm="1">
        <f t="array" aca="1" ref="C66" ca="1">INDIRECT(C$62&amp;ROW()-63+17)</f>
        <v>AC_心理的安定化</v>
      </c>
      <c r="D66" s="13">
        <f ca="1">VLOOKUP(B66,PCA_固有ベクトル!$B$2:$L$40,D$62,)</f>
        <v>-0.23990939923956789</v>
      </c>
      <c r="E66" s="11" t="str" cm="1">
        <f t="array" aca="1" ref="E66" ca="1">INDIRECT(F$62&amp;(ROW()-63+3))</f>
        <v>LF/HF_hBreak</v>
      </c>
      <c r="F66" s="12" t="str" cm="1">
        <f t="array" aca="1" ref="F66" ca="1">INDIRECT(F$62&amp;ROW()-63+17)</f>
        <v>LF/HF_5分休憩</v>
      </c>
      <c r="G66" s="13">
        <f ca="1">VLOOKUP(E66,PCA_固有ベクトル!$B$2:$L$40,G$62,)</f>
        <v>0.31298751826655558</v>
      </c>
      <c r="H66" s="11" t="str" cm="1">
        <f t="array" aca="1" ref="H66" ca="1">INDIRECT(I$62&amp;(ROW()-63+3))</f>
        <v>kU/l_2D</v>
      </c>
      <c r="I66" s="12" t="str" cm="1">
        <f t="array" aca="1" ref="I66" ca="1">INDIRECT(I$62&amp;ROW()-63+17)</f>
        <v>2. 教示後_唾液kU/l</v>
      </c>
      <c r="J66" s="13">
        <f ca="1">VLOOKUP(H66,PCA_固有ベクトル!$B$2:$L$40,J$62,)</f>
        <v>0.31330151692241542</v>
      </c>
      <c r="K66" s="11" t="str" cm="1">
        <f t="array" aca="1" ref="K66" ca="1">INDIRECT(L$62&amp;(ROW()-63+3))</f>
        <v>LF_hVRf0</v>
      </c>
      <c r="L66" s="12" t="str" cm="1">
        <f t="array" aca="1" ref="L66" ca="1">INDIRECT(L$62&amp;ROW()-63+17)</f>
        <v>LF_テスト歩行</v>
      </c>
      <c r="M66" s="13">
        <f ca="1">VLOOKUP(K66,PCA_固有ベクトル!$B$2:$L$40,M$62,)</f>
        <v>0.25466018210491959</v>
      </c>
      <c r="N66" s="11" t="str" cm="1">
        <f t="array" aca="1" ref="N66" ca="1">INDIRECT(O$62&amp;(ROW()-63+3))</f>
        <v>kU/l_VR</v>
      </c>
      <c r="O66" s="12" t="str" cm="1">
        <f t="array" aca="1" ref="O66" ca="1">INDIRECT(O$62&amp;ROW()-63+17)</f>
        <v>4. 津波後_唾液kU/l</v>
      </c>
      <c r="P66" s="13">
        <f ca="1">VLOOKUP(N66,ICA_固有ベクトル!$B$2:$L$40,P$62,)</f>
        <v>-4.3334283091804697E-2</v>
      </c>
      <c r="Q66" s="11" t="str" cm="1">
        <f t="array" aca="1" ref="Q66" ca="1">INDIRECT(R$62&amp;(ROW()-63+3))</f>
        <v>Anx_VRf0</v>
      </c>
      <c r="R66" s="12" t="str" cm="1">
        <f t="array" aca="1" ref="R66" ca="1">INDIRECT(R$62&amp;ROW()-63+17)</f>
        <v>3. テスト歩行後_状態不安</v>
      </c>
      <c r="S66" s="13">
        <f ca="1">VLOOKUP(Q66,ICA_固有ベクトル!$B$2:$L$40,S$62,)</f>
        <v>-2.9254589513555331E-2</v>
      </c>
      <c r="T66" s="11" t="str" cm="1">
        <f t="array" aca="1" ref="T66" ca="1">INDIRECT(U$62&amp;(ROW()-63+3))</f>
        <v>Anx_VRf0</v>
      </c>
      <c r="U66" s="12" t="str" cm="1">
        <f t="array" aca="1" ref="U66" ca="1">INDIRECT(U$62&amp;ROW()-63+17)</f>
        <v>3. テスト歩行後_状態不安</v>
      </c>
      <c r="V66" s="13">
        <f ca="1">VLOOKUP(T66,ICA_固有ベクトル!$B$2:$L$40,V$62,)</f>
        <v>-3.5754270319535868E-2</v>
      </c>
    </row>
    <row r="67" spans="1:22">
      <c r="A67" s="9">
        <v>5</v>
      </c>
      <c r="B67" s="11" t="str" cm="1">
        <f t="array" aca="1" ref="B67" ca="1">INDIRECT(C$62&amp;(ROW()-63+3))</f>
        <v>AC_h2D</v>
      </c>
      <c r="C67" s="12" t="str" cm="1">
        <f t="array" aca="1" ref="C67" ca="1">INDIRECT(C$62&amp;ROW()-63+17)</f>
        <v>AC_実験教示</v>
      </c>
      <c r="D67" s="13">
        <f ca="1">VLOOKUP(B67,PCA_固有ベクトル!$B$2:$L$40,D$62,)</f>
        <v>-0.23306146884147039</v>
      </c>
      <c r="E67" s="11" t="str" cm="1">
        <f t="array" aca="1" ref="E67" ca="1">INDIRECT(F$62&amp;(ROW()-63+3))</f>
        <v>Anx_Break</v>
      </c>
      <c r="F67" s="12" t="str" cm="1">
        <f t="array" aca="1" ref="F67" ca="1">INDIRECT(F$62&amp;ROW()-63+17)</f>
        <v>5. 休憩後_状態不安</v>
      </c>
      <c r="G67" s="13">
        <f ca="1">VLOOKUP(E67,PCA_固有ベクトル!$B$2:$L$40,G$62,)</f>
        <v>-0.28513186909359112</v>
      </c>
      <c r="H67" s="11" t="str" cm="1">
        <f t="array" aca="1" ref="H67" ca="1">INDIRECT(I$62&amp;(ROW()-63+3))</f>
        <v>LF/HF_h2D</v>
      </c>
      <c r="I67" s="12" t="str" cm="1">
        <f t="array" aca="1" ref="I67" ca="1">INDIRECT(I$62&amp;ROW()-63+17)</f>
        <v>LF/HF_実験教示</v>
      </c>
      <c r="J67" s="13">
        <f ca="1">VLOOKUP(H67,PCA_固有ベクトル!$B$2:$L$40,J$62,)</f>
        <v>0.28962396864766587</v>
      </c>
      <c r="K67" s="11" t="str" cm="1">
        <f t="array" aca="1" ref="K67" ca="1">INDIRECT(L$62&amp;(ROW()-63+3))</f>
        <v>Anx_VRf0</v>
      </c>
      <c r="L67" s="12" t="str" cm="1">
        <f t="array" aca="1" ref="L67" ca="1">INDIRECT(L$62&amp;ROW()-63+17)</f>
        <v>3. テスト歩行後_状態不安</v>
      </c>
      <c r="M67" s="13">
        <f ca="1">VLOOKUP(K67,PCA_固有ベクトル!$B$2:$L$40,M$62,)</f>
        <v>-0.24840382709835479</v>
      </c>
      <c r="N67" s="11" t="str" cm="1">
        <f t="array" aca="1" ref="N67" ca="1">INDIRECT(O$62&amp;(ROW()-63+3))</f>
        <v>LF/(LF+HF)_h2D</v>
      </c>
      <c r="O67" s="12" t="str" cm="1">
        <f t="array" aca="1" ref="O67" ca="1">INDIRECT(O$62&amp;ROW()-63+17)</f>
        <v>LF/(LF+HF)_実験教示</v>
      </c>
      <c r="P67" s="13">
        <f ca="1">VLOOKUP(N67,ICA_固有ベクトル!$B$2:$L$40,P$62,)</f>
        <v>-2.7506431457577189E-2</v>
      </c>
      <c r="Q67" s="11" t="str" cm="1">
        <f t="array" aca="1" ref="Q67" ca="1">INDIRECT(R$62&amp;(ROW()-63+3))</f>
        <v>CVRR_hVRf1</v>
      </c>
      <c r="R67" s="12" t="str" cm="1">
        <f t="array" aca="1" ref="R67" ca="1">INDIRECT(R$62&amp;ROW()-63+17)</f>
        <v>CVRR_津波避難VR準備</v>
      </c>
      <c r="S67" s="13">
        <f ca="1">VLOOKUP(Q67,ICA_固有ベクトル!$B$2:$L$40,S$62,)</f>
        <v>2.6028547870673591E-2</v>
      </c>
      <c r="T67" s="11" t="str" cm="1">
        <f t="array" aca="1" ref="T67" ca="1">INDIRECT(U$62&amp;(ROW()-63+3))</f>
        <v>HF_hVRf2</v>
      </c>
      <c r="U67" s="12" t="str" cm="1">
        <f t="array" aca="1" ref="U67" ca="1">INDIRECT(U$62&amp;ROW()-63+17)</f>
        <v>HF_心理的安定化</v>
      </c>
      <c r="V67" s="13">
        <f ca="1">VLOOKUP(T67,ICA_固有ベクトル!$B$2:$L$40,V$62,)</f>
        <v>-3.0382866355328698E-2</v>
      </c>
    </row>
    <row r="68" spans="1:22">
      <c r="A68" s="9">
        <v>6</v>
      </c>
      <c r="B68" s="11" t="str" cm="1">
        <f t="array" aca="1" ref="B68" ca="1">INDIRECT(C$62&amp;(ROW()-63+3))</f>
        <v>DC_hVR</v>
      </c>
      <c r="C68" s="12" t="str" cm="1">
        <f t="array" aca="1" ref="C68" ca="1">INDIRECT(C$62&amp;ROW()-63+17)</f>
        <v>DC_津波避難VR</v>
      </c>
      <c r="D68" s="13">
        <f ca="1">VLOOKUP(B68,PCA_固有ベクトル!$B$2:$L$40,D$62,)</f>
        <v>0.2288741681778288</v>
      </c>
      <c r="E68" s="11" t="str" cm="1">
        <f t="array" aca="1" ref="E68" ca="1">INDIRECT(F$62&amp;(ROW()-63+3))</f>
        <v>LF_hVRf0</v>
      </c>
      <c r="F68" s="12" t="str" cm="1">
        <f t="array" aca="1" ref="F68" ca="1">INDIRECT(F$62&amp;ROW()-63+17)</f>
        <v>LF_テスト歩行</v>
      </c>
      <c r="G68" s="13">
        <f ca="1">VLOOKUP(E68,PCA_固有ベクトル!$B$2:$L$40,G$62,)</f>
        <v>-0.26984620275809817</v>
      </c>
      <c r="H68" s="11" t="str" cm="1">
        <f t="array" aca="1" ref="H68" ca="1">INDIRECT(I$62&amp;(ROW()-63+3))</f>
        <v>kU/l_VR</v>
      </c>
      <c r="I68" s="12" t="str" cm="1">
        <f t="array" aca="1" ref="I68" ca="1">INDIRECT(I$62&amp;ROW()-63+17)</f>
        <v>4. 津波後_唾液kU/l</v>
      </c>
      <c r="J68" s="13">
        <f ca="1">VLOOKUP(H68,PCA_固有ベクトル!$B$2:$L$40,J$62,)</f>
        <v>0.2385750438948617</v>
      </c>
      <c r="K68" s="11" t="str" cm="1">
        <f t="array" aca="1" ref="K68" ca="1">INDIRECT(L$62&amp;(ROW()-63+3))</f>
        <v>LF_hVR</v>
      </c>
      <c r="L68" s="12" t="str" cm="1">
        <f t="array" aca="1" ref="L68" ca="1">INDIRECT(L$62&amp;ROW()-63+17)</f>
        <v>LF_津波避難VR</v>
      </c>
      <c r="M68" s="13">
        <f ca="1">VLOOKUP(K68,PCA_固有ベクトル!$B$2:$L$40,M$62,)</f>
        <v>-0.23997841929343119</v>
      </c>
      <c r="N68" s="11" t="str" cm="1">
        <f t="array" aca="1" ref="N68" ca="1">INDIRECT(O$62&amp;(ROW()-63+3))</f>
        <v>LF/HF_hBreak</v>
      </c>
      <c r="O68" s="12" t="str" cm="1">
        <f t="array" aca="1" ref="O68" ca="1">INDIRECT(O$62&amp;ROW()-63+17)</f>
        <v>LF/HF_5分休憩</v>
      </c>
      <c r="P68" s="13">
        <f ca="1">VLOOKUP(N68,ICA_固有ベクトル!$B$2:$L$40,P$62,)</f>
        <v>2.6152512872983018E-2</v>
      </c>
      <c r="Q68" s="11" t="str" cm="1">
        <f t="array" aca="1" ref="Q68" ca="1">INDIRECT(R$62&amp;(ROW()-63+3))</f>
        <v>LF/HF_hVRf1</v>
      </c>
      <c r="R68" s="12" t="str" cm="1">
        <f t="array" aca="1" ref="R68" ca="1">INDIRECT(R$62&amp;ROW()-63+17)</f>
        <v>LF/HF_津波避難VR準備</v>
      </c>
      <c r="S68" s="13">
        <f ca="1">VLOOKUP(Q68,ICA_固有ベクトル!$B$2:$L$40,S$62,)</f>
        <v>2.5537376931383211E-2</v>
      </c>
      <c r="T68" s="11" t="str" cm="1">
        <f t="array" aca="1" ref="T68" ca="1">INDIRECT(U$62&amp;(ROW()-63+3))</f>
        <v>DC_h2D</v>
      </c>
      <c r="U68" s="12" t="str" cm="1">
        <f t="array" aca="1" ref="U68" ca="1">INDIRECT(U$62&amp;ROW()-63+17)</f>
        <v>DC_実験教示</v>
      </c>
      <c r="V68" s="13">
        <f ca="1">VLOOKUP(T68,ICA_固有ベクトル!$B$2:$L$40,V$62,)</f>
        <v>2.6886219205601601E-2</v>
      </c>
    </row>
    <row r="69" spans="1:22">
      <c r="A69" s="9">
        <v>7</v>
      </c>
      <c r="B69" s="11" t="str" cm="1">
        <f t="array" aca="1" ref="B69" ca="1">INDIRECT(C$62&amp;(ROW()-63+3))</f>
        <v>DC_hBreak</v>
      </c>
      <c r="C69" s="12" t="str" cm="1">
        <f t="array" aca="1" ref="C69" ca="1">INDIRECT(C$62&amp;ROW()-63+17)</f>
        <v>DC_5分休憩</v>
      </c>
      <c r="D69" s="13">
        <f ca="1">VLOOKUP(B69,PCA_固有ベクトル!$B$2:$L$40,D$62,)</f>
        <v>0.22849026325346319</v>
      </c>
      <c r="E69" s="11" t="str" cm="1">
        <f t="array" aca="1" ref="E69" ca="1">INDIRECT(F$62&amp;(ROW()-63+3))</f>
        <v>Anx_VR</v>
      </c>
      <c r="F69" s="12" t="str" cm="1">
        <f t="array" aca="1" ref="F69" ca="1">INDIRECT(F$62&amp;ROW()-63+17)</f>
        <v>4. 津波後_状態不安</v>
      </c>
      <c r="G69" s="13">
        <f ca="1">VLOOKUP(E69,PCA_固有ベクトル!$B$2:$L$40,G$62,)</f>
        <v>-0.21924317704596291</v>
      </c>
      <c r="H69" s="11" t="str" cm="1">
        <f t="array" aca="1" ref="H69" ca="1">INDIRECT(I$62&amp;(ROW()-63+3))</f>
        <v>RRI_hVRf2</v>
      </c>
      <c r="I69" s="12" t="str" cm="1">
        <f t="array" aca="1" ref="I69" ca="1">INDIRECT(I$62&amp;ROW()-63+17)</f>
        <v>RRI_心理的安定化</v>
      </c>
      <c r="J69" s="13">
        <f ca="1">VLOOKUP(H69,PCA_固有ベクトル!$B$2:$L$40,J$62,)</f>
        <v>0.19795955308658239</v>
      </c>
      <c r="K69" s="11" t="str" cm="1">
        <f t="array" aca="1" ref="K69" ca="1">INDIRECT(L$62&amp;(ROW()-63+3))</f>
        <v>kU/l_2D</v>
      </c>
      <c r="L69" s="12" t="str" cm="1">
        <f t="array" aca="1" ref="L69" ca="1">INDIRECT(L$62&amp;ROW()-63+17)</f>
        <v>2. 教示後_唾液kU/l</v>
      </c>
      <c r="M69" s="13">
        <f ca="1">VLOOKUP(K69,PCA_固有ベクトル!$B$2:$L$40,M$62,)</f>
        <v>0.1920881011495037</v>
      </c>
      <c r="N69" s="11" t="str" cm="1">
        <f t="array" aca="1" ref="N69" ca="1">INDIRECT(O$62&amp;(ROW()-63+3))</f>
        <v>LF_hBreak</v>
      </c>
      <c r="O69" s="12" t="str" cm="1">
        <f t="array" aca="1" ref="O69" ca="1">INDIRECT(O$62&amp;ROW()-63+17)</f>
        <v>LF_5分休憩</v>
      </c>
      <c r="P69" s="13">
        <f ca="1">VLOOKUP(N69,ICA_固有ベクトル!$B$2:$L$40,P$62,)</f>
        <v>2.4134473543707399E-2</v>
      </c>
      <c r="Q69" s="11" t="str" cm="1">
        <f t="array" aca="1" ref="Q69" ca="1">INDIRECT(R$62&amp;(ROW()-63+3))</f>
        <v>kU/l_VR</v>
      </c>
      <c r="R69" s="12" t="str" cm="1">
        <f t="array" aca="1" ref="R69" ca="1">INDIRECT(R$62&amp;ROW()-63+17)</f>
        <v>4. 津波後_唾液kU/l</v>
      </c>
      <c r="S69" s="13">
        <f ca="1">VLOOKUP(Q69,ICA_固有ベクトル!$B$2:$L$40,S$62,)</f>
        <v>2.4511086846346321E-2</v>
      </c>
      <c r="T69" s="11" t="str" cm="1">
        <f t="array" aca="1" ref="T69" ca="1">INDIRECT(U$62&amp;(ROW()-63+3))</f>
        <v>LF/(LF+HF)_hVR</v>
      </c>
      <c r="U69" s="12" t="str" cm="1">
        <f t="array" aca="1" ref="U69" ca="1">INDIRECT(U$62&amp;ROW()-63+17)</f>
        <v>LF/(LF+HF)_津波避難VR</v>
      </c>
      <c r="V69" s="13">
        <f ca="1">VLOOKUP(T69,ICA_固有ベクトル!$B$2:$L$40,V$62,)</f>
        <v>-2.474015124727761E-2</v>
      </c>
    </row>
    <row r="70" spans="1:22">
      <c r="A70" s="9">
        <v>8</v>
      </c>
      <c r="B70" s="11" t="str" cm="1">
        <f t="array" aca="1" ref="B70" ca="1">INDIRECT(C$62&amp;(ROW()-63+3))</f>
        <v>DC_hVRf2</v>
      </c>
      <c r="C70" s="12" t="str" cm="1">
        <f t="array" aca="1" ref="C70" ca="1">INDIRECT(C$62&amp;ROW()-63+17)</f>
        <v>DC_心理的安定化</v>
      </c>
      <c r="D70" s="13">
        <f ca="1">VLOOKUP(B70,PCA_固有ベクトル!$B$2:$L$40,D$62,)</f>
        <v>0.22684722446434291</v>
      </c>
      <c r="E70" s="11" t="str" cm="1">
        <f t="array" aca="1" ref="E70" ca="1">INDIRECT(F$62&amp;(ROW()-63+3))</f>
        <v>HF_hBreak</v>
      </c>
      <c r="F70" s="12" t="str" cm="1">
        <f t="array" aca="1" ref="F70" ca="1">INDIRECT(F$62&amp;ROW()-63+17)</f>
        <v>HF_5分休憩</v>
      </c>
      <c r="G70" s="13">
        <f ca="1">VLOOKUP(E70,PCA_固有ベクトル!$B$2:$L$40,G$62,)</f>
        <v>-0.21864753406538179</v>
      </c>
      <c r="H70" s="11" t="str" cm="1">
        <f t="array" aca="1" ref="H70" ca="1">INDIRECT(I$62&amp;(ROW()-63+3))</f>
        <v>LF_hVR</v>
      </c>
      <c r="I70" s="12" t="str" cm="1">
        <f t="array" aca="1" ref="I70" ca="1">INDIRECT(I$62&amp;ROW()-63+17)</f>
        <v>LF_津波避難VR</v>
      </c>
      <c r="J70" s="13">
        <f ca="1">VLOOKUP(H70,PCA_固有ベクトル!$B$2:$L$40,J$62,)</f>
        <v>0.18552252703766439</v>
      </c>
      <c r="K70" s="11" t="str" cm="1">
        <f t="array" aca="1" ref="K70" ca="1">INDIRECT(L$62&amp;(ROW()-63+3))</f>
        <v>HF_hVR</v>
      </c>
      <c r="L70" s="12" t="str" cm="1">
        <f t="array" aca="1" ref="L70" ca="1">INDIRECT(L$62&amp;ROW()-63+17)</f>
        <v>HF_津波避難VR</v>
      </c>
      <c r="M70" s="13">
        <f ca="1">VLOOKUP(K70,PCA_固有ベクトル!$B$2:$L$40,M$62,)</f>
        <v>-0.16968936988452821</v>
      </c>
      <c r="N70" s="11" t="str" cm="1">
        <f t="array" aca="1" ref="N70" ca="1">INDIRECT(O$62&amp;(ROW()-63+3))</f>
        <v>RMSSD_hVRf2</v>
      </c>
      <c r="O70" s="12" t="str" cm="1">
        <f t="array" aca="1" ref="O70" ca="1">INDIRECT(O$62&amp;ROW()-63+17)</f>
        <v>RMSSD_心理的安定化</v>
      </c>
      <c r="P70" s="13">
        <f ca="1">VLOOKUP(N70,ICA_固有ベクトル!$B$2:$L$40,P$62,)</f>
        <v>-2.2866187742527331E-2</v>
      </c>
      <c r="Q70" s="11" t="str" cm="1">
        <f t="array" aca="1" ref="Q70" ca="1">INDIRECT(R$62&amp;(ROW()-63+3))</f>
        <v>LF_hVRf0</v>
      </c>
      <c r="R70" s="12" t="str" cm="1">
        <f t="array" aca="1" ref="R70" ca="1">INDIRECT(R$62&amp;ROW()-63+17)</f>
        <v>LF_テスト歩行</v>
      </c>
      <c r="S70" s="13">
        <f ca="1">VLOOKUP(Q70,ICA_固有ベクトル!$B$2:$L$40,S$62,)</f>
        <v>2.368153009019594E-2</v>
      </c>
      <c r="T70" s="11" t="str" cm="1">
        <f t="array" aca="1" ref="T70" ca="1">INDIRECT(U$62&amp;(ROW()-63+3))</f>
        <v>LF/HF_hVRf2</v>
      </c>
      <c r="U70" s="12" t="str" cm="1">
        <f t="array" aca="1" ref="U70" ca="1">INDIRECT(U$62&amp;ROW()-63+17)</f>
        <v>LF/HF_心理的安定化</v>
      </c>
      <c r="V70" s="13">
        <f ca="1">VLOOKUP(T70,ICA_固有ベクトル!$B$2:$L$40,V$62,)</f>
        <v>2.4031495834874971E-2</v>
      </c>
    </row>
    <row r="71" spans="1:22">
      <c r="A71" s="9">
        <v>9</v>
      </c>
      <c r="B71" s="11" t="str" cm="1">
        <f t="array" aca="1" ref="B71" ca="1">INDIRECT(C$62&amp;(ROW()-63+3))</f>
        <v>DC_hVRf0</v>
      </c>
      <c r="C71" s="12" t="str" cm="1">
        <f t="array" aca="1" ref="C71" ca="1">INDIRECT(C$62&amp;ROW()-63+17)</f>
        <v>DC_テスト歩行</v>
      </c>
      <c r="D71" s="13">
        <f ca="1">VLOOKUP(B71,PCA_固有ベクトル!$B$2:$L$40,D$62,)</f>
        <v>0.22383654597913999</v>
      </c>
      <c r="E71" s="11" t="str" cm="1">
        <f t="array" aca="1" ref="E71" ca="1">INDIRECT(F$62&amp;(ROW()-63+3))</f>
        <v>LF/HF_hVRf1</v>
      </c>
      <c r="F71" s="12" t="str" cm="1">
        <f t="array" aca="1" ref="F71" ca="1">INDIRECT(F$62&amp;ROW()-63+17)</f>
        <v>LF/HF_津波避難VR準備</v>
      </c>
      <c r="G71" s="13">
        <f ca="1">VLOOKUP(E71,PCA_固有ベクトル!$B$2:$L$40,G$62,)</f>
        <v>0.20968105398150241</v>
      </c>
      <c r="H71" s="11" t="str" cm="1">
        <f t="array" aca="1" ref="H71" ca="1">INDIRECT(I$62&amp;(ROW()-63+3))</f>
        <v>kU/l_VRf0</v>
      </c>
      <c r="I71" s="12" t="str" cm="1">
        <f t="array" aca="1" ref="I71" ca="1">INDIRECT(I$62&amp;ROW()-63+17)</f>
        <v>3. テスト歩行後_唾液kU/l</v>
      </c>
      <c r="J71" s="13">
        <f ca="1">VLOOKUP(H71,PCA_固有ベクトル!$B$2:$L$40,J$62,)</f>
        <v>0.17872727153945811</v>
      </c>
      <c r="K71" s="11" t="str" cm="1">
        <f t="array" aca="1" ref="K71" ca="1">INDIRECT(L$62&amp;(ROW()-63+3))</f>
        <v>LF/HF_hBreak</v>
      </c>
      <c r="L71" s="12" t="str" cm="1">
        <f t="array" aca="1" ref="L71" ca="1">INDIRECT(L$62&amp;ROW()-63+17)</f>
        <v>LF/HF_5分休憩</v>
      </c>
      <c r="M71" s="13">
        <f ca="1">VLOOKUP(K71,PCA_固有ベクトル!$B$2:$L$40,M$62,)</f>
        <v>0.1652882526320113</v>
      </c>
      <c r="N71" s="11" t="str" cm="1">
        <f t="array" aca="1" ref="N71" ca="1">INDIRECT(O$62&amp;(ROW()-63+3))</f>
        <v>SDNN_h2D</v>
      </c>
      <c r="O71" s="12" t="str" cm="1">
        <f t="array" aca="1" ref="O71" ca="1">INDIRECT(O$62&amp;ROW()-63+17)</f>
        <v>SDNN_実験教示</v>
      </c>
      <c r="P71" s="13">
        <f ca="1">VLOOKUP(N71,ICA_固有ベクトル!$B$2:$L$40,P$62,)</f>
        <v>2.0375747658342162E-2</v>
      </c>
      <c r="Q71" s="11" t="str" cm="1">
        <f t="array" aca="1" ref="Q71" ca="1">INDIRECT(R$62&amp;(ROW()-63+3))</f>
        <v>SDNN_hVRf1</v>
      </c>
      <c r="R71" s="12" t="str" cm="1">
        <f t="array" aca="1" ref="R71" ca="1">INDIRECT(R$62&amp;ROW()-63+17)</f>
        <v>SDNN_津波避難VR準備</v>
      </c>
      <c r="S71" s="13">
        <f ca="1">VLOOKUP(Q71,ICA_固有ベクトル!$B$2:$L$40,S$62,)</f>
        <v>2.3202370365251041E-2</v>
      </c>
      <c r="T71" s="11" t="str" cm="1">
        <f t="array" aca="1" ref="T71" ca="1">INDIRECT(U$62&amp;(ROW()-63+3))</f>
        <v>LF/HF_hBreak</v>
      </c>
      <c r="U71" s="12" t="str" cm="1">
        <f t="array" aca="1" ref="U71" ca="1">INDIRECT(U$62&amp;ROW()-63+17)</f>
        <v>LF/HF_5分休憩</v>
      </c>
      <c r="V71" s="13">
        <f ca="1">VLOOKUP(T71,ICA_固有ベクトル!$B$2:$L$40,V$62,)</f>
        <v>2.0617758380822328E-2</v>
      </c>
    </row>
    <row r="72" spans="1:22">
      <c r="A72" s="9">
        <v>10</v>
      </c>
      <c r="B72" s="11" t="str" cm="1">
        <f t="array" aca="1" ref="B72" ca="1">INDIRECT(C$62&amp;(ROW()-63+3))</f>
        <v>DC_h2D</v>
      </c>
      <c r="C72" s="12" t="str" cm="1">
        <f t="array" aca="1" ref="C72" ca="1">INDIRECT(C$62&amp;ROW()-63+17)</f>
        <v>DC_実験教示</v>
      </c>
      <c r="D72" s="13">
        <f ca="1">VLOOKUP(B72,PCA_固有ベクトル!$B$2:$L$40,D$62,)</f>
        <v>0.22166008896747369</v>
      </c>
      <c r="E72" s="11" t="str" cm="1">
        <f t="array" aca="1" ref="E72" ca="1">INDIRECT(F$62&amp;(ROW()-63+3))</f>
        <v>Anx_VRf0</v>
      </c>
      <c r="F72" s="12" t="str" cm="1">
        <f t="array" aca="1" ref="F72" ca="1">INDIRECT(F$62&amp;ROW()-63+17)</f>
        <v>3. テスト歩行後_状態不安</v>
      </c>
      <c r="G72" s="13">
        <f ca="1">VLOOKUP(E72,PCA_固有ベクトル!$B$2:$L$40,G$62,)</f>
        <v>-0.18389449691942911</v>
      </c>
      <c r="H72" s="11" t="str" cm="1">
        <f t="array" aca="1" ref="H72" ca="1">INDIRECT(I$62&amp;(ROW()-63+3))</f>
        <v>LF_hVRf0</v>
      </c>
      <c r="I72" s="12" t="str" cm="1">
        <f t="array" aca="1" ref="I72" ca="1">INDIRECT(I$62&amp;ROW()-63+17)</f>
        <v>LF_テスト歩行</v>
      </c>
      <c r="J72" s="13">
        <f ca="1">VLOOKUP(H72,PCA_固有ベクトル!$B$2:$L$40,J$62,)</f>
        <v>0.17288538793556871</v>
      </c>
      <c r="K72" s="11" t="str" cm="1">
        <f t="array" aca="1" ref="K72" ca="1">INDIRECT(L$62&amp;(ROW()-63+3))</f>
        <v>LF/(LF+HF)_h2D</v>
      </c>
      <c r="L72" s="12" t="str" cm="1">
        <f t="array" aca="1" ref="L72" ca="1">INDIRECT(L$62&amp;ROW()-63+17)</f>
        <v>LF/(LF+HF)_実験教示</v>
      </c>
      <c r="M72" s="13">
        <f ca="1">VLOOKUP(K72,PCA_固有ベクトル!$B$2:$L$40,M$62,)</f>
        <v>-0.16433373865266501</v>
      </c>
      <c r="N72" s="11" t="str" cm="1">
        <f t="array" aca="1" ref="N72" ca="1">INDIRECT(O$62&amp;(ROW()-63+3))</f>
        <v>CVRR_h2D</v>
      </c>
      <c r="O72" s="12" t="str" cm="1">
        <f t="array" aca="1" ref="O72" ca="1">INDIRECT(O$62&amp;ROW()-63+17)</f>
        <v>CVRR_実験教示</v>
      </c>
      <c r="P72" s="13">
        <f ca="1">VLOOKUP(N72,ICA_固有ベクトル!$B$2:$L$40,P$62,)</f>
        <v>1.9579520958446721E-2</v>
      </c>
      <c r="Q72" s="11" t="str" cm="1">
        <f t="array" aca="1" ref="Q72" ca="1">INDIRECT(R$62&amp;(ROW()-63+3))</f>
        <v>pNN50_hVRf2</v>
      </c>
      <c r="R72" s="12" t="str" cm="1">
        <f t="array" aca="1" ref="R72" ca="1">INDIRECT(R$62&amp;ROW()-63+17)</f>
        <v>pNN50_心理的安定化</v>
      </c>
      <c r="S72" s="13">
        <f ca="1">VLOOKUP(Q72,ICA_固有ベクトル!$B$2:$L$40,S$62,)</f>
        <v>-2.2106698757703071E-2</v>
      </c>
      <c r="T72" s="11" t="str" cm="1">
        <f t="array" aca="1" ref="T72" ca="1">INDIRECT(U$62&amp;(ROW()-63+3))</f>
        <v>AC_h2D</v>
      </c>
      <c r="U72" s="12" t="str" cm="1">
        <f t="array" aca="1" ref="U72" ca="1">INDIRECT(U$62&amp;ROW()-63+17)</f>
        <v>AC_実験教示</v>
      </c>
      <c r="V72" s="13">
        <f ca="1">VLOOKUP(T72,ICA_固有ベクトル!$B$2:$L$40,V$62,)</f>
        <v>-1.9747937503998569E-2</v>
      </c>
    </row>
  </sheetData>
  <autoFilter ref="D119:D156" xr:uid="{00000000-0001-0000-0000-000000000000}">
    <sortState xmlns:xlrd2="http://schemas.microsoft.com/office/spreadsheetml/2017/richdata2" ref="D120:D156">
      <sortCondition ref="D119:D156"/>
    </sortState>
  </autoFilter>
  <mergeCells count="6">
    <mergeCell ref="A61:B61"/>
    <mergeCell ref="A1:B1"/>
    <mergeCell ref="J2:K2"/>
    <mergeCell ref="N3:O3"/>
    <mergeCell ref="A15:B15"/>
    <mergeCell ref="A45:B45"/>
  </mergeCells>
  <phoneticPr fontId="2"/>
  <conditionalFormatting sqref="B63:D72">
    <cfRule type="expression" dxfId="27" priority="27">
      <formula>$D63&lt;0</formula>
    </cfRule>
    <cfRule type="expression" dxfId="26" priority="28">
      <formula>$D63&gt;0</formula>
    </cfRule>
  </conditionalFormatting>
  <conditionalFormatting sqref="E63:G72">
    <cfRule type="expression" dxfId="25" priority="25">
      <formula>$G63&gt;0</formula>
    </cfRule>
    <cfRule type="expression" dxfId="24" priority="26">
      <formula>$G63&lt;0</formula>
    </cfRule>
  </conditionalFormatting>
  <conditionalFormatting sqref="H63:J72">
    <cfRule type="expression" dxfId="23" priority="23">
      <formula>$J63&lt;0</formula>
    </cfRule>
    <cfRule type="expression" dxfId="22" priority="24">
      <formula>$J63&gt;0</formula>
    </cfRule>
  </conditionalFormatting>
  <conditionalFormatting sqref="K63:M72">
    <cfRule type="expression" dxfId="21" priority="21">
      <formula>$M63&lt;0</formula>
    </cfRule>
    <cfRule type="expression" dxfId="20" priority="22">
      <formula>$M63&gt;0</formula>
    </cfRule>
  </conditionalFormatting>
  <conditionalFormatting sqref="N63:P72">
    <cfRule type="expression" dxfId="19" priority="19">
      <formula>$P63&lt;0</formula>
    </cfRule>
    <cfRule type="expression" dxfId="18" priority="20">
      <formula>$P63&gt;0</formula>
    </cfRule>
  </conditionalFormatting>
  <conditionalFormatting sqref="Q63:S72">
    <cfRule type="expression" dxfId="17" priority="17">
      <formula>$S63&gt;0</formula>
    </cfRule>
    <cfRule type="expression" dxfId="16" priority="18">
      <formula>$S63&lt;0</formula>
    </cfRule>
  </conditionalFormatting>
  <conditionalFormatting sqref="T63:V72">
    <cfRule type="expression" dxfId="15" priority="15">
      <formula>$V63&lt;0</formula>
    </cfRule>
    <cfRule type="expression" dxfId="14" priority="16">
      <formula>$V63&gt;0</formula>
    </cfRule>
  </conditionalFormatting>
  <conditionalFormatting sqref="B47:B56">
    <cfRule type="expression" dxfId="13" priority="14">
      <formula>$D63&gt;0</formula>
    </cfRule>
  </conditionalFormatting>
  <conditionalFormatting sqref="B47:B56">
    <cfRule type="expression" dxfId="12" priority="13">
      <formula>$D63&lt;0</formula>
    </cfRule>
  </conditionalFormatting>
  <conditionalFormatting sqref="C47:C56">
    <cfRule type="expression" dxfId="11" priority="11">
      <formula>$G63&lt;0</formula>
    </cfRule>
    <cfRule type="expression" dxfId="10" priority="12">
      <formula>$G63&gt;0</formula>
    </cfRule>
  </conditionalFormatting>
  <conditionalFormatting sqref="D47:D56">
    <cfRule type="expression" dxfId="9" priority="9">
      <formula>$J63&gt;0</formula>
    </cfRule>
    <cfRule type="expression" dxfId="8" priority="10">
      <formula>$J63&lt;0</formula>
    </cfRule>
  </conditionalFormatting>
  <conditionalFormatting sqref="E47:E56">
    <cfRule type="expression" dxfId="7" priority="7">
      <formula>$M63&gt;0</formula>
    </cfRule>
    <cfRule type="expression" dxfId="6" priority="8">
      <formula>$M63&lt;0</formula>
    </cfRule>
  </conditionalFormatting>
  <conditionalFormatting sqref="F47:F56">
    <cfRule type="expression" dxfId="5" priority="5">
      <formula>$P63&gt;0</formula>
    </cfRule>
    <cfRule type="expression" dxfId="4" priority="6">
      <formula>$P63&lt;0</formula>
    </cfRule>
  </conditionalFormatting>
  <conditionalFormatting sqref="G47:G56">
    <cfRule type="expression" dxfId="3" priority="3">
      <formula>$S63&lt;0</formula>
    </cfRule>
    <cfRule type="expression" dxfId="2" priority="4">
      <formula>$S63&gt;0</formula>
    </cfRule>
  </conditionalFormatting>
  <conditionalFormatting sqref="H47:H56">
    <cfRule type="expression" dxfId="1" priority="1">
      <formula>$V63&gt;0</formula>
    </cfRule>
    <cfRule type="expression" dxfId="0" priority="2">
      <formula>$V63&lt;0</formula>
    </cfRule>
  </conditionalFormatting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PCA_固有ベクトル</vt:lpstr>
      <vt:lpstr>ICA_固有ベクトル</vt:lpstr>
      <vt:lpstr>選出成分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2022-07-11T17:11:54Z</dcterms:created>
  <dcterms:modified xsi:type="dcterms:W3CDTF">2022-07-15T10:18:57Z</dcterms:modified>
</cp:coreProperties>
</file>