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13" documentId="11_F25DC773A252ABEACE02EC90F3DD411E5BDE5899" xr6:coauthVersionLast="36" xr6:coauthVersionMax="36" xr10:uidLastSave="{DB376BBD-11E9-4813-ACF1-CD90A0859F44}"/>
  <bookViews>
    <workbookView xWindow="0" yWindow="0" windowWidth="22260" windowHeight="12648" activeTab="4" xr2:uid="{00000000-000D-0000-FFFF-FFFF00000000}"/>
  </bookViews>
  <sheets>
    <sheet name="GHG" sheetId="1" r:id="rId1"/>
    <sheet name="code" sheetId="2" r:id="rId2"/>
    <sheet name="Q1" sheetId="6" r:id="rId3"/>
    <sheet name="Q2" sheetId="9" r:id="rId4"/>
    <sheet name="Q3" sheetId="10" r:id="rId5"/>
  </sheets>
  <calcPr calcId="191029"/>
  <pivotCaches>
    <pivotCache cacheId="12" r:id="rId6"/>
    <pivotCache cacheId="16" r:id="rId7"/>
    <pivotCache cacheId="2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5" i="1"/>
</calcChain>
</file>

<file path=xl/sharedStrings.xml><?xml version="1.0" encoding="utf-8"?>
<sst xmlns="http://schemas.openxmlformats.org/spreadsheetml/2006/main" count="1436" uniqueCount="495">
  <si>
    <t>Data Source</t>
  </si>
  <si>
    <t>World Development Indicators</t>
  </si>
  <si>
    <t>Last Updated Date</t>
  </si>
  <si>
    <t>1/3/2017</t>
  </si>
  <si>
    <t>Country Code</t>
  </si>
  <si>
    <t>Country Name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</si>
  <si>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</si>
  <si>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</si>
  <si>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</si>
  <si>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</si>
  <si>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</si>
  <si>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</si>
  <si>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</si>
  <si>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</si>
  <si>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</si>
  <si>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</si>
  <si>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</si>
  <si>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</si>
  <si>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</si>
  <si>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</si>
  <si>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</si>
  <si>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</si>
  <si>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</si>
  <si>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</si>
  <si>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</si>
  <si>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</si>
  <si>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</si>
  <si>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</si>
  <si>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</si>
  <si>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</si>
  <si>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</si>
  <si>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</si>
  <si>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</si>
  <si>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</si>
  <si>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</si>
  <si>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</si>
  <si>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</si>
  <si>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</si>
  <si>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</si>
  <si>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</si>
  <si>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</si>
  <si>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</si>
  <si>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</si>
  <si>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</si>
  <si>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</si>
  <si>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</si>
  <si>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</si>
  <si>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</si>
  <si>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</si>
  <si>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</si>
  <si>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</si>
  <si>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</si>
  <si>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</si>
  <si>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</si>
  <si>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</si>
  <si>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</si>
  <si>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</si>
  <si>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</si>
  <si>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</si>
  <si>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</si>
  <si>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</si>
  <si>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</si>
  <si>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</si>
  <si>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</si>
  <si>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</si>
  <si>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</si>
  <si>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</si>
  <si>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</si>
  <si>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</si>
  <si>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</si>
  <si>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</si>
  <si>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</si>
  <si>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</si>
  <si>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</si>
  <si>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</si>
  <si>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</si>
  <si>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</si>
  <si>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</si>
  <si>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</si>
  <si>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</si>
  <si>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</si>
  <si>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</si>
  <si>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</si>
  <si>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</si>
  <si>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</si>
  <si>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</si>
  <si>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</si>
  <si>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</si>
  <si>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</si>
  <si>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</si>
  <si>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</si>
  <si>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</si>
  <si>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</si>
  <si>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</si>
  <si>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</si>
  <si>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</si>
  <si>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</si>
  <si>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</si>
  <si>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</si>
  <si>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</si>
  <si>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</si>
  <si>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</si>
  <si>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</si>
  <si>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</si>
  <si>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</si>
  <si>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</si>
  <si>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</si>
  <si>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</si>
  <si>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</si>
  <si>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</si>
  <si>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</si>
  <si>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</si>
  <si>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</si>
  <si>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</si>
  <si>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</si>
  <si>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</si>
  <si>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</si>
  <si>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</si>
  <si>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</si>
  <si>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</si>
  <si>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</si>
  <si>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</si>
  <si>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</si>
  <si>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</si>
  <si>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</si>
  <si>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</si>
  <si>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</si>
  <si>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</si>
  <si>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</si>
  <si>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</si>
  <si>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</si>
  <si>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</si>
  <si>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</si>
  <si>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</si>
  <si>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</si>
  <si>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</si>
  <si>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</si>
  <si>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</si>
  <si>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</si>
  <si>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</si>
  <si>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</si>
  <si>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</si>
  <si>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</si>
  <si>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</si>
  <si>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</si>
  <si>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</si>
  <si>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</si>
  <si>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</si>
  <si>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</si>
  <si>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</si>
  <si>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</si>
  <si>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</si>
  <si>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</si>
  <si>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</si>
  <si>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</si>
  <si>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</si>
  <si>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</si>
  <si>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</si>
  <si>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</si>
  <si>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</si>
  <si>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</si>
  <si>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</si>
  <si>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</si>
  <si>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</si>
  <si>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</si>
  <si>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</si>
  <si>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</si>
  <si>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</si>
  <si>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</si>
  <si>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</si>
  <si>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</si>
  <si>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</si>
  <si>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</si>
  <si>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</si>
  <si>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</si>
  <si>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</si>
  <si>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</si>
  <si>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</si>
  <si>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</si>
  <si>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</si>
  <si>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</si>
  <si>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</si>
  <si>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</si>
  <si>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</si>
  <si>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</si>
  <si>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</si>
  <si>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</si>
  <si>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</si>
  <si>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</si>
  <si>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</si>
  <si>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</si>
  <si>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</si>
  <si>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</si>
  <si>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</si>
  <si>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</si>
  <si>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</si>
  <si>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</si>
  <si>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</si>
  <si>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</si>
  <si>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</si>
  <si>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</si>
  <si>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</si>
  <si>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</si>
  <si>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Dem. People?s Rep.</t>
  </si>
  <si>
    <t>KOR</t>
  </si>
  <si>
    <t>Korea, Rep.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</si>
  <si>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</si>
  <si>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</si>
  <si>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</si>
  <si>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</si>
  <si>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</si>
  <si>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</si>
  <si>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</si>
  <si>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</si>
  <si>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</si>
  <si>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</si>
  <si>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</si>
  <si>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</si>
  <si>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</si>
  <si>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</si>
  <si>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</si>
  <si>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</si>
  <si>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</si>
  <si>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</si>
  <si>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</si>
  <si>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</si>
  <si>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MAC</t>
  </si>
  <si>
    <t>Macao SAR, China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</si>
  <si>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</si>
  <si>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</si>
  <si>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</si>
  <si>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</si>
  <si>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</si>
  <si>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</si>
  <si>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</si>
  <si>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</si>
  <si>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</si>
  <si>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</si>
  <si>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</si>
  <si>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</si>
  <si>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</si>
  <si>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</si>
  <si>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</si>
  <si>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</si>
  <si>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</si>
  <si>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</si>
  <si>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</si>
  <si>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</si>
  <si>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</si>
  <si>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</si>
  <si>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</si>
  <si>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</si>
  <si>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</si>
  <si>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</si>
  <si>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</si>
  <si>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</si>
  <si>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</si>
  <si>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</si>
  <si>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</si>
  <si>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</si>
  <si>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</si>
  <si>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</si>
  <si>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</si>
  <si>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</si>
  <si>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</si>
  <si>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</si>
  <si>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</si>
  <si>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</si>
  <si>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</si>
  <si>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</si>
  <si>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</si>
  <si>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</si>
  <si>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</si>
  <si>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</si>
  <si>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</si>
  <si>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</si>
  <si>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</si>
  <si>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</si>
  <si>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</si>
  <si>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</si>
  <si>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</si>
  <si>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</si>
  <si>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</si>
  <si>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</si>
  <si>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</si>
  <si>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</si>
  <si>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</si>
  <si>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</si>
  <si>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</si>
  <si>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</si>
  <si>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</si>
  <si>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</si>
  <si>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</si>
  <si>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</si>
  <si>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</si>
  <si>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</si>
  <si>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</si>
  <si>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</si>
  <si>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</si>
  <si>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</si>
  <si>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</si>
  <si>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</si>
  <si>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</si>
  <si>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</si>
  <si>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</si>
  <si>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</si>
  <si>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</si>
  <si>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</si>
  <si>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</si>
  <si>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</si>
  <si>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</si>
  <si>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</si>
  <si>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</si>
  <si>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</si>
  <si>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</si>
  <si>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</si>
  <si>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</si>
  <si>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</si>
  <si>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</si>
  <si>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</si>
  <si>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</si>
  <si>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</si>
  <si>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</si>
  <si>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</si>
  <si>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</si>
  <si>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</si>
  <si>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</si>
  <si>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</si>
  <si>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</si>
  <si>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</si>
  <si>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</si>
  <si>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</si>
  <si>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</si>
  <si>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</si>
  <si>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</si>
  <si>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</si>
  <si>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</si>
  <si>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</si>
  <si>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</si>
  <si>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</si>
  <si>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</si>
  <si>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</si>
  <si>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</si>
  <si>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</si>
  <si>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</si>
  <si>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</si>
  <si>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</si>
  <si>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</si>
  <si>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</si>
  <si>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</si>
  <si>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</si>
  <si>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</si>
  <si>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</si>
  <si>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</si>
  <si>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</si>
  <si>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</si>
  <si>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</si>
  <si>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</si>
  <si>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</si>
  <si>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</si>
  <si>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</si>
  <si>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</si>
  <si>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</si>
  <si>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</si>
  <si>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</si>
  <si>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</si>
  <si>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</si>
  <si>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</si>
  <si>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</si>
  <si>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</si>
  <si>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</si>
  <si>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</si>
  <si>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</si>
  <si>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</si>
  <si>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</si>
  <si>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</si>
  <si>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</si>
  <si>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</si>
  <si>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</si>
  <si>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</si>
  <si>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</si>
  <si>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</si>
  <si>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</si>
  <si>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</si>
  <si>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</si>
  <si>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</si>
  <si>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</si>
  <si>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</si>
  <si>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</si>
  <si>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</si>
  <si>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</si>
  <si>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</si>
  <si>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</si>
  <si>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</si>
  <si>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</si>
  <si>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</si>
  <si>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</si>
  <si>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</si>
  <si>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</si>
  <si>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</si>
  <si>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</si>
  <si>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</si>
  <si>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</si>
  <si>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</si>
  <si>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VIR</t>
  </si>
  <si>
    <t>Virgin Islands (U.S.)</t>
  </si>
  <si>
    <t>YEM</t>
  </si>
  <si>
    <t>Yemen, Rep.</t>
  </si>
  <si>
    <t>ZMB</t>
  </si>
  <si>
    <t>Zambia</t>
  </si>
  <si>
    <t>ZWE</t>
  </si>
  <si>
    <t>Zimbabwe</t>
  </si>
  <si>
    <t>Region</t>
  </si>
  <si>
    <t>IncomeGroup</t>
  </si>
  <si>
    <t>East Asia &amp; Pacific</t>
  </si>
  <si>
    <t>Upper middle income</t>
  </si>
  <si>
    <t>High income</t>
  </si>
  <si>
    <t>Lower middle income</t>
  </si>
  <si>
    <t>Low income</t>
  </si>
  <si>
    <t>Europe &amp; Central Asia</t>
  </si>
  <si>
    <t>AND</t>
  </si>
  <si>
    <t>CHI</t>
  </si>
  <si>
    <t>IMN</t>
  </si>
  <si>
    <t>KSV</t>
  </si>
  <si>
    <t>LIE</t>
  </si>
  <si>
    <t>MCO</t>
  </si>
  <si>
    <t>MNE</t>
  </si>
  <si>
    <t>SMR</t>
  </si>
  <si>
    <t>SRB</t>
  </si>
  <si>
    <t>Latin America &amp; Caribbean</t>
  </si>
  <si>
    <t>CUW</t>
  </si>
  <si>
    <t>MAF</t>
  </si>
  <si>
    <t>SXM</t>
  </si>
  <si>
    <t>Middle East &amp; North Africa</t>
  </si>
  <si>
    <t>PSE</t>
  </si>
  <si>
    <t>North America</t>
  </si>
  <si>
    <t>South Asia</t>
  </si>
  <si>
    <t>Sub-Saharan Africa</t>
  </si>
  <si>
    <t>SSD</t>
  </si>
  <si>
    <t>ARB</t>
  </si>
  <si>
    <t>CEB</t>
  </si>
  <si>
    <t>CSS</t>
  </si>
  <si>
    <t>EAP</t>
  </si>
  <si>
    <t>EAR</t>
  </si>
  <si>
    <t>EAS</t>
  </si>
  <si>
    <t>ECA</t>
  </si>
  <si>
    <t>ECS</t>
  </si>
  <si>
    <t>EMU</t>
  </si>
  <si>
    <t>EUU</t>
  </si>
  <si>
    <t>FCS</t>
  </si>
  <si>
    <t>HIC</t>
  </si>
  <si>
    <t>HPC</t>
  </si>
  <si>
    <t>IBD</t>
  </si>
  <si>
    <t>IBT</t>
  </si>
  <si>
    <t>IDA</t>
  </si>
  <si>
    <t>IDB</t>
  </si>
  <si>
    <t>IDX</t>
  </si>
  <si>
    <t>LAC</t>
  </si>
  <si>
    <t>LCN</t>
  </si>
  <si>
    <t>LDC</t>
  </si>
  <si>
    <t>LIC</t>
  </si>
  <si>
    <t>LMC</t>
  </si>
  <si>
    <t>LMY</t>
  </si>
  <si>
    <t>LTE</t>
  </si>
  <si>
    <t>MEA</t>
  </si>
  <si>
    <t>MIC</t>
  </si>
  <si>
    <t>MNA</t>
  </si>
  <si>
    <t>NAC</t>
  </si>
  <si>
    <t>OED</t>
  </si>
  <si>
    <t>OSS</t>
  </si>
  <si>
    <t>PRE</t>
  </si>
  <si>
    <t>PSS</t>
  </si>
  <si>
    <t>PST</t>
  </si>
  <si>
    <t>SAS</t>
  </si>
  <si>
    <t>SSA</t>
  </si>
  <si>
    <t>SSF</t>
  </si>
  <si>
    <t>SST</t>
  </si>
  <si>
    <t>TEA</t>
  </si>
  <si>
    <t>TEC</t>
  </si>
  <si>
    <t>TLA</t>
  </si>
  <si>
    <t>TMN</t>
  </si>
  <si>
    <t>TSA</t>
  </si>
  <si>
    <t>TSS</t>
  </si>
  <si>
    <t>UMC</t>
  </si>
  <si>
    <t>WLD</t>
  </si>
  <si>
    <t>Income</t>
    <phoneticPr fontId="1" type="noConversion"/>
  </si>
  <si>
    <t>Column Labels</t>
  </si>
  <si>
    <t>Grand Total</t>
  </si>
  <si>
    <t>Row Labels</t>
  </si>
  <si>
    <t>Sum of 2012</t>
  </si>
  <si>
    <t>Average</t>
    <phoneticPr fontId="1" type="noConversion"/>
  </si>
  <si>
    <t>Average of Average</t>
  </si>
  <si>
    <t>Region</t>
    <phoneticPr fontId="1" type="noConversion"/>
  </si>
  <si>
    <t>%increase</t>
    <phoneticPr fontId="1" type="noConversion"/>
  </si>
  <si>
    <t>Average of %increase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</si>
</sst>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2" fillId="0" borderId="0" xfId="0" applyNumberFormat="1" applyFont="1"/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95.408727430557" createdVersion="6" refreshedVersion="6" minRefreshableVersion="3" recordCount="203" xr:uid="{058128D9-7542-48C9-A1DC-D0AD65A82124}">
  <cacheSource type="worksheet">
    <worksheetSource ref="A4:I207" sheet="GHG"/>
  </cacheSource>
  <cacheFields count="9">
    <cacheField name="Country Code" numFmtId="0">
      <sharedItems/>
    </cacheField>
    <cacheField name="Country Name" numFmtId="0">
      <sharedItems count="203">
        <s v="Afghanistan"/>
        <s v="Albania"/>
        <s v="Algeria"/>
        <s v="American Samoa"/>
        <s v="Angola"/>
        <s v="Antigua and Barbuda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yprus"/>
        <s v="Czech Republic"/>
        <s v="Denmark"/>
        <s v="Djibouti"/>
        <s v="Dominica"/>
        <s v="Dominican Republic"/>
        <s v="Ecuador"/>
        <s v="Egypt, Arab Rep."/>
        <s v="El Salvador"/>
        <s v="Equatorial Guinea"/>
        <s v="Eritrea"/>
        <s v="Estonia"/>
        <s v="Ethiopia"/>
        <s v="Faroe Islands"/>
        <s v="Fiji"/>
        <s v="Finland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rael"/>
        <s v="Italy"/>
        <s v="Jamaica"/>
        <s v="Japan"/>
        <s v="Jordan"/>
        <s v="Kazakhstan"/>
        <s v="Kenya"/>
        <s v="Kiribati"/>
        <s v="Korea, Dem. People?s Rep."/>
        <s v="Korea, Rep."/>
        <s v="Kuwait"/>
        <s v="Kyrgyz Republic"/>
        <s v="Lao PDR"/>
        <s v="Latvia"/>
        <s v="Lebanon"/>
        <s v="Lesotho"/>
        <s v="Liberia"/>
        <s v="Libya"/>
        <s v="Lithuania"/>
        <s v="Luxembourg"/>
        <s v="Macao SAR, China"/>
        <s v="Macedonia, FYR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s."/>
        <s v="Moldova"/>
        <s v="Mongolia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o Tome and Principe"/>
        <s v="Saudi Arabia"/>
        <s v="Senegal"/>
        <s v="Seychelles"/>
        <s v="Sierra Leone"/>
        <s v="Singapore"/>
        <s v="Slovak Republic"/>
        <s v="Slovenia"/>
        <s v="Solomon Islands"/>
        <s v="Somalia"/>
        <s v="South Africa"/>
        <s v="Spain"/>
        <s v="Sri Lanka"/>
        <s v="St. Kitts and Nevis"/>
        <s v="St. Lucia"/>
        <s v="St. Vincent and the Grenadines"/>
        <s v="Sudan"/>
        <s v="Suriname"/>
        <s v="Swaziland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nam"/>
        <s v="Virgin Islands (U.S.)"/>
        <s v="Yemen, Rep."/>
        <s v="Zambia"/>
        <s v="Zimbabwe"/>
      </sharedItems>
    </cacheField>
    <cacheField name="2008" numFmtId="0">
      <sharedItems containsSemiMixedTypes="0" containsString="0" containsNumber="1" minValue="1.350926018" maxValue="10022024.800000001"/>
    </cacheField>
    <cacheField name="2009" numFmtId="0">
      <sharedItems containsSemiMixedTypes="0" containsString="0" containsNumber="1" minValue="1.356220685" maxValue="10617264.9"/>
    </cacheField>
    <cacheField name="2010" numFmtId="0">
      <sharedItems containsSemiMixedTypes="0" containsString="0" containsNumber="1" minValue="1.3615253519999999" maxValue="11183810.6"/>
    </cacheField>
    <cacheField name="2011" numFmtId="0">
      <sharedItems containsSemiMixedTypes="0" containsString="0" containsNumber="1" minValue="1.375140606" maxValue="12064260"/>
    </cacheField>
    <cacheField name="2012" numFmtId="0">
      <sharedItems containsSemiMixedTypes="0" containsString="0" containsNumber="1" minValue="1.388755859" maxValue="12454710.609999999" count="203">
        <n v="18168.8632"/>
        <n v="8898.6409110000004"/>
        <n v="176471.2268"/>
        <n v="58.76551929"/>
        <n v="41657.164850000001"/>
        <n v="552.74791430000005"/>
        <n v="380295.32040000003"/>
        <n v="12319.38961"/>
        <n v="413.03555130000001"/>
        <n v="761686.27390000003"/>
        <n v="90460.210290000003"/>
        <n v="56537.08178"/>
        <n v="4865.2067669999997"/>
        <n v="32849.105730000003"/>
        <n v="183300.5624"/>
        <n v="1540.6157089999999"/>
        <n v="109647.23880000001"/>
        <n v="133373.68400000001"/>
        <n v="1569.8585029999999"/>
        <n v="33533.096729999997"/>
        <n v="632.87699210000005"/>
        <n v="3296.9637250000001"/>
        <n v="621726.72679999995"/>
        <n v="27108.4002"/>
        <n v="82110.276759999993"/>
        <n v="2989417.9569999999"/>
        <n v="126.7835994"/>
        <n v="14828.96701"/>
        <n v="67942.695630000002"/>
        <n v="43910.402390000003"/>
        <n v="6254.371024"/>
        <n v="411.32501130000003"/>
        <n v="127399.58689999999"/>
        <n v="100922.13619999999"/>
        <n v="1027063.855"/>
        <n v="448.88093839999999"/>
        <n v="515134.07860000001"/>
        <n v="109796.02"/>
        <n v="120687.8924"/>
        <n v="12454710.609999999"/>
        <n v="173411.76790000001"/>
        <n v="564.22066170000005"/>
        <n v="802271.30279999995"/>
        <n v="35743.918519999999"/>
        <n v="12274.13409"/>
        <n v="33502.160239999997"/>
        <n v="30421.049360000001"/>
        <n v="52418.455650000004"/>
        <n v="7431.1934529999999"/>
        <n v="138957.4247"/>
        <n v="53703.22393"/>
        <n v="2766.3038150000002"/>
        <n v="222.83557780000001"/>
        <n v="33395.084430000003"/>
        <n v="52746.572690000001"/>
        <n v="295499.74540000001"/>
        <n v="12577.78974"/>
        <n v="6374.1710540000004"/>
        <n v="4977.8880330000002"/>
        <n v="23292.779210000001"/>
        <n v="185292.16810000001"/>
        <n v="47.535933550000003"/>
        <n v="2258.173057"/>
        <n v="69072.938720000006"/>
        <n v="499146.63449999999"/>
        <n v="799.89757659999998"/>
        <n v="34570.626579999996"/>
        <n v="3529.23153"/>
        <n v="14627.74929"/>
        <n v="951716.71109999996"/>
        <n v="107784.2944"/>
        <n v="473.00572929999998"/>
        <n v="100571.1707"/>
        <n v="262.84364979999998"/>
        <n v="726.18541970000001"/>
        <n v="85.869458499999993"/>
        <n v="31515.45018"/>
        <n v="101348.9883"/>
        <n v="7604.7344970000004"/>
        <n v="6140.6872519999997"/>
        <n v="8835.4669080000003"/>
        <n v="20467.162990000001"/>
        <n v="58633.516770000002"/>
        <n v="62988.399799999999"/>
        <n v="5514.8539920000003"/>
        <n v="3002894.9279999998"/>
        <n v="780550.76399999997"/>
        <n v="551144.1324"/>
        <n v="155529.505"/>
        <n v="62433.013890000002"/>
        <n v="84044.434410000002"/>
        <n v="482634.00030000001"/>
        <n v="15474.32041"/>
        <n v="1478858.8810000001"/>
        <n v="27198.594509999999"/>
        <n v="366502.1973"/>
        <n v="54302.095609999997"/>
        <n v="58.035456230000001"/>
        <n v="109894.965"/>
        <n v="668989.65139999997"/>
        <n v="99467.116399999999"/>
        <n v="13794.741239999999"/>
        <n v="161718.73740000001"/>
        <n v="13943.92172"/>
        <n v="20371.97335"/>
        <n v="3472.7075359999999"/>
        <n v="2833.942779"/>
        <n v="82129.133950000003"/>
        <n v="29442.212350000002"/>
        <n v="12610.99762"/>
        <n v="1673.837798"/>
        <n v="12992.24699"/>
        <n v="117932.5971"/>
        <n v="21632.132089999999"/>
        <n v="279098.37680000003"/>
        <n v="727.13178740000001"/>
        <n v="77437.931649999999"/>
        <n v="1921.1277480000001"/>
        <n v="7.956422678"/>
        <n v="13343.162630000001"/>
        <n v="3537.5487109999999"/>
        <n v="663424.95440000005"/>
        <n v="41.437386779999997"/>
        <n v="11350.63"/>
        <n v="25944.2552"/>
        <n v="80436.715209999995"/>
        <n v="380308.29249999998"/>
        <n v="528416.21770000004"/>
        <n v="38049.270779999999"/>
        <n v="4.57302008"/>
        <n v="40762.71529"/>
        <n v="195873.76389999999"/>
        <n v="1660.248362"/>
        <n v="78130.979879999999"/>
        <n v="16323.04343"/>
        <n v="11460.91583"/>
        <n v="301010.12589999998"/>
        <n v="12.48858574"/>
        <n v="63536.732069999998"/>
        <n v="62201.550799999997"/>
        <n v="369734.58370000002"/>
        <n v="1.388755859"/>
        <n v="16248.772290000001"/>
        <n v="11087.457060000001"/>
        <n v="50843.9542"/>
        <n v="74806.956739999994"/>
        <n v="167297.5497"/>
        <n v="414606.89230000001"/>
        <n v="72524.218510000006"/>
        <n v="3293.25488"/>
        <n v="103155.1207"/>
        <n v="121762.2251"/>
        <n v="2803398.4879999999"/>
        <n v="6689.9488970000002"/>
        <n v="356.08695999999998"/>
        <n v="195.48696129999999"/>
        <n v="549111.58299999998"/>
        <n v="54185.371879999999"/>
        <n v="910.28735830000005"/>
        <n v="11810.88702"/>
        <n v="55910.281300000002"/>
        <n v="46301.273970000002"/>
        <n v="21074.748339999998"/>
        <n v="4591.4645270000001"/>
        <n v="21916.323219999998"/>
        <n v="450615.78090000001"/>
        <n v="348257.29220000003"/>
        <n v="30451.82631"/>
        <n v="194.56754409999999"/>
        <n v="598.76591759999997"/>
        <n v="319.21808520000002"/>
        <n v="491982.26650000003"/>
        <n v="2657.8776240000002"/>
        <n v="3478.0345320000001"/>
        <n v="65767.787060000002"/>
        <n v="54108.09751"/>
        <n v="77118.711859999996"/>
        <n v="15364.575290000001"/>
        <n v="235353.11689999999"/>
        <n v="440411.679"/>
        <n v="959.34740360000001"/>
        <n v="22931.855490000002"/>
        <n v="158.36079770000001"/>
        <n v="61308.525350000004"/>
        <n v="39721.008849999998"/>
        <n v="445640.0784"/>
        <n v="92178.074909999996"/>
        <n v="19.1849645"/>
        <n v="5.2399167689999997"/>
        <n v="80725.084919999994"/>
        <n v="404900.30489999999"/>
        <n v="204888.71900000001"/>
        <n v="585779.78330000001"/>
        <n v="6343840.5080000004"/>
        <n v="34237.829519999999"/>
        <n v="177223.75099999999"/>
        <n v="446.22059689999998"/>
        <n v="281921.36859999999"/>
        <n v="310664.06929999997"/>
        <n v="61.492775729999998"/>
        <n v="40924.627690000001"/>
        <n v="320254.21830000001"/>
        <n v="72057.803320000006"/>
      </sharedItems>
    </cacheField>
    <cacheField name="Income" numFmtId="0">
      <sharedItems count="4">
        <s v="Low income"/>
        <s v="Upper middle income"/>
        <s v="High income"/>
        <s v="Lower middle income"/>
      </sharedItems>
    </cacheField>
    <cacheField name="Average" numFmtId="0">
      <sharedItems containsSemiMixedTypes="0" containsString="0" containsNumber="1" minValue="1.3665137040000002" maxValue="11268414.1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95.416412847226" createdVersion="6" refreshedVersion="6" minRefreshableVersion="3" recordCount="203" xr:uid="{90E92317-8940-4789-A875-82366555F950}">
  <cacheSource type="worksheet">
    <worksheetSource ref="A4:J207" sheet="GHG"/>
  </cacheSource>
  <cacheFields count="10">
    <cacheField name="Country Code" numFmtId="0">
      <sharedItems/>
    </cacheField>
    <cacheField name="Country Name" numFmtId="0">
      <sharedItems/>
    </cacheField>
    <cacheField name="2008" numFmtId="0">
      <sharedItems containsSemiMixedTypes="0" containsString="0" containsNumber="1" minValue="1.350926018" maxValue="10022024.800000001"/>
    </cacheField>
    <cacheField name="2009" numFmtId="0">
      <sharedItems containsSemiMixedTypes="0" containsString="0" containsNumber="1" minValue="1.356220685" maxValue="10617264.9"/>
    </cacheField>
    <cacheField name="2010" numFmtId="0">
      <sharedItems containsSemiMixedTypes="0" containsString="0" containsNumber="1" minValue="1.3615253519999999" maxValue="11183810.6"/>
    </cacheField>
    <cacheField name="2011" numFmtId="0">
      <sharedItems containsSemiMixedTypes="0" containsString="0" containsNumber="1" minValue="1.375140606" maxValue="12064260"/>
    </cacheField>
    <cacheField name="2012" numFmtId="0">
      <sharedItems containsSemiMixedTypes="0" containsString="0" containsNumber="1" minValue="1.388755859" maxValue="12454710.609999999"/>
    </cacheField>
    <cacheField name="Income" numFmtId="0">
      <sharedItems count="4">
        <s v="Low income"/>
        <s v="Upper middle income"/>
        <s v="High income"/>
        <s v="Lower middle income"/>
      </sharedItems>
    </cacheField>
    <cacheField name="Average" numFmtId="0">
      <sharedItems containsSemiMixedTypes="0" containsString="0" containsNumber="1" minValue="1.3665137040000002" maxValue="11268414.182"/>
    </cacheField>
    <cacheField name="Region" numFmtId="0">
      <sharedItems count="7"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95.418390509258" createdVersion="6" refreshedVersion="6" minRefreshableVersion="3" recordCount="203" xr:uid="{802CBF2C-1F6D-4903-92B8-25DDC425252B}">
  <cacheSource type="worksheet">
    <worksheetSource ref="A4:K207" sheet="GHG"/>
  </cacheSource>
  <cacheFields count="11">
    <cacheField name="Country Code" numFmtId="0">
      <sharedItems/>
    </cacheField>
    <cacheField name="Country Name" numFmtId="0">
      <sharedItems/>
    </cacheField>
    <cacheField name="2008" numFmtId="0">
      <sharedItems containsSemiMixedTypes="0" containsString="0" containsNumber="1" minValue="1.350926018" maxValue="10022024.800000001"/>
    </cacheField>
    <cacheField name="2009" numFmtId="0">
      <sharedItems containsSemiMixedTypes="0" containsString="0" containsNumber="1" minValue="1.356220685" maxValue="10617264.9"/>
    </cacheField>
    <cacheField name="2010" numFmtId="0">
      <sharedItems containsSemiMixedTypes="0" containsString="0" containsNumber="1" minValue="1.3615253519999999" maxValue="11183810.6"/>
    </cacheField>
    <cacheField name="2011" numFmtId="0">
      <sharedItems containsSemiMixedTypes="0" containsString="0" containsNumber="1" minValue="1.375140606" maxValue="12064260"/>
    </cacheField>
    <cacheField name="2012" numFmtId="0">
      <sharedItems containsSemiMixedTypes="0" containsString="0" containsNumber="1" minValue="1.388755859" maxValue="12454710.609999999"/>
    </cacheField>
    <cacheField name="Income" numFmtId="0">
      <sharedItems count="4">
        <s v="Low income"/>
        <s v="Upper middle income"/>
        <s v="High income"/>
        <s v="Lower middle income"/>
      </sharedItems>
    </cacheField>
    <cacheField name="Average" numFmtId="0">
      <sharedItems containsSemiMixedTypes="0" containsString="0" containsNumber="1" minValue="1.3665137040000002" maxValue="11268414.182"/>
    </cacheField>
    <cacheField name="Region" numFmtId="0">
      <sharedItems count="7"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%increase" numFmtId="0">
      <sharedItems containsSemiMixedTypes="0" containsString="0" containsNumber="1" minValue="-64.299984738709568" maxValue="657.97558476524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FG"/>
    <x v="0"/>
    <n v="15288.775600000001"/>
    <n v="15554.4295"/>
    <n v="17791.329900000001"/>
    <n v="17981.307290000001"/>
    <x v="0"/>
    <x v="0"/>
    <n v="16956.941097999999"/>
  </r>
  <r>
    <s v="ALB"/>
    <x v="1"/>
    <n v="8136.7849999999999"/>
    <n v="8108.8123869999999"/>
    <n v="8506.9960339999998"/>
    <n v="8712.2963650000002"/>
    <x v="1"/>
    <x v="1"/>
    <n v="8472.7061394000011"/>
  </r>
  <r>
    <s v="DZA"/>
    <x v="2"/>
    <n v="160415.277"/>
    <n v="160849.92660000001"/>
    <n v="167674.633"/>
    <n v="172303.5092"/>
    <x v="2"/>
    <x v="1"/>
    <n v="167542.91452000002"/>
  </r>
  <r>
    <s v="ASM"/>
    <x v="3"/>
    <n v="54.616323000000001"/>
    <n v="54.989349410000003"/>
    <n v="56.637486600000003"/>
    <n v="57.743509279999998"/>
    <x v="3"/>
    <x v="1"/>
    <n v="56.550437516000002"/>
  </r>
  <r>
    <s v="AGO"/>
    <x v="4"/>
    <n v="37396.294000000002"/>
    <n v="38309.465129999997"/>
    <n v="40029.392099999997"/>
    <n v="40878.651960000003"/>
    <x v="4"/>
    <x v="1"/>
    <n v="39654.193608000001"/>
  </r>
  <r>
    <s v="ATG"/>
    <x v="5"/>
    <n v="491.89738999999997"/>
    <n v="493.44121469999999"/>
    <n v="521.05131280000001"/>
    <n v="537.80583890000003"/>
    <x v="5"/>
    <x v="2"/>
    <n v="519.38873414"/>
  </r>
  <r>
    <s v="ARG"/>
    <x v="6"/>
    <n v="411503.63"/>
    <n v="373409.06559999997"/>
    <n v="364684.25380000001"/>
    <n v="372873.14380000002"/>
    <x v="6"/>
    <x v="1"/>
    <n v="380553.08272000001"/>
  </r>
  <r>
    <s v="ARM"/>
    <x v="7"/>
    <n v="12469.983"/>
    <n v="11235.08927"/>
    <n v="11393.039349999999"/>
    <n v="12417.73612"/>
    <x v="7"/>
    <x v="3"/>
    <n v="11967.04747"/>
  </r>
  <r>
    <s v="ABW"/>
    <x v="8"/>
    <n v="365.62721299999998"/>
    <n v="366.24135360000002"/>
    <n v="387.90477229999999"/>
    <n v="401.20338320000002"/>
    <x v="8"/>
    <x v="2"/>
    <n v="386.80245467999998"/>
  </r>
  <r>
    <s v="AUS"/>
    <x v="9"/>
    <n v="892629.27"/>
    <n v="1105167.236"/>
    <n v="782102.69220000005"/>
    <n v="785795.15"/>
    <x v="9"/>
    <x v="2"/>
    <n v="865476.12442000001"/>
  </r>
  <r>
    <s v="AUT"/>
    <x v="10"/>
    <n v="94608.821830000001"/>
    <n v="89046.755019999997"/>
    <n v="94172.350940000004"/>
    <n v="92315.052599999995"/>
    <x v="10"/>
    <x v="2"/>
    <n v="92120.638135999994"/>
  </r>
  <r>
    <s v="AZE"/>
    <x v="11"/>
    <n v="53832.816899999998"/>
    <n v="49623.17787"/>
    <n v="50724.569640000002"/>
    <n v="53982.83251"/>
    <x v="11"/>
    <x v="1"/>
    <n v="52940.095739999997"/>
  </r>
  <r>
    <s v="BHS"/>
    <x v="12"/>
    <n v="4339.6605799999998"/>
    <n v="4335.9269059999997"/>
    <n v="4570.3575529999998"/>
    <n v="4726.3793159999996"/>
    <x v="12"/>
    <x v="2"/>
    <n v="4567.5062244000001"/>
  </r>
  <r>
    <s v="BHR"/>
    <x v="13"/>
    <n v="29223.025269999998"/>
    <n v="29249.579460000001"/>
    <n v="30921.970840000002"/>
    <n v="31941.042440000001"/>
    <x v="13"/>
    <x v="2"/>
    <n v="30836.944748000002"/>
  </r>
  <r>
    <s v="BGD"/>
    <x v="14"/>
    <n v="164700.503"/>
    <n v="169927.91329999999"/>
    <n v="177504.4736"/>
    <n v="180498.43299999999"/>
    <x v="14"/>
    <x v="3"/>
    <n v="175186.37706"/>
  </r>
  <r>
    <s v="BRB"/>
    <x v="15"/>
    <n v="1370.8411699999999"/>
    <n v="1371.766073"/>
    <n v="1449.4261140000001"/>
    <n v="1497.6461340000001"/>
    <x v="15"/>
    <x v="2"/>
    <n v="1446.0590400000001"/>
  </r>
  <r>
    <s v="BLR"/>
    <x v="16"/>
    <n v="100860.1753"/>
    <n v="101754.7917"/>
    <n v="108204.5472"/>
    <n v="108921.4347"/>
    <x v="16"/>
    <x v="1"/>
    <n v="105877.63754"/>
  </r>
  <r>
    <s v="BEL"/>
    <x v="17"/>
    <n v="137213.867"/>
    <n v="131110.28950000001"/>
    <n v="138029.41089999999"/>
    <n v="137517.86790000001"/>
    <x v="17"/>
    <x v="2"/>
    <n v="135449.02386000002"/>
  </r>
  <r>
    <s v="BLZ"/>
    <x v="18"/>
    <n v="1408.1490200000001"/>
    <n v="1534.364583"/>
    <n v="1498.8784499999999"/>
    <n v="1536.237437"/>
    <x v="18"/>
    <x v="1"/>
    <n v="1509.4975986000002"/>
  </r>
  <r>
    <s v="BEN"/>
    <x v="19"/>
    <n v="37639.925000000003"/>
    <n v="38068.374730000003"/>
    <n v="33029.822350000002"/>
    <n v="33289.551919999998"/>
    <x v="19"/>
    <x v="0"/>
    <n v="35112.154146000001"/>
  </r>
  <r>
    <s v="BMU"/>
    <x v="20"/>
    <n v="560.02769499999999"/>
    <n v="561.26374539999995"/>
    <n v="594.65157180000006"/>
    <n v="614.8756515"/>
    <x v="20"/>
    <x v="2"/>
    <n v="592.73913116000006"/>
  </r>
  <r>
    <s v="BTN"/>
    <x v="21"/>
    <n v="1908.2862299999999"/>
    <n v="2190.9206840000002"/>
    <n v="3220.40038"/>
    <n v="3259.6073900000001"/>
    <x v="21"/>
    <x v="3"/>
    <n v="2775.2356817999998"/>
  </r>
  <r>
    <s v="BOL"/>
    <x v="22"/>
    <n v="120003.253"/>
    <n v="76425.966350000002"/>
    <n v="102900.5156"/>
    <n v="620981.95550000004"/>
    <x v="22"/>
    <x v="3"/>
    <n v="308407.68345000001"/>
  </r>
  <r>
    <s v="BIH"/>
    <x v="23"/>
    <n v="24236.608499999998"/>
    <n v="24471.896550000001"/>
    <n v="25619.331320000001"/>
    <n v="26405.844120000002"/>
    <x v="23"/>
    <x v="1"/>
    <n v="25568.416138000001"/>
  </r>
  <r>
    <s v="BWA"/>
    <x v="24"/>
    <n v="73051.131200000003"/>
    <n v="22941.965850000001"/>
    <n v="81652.255600000004"/>
    <n v="81891.03615"/>
    <x v="24"/>
    <x v="1"/>
    <n v="68329.333111999993"/>
  </r>
  <r>
    <s v="BRA"/>
    <x v="25"/>
    <n v="1532859.83"/>
    <n v="1211969.4080000001"/>
    <n v="2902242.6179999998"/>
    <n v="2953040.5189999999"/>
    <x v="25"/>
    <x v="1"/>
    <n v="2317906.0663999999"/>
  </r>
  <r>
    <s v="VGB"/>
    <x v="26"/>
    <n v="113.710494"/>
    <n v="114.0395662"/>
    <n v="119.8676092"/>
    <n v="123.5163153"/>
    <x v="26"/>
    <x v="2"/>
    <n v="119.58351682"/>
  </r>
  <r>
    <s v="BRN"/>
    <x v="27"/>
    <n v="13738.062099999999"/>
    <n v="13549.7997"/>
    <n v="14123.59808"/>
    <n v="14494.49152"/>
    <x v="27"/>
    <x v="2"/>
    <n v="14146.983681999996"/>
  </r>
  <r>
    <s v="BGR"/>
    <x v="28"/>
    <n v="71720.335000000006"/>
    <n v="65132.857900000003"/>
    <n v="67945.313500000004"/>
    <n v="72946.623070000001"/>
    <x v="28"/>
    <x v="1"/>
    <n v="69137.565020000009"/>
  </r>
  <r>
    <s v="BFA"/>
    <x v="29"/>
    <n v="40706.298000000003"/>
    <n v="43473.097889999997"/>
    <n v="43405.909189999998"/>
    <n v="43660.15021"/>
    <x v="29"/>
    <x v="0"/>
    <n v="43031.171535999994"/>
  </r>
  <r>
    <s v="BDI"/>
    <x v="30"/>
    <n v="5724.9552999999996"/>
    <n v="5925.8766869999999"/>
    <n v="6040.9823699999997"/>
    <n v="6151.9955360000004"/>
    <x v="30"/>
    <x v="0"/>
    <n v="6019.6361833999999"/>
  </r>
  <r>
    <s v="CPV"/>
    <x v="31"/>
    <n v="369.11655999999999"/>
    <n v="376.40042249999999"/>
    <n v="395.3357092"/>
    <n v="403.67148930000002"/>
    <x v="31"/>
    <x v="3"/>
    <n v="391.16983846000005"/>
  </r>
  <r>
    <s v="KHM"/>
    <x v="32"/>
    <n v="120478.859"/>
    <n v="87674.946790000002"/>
    <n v="126272.1976"/>
    <n v="126838.7599"/>
    <x v="32"/>
    <x v="3"/>
    <n v="117732.87003800001"/>
  </r>
  <r>
    <s v="CMR"/>
    <x v="33"/>
    <n v="120917.192"/>
    <n v="116739.19190000001"/>
    <n v="99823.284100000004"/>
    <n v="100386.546"/>
    <x v="33"/>
    <x v="3"/>
    <n v="107757.67004"/>
  </r>
  <r>
    <s v="CAN"/>
    <x v="34"/>
    <n v="908926"/>
    <n v="749863.65399999998"/>
    <n v="764137.6753"/>
    <n v="1033481.982"/>
    <x v="34"/>
    <x v="2"/>
    <n v="896694.63326000015"/>
  </r>
  <r>
    <s v="CYM"/>
    <x v="35"/>
    <n v="397.522851"/>
    <n v="398.46076040000003"/>
    <n v="422.02810419999997"/>
    <n v="436.23161900000002"/>
    <x v="35"/>
    <x v="2"/>
    <n v="420.62485459999999"/>
  </r>
  <r>
    <s v="CAF"/>
    <x v="36"/>
    <n v="603473.098"/>
    <n v="428273.61219999997"/>
    <n v="511442.68930000003"/>
    <n v="513289.51569999999"/>
    <x v="36"/>
    <x v="0"/>
    <n v="514322.59876000008"/>
  </r>
  <r>
    <s v="TCD"/>
    <x v="37"/>
    <n v="119558.378"/>
    <n v="102031.53810000001"/>
    <n v="109130.4151"/>
    <n v="109463.6387"/>
    <x v="37"/>
    <x v="0"/>
    <n v="109995.99798000001"/>
  </r>
  <r>
    <s v="CHL"/>
    <x v="38"/>
    <n v="111021.04300000001"/>
    <n v="110404.5319"/>
    <n v="114284.9966"/>
    <n v="117661.68060000001"/>
    <x v="38"/>
    <x v="2"/>
    <n v="114812.0289"/>
  </r>
  <r>
    <s v="CHN"/>
    <x v="39"/>
    <n v="10022024.800000001"/>
    <n v="10617264.9"/>
    <n v="11183810.6"/>
    <n v="12064260"/>
    <x v="39"/>
    <x v="1"/>
    <n v="11268414.182"/>
  </r>
  <r>
    <s v="COL"/>
    <x v="40"/>
    <n v="167450.08600000001"/>
    <n v="171912.02900000001"/>
    <n v="166695.86689999999"/>
    <n v="170199.579"/>
    <x v="40"/>
    <x v="1"/>
    <n v="169933.86576000002"/>
  </r>
  <r>
    <s v="COM"/>
    <x v="41"/>
    <n v="579.09299999999996"/>
    <n v="531.67000229999996"/>
    <n v="543.62218519999999"/>
    <n v="554.33566010000004"/>
    <x v="41"/>
    <x v="0"/>
    <n v="554.58830186"/>
  </r>
  <r>
    <s v="COD"/>
    <x v="42"/>
    <n v="754085.86"/>
    <n v="731884.62679999997"/>
    <n v="799228.67310000001"/>
    <n v="800756.94160000002"/>
    <x v="42"/>
    <x v="0"/>
    <n v="777645.48086000013"/>
  </r>
  <r>
    <s v="COG"/>
    <x v="43"/>
    <n v="31049.210999999999"/>
    <n v="34611.280550000003"/>
    <n v="35247.16491"/>
    <n v="35504.455779999997"/>
    <x v="43"/>
    <x v="3"/>
    <n v="34431.206151999999"/>
  </r>
  <r>
    <s v="CRI"/>
    <x v="44"/>
    <n v="10806.541300000001"/>
    <n v="11067.7508"/>
    <n v="11684.567499999999"/>
    <n v="11994.687519999999"/>
    <x v="44"/>
    <x v="1"/>
    <n v="11565.536241999998"/>
  </r>
  <r>
    <s v="CIV"/>
    <x v="45"/>
    <n v="29682.239000000001"/>
    <n v="30685.234270000001"/>
    <n v="32525.253349999999"/>
    <n v="33027.48272"/>
    <x v="45"/>
    <x v="3"/>
    <n v="31884.473915999999"/>
  </r>
  <r>
    <s v="HRV"/>
    <x v="46"/>
    <n v="32938.060899999997"/>
    <n v="31461.036400000001"/>
    <n v="31172.6453"/>
    <n v="30453.511330000001"/>
    <x v="46"/>
    <x v="2"/>
    <n v="31289.260658000003"/>
  </r>
  <r>
    <s v="CUB"/>
    <x v="47"/>
    <n v="48557.436000000002"/>
    <n v="50545.396500000003"/>
    <n v="49782.5314"/>
    <n v="51170.74785"/>
    <x v="47"/>
    <x v="1"/>
    <n v="50494.913480000003"/>
  </r>
  <r>
    <s v="CYP"/>
    <x v="48"/>
    <n v="9165.9548200000008"/>
    <n v="7716.2739600000004"/>
    <n v="7563.8018000000002"/>
    <n v="7652.3309159999999"/>
    <x v="48"/>
    <x v="2"/>
    <n v="7905.9109897999997"/>
  </r>
  <r>
    <s v="CZE"/>
    <x v="49"/>
    <n v="144072.57699999999"/>
    <n v="137877.28959999999"/>
    <n v="145706.91699999999"/>
    <n v="144613.24739999999"/>
    <x v="49"/>
    <x v="2"/>
    <n v="142245.49114"/>
  </r>
  <r>
    <s v="DNK"/>
    <x v="50"/>
    <n v="65167.029110000003"/>
    <n v="63012.015650000001"/>
    <n v="63679.089780000002"/>
    <n v="58416.044739999998"/>
    <x v="50"/>
    <x v="2"/>
    <n v="60795.480641999995"/>
  </r>
  <r>
    <s v="DJI"/>
    <x v="51"/>
    <n v="2518.567"/>
    <n v="2523.2154869999999"/>
    <n v="2629.832574"/>
    <n v="2701.622507"/>
    <x v="51"/>
    <x v="3"/>
    <n v="2627.9082766000001"/>
  </r>
  <r>
    <s v="DMA"/>
    <x v="52"/>
    <n v="202.79810800000001"/>
    <n v="203.1074615"/>
    <n v="211.3141846"/>
    <n v="217.38277439999999"/>
    <x v="52"/>
    <x v="1"/>
    <n v="211.48762126000003"/>
  </r>
  <r>
    <s v="DOM"/>
    <x v="53"/>
    <n v="30646.076000000001"/>
    <n v="30499.846939999999"/>
    <n v="31668.707719999999"/>
    <n v="32578.158579999999"/>
    <x v="53"/>
    <x v="1"/>
    <n v="31757.574734000002"/>
  </r>
  <r>
    <s v="ECU"/>
    <x v="54"/>
    <n v="47603.307999999997"/>
    <n v="49448.328009999997"/>
    <n v="50320.69803"/>
    <n v="51593.663379999998"/>
    <x v="54"/>
    <x v="1"/>
    <n v="50342.514021999996"/>
  </r>
  <r>
    <s v="EGY"/>
    <x v="55"/>
    <n v="269736.62599999999"/>
    <n v="266325.42989999999"/>
    <n v="280255.57659999997"/>
    <n v="288287.82799999998"/>
    <x v="55"/>
    <x v="3"/>
    <n v="280021.04118"/>
  </r>
  <r>
    <s v="SLV"/>
    <x v="56"/>
    <n v="11979.6733"/>
    <n v="11911.5615"/>
    <n v="11978.85339"/>
    <n v="12293.60687"/>
    <x v="56"/>
    <x v="3"/>
    <n v="12148.29696"/>
  </r>
  <r>
    <s v="GNQ"/>
    <x v="57"/>
    <n v="5766.3706099999999"/>
    <n v="5840.5222180000001"/>
    <n v="6099.1139080000003"/>
    <n v="6243.1030710000005"/>
    <x v="57"/>
    <x v="1"/>
    <n v="6064.6561721999997"/>
  </r>
  <r>
    <s v="ERI"/>
    <x v="58"/>
    <n v="4954.7574000000004"/>
    <n v="4751.0931520000004"/>
    <n v="4844.7856929999998"/>
    <n v="4912.8801729999996"/>
    <x v="58"/>
    <x v="0"/>
    <n v="4888.2808901999997"/>
  </r>
  <r>
    <s v="EST"/>
    <x v="59"/>
    <n v="21871.9123"/>
    <n v="18815.60914"/>
    <n v="22767.125899999999"/>
    <n v="24378.84606"/>
    <x v="59"/>
    <x v="2"/>
    <n v="22225.254521999996"/>
  </r>
  <r>
    <s v="ETH"/>
    <x v="60"/>
    <n v="175266.23"/>
    <n v="182032.58410000001"/>
    <n v="182771.1979"/>
    <n v="184045.87609999999"/>
    <x v="60"/>
    <x v="0"/>
    <n v="181881.61124"/>
  </r>
  <r>
    <s v="FRO"/>
    <x v="61"/>
    <n v="45.688811000000001"/>
    <n v="46.028844130000003"/>
    <n v="46.510170840000001"/>
    <n v="47.027085319999998"/>
    <x v="61"/>
    <x v="2"/>
    <n v="46.558168968000004"/>
  </r>
  <r>
    <s v="FJI"/>
    <x v="62"/>
    <n v="2123.9629"/>
    <n v="2336.0749519999999"/>
    <n v="2163.9222869999999"/>
    <n v="2213.242874"/>
    <x v="62"/>
    <x v="1"/>
    <n v="2219.0752139999995"/>
  </r>
  <r>
    <s v="FIN"/>
    <x v="63"/>
    <n v="78384.734160000007"/>
    <n v="74993.886339999997"/>
    <n v="84371.53873"/>
    <n v="76124.625589999996"/>
    <x v="63"/>
    <x v="2"/>
    <n v="76589.544708000001"/>
  </r>
  <r>
    <s v="FRA"/>
    <x v="64"/>
    <n v="544424.06169999996"/>
    <n v="527525.77650000004"/>
    <n v="532133.04040000006"/>
    <n v="502656.65500000003"/>
    <x v="64"/>
    <x v="2"/>
    <n v="521177.23362000007"/>
  </r>
  <r>
    <s v="PYF"/>
    <x v="65"/>
    <n v="717.56322"/>
    <n v="716.59664210000005"/>
    <n v="754.73756000000003"/>
    <n v="778.58648559999995"/>
    <x v="65"/>
    <x v="2"/>
    <n v="753.47629685999993"/>
  </r>
  <r>
    <s v="GAB"/>
    <x v="66"/>
    <n v="61809.407899999998"/>
    <n v="14325.64265"/>
    <n v="34053.55242"/>
    <n v="34324.762309999998"/>
    <x v="66"/>
    <x v="1"/>
    <n v="35816.798372000005"/>
  </r>
  <r>
    <s v="GMB"/>
    <x v="67"/>
    <n v="3350.4432000000002"/>
    <n v="3012.9766589999999"/>
    <n v="3481.5732039999998"/>
    <n v="3505.9244589999998"/>
    <x v="67"/>
    <x v="0"/>
    <n v="3376.0298104000003"/>
  </r>
  <r>
    <s v="GEO"/>
    <x v="68"/>
    <n v="12282.1374"/>
    <n v="13250.12002"/>
    <n v="13108.62377"/>
    <n v="14665.800300000001"/>
    <x v="68"/>
    <x v="1"/>
    <n v="13586.886155999999"/>
  </r>
  <r>
    <s v="DEU"/>
    <x v="69"/>
    <n v="992116.30260000005"/>
    <n v="950463.40859999997"/>
    <n v="948006.75419999997"/>
    <n v="929540.26340000005"/>
    <x v="69"/>
    <x v="2"/>
    <n v="954368.68797999993"/>
  </r>
  <r>
    <s v="GHA"/>
    <x v="70"/>
    <n v="124072.65"/>
    <n v="104912.6355"/>
    <n v="106432.69259999999"/>
    <n v="107126.21550000001"/>
    <x v="70"/>
    <x v="3"/>
    <n v="110065.6976"/>
  </r>
  <r>
    <s v="GIB"/>
    <x v="71"/>
    <n v="417.56670500000001"/>
    <n v="417.91627649999998"/>
    <n v="443.4821657"/>
    <n v="459.115655"/>
    <x v="71"/>
    <x v="2"/>
    <n v="442.21730630000002"/>
  </r>
  <r>
    <s v="GRC"/>
    <x v="72"/>
    <n v="117310.663"/>
    <n v="113365.7988"/>
    <n v="107505.9791"/>
    <n v="105013.9336"/>
    <x v="72"/>
    <x v="2"/>
    <n v="108753.50903999999"/>
  </r>
  <r>
    <s v="GRL"/>
    <x v="73"/>
    <n v="251.98609999999999"/>
    <n v="254.7051586"/>
    <n v="257.57153160000001"/>
    <n v="260.21268429999998"/>
    <x v="73"/>
    <x v="2"/>
    <n v="257.46382486000005"/>
  </r>
  <r>
    <s v="GRD"/>
    <x v="74"/>
    <n v="643.73001199999999"/>
    <n v="645.08068360000004"/>
    <n v="682.65769209999996"/>
    <n v="705.6846855"/>
    <x v="74"/>
    <x v="1"/>
    <n v="680.66769858000009"/>
  </r>
  <r>
    <s v="GUM"/>
    <x v="75"/>
    <n v="80.212313199999997"/>
    <n v="81.480628699999997"/>
    <n v="83.621245639999998"/>
    <n v="84.769653439999999"/>
    <x v="75"/>
    <x v="2"/>
    <n v="83.190659896"/>
  </r>
  <r>
    <s v="GTM"/>
    <x v="76"/>
    <n v="32857.908000000003"/>
    <n v="37118.66433"/>
    <n v="30327.546979999999"/>
    <n v="30950.25374"/>
    <x v="76"/>
    <x v="3"/>
    <n v="32553.964645999997"/>
  </r>
  <r>
    <s v="GIN"/>
    <x v="77"/>
    <n v="135227.86900000001"/>
    <n v="160212.122"/>
    <n v="100274.0399"/>
    <n v="100814.3921"/>
    <x v="77"/>
    <x v="0"/>
    <n v="119575.48226"/>
  </r>
  <r>
    <s v="GNB"/>
    <x v="78"/>
    <n v="5808.0868"/>
    <n v="5046.757568"/>
    <n v="7536.3578129999996"/>
    <n v="7571.176845"/>
    <x v="78"/>
    <x v="0"/>
    <n v="6713.4227045999996"/>
  </r>
  <r>
    <s v="GUY"/>
    <x v="79"/>
    <n v="5112.8356000000003"/>
    <n v="25763.693190000002"/>
    <n v="5937.2942110000004"/>
    <n v="6042.5784940000003"/>
    <x v="79"/>
    <x v="1"/>
    <n v="9799.4177493999996"/>
  </r>
  <r>
    <s v="HTI"/>
    <x v="80"/>
    <n v="8462.3932000000004"/>
    <n v="8453.1477610000002"/>
    <n v="8545.1678080000002"/>
    <n v="8695.4257799999996"/>
    <x v="80"/>
    <x v="0"/>
    <n v="8598.3202913999994"/>
  </r>
  <r>
    <s v="HND"/>
    <x v="81"/>
    <n v="19785.857"/>
    <n v="19877.555769999999"/>
    <n v="19663.715619999999"/>
    <n v="20084.13622"/>
    <x v="81"/>
    <x v="3"/>
    <n v="19975.685519999999"/>
  </r>
  <r>
    <s v="HKG"/>
    <x v="82"/>
    <n v="51945.783499999998"/>
    <n v="52038.728719999999"/>
    <n v="55049.402970000003"/>
    <n v="56946.387860000003"/>
    <x v="82"/>
    <x v="2"/>
    <n v="54922.763963999998"/>
  </r>
  <r>
    <s v="HUN"/>
    <x v="83"/>
    <n v="71578.8505"/>
    <n v="65812.137100000007"/>
    <n v="66250.774300000005"/>
    <n v="64385.004050000003"/>
    <x v="83"/>
    <x v="2"/>
    <n v="66203.033150000003"/>
  </r>
  <r>
    <s v="ISL"/>
    <x v="84"/>
    <n v="5043.3158999999996"/>
    <n v="5144.2887110000001"/>
    <n v="5390.9847360000003"/>
    <n v="5530.2574350000004"/>
    <x v="84"/>
    <x v="2"/>
    <n v="5324.7401547999998"/>
  </r>
  <r>
    <s v="IND"/>
    <x v="85"/>
    <n v="2438714.2799999998"/>
    <n v="2594639.9169999999"/>
    <n v="2771456.7560000001"/>
    <n v="2828845.8289999999"/>
    <x v="85"/>
    <x v="3"/>
    <n v="2727310.3419999997"/>
  </r>
  <r>
    <s v="IDN"/>
    <x v="86"/>
    <n v="796581.92"/>
    <n v="1148285.679"/>
    <n v="744790.02410000004"/>
    <n v="763553.16489999997"/>
    <x v="86"/>
    <x v="3"/>
    <n v="846752.31039999984"/>
  </r>
  <r>
    <s v="IRN"/>
    <x v="87"/>
    <n v="511994.76899999997"/>
    <n v="522841.16710000002"/>
    <n v="529830.34860000003"/>
    <n v="545075.01489999995"/>
    <x v="87"/>
    <x v="1"/>
    <n v="532177.08640000003"/>
  </r>
  <r>
    <s v="IRQ"/>
    <x v="88"/>
    <n v="137871.117"/>
    <n v="138423.7691"/>
    <n v="146903.73319999999"/>
    <n v="151457.0601"/>
    <x v="88"/>
    <x v="1"/>
    <n v="146037.03688"/>
  </r>
  <r>
    <s v="IRL"/>
    <x v="89"/>
    <n v="70132.719580000004"/>
    <n v="65613.070569999996"/>
    <n v="65591.245980000007"/>
    <n v="61268.102370000001"/>
    <x v="89"/>
    <x v="2"/>
    <n v="65007.630477999999"/>
  </r>
  <r>
    <s v="ISR"/>
    <x v="90"/>
    <n v="75238.545459999994"/>
    <n v="75026.035279999996"/>
    <n v="79072.435660000003"/>
    <n v="81703.913109999994"/>
    <x v="90"/>
    <x v="2"/>
    <n v="79017.072784000004"/>
  </r>
  <r>
    <s v="ITA"/>
    <x v="91"/>
    <n v="529283.80299999996"/>
    <n v="480698.2231"/>
    <n v="489460.13270000002"/>
    <n v="482619.03749999998"/>
    <x v="91"/>
    <x v="2"/>
    <n v="492939.03931999998"/>
  </r>
  <r>
    <s v="JAM"/>
    <x v="92"/>
    <n v="13912.5571"/>
    <n v="13884.09722"/>
    <n v="14581.678099999999"/>
    <n v="15053.50546"/>
    <x v="92"/>
    <x v="1"/>
    <n v="14581.231657999999"/>
  </r>
  <r>
    <s v="JPN"/>
    <x v="93"/>
    <n v="1385164.8389999999"/>
    <n v="1290243.648"/>
    <n v="1350427.9129999999"/>
    <n v="1396767.2609999999"/>
    <x v="93"/>
    <x v="2"/>
    <n v="1380292.5083999999"/>
  </r>
  <r>
    <s v="JOR"/>
    <x v="94"/>
    <n v="24469.115269999998"/>
    <n v="24315.64734"/>
    <n v="25590.049640000001"/>
    <n v="26440.773529999999"/>
    <x v="94"/>
    <x v="1"/>
    <n v="25602.836057999997"/>
  </r>
  <r>
    <s v="KAZ"/>
    <x v="95"/>
    <n v="330512.05200000003"/>
    <n v="287801.12599999999"/>
    <n v="347356.08159999998"/>
    <n v="350475.73489999998"/>
    <x v="95"/>
    <x v="1"/>
    <n v="336529.43836000003"/>
  </r>
  <r>
    <s v="KEN"/>
    <x v="96"/>
    <n v="53277.031999999999"/>
    <n v="52547.680039999999"/>
    <n v="52675.102350000001"/>
    <n v="53513.992380000003"/>
    <x v="96"/>
    <x v="3"/>
    <n v="53263.180476000009"/>
  </r>
  <r>
    <s v="KIR"/>
    <x v="97"/>
    <n v="52.441724000000001"/>
    <n v="52.699116949999997"/>
    <n v="55.219713919999997"/>
    <n v="56.699813239999997"/>
    <x v="97"/>
    <x v="3"/>
    <n v="55.019164867999997"/>
  </r>
  <r>
    <s v="PRK"/>
    <x v="98"/>
    <n v="99381.168000000005"/>
    <n v="99920.378880000004"/>
    <n v="104116.60430000001"/>
    <n v="107165.3189"/>
    <x v="98"/>
    <x v="0"/>
    <n v="104095.68701600001"/>
  </r>
  <r>
    <s v="KOR"/>
    <x v="99"/>
    <n v="594982.19880000001"/>
    <n v="594493.20220000006"/>
    <n v="628838.72109999997"/>
    <n v="650085.53489999997"/>
    <x v="99"/>
    <x v="2"/>
    <n v="627477.86167999997"/>
  </r>
  <r>
    <s v="KWT"/>
    <x v="100"/>
    <n v="89301.4427"/>
    <n v="88824.881779999996"/>
    <n v="93785.568549999996"/>
    <n v="96788.194220000005"/>
    <x v="100"/>
    <x v="2"/>
    <n v="93633.440730000002"/>
  </r>
  <r>
    <s v="KGZ"/>
    <x v="101"/>
    <n v="11873.261699999999"/>
    <n v="13218.81078"/>
    <n v="13008.543100000001"/>
    <n v="13853.67452"/>
    <x v="101"/>
    <x v="3"/>
    <n v="13149.806268"/>
  </r>
  <r>
    <s v="LAO"/>
    <x v="102"/>
    <n v="21335.613000000001"/>
    <n v="24469.637930000001"/>
    <n v="38034.963629999998"/>
    <n v="161456.98269999999"/>
    <x v="102"/>
    <x v="3"/>
    <n v="81403.186932000011"/>
  </r>
  <r>
    <s v="LVA"/>
    <x v="103"/>
    <n v="14204.666800000001"/>
    <n v="13580.3226"/>
    <n v="14670.0039"/>
    <n v="14150.095310000001"/>
    <x v="103"/>
    <x v="2"/>
    <n v="14109.802066"/>
  </r>
  <r>
    <s v="LBN"/>
    <x v="104"/>
    <n v="18270.36045"/>
    <n v="18132.632310000001"/>
    <n v="19139.270079999998"/>
    <n v="19791.495879999999"/>
    <x v="104"/>
    <x v="1"/>
    <n v="19141.146413999999"/>
  </r>
  <r>
    <s v="LSO"/>
    <x v="105"/>
    <n v="2543.498"/>
    <n v="2727.9801339999999"/>
    <n v="3425.278898"/>
    <n v="3449.405651"/>
    <x v="105"/>
    <x v="3"/>
    <n v="3123.7740437999996"/>
  </r>
  <r>
    <s v="LBR"/>
    <x v="106"/>
    <n v="2863.1406999999999"/>
    <n v="2599.7984620000002"/>
    <n v="2758.546871"/>
    <n v="2797.3708219999999"/>
    <x v="106"/>
    <x v="0"/>
    <n v="2770.5599268000005"/>
  </r>
  <r>
    <s v="LBY"/>
    <x v="107"/>
    <n v="74238.820099999997"/>
    <n v="73995.415909999996"/>
    <n v="77780.089730000007"/>
    <n v="80072.819199999998"/>
    <x v="107"/>
    <x v="1"/>
    <n v="77643.255778000006"/>
  </r>
  <r>
    <s v="LTU"/>
    <x v="108"/>
    <n v="26732.648000000001"/>
    <n v="24473.520469999999"/>
    <n v="26786.483"/>
    <n v="29324.68967"/>
    <x v="108"/>
    <x v="2"/>
    <n v="27351.910698000003"/>
  </r>
  <r>
    <s v="LUX"/>
    <x v="109"/>
    <n v="12702.3411"/>
    <n v="12343.3163"/>
    <n v="13034.815759999999"/>
    <n v="12929.54082"/>
    <x v="109"/>
    <x v="2"/>
    <n v="12724.20232"/>
  </r>
  <r>
    <s v="MAC"/>
    <x v="110"/>
    <n v="1484.326215"/>
    <n v="1487.3006330000001"/>
    <n v="1573.8575880000001"/>
    <n v="1626.738893"/>
    <x v="110"/>
    <x v="2"/>
    <n v="1569.2122253999999"/>
  </r>
  <r>
    <s v="MKD"/>
    <x v="111"/>
    <n v="11742.8238"/>
    <n v="11639.36724"/>
    <n v="12257.543530000001"/>
    <n v="12645.714040000001"/>
    <x v="111"/>
    <x v="1"/>
    <n v="12255.539119999999"/>
  </r>
  <r>
    <s v="MDG"/>
    <x v="112"/>
    <n v="94468.135999999999"/>
    <n v="117984.4608"/>
    <n v="117231.04059999999"/>
    <n v="117586.21769999999"/>
    <x v="112"/>
    <x v="0"/>
    <n v="113040.49043999999"/>
  </r>
  <r>
    <s v="MWI"/>
    <x v="113"/>
    <n v="17735.298999999999"/>
    <n v="15595.83036"/>
    <n v="21415.537179999999"/>
    <n v="21525.76166"/>
    <x v="113"/>
    <x v="0"/>
    <n v="19580.912057999998"/>
  </r>
  <r>
    <s v="MYS"/>
    <x v="114"/>
    <n v="256755.87400000001"/>
    <n v="277979.41560000001"/>
    <n v="263676.10600000003"/>
    <n v="271818.83679999999"/>
    <x v="114"/>
    <x v="1"/>
    <n v="269865.72184000001"/>
  </r>
  <r>
    <s v="MDV"/>
    <x v="115"/>
    <n v="642.08568400000001"/>
    <n v="645.26581610000005"/>
    <n v="684.09863050000001"/>
    <n v="706.85398810000004"/>
    <x v="115"/>
    <x v="1"/>
    <n v="681.08718122000005"/>
  </r>
  <r>
    <s v="MLI"/>
    <x v="116"/>
    <n v="86890.413"/>
    <n v="74104.269199999995"/>
    <n v="76827.881450000001"/>
    <n v="77134.182620000007"/>
    <x v="116"/>
    <x v="0"/>
    <n v="78478.935583999992"/>
  </r>
  <r>
    <s v="MLT"/>
    <x v="117"/>
    <n v="2125.54781"/>
    <n v="1977.4145100000001"/>
    <n v="2053.759"/>
    <n v="2025.4573330000001"/>
    <x v="117"/>
    <x v="2"/>
    <n v="2020.6612802000004"/>
  </r>
  <r>
    <s v="MHL"/>
    <x v="118"/>
    <n v="7.3184493799999997"/>
    <n v="7.5467670399999998"/>
    <n v="7.8004143900000003"/>
    <n v="7.8784185339999997"/>
    <x v="118"/>
    <x v="1"/>
    <n v="7.7000944044000006"/>
  </r>
  <r>
    <s v="MRT"/>
    <x v="119"/>
    <n v="11721.4539"/>
    <n v="11967.58315"/>
    <n v="12951.00656"/>
    <n v="13153.860919999999"/>
    <x v="119"/>
    <x v="3"/>
    <n v="12627.413431999999"/>
  </r>
  <r>
    <s v="MUS"/>
    <x v="120"/>
    <n v="3149.7619500000001"/>
    <n v="3155.4523920000001"/>
    <n v="3334.1067950000001"/>
    <n v="3441.622042"/>
    <x v="120"/>
    <x v="1"/>
    <n v="3323.698378"/>
  </r>
  <r>
    <s v="MEX"/>
    <x v="121"/>
    <n v="644167.96"/>
    <n v="648860.07909999997"/>
    <n v="643375.43359999999"/>
    <n v="652861.29150000005"/>
    <x v="121"/>
    <x v="1"/>
    <n v="650537.9437200001"/>
  </r>
  <r>
    <s v="FSM"/>
    <x v="122"/>
    <n v="40.114106"/>
    <n v="40.399419000000002"/>
    <n v="40.624889000000003"/>
    <n v="41.031137889999997"/>
    <x v="122"/>
    <x v="3"/>
    <n v="40.721387734000004"/>
  </r>
  <r>
    <s v="MDA"/>
    <x v="123"/>
    <n v="11170.1713"/>
    <n v="11008.690780000001"/>
    <n v="11338.707770000001"/>
    <n v="11433.48689"/>
    <x v="123"/>
    <x v="3"/>
    <n v="11260.337347999999"/>
  </r>
  <r>
    <s v="MNG"/>
    <x v="124"/>
    <n v="46513.8"/>
    <n v="50237.015890000002"/>
    <n v="24860.378110000001"/>
    <n v="25428.947639999999"/>
    <x v="124"/>
    <x v="3"/>
    <n v="34596.879368000002"/>
  </r>
  <r>
    <s v="MAR"/>
    <x v="125"/>
    <n v="72650.846999999994"/>
    <n v="72152.210619999998"/>
    <n v="76087.378849999994"/>
    <n v="78381.399789999996"/>
    <x v="125"/>
    <x v="3"/>
    <n v="75941.71029399999"/>
  </r>
  <r>
    <s v="MOZ"/>
    <x v="126"/>
    <n v="363780.57179999998"/>
    <n v="307176.20740000001"/>
    <n v="379823.55040000001"/>
    <n v="380073.2378"/>
    <x v="126"/>
    <x v="0"/>
    <n v="362232.37198"/>
  </r>
  <r>
    <s v="MMR"/>
    <x v="127"/>
    <n v="189004.37299999999"/>
    <n v="266006.03230000002"/>
    <n v="325367.13909999997"/>
    <n v="526919.83849999995"/>
    <x v="127"/>
    <x v="3"/>
    <n v="367142.72012000001"/>
  </r>
  <r>
    <s v="NAM"/>
    <x v="128"/>
    <n v="28595.465199999999"/>
    <n v="39971.703289999998"/>
    <n v="37647.571799999998"/>
    <n v="37855.652240000003"/>
    <x v="128"/>
    <x v="1"/>
    <n v="36423.932661999992"/>
  </r>
  <r>
    <s v="NRU"/>
    <x v="129"/>
    <n v="4.2182503699999998"/>
    <n v="4.2918693560000003"/>
    <n v="4.4333853430000003"/>
    <n v="4.5053537969999997"/>
    <x v="129"/>
    <x v="2"/>
    <n v="4.4043757892000004"/>
  </r>
  <r>
    <s v="NPL"/>
    <x v="130"/>
    <n v="32026.569"/>
    <n v="32809.262190000001"/>
    <n v="32738.691859999999"/>
    <n v="33160.971369999999"/>
    <x v="130"/>
    <x v="0"/>
    <n v="34299.641942000002"/>
  </r>
  <r>
    <s v="NLD"/>
    <x v="131"/>
    <n v="205061.31200000001"/>
    <n v="201884.4872"/>
    <n v="212418.45499999999"/>
    <n v="200143.54440000001"/>
    <x v="131"/>
    <x v="2"/>
    <n v="203076.3125"/>
  </r>
  <r>
    <s v="NCL"/>
    <x v="132"/>
    <n v="1500.73903"/>
    <n v="1494.7855709999999"/>
    <n v="1568.0280949999999"/>
    <n v="1616.70937"/>
    <x v="132"/>
    <x v="2"/>
    <n v="1568.1020856"/>
  </r>
  <r>
    <s v="NZL"/>
    <x v="133"/>
    <n v="81442.899999999994"/>
    <n v="76062.150210000007"/>
    <n v="76141.657829999996"/>
    <n v="75851.122239999997"/>
    <x v="133"/>
    <x v="2"/>
    <n v="77525.762031999999"/>
  </r>
  <r>
    <s v="NIC"/>
    <x v="134"/>
    <n v="15791.953"/>
    <n v="15861.96823"/>
    <n v="15794.34981"/>
    <n v="16068.64121"/>
    <x v="134"/>
    <x v="3"/>
    <n v="15967.991136000001"/>
  </r>
  <r>
    <s v="NER"/>
    <x v="135"/>
    <n v="10491.4259"/>
    <n v="10530.929749999999"/>
    <n v="11219.50511"/>
    <n v="11342.11903"/>
    <x v="135"/>
    <x v="0"/>
    <n v="11008.979124"/>
  </r>
  <r>
    <s v="NGA"/>
    <x v="136"/>
    <n v="316058.63"/>
    <n v="273156.36310000002"/>
    <n v="292211.73540000001"/>
    <n v="296799.94900000002"/>
    <x v="136"/>
    <x v="3"/>
    <n v="295847.36068000004"/>
  </r>
  <r>
    <s v="MNP"/>
    <x v="137"/>
    <n v="11.384149900000001"/>
    <n v="11.79593055"/>
    <n v="12.243711510000001"/>
    <n v="12.36614863"/>
    <x v="137"/>
    <x v="2"/>
    <n v="12.055705266"/>
  </r>
  <r>
    <s v="NOR"/>
    <x v="138"/>
    <n v="71002.756800000003"/>
    <n v="65840.663690000001"/>
    <n v="65710.064209999997"/>
    <n v="64181.14776"/>
    <x v="138"/>
    <x v="2"/>
    <n v="66054.272905999998"/>
  </r>
  <r>
    <s v="OMN"/>
    <x v="139"/>
    <n v="55220.801099999997"/>
    <n v="55510.205690000003"/>
    <n v="59041.979579999999"/>
    <n v="60705.591310000003"/>
    <x v="139"/>
    <x v="2"/>
    <n v="58536.02569599999"/>
  </r>
  <r>
    <s v="PAK"/>
    <x v="140"/>
    <n v="338551.92"/>
    <n v="343244.20169999998"/>
    <n v="354528.62219999998"/>
    <n v="362475.0944"/>
    <x v="140"/>
    <x v="3"/>
    <n v="353706.88439999998"/>
  </r>
  <r>
    <s v="PLW"/>
    <x v="141"/>
    <n v="1.350926018"/>
    <n v="1.356220685"/>
    <n v="1.3615253519999999"/>
    <n v="1.375140606"/>
    <x v="141"/>
    <x v="1"/>
    <n v="1.3665137040000002"/>
  </r>
  <r>
    <s v="PAN"/>
    <x v="142"/>
    <n v="15082.587299999999"/>
    <n v="15489.511270000001"/>
    <n v="15428.76051"/>
    <n v="15860.455760000001"/>
    <x v="142"/>
    <x v="1"/>
    <n v="15622.017426"/>
  </r>
  <r>
    <s v="PNG"/>
    <x v="143"/>
    <n v="9516.4688999999998"/>
    <n v="11298.732980000001"/>
    <n v="10667.59649"/>
    <n v="10888.089470000001"/>
    <x v="143"/>
    <x v="3"/>
    <n v="10691.66898"/>
  </r>
  <r>
    <s v="PRY"/>
    <x v="144"/>
    <n v="54092.027999999998"/>
    <n v="46875.596579999998"/>
    <n v="50027.502999999997"/>
    <n v="50445.116399999999"/>
    <x v="144"/>
    <x v="1"/>
    <n v="50456.839636000004"/>
  </r>
  <r>
    <s v="PER"/>
    <x v="145"/>
    <n v="63708.118999999999"/>
    <n v="64753.407769999998"/>
    <n v="71614.294020000001"/>
    <n v="73289.702900000004"/>
    <x v="145"/>
    <x v="1"/>
    <n v="69634.496085999999"/>
  </r>
  <r>
    <s v="PHL"/>
    <x v="146"/>
    <n v="152332.054"/>
    <n v="223801.4026"/>
    <n v="159940.4528"/>
    <n v="163797.78769999999"/>
    <x v="146"/>
    <x v="3"/>
    <n v="173433.84935999999"/>
  </r>
  <r>
    <s v="POL"/>
    <x v="147"/>
    <n v="420981.52799999999"/>
    <n v="405421.15980000002"/>
    <n v="426485.86839999998"/>
    <n v="422791.4682"/>
    <x v="147"/>
    <x v="2"/>
    <n v="418057.38334"/>
  </r>
  <r>
    <s v="PRT"/>
    <x v="148"/>
    <n v="74433.764999999999"/>
    <n v="75492.503429999997"/>
    <n v="71681.468439999997"/>
    <n v="71977.887010000006"/>
    <x v="148"/>
    <x v="2"/>
    <n v="73221.968477999995"/>
  </r>
  <r>
    <s v="PRI"/>
    <x v="149"/>
    <n v="3067.96985"/>
    <n v="3119.069383"/>
    <n v="3199.2456830000001"/>
    <n v="3247.5200009999999"/>
    <x v="149"/>
    <x v="2"/>
    <n v="3185.4119594000003"/>
  </r>
  <r>
    <s v="QAT"/>
    <x v="150"/>
    <n v="83149.365569999994"/>
    <n v="86227.814670000007"/>
    <n v="98391.533850000007"/>
    <n v="100891.32339999999"/>
    <x v="150"/>
    <x v="2"/>
    <n v="94363.031638"/>
  </r>
  <r>
    <s v="ROU"/>
    <x v="151"/>
    <n v="136834.935"/>
    <n v="119648.2095"/>
    <n v="117930.698"/>
    <n v="126194.41559999999"/>
    <x v="151"/>
    <x v="1"/>
    <n v="124474.09664"/>
  </r>
  <r>
    <s v="RUS"/>
    <x v="152"/>
    <n v="2995286.6"/>
    <n v="2562920.9780000001"/>
    <n v="2603289.63"/>
    <n v="2777724.31"/>
    <x v="152"/>
    <x v="1"/>
    <n v="2748524.0011999998"/>
  </r>
  <r>
    <s v="RWA"/>
    <x v="153"/>
    <n v="5183.7426999999998"/>
    <n v="5967.0619260000003"/>
    <n v="6547.474913"/>
    <n v="6620.246701"/>
    <x v="153"/>
    <x v="0"/>
    <n v="6201.6950274000001"/>
  </r>
  <r>
    <s v="WSM"/>
    <x v="154"/>
    <n v="330.23678999999998"/>
    <n v="330.7081498"/>
    <n v="340.97768209999998"/>
    <n v="348.88219240000001"/>
    <x v="154"/>
    <x v="3"/>
    <n v="341.37835486000006"/>
  </r>
  <r>
    <s v="STP"/>
    <x v="155"/>
    <n v="175.96373199999999"/>
    <n v="177.0241268"/>
    <n v="185.4516318"/>
    <n v="190.73630059999999"/>
    <x v="155"/>
    <x v="3"/>
    <n v="184.93255049999999"/>
  </r>
  <r>
    <s v="SAU"/>
    <x v="156"/>
    <n v="446765.12400000001"/>
    <n v="471266.32659999997"/>
    <n v="495438.15269999998"/>
    <n v="514967.26260000002"/>
    <x v="156"/>
    <x v="2"/>
    <n v="495509.68978000002"/>
  </r>
  <r>
    <s v="SEN"/>
    <x v="157"/>
    <n v="51876.504999999997"/>
    <n v="47324.755140000001"/>
    <n v="53407.571049999999"/>
    <n v="53810.045890000001"/>
    <x v="157"/>
    <x v="0"/>
    <n v="52120.849792000001"/>
  </r>
  <r>
    <s v="SYC"/>
    <x v="158"/>
    <n v="806.41608499999995"/>
    <n v="805.94223069999998"/>
    <n v="854.07218439999997"/>
    <n v="883.83142699999996"/>
    <x v="158"/>
    <x v="2"/>
    <n v="852.1098570800001"/>
  </r>
  <r>
    <s v="SLE"/>
    <x v="159"/>
    <n v="33083.703000000001"/>
    <n v="17509.10384"/>
    <n v="11647.49051"/>
    <n v="11731.166160000001"/>
    <x v="159"/>
    <x v="0"/>
    <n v="17156.470106000001"/>
  </r>
  <r>
    <s v="SGP"/>
    <x v="160"/>
    <n v="50059.9548"/>
    <n v="49828.21529"/>
    <n v="52731.998820000001"/>
    <n v="54413.55401"/>
    <x v="160"/>
    <x v="2"/>
    <n v="52588.800843999998"/>
  </r>
  <r>
    <s v="SVK"/>
    <x v="161"/>
    <n v="49160.988940000003"/>
    <n v="46722.858030000003"/>
    <n v="49973.281999999999"/>
    <n v="48551.749989999997"/>
    <x v="161"/>
    <x v="2"/>
    <n v="48142.030586000001"/>
  </r>
  <r>
    <s v="SVN"/>
    <x v="162"/>
    <n v="23252.260399999999"/>
    <n v="21453.157599999999"/>
    <n v="21893.660899999999"/>
    <n v="21513.476470000001"/>
    <x v="162"/>
    <x v="2"/>
    <n v="21837.460741999996"/>
  </r>
  <r>
    <s v="SLB"/>
    <x v="163"/>
    <n v="4411.7304000000004"/>
    <n v="4419.5170559999997"/>
    <n v="4479.8299960000004"/>
    <n v="4536.5773820000004"/>
    <x v="163"/>
    <x v="3"/>
    <n v="4487.8238722000006"/>
  </r>
  <r>
    <s v="SOM"/>
    <x v="164"/>
    <n v="21450.946"/>
    <n v="21130.62112"/>
    <n v="21461.80546"/>
    <n v="21690.26568"/>
    <x v="164"/>
    <x v="0"/>
    <n v="21529.992296"/>
  </r>
  <r>
    <s v="ZAF"/>
    <x v="165"/>
    <n v="493215.924"/>
    <n v="468413.48920000001"/>
    <n v="456538.49229999998"/>
    <n v="451483.82079999999"/>
    <x v="165"/>
    <x v="1"/>
    <n v="464053.50144000008"/>
  </r>
  <r>
    <s v="ESP"/>
    <x v="166"/>
    <n v="404869.429"/>
    <n v="372822.51539999997"/>
    <n v="354618.02260000003"/>
    <n v="353857.3861"/>
    <x v="166"/>
    <x v="2"/>
    <n v="366884.92905999999"/>
  </r>
  <r>
    <s v="LKA"/>
    <x v="167"/>
    <n v="27954.999100000001"/>
    <n v="27826.555130000001"/>
    <n v="29131.290519999999"/>
    <n v="29822.778989999999"/>
    <x v="167"/>
    <x v="3"/>
    <n v="29037.490010000001"/>
  </r>
  <r>
    <s v="KNA"/>
    <x v="168"/>
    <n v="176.17960600000001"/>
    <n v="176.61864550000001"/>
    <n v="184.4403404"/>
    <n v="189.78025260000001"/>
    <x v="168"/>
    <x v="2"/>
    <n v="184.31727771999999"/>
  </r>
  <r>
    <s v="LCA"/>
    <x v="169"/>
    <n v="533.67246999999998"/>
    <n v="534.35585470000001"/>
    <n v="563.91588249999995"/>
    <n v="582.33575440000004"/>
    <x v="169"/>
    <x v="1"/>
    <n v="562.60917584000003"/>
  </r>
  <r>
    <s v="VCT"/>
    <x v="170"/>
    <n v="284.79005799999999"/>
    <n v="286.27289020000001"/>
    <n v="301.56285380000003"/>
    <n v="310.88365570000002"/>
    <x v="170"/>
    <x v="1"/>
    <n v="300.54550858000005"/>
  </r>
  <r>
    <s v="SDN"/>
    <x v="171"/>
    <n v="572341.41"/>
    <n v="559206.07070000004"/>
    <n v="487562.73369999998"/>
    <n v="489798.2133"/>
    <x v="171"/>
    <x v="3"/>
    <n v="520178.13884000003"/>
  </r>
  <r>
    <s v="SUR"/>
    <x v="172"/>
    <n v="3262.8388500000001"/>
    <n v="3125.748165"/>
    <n v="2532.2939249999999"/>
    <n v="2598.2612180000001"/>
    <x v="172"/>
    <x v="1"/>
    <n v="2835.4039564"/>
  </r>
  <r>
    <s v="SWZ"/>
    <x v="173"/>
    <n v="3255.8420999999998"/>
    <n v="3032.4916640000001"/>
    <n v="3378.3390140000001"/>
    <n v="3430.02475"/>
    <x v="173"/>
    <x v="3"/>
    <n v="3314.9464120000002"/>
  </r>
  <r>
    <s v="SWE"/>
    <x v="174"/>
    <n v="69993.284700000004"/>
    <n v="65034.06712"/>
    <n v="71434.70981"/>
    <n v="68780.330449999994"/>
    <x v="174"/>
    <x v="2"/>
    <n v="68202.035828000007"/>
  </r>
  <r>
    <s v="CHE"/>
    <x v="175"/>
    <n v="56634.892699999997"/>
    <n v="55245.973870000002"/>
    <n v="57154.18273"/>
    <n v="53066.866860000002"/>
    <x v="175"/>
    <x v="2"/>
    <n v="55242.002734000002"/>
  </r>
  <r>
    <s v="SYR"/>
    <x v="176"/>
    <n v="70097.542400000006"/>
    <n v="69995.657959999997"/>
    <n v="73021.035019999996"/>
    <n v="75181.262260000003"/>
    <x v="176"/>
    <x v="3"/>
    <n v="73082.841899999999"/>
  </r>
  <r>
    <s v="TJK"/>
    <x v="177"/>
    <n v="14274.599700000001"/>
    <n v="14128.878290000001"/>
    <n v="14727.205540000001"/>
    <n v="15285.819810000001"/>
    <x v="177"/>
    <x v="3"/>
    <n v="14756.215726"/>
  </r>
  <r>
    <s v="TZA"/>
    <x v="178"/>
    <n v="201404.51500000001"/>
    <n v="231456.25049999999"/>
    <n v="234147.16089999999"/>
    <n v="234762.02960000001"/>
    <x v="178"/>
    <x v="0"/>
    <n v="227424.61457999999"/>
  </r>
  <r>
    <s v="THA"/>
    <x v="179"/>
    <n v="357708.27500000002"/>
    <n v="363782.1054"/>
    <n v="421227.83100000001"/>
    <n v="431312.30989999999"/>
    <x v="179"/>
    <x v="1"/>
    <n v="402888.44005999999"/>
  </r>
  <r>
    <s v="TLS"/>
    <x v="180"/>
    <n v="912.73170000000005"/>
    <n v="925.41529619999994"/>
    <n v="940.45964330000004"/>
    <n v="949.90683939999997"/>
    <x v="180"/>
    <x v="3"/>
    <n v="937.57217650000007"/>
  </r>
  <r>
    <s v="TGO"/>
    <x v="181"/>
    <n v="27174.075000000001"/>
    <n v="23856.09317"/>
    <n v="22578.11968"/>
    <n v="22760.638620000002"/>
    <x v="181"/>
    <x v="0"/>
    <n v="23860.156392000001"/>
  </r>
  <r>
    <s v="TON"/>
    <x v="182"/>
    <n v="147.585116"/>
    <n v="147.5528478"/>
    <n v="151.93444600000001"/>
    <n v="155.29059960000001"/>
    <x v="182"/>
    <x v="3"/>
    <n v="152.14476142000001"/>
  </r>
  <r>
    <s v="TTO"/>
    <x v="183"/>
    <n v="54553.4709"/>
    <n v="54882.340730000004"/>
    <n v="58068.7624"/>
    <n v="59776.583420000003"/>
    <x v="183"/>
    <x v="2"/>
    <n v="57717.936560000002"/>
  </r>
  <r>
    <s v="TUN"/>
    <x v="184"/>
    <n v="35101.991959999999"/>
    <n v="35556.611649999999"/>
    <n v="37649.973469999997"/>
    <n v="38741.135240000003"/>
    <x v="184"/>
    <x v="3"/>
    <n v="37354.144233999992"/>
  </r>
  <r>
    <s v="TUR"/>
    <x v="185"/>
    <n v="399181.90399999998"/>
    <n v="404636.7231"/>
    <n v="422721.87420000002"/>
    <n v="434798.46120000002"/>
    <x v="185"/>
    <x v="1"/>
    <n v="421395.80817999999"/>
  </r>
  <r>
    <s v="TKM"/>
    <x v="186"/>
    <n v="91468.977899999998"/>
    <n v="80016.140020000006"/>
    <n v="87379.668520000007"/>
    <n v="88648.717730000004"/>
    <x v="186"/>
    <x v="1"/>
    <n v="87938.315815999988"/>
  </r>
  <r>
    <s v="TCA"/>
    <x v="187"/>
    <n v="16.956720600000001"/>
    <n v="17.265457130000001"/>
    <n v="18.258123009999998"/>
    <n v="18.745249659999999"/>
    <x v="187"/>
    <x v="2"/>
    <n v="18.082102980000002"/>
  </r>
  <r>
    <s v="TUV"/>
    <x v="188"/>
    <n v="5.0625602000000001"/>
    <n v="5.0682078879999999"/>
    <n v="5.1096784150000003"/>
    <n v="5.175981234"/>
    <x v="188"/>
    <x v="1"/>
    <n v="5.1312689012000003"/>
  </r>
  <r>
    <s v="UGA"/>
    <x v="189"/>
    <n v="89206.67"/>
    <n v="52830.347410000002"/>
    <n v="79906.210269999996"/>
    <n v="80318.968250000005"/>
    <x v="189"/>
    <x v="0"/>
    <n v="76597.456170000005"/>
  </r>
  <r>
    <s v="UKR"/>
    <x v="190"/>
    <n v="436817.125"/>
    <n v="367349.70779999997"/>
    <n v="393092.05940000003"/>
    <n v="410067.31310000003"/>
    <x v="190"/>
    <x v="3"/>
    <n v="402445.30203999998"/>
  </r>
  <r>
    <s v="ARE"/>
    <x v="191"/>
    <n v="181388.53630000001"/>
    <n v="182422.1692"/>
    <n v="193127.15760000001"/>
    <n v="199342.5226"/>
    <x v="191"/>
    <x v="2"/>
    <n v="192233.82094000003"/>
  </r>
  <r>
    <s v="GBR"/>
    <x v="192"/>
    <n v="635417.17260000005"/>
    <n v="584940.87970000005"/>
    <n v="609586.56099999999"/>
    <n v="568061.82889999996"/>
    <x v="192"/>
    <x v="2"/>
    <n v="596757.24509999994"/>
  </r>
  <r>
    <s v="USA"/>
    <x v="193"/>
    <n v="6648991.2000000002"/>
    <n v="6604068.9519999996"/>
    <n v="6713348.9689999996"/>
    <n v="6571653.977"/>
    <x v="193"/>
    <x v="2"/>
    <n v="6576380.7211999996"/>
  </r>
  <r>
    <s v="URY"/>
    <x v="194"/>
    <n v="34052.25"/>
    <n v="33509.675969999997"/>
    <n v="33285.196629999999"/>
    <n v="33773.770839999997"/>
    <x v="194"/>
    <x v="2"/>
    <n v="33771.744592000003"/>
  </r>
  <r>
    <s v="UZB"/>
    <x v="195"/>
    <n v="183949.98800000001"/>
    <n v="173966.2187"/>
    <n v="172722.66570000001"/>
    <n v="180734.94560000001"/>
    <x v="195"/>
    <x v="3"/>
    <n v="177719.51379999999"/>
  </r>
  <r>
    <s v="VUT"/>
    <x v="196"/>
    <n v="448.64290999999997"/>
    <n v="426.85869860000003"/>
    <n v="433.76584159999999"/>
    <n v="440.15273209999998"/>
    <x v="196"/>
    <x v="3"/>
    <n v="439.12815583999998"/>
  </r>
  <r>
    <s v="VEN"/>
    <x v="197"/>
    <n v="271197.40299999999"/>
    <n v="265790.10259999998"/>
    <n v="268746.19510000001"/>
    <n v="275683.76380000002"/>
    <x v="197"/>
    <x v="1"/>
    <n v="272667.76662000001"/>
  </r>
  <r>
    <s v="VNM"/>
    <x v="198"/>
    <n v="255549.53400000001"/>
    <n v="266081.84820000001"/>
    <n v="278994.36"/>
    <n v="285091.05570000003"/>
    <x v="198"/>
    <x v="3"/>
    <n v="279276.17344000004"/>
  </r>
  <r>
    <s v="VIR"/>
    <x v="199"/>
    <n v="53.838380999999998"/>
    <n v="56.6375496"/>
    <n v="60.212207710000001"/>
    <n v="60.855713000000002"/>
    <x v="199"/>
    <x v="2"/>
    <n v="58.607325407999994"/>
  </r>
  <r>
    <s v="YEM"/>
    <x v="200"/>
    <n v="36800.226000000002"/>
    <n v="37027.203950000003"/>
    <n v="38865.292430000001"/>
    <n v="39949.082159999998"/>
    <x v="200"/>
    <x v="3"/>
    <n v="38713.286445999998"/>
  </r>
  <r>
    <s v="ZMB"/>
    <x v="201"/>
    <n v="321163.51899999997"/>
    <n v="266118.48359999998"/>
    <n v="319784.63040000002"/>
    <n v="320024.69699999999"/>
    <x v="201"/>
    <x v="3"/>
    <n v="309469.10966000002"/>
  </r>
  <r>
    <s v="ZWE"/>
    <x v="202"/>
    <n v="68840.706000000006"/>
    <n v="67914.131009999997"/>
    <n v="71019.116729999994"/>
    <n v="71561.952250000002"/>
    <x v="202"/>
    <x v="0"/>
    <n v="70278.741861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FG"/>
    <s v="Afghanistan"/>
    <n v="15288.775600000001"/>
    <n v="15554.4295"/>
    <n v="17791.329900000001"/>
    <n v="17981.307290000001"/>
    <n v="18168.8632"/>
    <x v="0"/>
    <n v="16956.941097999999"/>
    <x v="0"/>
  </r>
  <r>
    <s v="ALB"/>
    <s v="Albania"/>
    <n v="8136.7849999999999"/>
    <n v="8108.8123869999999"/>
    <n v="8506.9960339999998"/>
    <n v="8712.2963650000002"/>
    <n v="8898.6409110000004"/>
    <x v="1"/>
    <n v="8472.7061394000011"/>
    <x v="1"/>
  </r>
  <r>
    <s v="DZA"/>
    <s v="Algeria"/>
    <n v="160415.277"/>
    <n v="160849.92660000001"/>
    <n v="167674.633"/>
    <n v="172303.5092"/>
    <n v="176471.2268"/>
    <x v="1"/>
    <n v="167542.91452000002"/>
    <x v="2"/>
  </r>
  <r>
    <s v="ASM"/>
    <s v="American Samoa"/>
    <n v="54.616323000000001"/>
    <n v="54.989349410000003"/>
    <n v="56.637486600000003"/>
    <n v="57.743509279999998"/>
    <n v="58.76551929"/>
    <x v="1"/>
    <n v="56.550437516000002"/>
    <x v="3"/>
  </r>
  <r>
    <s v="AGO"/>
    <s v="Angola"/>
    <n v="37396.294000000002"/>
    <n v="38309.465129999997"/>
    <n v="40029.392099999997"/>
    <n v="40878.651960000003"/>
    <n v="41657.164850000001"/>
    <x v="1"/>
    <n v="39654.193608000001"/>
    <x v="4"/>
  </r>
  <r>
    <s v="ATG"/>
    <s v="Antigua and Barbuda"/>
    <n v="491.89738999999997"/>
    <n v="493.44121469999999"/>
    <n v="521.05131280000001"/>
    <n v="537.80583890000003"/>
    <n v="552.74791430000005"/>
    <x v="2"/>
    <n v="519.38873414"/>
    <x v="5"/>
  </r>
  <r>
    <s v="ARG"/>
    <s v="Argentina"/>
    <n v="411503.63"/>
    <n v="373409.06559999997"/>
    <n v="364684.25380000001"/>
    <n v="372873.14380000002"/>
    <n v="380295.32040000003"/>
    <x v="1"/>
    <n v="380553.08272000001"/>
    <x v="5"/>
  </r>
  <r>
    <s v="ARM"/>
    <s v="Armenia"/>
    <n v="12469.983"/>
    <n v="11235.08927"/>
    <n v="11393.039349999999"/>
    <n v="12417.73612"/>
    <n v="12319.38961"/>
    <x v="3"/>
    <n v="11967.04747"/>
    <x v="1"/>
  </r>
  <r>
    <s v="ABW"/>
    <s v="Aruba"/>
    <n v="365.62721299999998"/>
    <n v="366.24135360000002"/>
    <n v="387.90477229999999"/>
    <n v="401.20338320000002"/>
    <n v="413.03555130000001"/>
    <x v="2"/>
    <n v="386.80245467999998"/>
    <x v="5"/>
  </r>
  <r>
    <s v="AUS"/>
    <s v="Australia"/>
    <n v="892629.27"/>
    <n v="1105167.236"/>
    <n v="782102.69220000005"/>
    <n v="785795.15"/>
    <n v="761686.27390000003"/>
    <x v="2"/>
    <n v="865476.12442000001"/>
    <x v="3"/>
  </r>
  <r>
    <s v="AUT"/>
    <s v="Austria"/>
    <n v="94608.821830000001"/>
    <n v="89046.755019999997"/>
    <n v="94172.350940000004"/>
    <n v="92315.052599999995"/>
    <n v="90460.210290000003"/>
    <x v="2"/>
    <n v="92120.638135999994"/>
    <x v="1"/>
  </r>
  <r>
    <s v="AZE"/>
    <s v="Azerbaijan"/>
    <n v="53832.816899999998"/>
    <n v="49623.17787"/>
    <n v="50724.569640000002"/>
    <n v="53982.83251"/>
    <n v="56537.08178"/>
    <x v="1"/>
    <n v="52940.095739999997"/>
    <x v="1"/>
  </r>
  <r>
    <s v="BHS"/>
    <s v="Bahamas, The"/>
    <n v="4339.6605799999998"/>
    <n v="4335.9269059999997"/>
    <n v="4570.3575529999998"/>
    <n v="4726.3793159999996"/>
    <n v="4865.2067669999997"/>
    <x v="2"/>
    <n v="4567.5062244000001"/>
    <x v="5"/>
  </r>
  <r>
    <s v="BHR"/>
    <s v="Bahrain"/>
    <n v="29223.025269999998"/>
    <n v="29249.579460000001"/>
    <n v="30921.970840000002"/>
    <n v="31941.042440000001"/>
    <n v="32849.105730000003"/>
    <x v="2"/>
    <n v="30836.944748000002"/>
    <x v="2"/>
  </r>
  <r>
    <s v="BGD"/>
    <s v="Bangladesh"/>
    <n v="164700.503"/>
    <n v="169927.91329999999"/>
    <n v="177504.4736"/>
    <n v="180498.43299999999"/>
    <n v="183300.5624"/>
    <x v="3"/>
    <n v="175186.37706"/>
    <x v="0"/>
  </r>
  <r>
    <s v="BRB"/>
    <s v="Barbados"/>
    <n v="1370.8411699999999"/>
    <n v="1371.766073"/>
    <n v="1449.4261140000001"/>
    <n v="1497.6461340000001"/>
    <n v="1540.6157089999999"/>
    <x v="2"/>
    <n v="1446.0590400000001"/>
    <x v="5"/>
  </r>
  <r>
    <s v="BLR"/>
    <s v="Belarus"/>
    <n v="100860.1753"/>
    <n v="101754.7917"/>
    <n v="108204.5472"/>
    <n v="108921.4347"/>
    <n v="109647.23880000001"/>
    <x v="1"/>
    <n v="105877.63754"/>
    <x v="1"/>
  </r>
  <r>
    <s v="BEL"/>
    <s v="Belgium"/>
    <n v="137213.867"/>
    <n v="131110.28950000001"/>
    <n v="138029.41089999999"/>
    <n v="137517.86790000001"/>
    <n v="133373.68400000001"/>
    <x v="2"/>
    <n v="135449.02386000002"/>
    <x v="1"/>
  </r>
  <r>
    <s v="BLZ"/>
    <s v="Belize"/>
    <n v="1408.1490200000001"/>
    <n v="1534.364583"/>
    <n v="1498.8784499999999"/>
    <n v="1536.237437"/>
    <n v="1569.8585029999999"/>
    <x v="1"/>
    <n v="1509.4975986000002"/>
    <x v="5"/>
  </r>
  <r>
    <s v="BEN"/>
    <s v="Benin"/>
    <n v="37639.925000000003"/>
    <n v="38068.374730000003"/>
    <n v="33029.822350000002"/>
    <n v="33289.551919999998"/>
    <n v="33533.096729999997"/>
    <x v="0"/>
    <n v="35112.154146000001"/>
    <x v="4"/>
  </r>
  <r>
    <s v="BMU"/>
    <s v="Bermuda"/>
    <n v="560.02769499999999"/>
    <n v="561.26374539999995"/>
    <n v="594.65157180000006"/>
    <n v="614.8756515"/>
    <n v="632.87699210000005"/>
    <x v="2"/>
    <n v="592.73913116000006"/>
    <x v="6"/>
  </r>
  <r>
    <s v="BTN"/>
    <s v="Bhutan"/>
    <n v="1908.2862299999999"/>
    <n v="2190.9206840000002"/>
    <n v="3220.40038"/>
    <n v="3259.6073900000001"/>
    <n v="3296.9637250000001"/>
    <x v="3"/>
    <n v="2775.2356817999998"/>
    <x v="0"/>
  </r>
  <r>
    <s v="BOL"/>
    <s v="Bolivia"/>
    <n v="120003.253"/>
    <n v="76425.966350000002"/>
    <n v="102900.5156"/>
    <n v="620981.95550000004"/>
    <n v="621726.72679999995"/>
    <x v="3"/>
    <n v="308407.68345000001"/>
    <x v="5"/>
  </r>
  <r>
    <s v="BIH"/>
    <s v="Bosnia and Herzegovina"/>
    <n v="24236.608499999998"/>
    <n v="24471.896550000001"/>
    <n v="25619.331320000001"/>
    <n v="26405.844120000002"/>
    <n v="27108.4002"/>
    <x v="1"/>
    <n v="25568.416138000001"/>
    <x v="1"/>
  </r>
  <r>
    <s v="BWA"/>
    <s v="Botswana"/>
    <n v="73051.131200000003"/>
    <n v="22941.965850000001"/>
    <n v="81652.255600000004"/>
    <n v="81891.03615"/>
    <n v="82110.276759999993"/>
    <x v="1"/>
    <n v="68329.333111999993"/>
    <x v="4"/>
  </r>
  <r>
    <s v="BRA"/>
    <s v="Brazil"/>
    <n v="1532859.83"/>
    <n v="1211969.4080000001"/>
    <n v="2902242.6179999998"/>
    <n v="2953040.5189999999"/>
    <n v="2989417.9569999999"/>
    <x v="1"/>
    <n v="2317906.0663999999"/>
    <x v="5"/>
  </r>
  <r>
    <s v="VGB"/>
    <s v="British Virgin Islands"/>
    <n v="113.710494"/>
    <n v="114.0395662"/>
    <n v="119.8676092"/>
    <n v="123.5163153"/>
    <n v="126.7835994"/>
    <x v="2"/>
    <n v="119.58351682"/>
    <x v="5"/>
  </r>
  <r>
    <s v="BRN"/>
    <s v="Brunei Darussalam"/>
    <n v="13738.062099999999"/>
    <n v="13549.7997"/>
    <n v="14123.59808"/>
    <n v="14494.49152"/>
    <n v="14828.96701"/>
    <x v="2"/>
    <n v="14146.983681999996"/>
    <x v="3"/>
  </r>
  <r>
    <s v="BGR"/>
    <s v="Bulgaria"/>
    <n v="71720.335000000006"/>
    <n v="65132.857900000003"/>
    <n v="67945.313500000004"/>
    <n v="72946.623070000001"/>
    <n v="67942.695630000002"/>
    <x v="1"/>
    <n v="69137.565020000009"/>
    <x v="1"/>
  </r>
  <r>
    <s v="BFA"/>
    <s v="Burkina Faso"/>
    <n v="40706.298000000003"/>
    <n v="43473.097889999997"/>
    <n v="43405.909189999998"/>
    <n v="43660.15021"/>
    <n v="43910.402390000003"/>
    <x v="0"/>
    <n v="43031.171535999994"/>
    <x v="4"/>
  </r>
  <r>
    <s v="BDI"/>
    <s v="Burundi"/>
    <n v="5724.9552999999996"/>
    <n v="5925.8766869999999"/>
    <n v="6040.9823699999997"/>
    <n v="6151.9955360000004"/>
    <n v="6254.371024"/>
    <x v="0"/>
    <n v="6019.6361833999999"/>
    <x v="4"/>
  </r>
  <r>
    <s v="CPV"/>
    <s v="Cabo Verde"/>
    <n v="369.11655999999999"/>
    <n v="376.40042249999999"/>
    <n v="395.3357092"/>
    <n v="403.67148930000002"/>
    <n v="411.32501130000003"/>
    <x v="3"/>
    <n v="391.16983846000005"/>
    <x v="4"/>
  </r>
  <r>
    <s v="KHM"/>
    <s v="Cambodia"/>
    <n v="120478.859"/>
    <n v="87674.946790000002"/>
    <n v="126272.1976"/>
    <n v="126838.7599"/>
    <n v="127399.58689999999"/>
    <x v="3"/>
    <n v="117732.87003800001"/>
    <x v="3"/>
  </r>
  <r>
    <s v="CMR"/>
    <s v="Cameroon"/>
    <n v="120917.192"/>
    <n v="116739.19190000001"/>
    <n v="99823.284100000004"/>
    <n v="100386.546"/>
    <n v="100922.13619999999"/>
    <x v="3"/>
    <n v="107757.67004"/>
    <x v="4"/>
  </r>
  <r>
    <s v="CAN"/>
    <s v="Canada"/>
    <n v="908926"/>
    <n v="749863.65399999998"/>
    <n v="764137.6753"/>
    <n v="1033481.982"/>
    <n v="1027063.855"/>
    <x v="2"/>
    <n v="896694.63326000015"/>
    <x v="6"/>
  </r>
  <r>
    <s v="CYM"/>
    <s v="Cayman Islands"/>
    <n v="397.522851"/>
    <n v="398.46076040000003"/>
    <n v="422.02810419999997"/>
    <n v="436.23161900000002"/>
    <n v="448.88093839999999"/>
    <x v="2"/>
    <n v="420.62485459999999"/>
    <x v="5"/>
  </r>
  <r>
    <s v="CAF"/>
    <s v="Central African Republic"/>
    <n v="603473.098"/>
    <n v="428273.61219999997"/>
    <n v="511442.68930000003"/>
    <n v="513289.51569999999"/>
    <n v="515134.07860000001"/>
    <x v="0"/>
    <n v="514322.59876000008"/>
    <x v="4"/>
  </r>
  <r>
    <s v="TCD"/>
    <s v="Chad"/>
    <n v="119558.378"/>
    <n v="102031.53810000001"/>
    <n v="109130.4151"/>
    <n v="109463.6387"/>
    <n v="109796.02"/>
    <x v="0"/>
    <n v="109995.99798000001"/>
    <x v="4"/>
  </r>
  <r>
    <s v="CHL"/>
    <s v="Chile"/>
    <n v="111021.04300000001"/>
    <n v="110404.5319"/>
    <n v="114284.9966"/>
    <n v="117661.68060000001"/>
    <n v="120687.8924"/>
    <x v="2"/>
    <n v="114812.0289"/>
    <x v="5"/>
  </r>
  <r>
    <s v="CHN"/>
    <s v="China"/>
    <n v="10022024.800000001"/>
    <n v="10617264.9"/>
    <n v="11183810.6"/>
    <n v="12064260"/>
    <n v="12454710.609999999"/>
    <x v="1"/>
    <n v="11268414.182"/>
    <x v="3"/>
  </r>
  <r>
    <s v="COL"/>
    <s v="Colombia"/>
    <n v="167450.08600000001"/>
    <n v="171912.02900000001"/>
    <n v="166695.86689999999"/>
    <n v="170199.579"/>
    <n v="173411.76790000001"/>
    <x v="1"/>
    <n v="169933.86576000002"/>
    <x v="5"/>
  </r>
  <r>
    <s v="COM"/>
    <s v="Comoros"/>
    <n v="579.09299999999996"/>
    <n v="531.67000229999996"/>
    <n v="543.62218519999999"/>
    <n v="554.33566010000004"/>
    <n v="564.22066170000005"/>
    <x v="0"/>
    <n v="554.58830186"/>
    <x v="4"/>
  </r>
  <r>
    <s v="COD"/>
    <s v="Congo, Dem. Rep."/>
    <n v="754085.86"/>
    <n v="731884.62679999997"/>
    <n v="799228.67310000001"/>
    <n v="800756.94160000002"/>
    <n v="802271.30279999995"/>
    <x v="0"/>
    <n v="777645.48086000013"/>
    <x v="4"/>
  </r>
  <r>
    <s v="COG"/>
    <s v="Congo, Rep."/>
    <n v="31049.210999999999"/>
    <n v="34611.280550000003"/>
    <n v="35247.16491"/>
    <n v="35504.455779999997"/>
    <n v="35743.918519999999"/>
    <x v="3"/>
    <n v="34431.206151999999"/>
    <x v="4"/>
  </r>
  <r>
    <s v="CRI"/>
    <s v="Costa Rica"/>
    <n v="10806.541300000001"/>
    <n v="11067.7508"/>
    <n v="11684.567499999999"/>
    <n v="11994.687519999999"/>
    <n v="12274.13409"/>
    <x v="1"/>
    <n v="11565.536241999998"/>
    <x v="5"/>
  </r>
  <r>
    <s v="CIV"/>
    <s v="Cote d'Ivoire"/>
    <n v="29682.239000000001"/>
    <n v="30685.234270000001"/>
    <n v="32525.253349999999"/>
    <n v="33027.48272"/>
    <n v="33502.160239999997"/>
    <x v="3"/>
    <n v="31884.473915999999"/>
    <x v="4"/>
  </r>
  <r>
    <s v="HRV"/>
    <s v="Croatia"/>
    <n v="32938.060899999997"/>
    <n v="31461.036400000001"/>
    <n v="31172.6453"/>
    <n v="30453.511330000001"/>
    <n v="30421.049360000001"/>
    <x v="2"/>
    <n v="31289.260658000003"/>
    <x v="1"/>
  </r>
  <r>
    <s v="CUB"/>
    <s v="Cuba"/>
    <n v="48557.436000000002"/>
    <n v="50545.396500000003"/>
    <n v="49782.5314"/>
    <n v="51170.74785"/>
    <n v="52418.455650000004"/>
    <x v="1"/>
    <n v="50494.913480000003"/>
    <x v="5"/>
  </r>
  <r>
    <s v="CYP"/>
    <s v="Cyprus"/>
    <n v="9165.9548200000008"/>
    <n v="7716.2739600000004"/>
    <n v="7563.8018000000002"/>
    <n v="7652.3309159999999"/>
    <n v="7431.1934529999999"/>
    <x v="2"/>
    <n v="7905.9109897999997"/>
    <x v="1"/>
  </r>
  <r>
    <s v="CZE"/>
    <s v="Czech Republic"/>
    <n v="144072.57699999999"/>
    <n v="137877.28959999999"/>
    <n v="145706.91699999999"/>
    <n v="144613.24739999999"/>
    <n v="138957.4247"/>
    <x v="2"/>
    <n v="142245.49114"/>
    <x v="1"/>
  </r>
  <r>
    <s v="DNK"/>
    <s v="Denmark"/>
    <n v="65167.029110000003"/>
    <n v="63012.015650000001"/>
    <n v="63679.089780000002"/>
    <n v="58416.044739999998"/>
    <n v="53703.22393"/>
    <x v="2"/>
    <n v="60795.480641999995"/>
    <x v="1"/>
  </r>
  <r>
    <s v="DJI"/>
    <s v="Djibouti"/>
    <n v="2518.567"/>
    <n v="2523.2154869999999"/>
    <n v="2629.832574"/>
    <n v="2701.622507"/>
    <n v="2766.3038150000002"/>
    <x v="3"/>
    <n v="2627.9082766000001"/>
    <x v="2"/>
  </r>
  <r>
    <s v="DMA"/>
    <s v="Dominica"/>
    <n v="202.79810800000001"/>
    <n v="203.1074615"/>
    <n v="211.3141846"/>
    <n v="217.38277439999999"/>
    <n v="222.83557780000001"/>
    <x v="1"/>
    <n v="211.48762126000003"/>
    <x v="5"/>
  </r>
  <r>
    <s v="DOM"/>
    <s v="Dominican Republic"/>
    <n v="30646.076000000001"/>
    <n v="30499.846939999999"/>
    <n v="31668.707719999999"/>
    <n v="32578.158579999999"/>
    <n v="33395.084430000003"/>
    <x v="1"/>
    <n v="31757.574734000002"/>
    <x v="5"/>
  </r>
  <r>
    <s v="ECU"/>
    <s v="Ecuador"/>
    <n v="47603.307999999997"/>
    <n v="49448.328009999997"/>
    <n v="50320.69803"/>
    <n v="51593.663379999998"/>
    <n v="52746.572690000001"/>
    <x v="1"/>
    <n v="50342.514021999996"/>
    <x v="5"/>
  </r>
  <r>
    <s v="EGY"/>
    <s v="Egypt, Arab Rep."/>
    <n v="269736.62599999999"/>
    <n v="266325.42989999999"/>
    <n v="280255.57659999997"/>
    <n v="288287.82799999998"/>
    <n v="295499.74540000001"/>
    <x v="3"/>
    <n v="280021.04118"/>
    <x v="2"/>
  </r>
  <r>
    <s v="SLV"/>
    <s v="El Salvador"/>
    <n v="11979.6733"/>
    <n v="11911.5615"/>
    <n v="11978.85339"/>
    <n v="12293.60687"/>
    <n v="12577.78974"/>
    <x v="3"/>
    <n v="12148.29696"/>
    <x v="5"/>
  </r>
  <r>
    <s v="GNQ"/>
    <s v="Equatorial Guinea"/>
    <n v="5766.3706099999999"/>
    <n v="5840.5222180000001"/>
    <n v="6099.1139080000003"/>
    <n v="6243.1030710000005"/>
    <n v="6374.1710540000004"/>
    <x v="1"/>
    <n v="6064.6561721999997"/>
    <x v="4"/>
  </r>
  <r>
    <s v="ERI"/>
    <s v="Eritrea"/>
    <n v="4954.7574000000004"/>
    <n v="4751.0931520000004"/>
    <n v="4844.7856929999998"/>
    <n v="4912.8801729999996"/>
    <n v="4977.8880330000002"/>
    <x v="0"/>
    <n v="4888.2808901999997"/>
    <x v="4"/>
  </r>
  <r>
    <s v="EST"/>
    <s v="Estonia"/>
    <n v="21871.9123"/>
    <n v="18815.60914"/>
    <n v="22767.125899999999"/>
    <n v="24378.84606"/>
    <n v="23292.779210000001"/>
    <x v="2"/>
    <n v="22225.254521999996"/>
    <x v="1"/>
  </r>
  <r>
    <s v="ETH"/>
    <s v="Ethiopia"/>
    <n v="175266.23"/>
    <n v="182032.58410000001"/>
    <n v="182771.1979"/>
    <n v="184045.87609999999"/>
    <n v="185292.16810000001"/>
    <x v="0"/>
    <n v="181881.61124"/>
    <x v="4"/>
  </r>
  <r>
    <s v="FRO"/>
    <s v="Faroe Islands"/>
    <n v="45.688811000000001"/>
    <n v="46.028844130000003"/>
    <n v="46.510170840000001"/>
    <n v="47.027085319999998"/>
    <n v="47.535933550000003"/>
    <x v="2"/>
    <n v="46.558168968000004"/>
    <x v="1"/>
  </r>
  <r>
    <s v="FJI"/>
    <s v="Fiji"/>
    <n v="2123.9629"/>
    <n v="2336.0749519999999"/>
    <n v="2163.9222869999999"/>
    <n v="2213.242874"/>
    <n v="2258.173057"/>
    <x v="1"/>
    <n v="2219.0752139999995"/>
    <x v="3"/>
  </r>
  <r>
    <s v="FIN"/>
    <s v="Finland"/>
    <n v="78384.734160000007"/>
    <n v="74993.886339999997"/>
    <n v="84371.53873"/>
    <n v="76124.625589999996"/>
    <n v="69072.938720000006"/>
    <x v="2"/>
    <n v="76589.544708000001"/>
    <x v="1"/>
  </r>
  <r>
    <s v="FRA"/>
    <s v="France"/>
    <n v="544424.06169999996"/>
    <n v="527525.77650000004"/>
    <n v="532133.04040000006"/>
    <n v="502656.65500000003"/>
    <n v="499146.63449999999"/>
    <x v="2"/>
    <n v="521177.23362000007"/>
    <x v="1"/>
  </r>
  <r>
    <s v="PYF"/>
    <s v="French Polynesia"/>
    <n v="717.56322"/>
    <n v="716.59664210000005"/>
    <n v="754.73756000000003"/>
    <n v="778.58648559999995"/>
    <n v="799.89757659999998"/>
    <x v="2"/>
    <n v="753.47629685999993"/>
    <x v="3"/>
  </r>
  <r>
    <s v="GAB"/>
    <s v="Gabon"/>
    <n v="61809.407899999998"/>
    <n v="14325.64265"/>
    <n v="34053.55242"/>
    <n v="34324.762309999998"/>
    <n v="34570.626579999996"/>
    <x v="1"/>
    <n v="35816.798372000005"/>
    <x v="4"/>
  </r>
  <r>
    <s v="GMB"/>
    <s v="Gambia, The"/>
    <n v="3350.4432000000002"/>
    <n v="3012.9766589999999"/>
    <n v="3481.5732039999998"/>
    <n v="3505.9244589999998"/>
    <n v="3529.23153"/>
    <x v="0"/>
    <n v="3376.0298104000003"/>
    <x v="4"/>
  </r>
  <r>
    <s v="GEO"/>
    <s v="Georgia"/>
    <n v="12282.1374"/>
    <n v="13250.12002"/>
    <n v="13108.62377"/>
    <n v="14665.800300000001"/>
    <n v="14627.74929"/>
    <x v="1"/>
    <n v="13586.886155999999"/>
    <x v="1"/>
  </r>
  <r>
    <s v="DEU"/>
    <s v="Germany"/>
    <n v="992116.30260000005"/>
    <n v="950463.40859999997"/>
    <n v="948006.75419999997"/>
    <n v="929540.26340000005"/>
    <n v="951716.71109999996"/>
    <x v="2"/>
    <n v="954368.68797999993"/>
    <x v="1"/>
  </r>
  <r>
    <s v="GHA"/>
    <s v="Ghana"/>
    <n v="124072.65"/>
    <n v="104912.6355"/>
    <n v="106432.69259999999"/>
    <n v="107126.21550000001"/>
    <n v="107784.2944"/>
    <x v="3"/>
    <n v="110065.6976"/>
    <x v="4"/>
  </r>
  <r>
    <s v="GIB"/>
    <s v="Gibraltar"/>
    <n v="417.56670500000001"/>
    <n v="417.91627649999998"/>
    <n v="443.4821657"/>
    <n v="459.115655"/>
    <n v="473.00572929999998"/>
    <x v="2"/>
    <n v="442.21730630000002"/>
    <x v="1"/>
  </r>
  <r>
    <s v="GRC"/>
    <s v="Greece"/>
    <n v="117310.663"/>
    <n v="113365.7988"/>
    <n v="107505.9791"/>
    <n v="105013.9336"/>
    <n v="100571.1707"/>
    <x v="2"/>
    <n v="108753.50903999999"/>
    <x v="1"/>
  </r>
  <r>
    <s v="GRL"/>
    <s v="Greenland"/>
    <n v="251.98609999999999"/>
    <n v="254.7051586"/>
    <n v="257.57153160000001"/>
    <n v="260.21268429999998"/>
    <n v="262.84364979999998"/>
    <x v="2"/>
    <n v="257.46382486000005"/>
    <x v="1"/>
  </r>
  <r>
    <s v="GRD"/>
    <s v="Grenada"/>
    <n v="643.73001199999999"/>
    <n v="645.08068360000004"/>
    <n v="682.65769209999996"/>
    <n v="705.6846855"/>
    <n v="726.18541970000001"/>
    <x v="1"/>
    <n v="680.66769858000009"/>
    <x v="5"/>
  </r>
  <r>
    <s v="GUM"/>
    <s v="Guam"/>
    <n v="80.212313199999997"/>
    <n v="81.480628699999997"/>
    <n v="83.621245639999998"/>
    <n v="84.769653439999999"/>
    <n v="85.869458499999993"/>
    <x v="2"/>
    <n v="83.190659896"/>
    <x v="3"/>
  </r>
  <r>
    <s v="GTM"/>
    <s v="Guatemala"/>
    <n v="32857.908000000003"/>
    <n v="37118.66433"/>
    <n v="30327.546979999999"/>
    <n v="30950.25374"/>
    <n v="31515.45018"/>
    <x v="3"/>
    <n v="32553.964645999997"/>
    <x v="5"/>
  </r>
  <r>
    <s v="GIN"/>
    <s v="Guinea"/>
    <n v="135227.86900000001"/>
    <n v="160212.122"/>
    <n v="100274.0399"/>
    <n v="100814.3921"/>
    <n v="101348.9883"/>
    <x v="0"/>
    <n v="119575.48226"/>
    <x v="4"/>
  </r>
  <r>
    <s v="GNB"/>
    <s v="Guinea-Bissau"/>
    <n v="5808.0868"/>
    <n v="5046.757568"/>
    <n v="7536.3578129999996"/>
    <n v="7571.176845"/>
    <n v="7604.7344970000004"/>
    <x v="0"/>
    <n v="6713.4227045999996"/>
    <x v="4"/>
  </r>
  <r>
    <s v="GUY"/>
    <s v="Guyana"/>
    <n v="5112.8356000000003"/>
    <n v="25763.693190000002"/>
    <n v="5937.2942110000004"/>
    <n v="6042.5784940000003"/>
    <n v="6140.6872519999997"/>
    <x v="1"/>
    <n v="9799.4177493999996"/>
    <x v="5"/>
  </r>
  <r>
    <s v="HTI"/>
    <s v="Haiti"/>
    <n v="8462.3932000000004"/>
    <n v="8453.1477610000002"/>
    <n v="8545.1678080000002"/>
    <n v="8695.4257799999996"/>
    <n v="8835.4669080000003"/>
    <x v="0"/>
    <n v="8598.3202913999994"/>
    <x v="5"/>
  </r>
  <r>
    <s v="HND"/>
    <s v="Honduras"/>
    <n v="19785.857"/>
    <n v="19877.555769999999"/>
    <n v="19663.715619999999"/>
    <n v="20084.13622"/>
    <n v="20467.162990000001"/>
    <x v="3"/>
    <n v="19975.685519999999"/>
    <x v="5"/>
  </r>
  <r>
    <s v="HKG"/>
    <s v="Hong Kong SAR, China"/>
    <n v="51945.783499999998"/>
    <n v="52038.728719999999"/>
    <n v="55049.402970000003"/>
    <n v="56946.387860000003"/>
    <n v="58633.516770000002"/>
    <x v="2"/>
    <n v="54922.763963999998"/>
    <x v="3"/>
  </r>
  <r>
    <s v="HUN"/>
    <s v="Hungary"/>
    <n v="71578.8505"/>
    <n v="65812.137100000007"/>
    <n v="66250.774300000005"/>
    <n v="64385.004050000003"/>
    <n v="62988.399799999999"/>
    <x v="2"/>
    <n v="66203.033150000003"/>
    <x v="1"/>
  </r>
  <r>
    <s v="ISL"/>
    <s v="Iceland"/>
    <n v="5043.3158999999996"/>
    <n v="5144.2887110000001"/>
    <n v="5390.9847360000003"/>
    <n v="5530.2574350000004"/>
    <n v="5514.8539920000003"/>
    <x v="2"/>
    <n v="5324.7401547999998"/>
    <x v="1"/>
  </r>
  <r>
    <s v="IND"/>
    <s v="India"/>
    <n v="2438714.2799999998"/>
    <n v="2594639.9169999999"/>
    <n v="2771456.7560000001"/>
    <n v="2828845.8289999999"/>
    <n v="3002894.9279999998"/>
    <x v="3"/>
    <n v="2727310.3419999997"/>
    <x v="0"/>
  </r>
  <r>
    <s v="IDN"/>
    <s v="Indonesia"/>
    <n v="796581.92"/>
    <n v="1148285.679"/>
    <n v="744790.02410000004"/>
    <n v="763553.16489999997"/>
    <n v="780550.76399999997"/>
    <x v="3"/>
    <n v="846752.31039999984"/>
    <x v="3"/>
  </r>
  <r>
    <s v="IRN"/>
    <s v="Iran, Islamic Rep."/>
    <n v="511994.76899999997"/>
    <n v="522841.16710000002"/>
    <n v="529830.34860000003"/>
    <n v="545075.01489999995"/>
    <n v="551144.1324"/>
    <x v="1"/>
    <n v="532177.08640000003"/>
    <x v="2"/>
  </r>
  <r>
    <s v="IRQ"/>
    <s v="Iraq"/>
    <n v="137871.117"/>
    <n v="138423.7691"/>
    <n v="146903.73319999999"/>
    <n v="151457.0601"/>
    <n v="155529.505"/>
    <x v="1"/>
    <n v="146037.03688"/>
    <x v="2"/>
  </r>
  <r>
    <s v="IRL"/>
    <s v="Ireland"/>
    <n v="70132.719580000004"/>
    <n v="65613.070569999996"/>
    <n v="65591.245980000007"/>
    <n v="61268.102370000001"/>
    <n v="62433.013890000002"/>
    <x v="2"/>
    <n v="65007.630477999999"/>
    <x v="1"/>
  </r>
  <r>
    <s v="ISR"/>
    <s v="Israel"/>
    <n v="75238.545459999994"/>
    <n v="75026.035279999996"/>
    <n v="79072.435660000003"/>
    <n v="81703.913109999994"/>
    <n v="84044.434410000002"/>
    <x v="2"/>
    <n v="79017.072784000004"/>
    <x v="2"/>
  </r>
  <r>
    <s v="ITA"/>
    <s v="Italy"/>
    <n v="529283.80299999996"/>
    <n v="480698.2231"/>
    <n v="489460.13270000002"/>
    <n v="482619.03749999998"/>
    <n v="482634.00030000001"/>
    <x v="2"/>
    <n v="492939.03931999998"/>
    <x v="1"/>
  </r>
  <r>
    <s v="JAM"/>
    <s v="Jamaica"/>
    <n v="13912.5571"/>
    <n v="13884.09722"/>
    <n v="14581.678099999999"/>
    <n v="15053.50546"/>
    <n v="15474.32041"/>
    <x v="1"/>
    <n v="14581.231657999999"/>
    <x v="5"/>
  </r>
  <r>
    <s v="JPN"/>
    <s v="Japan"/>
    <n v="1385164.8389999999"/>
    <n v="1290243.648"/>
    <n v="1350427.9129999999"/>
    <n v="1396767.2609999999"/>
    <n v="1478858.8810000001"/>
    <x v="2"/>
    <n v="1380292.5083999999"/>
    <x v="3"/>
  </r>
  <r>
    <s v="JOR"/>
    <s v="Jordan"/>
    <n v="24469.115269999998"/>
    <n v="24315.64734"/>
    <n v="25590.049640000001"/>
    <n v="26440.773529999999"/>
    <n v="27198.594509999999"/>
    <x v="1"/>
    <n v="25602.836057999997"/>
    <x v="2"/>
  </r>
  <r>
    <s v="KAZ"/>
    <s v="Kazakhstan"/>
    <n v="330512.05200000003"/>
    <n v="287801.12599999999"/>
    <n v="347356.08159999998"/>
    <n v="350475.73489999998"/>
    <n v="366502.1973"/>
    <x v="1"/>
    <n v="336529.43836000003"/>
    <x v="1"/>
  </r>
  <r>
    <s v="KEN"/>
    <s v="Kenya"/>
    <n v="53277.031999999999"/>
    <n v="52547.680039999999"/>
    <n v="52675.102350000001"/>
    <n v="53513.992380000003"/>
    <n v="54302.095609999997"/>
    <x v="3"/>
    <n v="53263.180476000009"/>
    <x v="4"/>
  </r>
  <r>
    <s v="KIR"/>
    <s v="Kiribati"/>
    <n v="52.441724000000001"/>
    <n v="52.699116949999997"/>
    <n v="55.219713919999997"/>
    <n v="56.699813239999997"/>
    <n v="58.035456230000001"/>
    <x v="3"/>
    <n v="55.019164867999997"/>
    <x v="3"/>
  </r>
  <r>
    <s v="PRK"/>
    <s v="Korea, Dem. People?s Rep."/>
    <n v="99381.168000000005"/>
    <n v="99920.378880000004"/>
    <n v="104116.60430000001"/>
    <n v="107165.3189"/>
    <n v="109894.965"/>
    <x v="0"/>
    <n v="104095.68701600001"/>
    <x v="3"/>
  </r>
  <r>
    <s v="KOR"/>
    <s v="Korea, Rep."/>
    <n v="594982.19880000001"/>
    <n v="594493.20220000006"/>
    <n v="628838.72109999997"/>
    <n v="650085.53489999997"/>
    <n v="668989.65139999997"/>
    <x v="2"/>
    <n v="627477.86167999997"/>
    <x v="3"/>
  </r>
  <r>
    <s v="KWT"/>
    <s v="Kuwait"/>
    <n v="89301.4427"/>
    <n v="88824.881779999996"/>
    <n v="93785.568549999996"/>
    <n v="96788.194220000005"/>
    <n v="99467.116399999999"/>
    <x v="2"/>
    <n v="93633.440730000002"/>
    <x v="2"/>
  </r>
  <r>
    <s v="KGZ"/>
    <s v="Kyrgyz Republic"/>
    <n v="11873.261699999999"/>
    <n v="13218.81078"/>
    <n v="13008.543100000001"/>
    <n v="13853.67452"/>
    <n v="13794.741239999999"/>
    <x v="3"/>
    <n v="13149.806268"/>
    <x v="1"/>
  </r>
  <r>
    <s v="LAO"/>
    <s v="Lao PDR"/>
    <n v="21335.613000000001"/>
    <n v="24469.637930000001"/>
    <n v="38034.963629999998"/>
    <n v="161456.98269999999"/>
    <n v="161718.73740000001"/>
    <x v="3"/>
    <n v="81403.186932000011"/>
    <x v="3"/>
  </r>
  <r>
    <s v="LVA"/>
    <s v="Latvia"/>
    <n v="14204.666800000001"/>
    <n v="13580.3226"/>
    <n v="14670.0039"/>
    <n v="14150.095310000001"/>
    <n v="13943.92172"/>
    <x v="2"/>
    <n v="14109.802066"/>
    <x v="1"/>
  </r>
  <r>
    <s v="LBN"/>
    <s v="Lebanon"/>
    <n v="18270.36045"/>
    <n v="18132.632310000001"/>
    <n v="19139.270079999998"/>
    <n v="19791.495879999999"/>
    <n v="20371.97335"/>
    <x v="1"/>
    <n v="19141.146413999999"/>
    <x v="2"/>
  </r>
  <r>
    <s v="LSO"/>
    <s v="Lesotho"/>
    <n v="2543.498"/>
    <n v="2727.9801339999999"/>
    <n v="3425.278898"/>
    <n v="3449.405651"/>
    <n v="3472.7075359999999"/>
    <x v="3"/>
    <n v="3123.7740437999996"/>
    <x v="4"/>
  </r>
  <r>
    <s v="LBR"/>
    <s v="Liberia"/>
    <n v="2863.1406999999999"/>
    <n v="2599.7984620000002"/>
    <n v="2758.546871"/>
    <n v="2797.3708219999999"/>
    <n v="2833.942779"/>
    <x v="0"/>
    <n v="2770.5599268000005"/>
    <x v="4"/>
  </r>
  <r>
    <s v="LBY"/>
    <s v="Libya"/>
    <n v="74238.820099999997"/>
    <n v="73995.415909999996"/>
    <n v="77780.089730000007"/>
    <n v="80072.819199999998"/>
    <n v="82129.133950000003"/>
    <x v="1"/>
    <n v="77643.255778000006"/>
    <x v="2"/>
  </r>
  <r>
    <s v="LTU"/>
    <s v="Lithuania"/>
    <n v="26732.648000000001"/>
    <n v="24473.520469999999"/>
    <n v="26786.483"/>
    <n v="29324.68967"/>
    <n v="29442.212350000002"/>
    <x v="2"/>
    <n v="27351.910698000003"/>
    <x v="1"/>
  </r>
  <r>
    <s v="LUX"/>
    <s v="Luxembourg"/>
    <n v="12702.3411"/>
    <n v="12343.3163"/>
    <n v="13034.815759999999"/>
    <n v="12929.54082"/>
    <n v="12610.99762"/>
    <x v="2"/>
    <n v="12724.20232"/>
    <x v="1"/>
  </r>
  <r>
    <s v="MAC"/>
    <s v="Macao SAR, China"/>
    <n v="1484.326215"/>
    <n v="1487.3006330000001"/>
    <n v="1573.8575880000001"/>
    <n v="1626.738893"/>
    <n v="1673.837798"/>
    <x v="2"/>
    <n v="1569.2122253999999"/>
    <x v="3"/>
  </r>
  <r>
    <s v="MKD"/>
    <s v="Macedonia, FYR"/>
    <n v="11742.8238"/>
    <n v="11639.36724"/>
    <n v="12257.543530000001"/>
    <n v="12645.714040000001"/>
    <n v="12992.24699"/>
    <x v="1"/>
    <n v="12255.539119999999"/>
    <x v="1"/>
  </r>
  <r>
    <s v="MDG"/>
    <s v="Madagascar"/>
    <n v="94468.135999999999"/>
    <n v="117984.4608"/>
    <n v="117231.04059999999"/>
    <n v="117586.21769999999"/>
    <n v="117932.5971"/>
    <x v="0"/>
    <n v="113040.49043999999"/>
    <x v="4"/>
  </r>
  <r>
    <s v="MWI"/>
    <s v="Malawi"/>
    <n v="17735.298999999999"/>
    <n v="15595.83036"/>
    <n v="21415.537179999999"/>
    <n v="21525.76166"/>
    <n v="21632.132089999999"/>
    <x v="0"/>
    <n v="19580.912057999998"/>
    <x v="4"/>
  </r>
  <r>
    <s v="MYS"/>
    <s v="Malaysia"/>
    <n v="256755.87400000001"/>
    <n v="277979.41560000001"/>
    <n v="263676.10600000003"/>
    <n v="271818.83679999999"/>
    <n v="279098.37680000003"/>
    <x v="1"/>
    <n v="269865.72184000001"/>
    <x v="3"/>
  </r>
  <r>
    <s v="MDV"/>
    <s v="Maldives"/>
    <n v="642.08568400000001"/>
    <n v="645.26581610000005"/>
    <n v="684.09863050000001"/>
    <n v="706.85398810000004"/>
    <n v="727.13178740000001"/>
    <x v="1"/>
    <n v="681.08718122000005"/>
    <x v="0"/>
  </r>
  <r>
    <s v="MLI"/>
    <s v="Mali"/>
    <n v="86890.413"/>
    <n v="74104.269199999995"/>
    <n v="76827.881450000001"/>
    <n v="77134.182620000007"/>
    <n v="77437.931649999999"/>
    <x v="0"/>
    <n v="78478.935583999992"/>
    <x v="4"/>
  </r>
  <r>
    <s v="MLT"/>
    <s v="Malta"/>
    <n v="2125.54781"/>
    <n v="1977.4145100000001"/>
    <n v="2053.759"/>
    <n v="2025.4573330000001"/>
    <n v="1921.1277480000001"/>
    <x v="2"/>
    <n v="2020.6612802000004"/>
    <x v="2"/>
  </r>
  <r>
    <s v="MHL"/>
    <s v="Marshall Islands"/>
    <n v="7.3184493799999997"/>
    <n v="7.5467670399999998"/>
    <n v="7.8004143900000003"/>
    <n v="7.8784185339999997"/>
    <n v="7.956422678"/>
    <x v="1"/>
    <n v="7.7000944044000006"/>
    <x v="3"/>
  </r>
  <r>
    <s v="MRT"/>
    <s v="Mauritania"/>
    <n v="11721.4539"/>
    <n v="11967.58315"/>
    <n v="12951.00656"/>
    <n v="13153.860919999999"/>
    <n v="13343.162630000001"/>
    <x v="3"/>
    <n v="12627.413431999999"/>
    <x v="4"/>
  </r>
  <r>
    <s v="MUS"/>
    <s v="Mauritius"/>
    <n v="3149.7619500000001"/>
    <n v="3155.4523920000001"/>
    <n v="3334.1067950000001"/>
    <n v="3441.622042"/>
    <n v="3537.5487109999999"/>
    <x v="1"/>
    <n v="3323.698378"/>
    <x v="4"/>
  </r>
  <r>
    <s v="MEX"/>
    <s v="Mexico"/>
    <n v="644167.96"/>
    <n v="648860.07909999997"/>
    <n v="643375.43359999999"/>
    <n v="652861.29150000005"/>
    <n v="663424.95440000005"/>
    <x v="1"/>
    <n v="650537.9437200001"/>
    <x v="5"/>
  </r>
  <r>
    <s v="FSM"/>
    <s v="Micronesia, Fed. Sts."/>
    <n v="40.114106"/>
    <n v="40.399419000000002"/>
    <n v="40.624889000000003"/>
    <n v="41.031137889999997"/>
    <n v="41.437386779999997"/>
    <x v="3"/>
    <n v="40.721387734000004"/>
    <x v="3"/>
  </r>
  <r>
    <s v="MDA"/>
    <s v="Moldova"/>
    <n v="11170.1713"/>
    <n v="11008.690780000001"/>
    <n v="11338.707770000001"/>
    <n v="11433.48689"/>
    <n v="11350.63"/>
    <x v="3"/>
    <n v="11260.337347999999"/>
    <x v="1"/>
  </r>
  <r>
    <s v="MNG"/>
    <s v="Mongolia"/>
    <n v="46513.8"/>
    <n v="50237.015890000002"/>
    <n v="24860.378110000001"/>
    <n v="25428.947639999999"/>
    <n v="25944.2552"/>
    <x v="3"/>
    <n v="34596.879368000002"/>
    <x v="3"/>
  </r>
  <r>
    <s v="MAR"/>
    <s v="Morocco"/>
    <n v="72650.846999999994"/>
    <n v="72152.210619999998"/>
    <n v="76087.378849999994"/>
    <n v="78381.399789999996"/>
    <n v="80436.715209999995"/>
    <x v="3"/>
    <n v="75941.71029399999"/>
    <x v="2"/>
  </r>
  <r>
    <s v="MOZ"/>
    <s v="Mozambique"/>
    <n v="363780.57179999998"/>
    <n v="307176.20740000001"/>
    <n v="379823.55040000001"/>
    <n v="380073.2378"/>
    <n v="380308.29249999998"/>
    <x v="0"/>
    <n v="362232.37198"/>
    <x v="4"/>
  </r>
  <r>
    <s v="MMR"/>
    <s v="Myanmar"/>
    <n v="189004.37299999999"/>
    <n v="266006.03230000002"/>
    <n v="325367.13909999997"/>
    <n v="526919.83849999995"/>
    <n v="528416.21770000004"/>
    <x v="3"/>
    <n v="367142.72012000001"/>
    <x v="3"/>
  </r>
  <r>
    <s v="NAM"/>
    <s v="Namibia"/>
    <n v="28595.465199999999"/>
    <n v="39971.703289999998"/>
    <n v="37647.571799999998"/>
    <n v="37855.652240000003"/>
    <n v="38049.270779999999"/>
    <x v="1"/>
    <n v="36423.932661999992"/>
    <x v="4"/>
  </r>
  <r>
    <s v="NRU"/>
    <s v="Nauru"/>
    <n v="4.2182503699999998"/>
    <n v="4.2918693560000003"/>
    <n v="4.4333853430000003"/>
    <n v="4.5053537969999997"/>
    <n v="4.57302008"/>
    <x v="2"/>
    <n v="4.4043757892000004"/>
    <x v="3"/>
  </r>
  <r>
    <s v="NPL"/>
    <s v="Nepal"/>
    <n v="32026.569"/>
    <n v="32809.262190000001"/>
    <n v="32738.691859999999"/>
    <n v="33160.971369999999"/>
    <n v="40762.71529"/>
    <x v="0"/>
    <n v="34299.641942000002"/>
    <x v="0"/>
  </r>
  <r>
    <s v="NLD"/>
    <s v="Netherlands"/>
    <n v="205061.31200000001"/>
    <n v="201884.4872"/>
    <n v="212418.45499999999"/>
    <n v="200143.54440000001"/>
    <n v="195873.76389999999"/>
    <x v="2"/>
    <n v="203076.3125"/>
    <x v="1"/>
  </r>
  <r>
    <s v="NCL"/>
    <s v="New Caledonia"/>
    <n v="1500.73903"/>
    <n v="1494.7855709999999"/>
    <n v="1568.0280949999999"/>
    <n v="1616.70937"/>
    <n v="1660.248362"/>
    <x v="2"/>
    <n v="1568.1020856"/>
    <x v="3"/>
  </r>
  <r>
    <s v="NZL"/>
    <s v="New Zealand"/>
    <n v="81442.899999999994"/>
    <n v="76062.150210000007"/>
    <n v="76141.657829999996"/>
    <n v="75851.122239999997"/>
    <n v="78130.979879999999"/>
    <x v="2"/>
    <n v="77525.762031999999"/>
    <x v="3"/>
  </r>
  <r>
    <s v="NIC"/>
    <s v="Nicaragua"/>
    <n v="15791.953"/>
    <n v="15861.96823"/>
    <n v="15794.34981"/>
    <n v="16068.64121"/>
    <n v="16323.04343"/>
    <x v="3"/>
    <n v="15967.991136000001"/>
    <x v="5"/>
  </r>
  <r>
    <s v="NER"/>
    <s v="Niger"/>
    <n v="10491.4259"/>
    <n v="10530.929749999999"/>
    <n v="11219.50511"/>
    <n v="11342.11903"/>
    <n v="11460.91583"/>
    <x v="0"/>
    <n v="11008.979124"/>
    <x v="4"/>
  </r>
  <r>
    <s v="NGA"/>
    <s v="Nigeria"/>
    <n v="316058.63"/>
    <n v="273156.36310000002"/>
    <n v="292211.73540000001"/>
    <n v="296799.94900000002"/>
    <n v="301010.12589999998"/>
    <x v="3"/>
    <n v="295847.36068000004"/>
    <x v="4"/>
  </r>
  <r>
    <s v="MNP"/>
    <s v="Northern Mariana Islands"/>
    <n v="11.384149900000001"/>
    <n v="11.79593055"/>
    <n v="12.243711510000001"/>
    <n v="12.36614863"/>
    <n v="12.48858574"/>
    <x v="2"/>
    <n v="12.055705266"/>
    <x v="3"/>
  </r>
  <r>
    <s v="NOR"/>
    <s v="Norway"/>
    <n v="71002.756800000003"/>
    <n v="65840.663690000001"/>
    <n v="65710.064209999997"/>
    <n v="64181.14776"/>
    <n v="63536.732069999998"/>
    <x v="2"/>
    <n v="66054.272905999998"/>
    <x v="1"/>
  </r>
  <r>
    <s v="OMN"/>
    <s v="Oman"/>
    <n v="55220.801099999997"/>
    <n v="55510.205690000003"/>
    <n v="59041.979579999999"/>
    <n v="60705.591310000003"/>
    <n v="62201.550799999997"/>
    <x v="2"/>
    <n v="58536.02569599999"/>
    <x v="2"/>
  </r>
  <r>
    <s v="PAK"/>
    <s v="Pakistan"/>
    <n v="338551.92"/>
    <n v="343244.20169999998"/>
    <n v="354528.62219999998"/>
    <n v="362475.0944"/>
    <n v="369734.58370000002"/>
    <x v="3"/>
    <n v="353706.88439999998"/>
    <x v="0"/>
  </r>
  <r>
    <s v="PLW"/>
    <s v="Palau"/>
    <n v="1.350926018"/>
    <n v="1.356220685"/>
    <n v="1.3615253519999999"/>
    <n v="1.375140606"/>
    <n v="1.388755859"/>
    <x v="1"/>
    <n v="1.3665137040000002"/>
    <x v="3"/>
  </r>
  <r>
    <s v="PAN"/>
    <s v="Panama"/>
    <n v="15082.587299999999"/>
    <n v="15489.511270000001"/>
    <n v="15428.76051"/>
    <n v="15860.455760000001"/>
    <n v="16248.772290000001"/>
    <x v="1"/>
    <n v="15622.017426"/>
    <x v="5"/>
  </r>
  <r>
    <s v="PNG"/>
    <s v="Papua New Guinea"/>
    <n v="9516.4688999999998"/>
    <n v="11298.732980000001"/>
    <n v="10667.59649"/>
    <n v="10888.089470000001"/>
    <n v="11087.457060000001"/>
    <x v="3"/>
    <n v="10691.66898"/>
    <x v="3"/>
  </r>
  <r>
    <s v="PRY"/>
    <s v="Paraguay"/>
    <n v="54092.027999999998"/>
    <n v="46875.596579999998"/>
    <n v="50027.502999999997"/>
    <n v="50445.116399999999"/>
    <n v="50843.9542"/>
    <x v="1"/>
    <n v="50456.839636000004"/>
    <x v="5"/>
  </r>
  <r>
    <s v="PER"/>
    <s v="Peru"/>
    <n v="63708.118999999999"/>
    <n v="64753.407769999998"/>
    <n v="71614.294020000001"/>
    <n v="73289.702900000004"/>
    <n v="74806.956739999994"/>
    <x v="1"/>
    <n v="69634.496085999999"/>
    <x v="5"/>
  </r>
  <r>
    <s v="PHL"/>
    <s v="Philippines"/>
    <n v="152332.054"/>
    <n v="223801.4026"/>
    <n v="159940.4528"/>
    <n v="163797.78769999999"/>
    <n v="167297.5497"/>
    <x v="3"/>
    <n v="173433.84935999999"/>
    <x v="3"/>
  </r>
  <r>
    <s v="POL"/>
    <s v="Poland"/>
    <n v="420981.52799999999"/>
    <n v="405421.15980000002"/>
    <n v="426485.86839999998"/>
    <n v="422791.4682"/>
    <n v="414606.89230000001"/>
    <x v="2"/>
    <n v="418057.38334"/>
    <x v="1"/>
  </r>
  <r>
    <s v="PRT"/>
    <s v="Portugal"/>
    <n v="74433.764999999999"/>
    <n v="75492.503429999997"/>
    <n v="71681.468439999997"/>
    <n v="71977.887010000006"/>
    <n v="72524.218510000006"/>
    <x v="2"/>
    <n v="73221.968477999995"/>
    <x v="1"/>
  </r>
  <r>
    <s v="PRI"/>
    <s v="Puerto Rico"/>
    <n v="3067.96985"/>
    <n v="3119.069383"/>
    <n v="3199.2456830000001"/>
    <n v="3247.5200009999999"/>
    <n v="3293.25488"/>
    <x v="2"/>
    <n v="3185.4119594000003"/>
    <x v="5"/>
  </r>
  <r>
    <s v="QAT"/>
    <s v="Qatar"/>
    <n v="83149.365569999994"/>
    <n v="86227.814670000007"/>
    <n v="98391.533850000007"/>
    <n v="100891.32339999999"/>
    <n v="103155.1207"/>
    <x v="2"/>
    <n v="94363.031638"/>
    <x v="2"/>
  </r>
  <r>
    <s v="ROU"/>
    <s v="Romania"/>
    <n v="136834.935"/>
    <n v="119648.2095"/>
    <n v="117930.698"/>
    <n v="126194.41559999999"/>
    <n v="121762.2251"/>
    <x v="1"/>
    <n v="124474.09664"/>
    <x v="1"/>
  </r>
  <r>
    <s v="RUS"/>
    <s v="Russian Federation"/>
    <n v="2995286.6"/>
    <n v="2562920.9780000001"/>
    <n v="2603289.63"/>
    <n v="2777724.31"/>
    <n v="2803398.4879999999"/>
    <x v="1"/>
    <n v="2748524.0011999998"/>
    <x v="1"/>
  </r>
  <r>
    <s v="RWA"/>
    <s v="Rwanda"/>
    <n v="5183.7426999999998"/>
    <n v="5967.0619260000003"/>
    <n v="6547.474913"/>
    <n v="6620.246701"/>
    <n v="6689.9488970000002"/>
    <x v="0"/>
    <n v="6201.6950274000001"/>
    <x v="4"/>
  </r>
  <r>
    <s v="WSM"/>
    <s v="Samoa"/>
    <n v="330.23678999999998"/>
    <n v="330.7081498"/>
    <n v="340.97768209999998"/>
    <n v="348.88219240000001"/>
    <n v="356.08695999999998"/>
    <x v="3"/>
    <n v="341.37835486000006"/>
    <x v="3"/>
  </r>
  <r>
    <s v="STP"/>
    <s v="Sao Tome and Principe"/>
    <n v="175.96373199999999"/>
    <n v="177.0241268"/>
    <n v="185.4516318"/>
    <n v="190.73630059999999"/>
    <n v="195.48696129999999"/>
    <x v="3"/>
    <n v="184.93255049999999"/>
    <x v="4"/>
  </r>
  <r>
    <s v="SAU"/>
    <s v="Saudi Arabia"/>
    <n v="446765.12400000001"/>
    <n v="471266.32659999997"/>
    <n v="495438.15269999998"/>
    <n v="514967.26260000002"/>
    <n v="549111.58299999998"/>
    <x v="2"/>
    <n v="495509.68978000002"/>
    <x v="2"/>
  </r>
  <r>
    <s v="SEN"/>
    <s v="Senegal"/>
    <n v="51876.504999999997"/>
    <n v="47324.755140000001"/>
    <n v="53407.571049999999"/>
    <n v="53810.045890000001"/>
    <n v="54185.371879999999"/>
    <x v="0"/>
    <n v="52120.849792000001"/>
    <x v="4"/>
  </r>
  <r>
    <s v="SYC"/>
    <s v="Seychelles"/>
    <n v="806.41608499999995"/>
    <n v="805.94223069999998"/>
    <n v="854.07218439999997"/>
    <n v="883.83142699999996"/>
    <n v="910.28735830000005"/>
    <x v="2"/>
    <n v="852.1098570800001"/>
    <x v="4"/>
  </r>
  <r>
    <s v="SLE"/>
    <s v="Sierra Leone"/>
    <n v="33083.703000000001"/>
    <n v="17509.10384"/>
    <n v="11647.49051"/>
    <n v="11731.166160000001"/>
    <n v="11810.88702"/>
    <x v="0"/>
    <n v="17156.470106000001"/>
    <x v="4"/>
  </r>
  <r>
    <s v="SGP"/>
    <s v="Singapore"/>
    <n v="50059.9548"/>
    <n v="49828.21529"/>
    <n v="52731.998820000001"/>
    <n v="54413.55401"/>
    <n v="55910.281300000002"/>
    <x v="2"/>
    <n v="52588.800843999998"/>
    <x v="3"/>
  </r>
  <r>
    <s v="SVK"/>
    <s v="Slovak Republic"/>
    <n v="49160.988940000003"/>
    <n v="46722.858030000003"/>
    <n v="49973.281999999999"/>
    <n v="48551.749989999997"/>
    <n v="46301.273970000002"/>
    <x v="2"/>
    <n v="48142.030586000001"/>
    <x v="1"/>
  </r>
  <r>
    <s v="SVN"/>
    <s v="Slovenia"/>
    <n v="23252.260399999999"/>
    <n v="21453.157599999999"/>
    <n v="21893.660899999999"/>
    <n v="21513.476470000001"/>
    <n v="21074.748339999998"/>
    <x v="2"/>
    <n v="21837.460741999996"/>
    <x v="1"/>
  </r>
  <r>
    <s v="SLB"/>
    <s v="Solomon Islands"/>
    <n v="4411.7304000000004"/>
    <n v="4419.5170559999997"/>
    <n v="4479.8299960000004"/>
    <n v="4536.5773820000004"/>
    <n v="4591.4645270000001"/>
    <x v="3"/>
    <n v="4487.8238722000006"/>
    <x v="3"/>
  </r>
  <r>
    <s v="SOM"/>
    <s v="Somalia"/>
    <n v="21450.946"/>
    <n v="21130.62112"/>
    <n v="21461.80546"/>
    <n v="21690.26568"/>
    <n v="21916.323219999998"/>
    <x v="0"/>
    <n v="21529.992296"/>
    <x v="4"/>
  </r>
  <r>
    <s v="ZAF"/>
    <s v="South Africa"/>
    <n v="493215.924"/>
    <n v="468413.48920000001"/>
    <n v="456538.49229999998"/>
    <n v="451483.82079999999"/>
    <n v="450615.78090000001"/>
    <x v="1"/>
    <n v="464053.50144000008"/>
    <x v="4"/>
  </r>
  <r>
    <s v="ESP"/>
    <s v="Spain"/>
    <n v="404869.429"/>
    <n v="372822.51539999997"/>
    <n v="354618.02260000003"/>
    <n v="353857.3861"/>
    <n v="348257.29220000003"/>
    <x v="2"/>
    <n v="366884.92905999999"/>
    <x v="1"/>
  </r>
  <r>
    <s v="LKA"/>
    <s v="Sri Lanka"/>
    <n v="27954.999100000001"/>
    <n v="27826.555130000001"/>
    <n v="29131.290519999999"/>
    <n v="29822.778989999999"/>
    <n v="30451.82631"/>
    <x v="3"/>
    <n v="29037.490010000001"/>
    <x v="0"/>
  </r>
  <r>
    <s v="KNA"/>
    <s v="St. Kitts and Nevis"/>
    <n v="176.17960600000001"/>
    <n v="176.61864550000001"/>
    <n v="184.4403404"/>
    <n v="189.78025260000001"/>
    <n v="194.56754409999999"/>
    <x v="2"/>
    <n v="184.31727771999999"/>
    <x v="5"/>
  </r>
  <r>
    <s v="LCA"/>
    <s v="St. Lucia"/>
    <n v="533.67246999999998"/>
    <n v="534.35585470000001"/>
    <n v="563.91588249999995"/>
    <n v="582.33575440000004"/>
    <n v="598.76591759999997"/>
    <x v="1"/>
    <n v="562.60917584000003"/>
    <x v="5"/>
  </r>
  <r>
    <s v="VCT"/>
    <s v="St. Vincent and the Grenadines"/>
    <n v="284.79005799999999"/>
    <n v="286.27289020000001"/>
    <n v="301.56285380000003"/>
    <n v="310.88365570000002"/>
    <n v="319.21808520000002"/>
    <x v="1"/>
    <n v="300.54550858000005"/>
    <x v="5"/>
  </r>
  <r>
    <s v="SDN"/>
    <s v="Sudan"/>
    <n v="572341.41"/>
    <n v="559206.07070000004"/>
    <n v="487562.73369999998"/>
    <n v="489798.2133"/>
    <n v="491982.26650000003"/>
    <x v="3"/>
    <n v="520178.13884000003"/>
    <x v="4"/>
  </r>
  <r>
    <s v="SUR"/>
    <s v="Suriname"/>
    <n v="3262.8388500000001"/>
    <n v="3125.748165"/>
    <n v="2532.2939249999999"/>
    <n v="2598.2612180000001"/>
    <n v="2657.8776240000002"/>
    <x v="1"/>
    <n v="2835.4039564"/>
    <x v="5"/>
  </r>
  <r>
    <s v="SWZ"/>
    <s v="Swaziland"/>
    <n v="3255.8420999999998"/>
    <n v="3032.4916640000001"/>
    <n v="3378.3390140000001"/>
    <n v="3430.02475"/>
    <n v="3478.0345320000001"/>
    <x v="3"/>
    <n v="3314.9464120000002"/>
    <x v="4"/>
  </r>
  <r>
    <s v="SWE"/>
    <s v="Sweden"/>
    <n v="69993.284700000004"/>
    <n v="65034.06712"/>
    <n v="71434.70981"/>
    <n v="68780.330449999994"/>
    <n v="65767.787060000002"/>
    <x v="2"/>
    <n v="68202.035828000007"/>
    <x v="1"/>
  </r>
  <r>
    <s v="CHE"/>
    <s v="Switzerland"/>
    <n v="56634.892699999997"/>
    <n v="55245.973870000002"/>
    <n v="57154.18273"/>
    <n v="53066.866860000002"/>
    <n v="54108.09751"/>
    <x v="2"/>
    <n v="55242.002734000002"/>
    <x v="1"/>
  </r>
  <r>
    <s v="SYR"/>
    <s v="Syrian Arab Republic"/>
    <n v="70097.542400000006"/>
    <n v="69995.657959999997"/>
    <n v="73021.035019999996"/>
    <n v="75181.262260000003"/>
    <n v="77118.711859999996"/>
    <x v="3"/>
    <n v="73082.841899999999"/>
    <x v="2"/>
  </r>
  <r>
    <s v="TJK"/>
    <s v="Tajikistan"/>
    <n v="14274.599700000001"/>
    <n v="14128.878290000001"/>
    <n v="14727.205540000001"/>
    <n v="15285.819810000001"/>
    <n v="15364.575290000001"/>
    <x v="3"/>
    <n v="14756.215726"/>
    <x v="1"/>
  </r>
  <r>
    <s v="TZA"/>
    <s v="Tanzania"/>
    <n v="201404.51500000001"/>
    <n v="231456.25049999999"/>
    <n v="234147.16089999999"/>
    <n v="234762.02960000001"/>
    <n v="235353.11689999999"/>
    <x v="0"/>
    <n v="227424.61457999999"/>
    <x v="4"/>
  </r>
  <r>
    <s v="THA"/>
    <s v="Thailand"/>
    <n v="357708.27500000002"/>
    <n v="363782.1054"/>
    <n v="421227.83100000001"/>
    <n v="431312.30989999999"/>
    <n v="440411.679"/>
    <x v="1"/>
    <n v="402888.44005999999"/>
    <x v="3"/>
  </r>
  <r>
    <s v="TLS"/>
    <s v="Timor-Leste"/>
    <n v="912.73170000000005"/>
    <n v="925.41529619999994"/>
    <n v="940.45964330000004"/>
    <n v="949.90683939999997"/>
    <n v="959.34740360000001"/>
    <x v="3"/>
    <n v="937.57217650000007"/>
    <x v="3"/>
  </r>
  <r>
    <s v="TGO"/>
    <s v="Togo"/>
    <n v="27174.075000000001"/>
    <n v="23856.09317"/>
    <n v="22578.11968"/>
    <n v="22760.638620000002"/>
    <n v="22931.855490000002"/>
    <x v="0"/>
    <n v="23860.156392000001"/>
    <x v="4"/>
  </r>
  <r>
    <s v="TON"/>
    <s v="Tonga"/>
    <n v="147.585116"/>
    <n v="147.5528478"/>
    <n v="151.93444600000001"/>
    <n v="155.29059960000001"/>
    <n v="158.36079770000001"/>
    <x v="3"/>
    <n v="152.14476142000001"/>
    <x v="3"/>
  </r>
  <r>
    <s v="TTO"/>
    <s v="Trinidad and Tobago"/>
    <n v="54553.4709"/>
    <n v="54882.340730000004"/>
    <n v="58068.7624"/>
    <n v="59776.583420000003"/>
    <n v="61308.525350000004"/>
    <x v="2"/>
    <n v="57717.936560000002"/>
    <x v="5"/>
  </r>
  <r>
    <s v="TUN"/>
    <s v="Tunisia"/>
    <n v="35101.991959999999"/>
    <n v="35556.611649999999"/>
    <n v="37649.973469999997"/>
    <n v="38741.135240000003"/>
    <n v="39721.008849999998"/>
    <x v="3"/>
    <n v="37354.144233999992"/>
    <x v="2"/>
  </r>
  <r>
    <s v="TUR"/>
    <s v="Turkey"/>
    <n v="399181.90399999998"/>
    <n v="404636.7231"/>
    <n v="422721.87420000002"/>
    <n v="434798.46120000002"/>
    <n v="445640.0784"/>
    <x v="1"/>
    <n v="421395.80817999999"/>
    <x v="1"/>
  </r>
  <r>
    <s v="TKM"/>
    <s v="Turkmenistan"/>
    <n v="91468.977899999998"/>
    <n v="80016.140020000006"/>
    <n v="87379.668520000007"/>
    <n v="88648.717730000004"/>
    <n v="92178.074909999996"/>
    <x v="1"/>
    <n v="87938.315815999988"/>
    <x v="1"/>
  </r>
  <r>
    <s v="TCA"/>
    <s v="Turks and Caicos Islands"/>
    <n v="16.956720600000001"/>
    <n v="17.265457130000001"/>
    <n v="18.258123009999998"/>
    <n v="18.745249659999999"/>
    <n v="19.1849645"/>
    <x v="2"/>
    <n v="18.082102980000002"/>
    <x v="5"/>
  </r>
  <r>
    <s v="TUV"/>
    <s v="Tuvalu"/>
    <n v="5.0625602000000001"/>
    <n v="5.0682078879999999"/>
    <n v="5.1096784150000003"/>
    <n v="5.175981234"/>
    <n v="5.2399167689999997"/>
    <x v="1"/>
    <n v="5.1312689012000003"/>
    <x v="3"/>
  </r>
  <r>
    <s v="UGA"/>
    <s v="Uganda"/>
    <n v="89206.67"/>
    <n v="52830.347410000002"/>
    <n v="79906.210269999996"/>
    <n v="80318.968250000005"/>
    <n v="80725.084919999994"/>
    <x v="0"/>
    <n v="76597.456170000005"/>
    <x v="4"/>
  </r>
  <r>
    <s v="UKR"/>
    <s v="Ukraine"/>
    <n v="436817.125"/>
    <n v="367349.70779999997"/>
    <n v="393092.05940000003"/>
    <n v="410067.31310000003"/>
    <n v="404900.30489999999"/>
    <x v="3"/>
    <n v="402445.30203999998"/>
    <x v="1"/>
  </r>
  <r>
    <s v="ARE"/>
    <s v="United Arab Emirates"/>
    <n v="181388.53630000001"/>
    <n v="182422.1692"/>
    <n v="193127.15760000001"/>
    <n v="199342.5226"/>
    <n v="204888.71900000001"/>
    <x v="2"/>
    <n v="192233.82094000003"/>
    <x v="2"/>
  </r>
  <r>
    <s v="GBR"/>
    <s v="United Kingdom"/>
    <n v="635417.17260000005"/>
    <n v="584940.87970000005"/>
    <n v="609586.56099999999"/>
    <n v="568061.82889999996"/>
    <n v="585779.78330000001"/>
    <x v="2"/>
    <n v="596757.24509999994"/>
    <x v="1"/>
  </r>
  <r>
    <s v="USA"/>
    <s v="United States"/>
    <n v="6648991.2000000002"/>
    <n v="6604068.9519999996"/>
    <n v="6713348.9689999996"/>
    <n v="6571653.977"/>
    <n v="6343840.5080000004"/>
    <x v="2"/>
    <n v="6576380.7211999996"/>
    <x v="6"/>
  </r>
  <r>
    <s v="URY"/>
    <s v="Uruguay"/>
    <n v="34052.25"/>
    <n v="33509.675969999997"/>
    <n v="33285.196629999999"/>
    <n v="33773.770839999997"/>
    <n v="34237.829519999999"/>
    <x v="2"/>
    <n v="33771.744592000003"/>
    <x v="5"/>
  </r>
  <r>
    <s v="UZB"/>
    <s v="Uzbekistan"/>
    <n v="183949.98800000001"/>
    <n v="173966.2187"/>
    <n v="172722.66570000001"/>
    <n v="180734.94560000001"/>
    <n v="177223.75099999999"/>
    <x v="3"/>
    <n v="177719.51379999999"/>
    <x v="1"/>
  </r>
  <r>
    <s v="VUT"/>
    <s v="Vanuatu"/>
    <n v="448.64290999999997"/>
    <n v="426.85869860000003"/>
    <n v="433.76584159999999"/>
    <n v="440.15273209999998"/>
    <n v="446.22059689999998"/>
    <x v="3"/>
    <n v="439.12815583999998"/>
    <x v="3"/>
  </r>
  <r>
    <s v="VEN"/>
    <s v="Venezuela, RB"/>
    <n v="271197.40299999999"/>
    <n v="265790.10259999998"/>
    <n v="268746.19510000001"/>
    <n v="275683.76380000002"/>
    <n v="281921.36859999999"/>
    <x v="1"/>
    <n v="272667.76662000001"/>
    <x v="5"/>
  </r>
  <r>
    <s v="VNM"/>
    <s v="Vietnam"/>
    <n v="255549.53400000001"/>
    <n v="266081.84820000001"/>
    <n v="278994.36"/>
    <n v="285091.05570000003"/>
    <n v="310664.06929999997"/>
    <x v="3"/>
    <n v="279276.17344000004"/>
    <x v="3"/>
  </r>
  <r>
    <s v="VIR"/>
    <s v="Virgin Islands (U.S.)"/>
    <n v="53.838380999999998"/>
    <n v="56.6375496"/>
    <n v="60.212207710000001"/>
    <n v="60.855713000000002"/>
    <n v="61.492775729999998"/>
    <x v="2"/>
    <n v="58.607325407999994"/>
    <x v="5"/>
  </r>
  <r>
    <s v="YEM"/>
    <s v="Yemen, Rep."/>
    <n v="36800.226000000002"/>
    <n v="37027.203950000003"/>
    <n v="38865.292430000001"/>
    <n v="39949.082159999998"/>
    <n v="40924.627690000001"/>
    <x v="3"/>
    <n v="38713.286445999998"/>
    <x v="2"/>
  </r>
  <r>
    <s v="ZMB"/>
    <s v="Zambia"/>
    <n v="321163.51899999997"/>
    <n v="266118.48359999998"/>
    <n v="319784.63040000002"/>
    <n v="320024.69699999999"/>
    <n v="320254.21830000001"/>
    <x v="3"/>
    <n v="309469.10966000002"/>
    <x v="4"/>
  </r>
  <r>
    <s v="ZWE"/>
    <s v="Zimbabwe"/>
    <n v="68840.706000000006"/>
    <n v="67914.131009999997"/>
    <n v="71019.116729999994"/>
    <n v="71561.952250000002"/>
    <n v="72057.803320000006"/>
    <x v="0"/>
    <n v="70278.741861999995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FG"/>
    <s v="Afghanistan"/>
    <n v="15288.775600000001"/>
    <n v="15554.4295"/>
    <n v="17791.329900000001"/>
    <n v="17981.307290000001"/>
    <n v="18168.8632"/>
    <x v="0"/>
    <n v="16956.941097999999"/>
    <x v="0"/>
    <n v="18.837921854252336"/>
  </r>
  <r>
    <s v="ALB"/>
    <s v="Albania"/>
    <n v="8136.7849999999999"/>
    <n v="8108.8123869999999"/>
    <n v="8506.9960339999998"/>
    <n v="8712.2963650000002"/>
    <n v="8898.6409110000004"/>
    <x v="1"/>
    <n v="8472.7061394000011"/>
    <x v="1"/>
    <n v="9.3631073083533671"/>
  </r>
  <r>
    <s v="DZA"/>
    <s v="Algeria"/>
    <n v="160415.277"/>
    <n v="160849.92660000001"/>
    <n v="167674.633"/>
    <n v="172303.5092"/>
    <n v="176471.2268"/>
    <x v="1"/>
    <n v="167542.91452000002"/>
    <x v="2"/>
    <n v="10.008990477883227"/>
  </r>
  <r>
    <s v="ASM"/>
    <s v="American Samoa"/>
    <n v="54.616323000000001"/>
    <n v="54.989349410000003"/>
    <n v="56.637486600000003"/>
    <n v="57.743509279999998"/>
    <n v="58.76551929"/>
    <x v="1"/>
    <n v="56.550437516000002"/>
    <x v="3"/>
    <n v="7.5969894384870962"/>
  </r>
  <r>
    <s v="AGO"/>
    <s v="Angola"/>
    <n v="37396.294000000002"/>
    <n v="38309.465129999997"/>
    <n v="40029.392099999997"/>
    <n v="40878.651960000003"/>
    <n v="41657.164850000001"/>
    <x v="1"/>
    <n v="39654.193608000001"/>
    <x v="4"/>
    <n v="11.393831832640954"/>
  </r>
  <r>
    <s v="ATG"/>
    <s v="Antigua and Barbuda"/>
    <n v="491.89738999999997"/>
    <n v="493.44121469999999"/>
    <n v="521.05131280000001"/>
    <n v="537.80583890000003"/>
    <n v="552.74791430000005"/>
    <x v="2"/>
    <n v="519.38873414"/>
    <x v="5"/>
    <n v="12.370572712329309"/>
  </r>
  <r>
    <s v="ARG"/>
    <s v="Argentina"/>
    <n v="411503.63"/>
    <n v="373409.06559999997"/>
    <n v="364684.25380000001"/>
    <n v="372873.14380000002"/>
    <n v="380295.32040000003"/>
    <x v="1"/>
    <n v="380553.08272000001"/>
    <x v="5"/>
    <n v="-7.5839694536837934"/>
  </r>
  <r>
    <s v="ARM"/>
    <s v="Armenia"/>
    <n v="12469.983"/>
    <n v="11235.08927"/>
    <n v="11393.039349999999"/>
    <n v="12417.73612"/>
    <n v="12319.38961"/>
    <x v="3"/>
    <n v="11967.04747"/>
    <x v="1"/>
    <n v="-1.2076471154772224"/>
  </r>
  <r>
    <s v="ABW"/>
    <s v="Aruba"/>
    <n v="365.62721299999998"/>
    <n v="366.24135360000002"/>
    <n v="387.90477229999999"/>
    <n v="401.20338320000002"/>
    <n v="413.03555130000001"/>
    <x v="2"/>
    <n v="386.80245467999998"/>
    <x v="5"/>
    <n v="12.966304644288067"/>
  </r>
  <r>
    <s v="AUS"/>
    <s v="Australia"/>
    <n v="892629.27"/>
    <n v="1105167.236"/>
    <n v="782102.69220000005"/>
    <n v="785795.15"/>
    <n v="761686.27390000003"/>
    <x v="2"/>
    <n v="865476.12442000001"/>
    <x v="3"/>
    <n v="-14.669359441910302"/>
  </r>
  <r>
    <s v="AUT"/>
    <s v="Austria"/>
    <n v="94608.821830000001"/>
    <n v="89046.755019999997"/>
    <n v="94172.350940000004"/>
    <n v="92315.052599999995"/>
    <n v="90460.210290000003"/>
    <x v="2"/>
    <n v="92120.638135999994"/>
    <x v="1"/>
    <n v="-4.3850155405745612"/>
  </r>
  <r>
    <s v="AZE"/>
    <s v="Azerbaijan"/>
    <n v="53832.816899999998"/>
    <n v="49623.17787"/>
    <n v="50724.569640000002"/>
    <n v="53982.83251"/>
    <n v="56537.08178"/>
    <x v="1"/>
    <n v="52940.095739999997"/>
    <x v="1"/>
    <n v="5.023450444778792"/>
  </r>
  <r>
    <s v="BHS"/>
    <s v="Bahamas, The"/>
    <n v="4339.6605799999998"/>
    <n v="4335.9269059999997"/>
    <n v="4570.3575529999998"/>
    <n v="4726.3793159999996"/>
    <n v="4865.2067669999997"/>
    <x v="2"/>
    <n v="4567.5062244000001"/>
    <x v="5"/>
    <n v="12.110306262707761"/>
  </r>
  <r>
    <s v="BHR"/>
    <s v="Bahrain"/>
    <n v="29223.025269999998"/>
    <n v="29249.579460000001"/>
    <n v="30921.970840000002"/>
    <n v="31941.042440000001"/>
    <n v="32849.105730000003"/>
    <x v="2"/>
    <n v="30836.944748000002"/>
    <x v="2"/>
    <n v="12.408299368383652"/>
  </r>
  <r>
    <s v="BGD"/>
    <s v="Bangladesh"/>
    <n v="164700.503"/>
    <n v="169927.91329999999"/>
    <n v="177504.4736"/>
    <n v="180498.43299999999"/>
    <n v="183300.5624"/>
    <x v="3"/>
    <n v="175186.37706"/>
    <x v="0"/>
    <n v="11.293262049114688"/>
  </r>
  <r>
    <s v="BRB"/>
    <s v="Barbados"/>
    <n v="1370.8411699999999"/>
    <n v="1371.766073"/>
    <n v="1449.4261140000001"/>
    <n v="1497.6461340000001"/>
    <n v="1540.6157089999999"/>
    <x v="2"/>
    <n v="1446.0590400000001"/>
    <x v="5"/>
    <n v="12.384698002613973"/>
  </r>
  <r>
    <s v="BLR"/>
    <s v="Belarus"/>
    <n v="100860.1753"/>
    <n v="101754.7917"/>
    <n v="108204.5472"/>
    <n v="108921.4347"/>
    <n v="109647.23880000001"/>
    <x v="1"/>
    <n v="105877.63754"/>
    <x v="1"/>
    <n v="8.7121239615771362"/>
  </r>
  <r>
    <s v="BEL"/>
    <s v="Belgium"/>
    <n v="137213.867"/>
    <n v="131110.28950000001"/>
    <n v="138029.41089999999"/>
    <n v="137517.86790000001"/>
    <n v="133373.68400000001"/>
    <x v="2"/>
    <n v="135449.02386000002"/>
    <x v="1"/>
    <n v="-2.798684334142401"/>
  </r>
  <r>
    <s v="BLZ"/>
    <s v="Belize"/>
    <n v="1408.1490200000001"/>
    <n v="1534.364583"/>
    <n v="1498.8784499999999"/>
    <n v="1536.237437"/>
    <n v="1569.8585029999999"/>
    <x v="1"/>
    <n v="1509.4975986000002"/>
    <x v="5"/>
    <n v="11.483833081814016"/>
  </r>
  <r>
    <s v="BEN"/>
    <s v="Benin"/>
    <n v="37639.925000000003"/>
    <n v="38068.374730000003"/>
    <n v="33029.822350000002"/>
    <n v="33289.551919999998"/>
    <n v="33533.096729999997"/>
    <x v="0"/>
    <n v="35112.154146000001"/>
    <x v="4"/>
    <n v="-10.910830109252355"/>
  </r>
  <r>
    <s v="BMU"/>
    <s v="Bermuda"/>
    <n v="560.02769499999999"/>
    <n v="561.26374539999995"/>
    <n v="594.65157180000006"/>
    <n v="614.8756515"/>
    <n v="632.87699210000005"/>
    <x v="2"/>
    <n v="592.73913116000006"/>
    <x v="6"/>
    <n v="13.0081597303862"/>
  </r>
  <r>
    <s v="BTN"/>
    <s v="Bhutan"/>
    <n v="1908.2862299999999"/>
    <n v="2190.9206840000002"/>
    <n v="3220.40038"/>
    <n v="3259.6073900000001"/>
    <n v="3296.9637250000001"/>
    <x v="3"/>
    <n v="2775.2356817999998"/>
    <x v="0"/>
    <n v="72.770922578003422"/>
  </r>
  <r>
    <s v="BOL"/>
    <s v="Bolivia"/>
    <n v="120003.253"/>
    <n v="76425.966350000002"/>
    <n v="102900.5156"/>
    <n v="620981.95550000004"/>
    <n v="621726.72679999995"/>
    <x v="3"/>
    <n v="308407.68345000001"/>
    <x v="5"/>
    <n v="418.09156106793199"/>
  </r>
  <r>
    <s v="BIH"/>
    <s v="Bosnia and Herzegovina"/>
    <n v="24236.608499999998"/>
    <n v="24471.896550000001"/>
    <n v="25619.331320000001"/>
    <n v="26405.844120000002"/>
    <n v="27108.4002"/>
    <x v="1"/>
    <n v="25568.416138000001"/>
    <x v="1"/>
    <n v="11.848983326194347"/>
  </r>
  <r>
    <s v="BWA"/>
    <s v="Botswana"/>
    <n v="73051.131200000003"/>
    <n v="22941.965850000001"/>
    <n v="81652.255600000004"/>
    <n v="81891.03615"/>
    <n v="82110.276759999993"/>
    <x v="1"/>
    <n v="68329.333111999993"/>
    <x v="4"/>
    <n v="12.401102366502423"/>
  </r>
  <r>
    <s v="BRA"/>
    <s v="Brazil"/>
    <n v="1532859.83"/>
    <n v="1211969.4080000001"/>
    <n v="2902242.6179999998"/>
    <n v="2953040.5189999999"/>
    <n v="2989417.9569999999"/>
    <x v="1"/>
    <n v="2317906.0663999999"/>
    <x v="5"/>
    <n v="95.022264821174147"/>
  </r>
  <r>
    <s v="VGB"/>
    <s v="British Virgin Islands"/>
    <n v="113.710494"/>
    <n v="114.0395662"/>
    <n v="119.8676092"/>
    <n v="123.5163153"/>
    <n v="126.7835994"/>
    <x v="2"/>
    <n v="119.58351682"/>
    <x v="5"/>
    <n v="11.496832825297552"/>
  </r>
  <r>
    <s v="BRN"/>
    <s v="Brunei Darussalam"/>
    <n v="13738.062099999999"/>
    <n v="13549.7997"/>
    <n v="14123.59808"/>
    <n v="14494.49152"/>
    <n v="14828.96701"/>
    <x v="2"/>
    <n v="14146.983681999996"/>
    <x v="3"/>
    <n v="7.9407481350663067"/>
  </r>
  <r>
    <s v="BGR"/>
    <s v="Bulgaria"/>
    <n v="71720.335000000006"/>
    <n v="65132.857900000003"/>
    <n v="67945.313500000004"/>
    <n v="72946.623070000001"/>
    <n v="67942.695630000002"/>
    <x v="1"/>
    <n v="69137.565020000009"/>
    <x v="1"/>
    <n v="-5.2671803192218833"/>
  </r>
  <r>
    <s v="BFA"/>
    <s v="Burkina Faso"/>
    <n v="40706.298000000003"/>
    <n v="43473.097889999997"/>
    <n v="43405.909189999998"/>
    <n v="43660.15021"/>
    <n v="43910.402390000003"/>
    <x v="0"/>
    <n v="43031.171535999994"/>
    <x v="4"/>
    <n v="7.8712743418721116"/>
  </r>
  <r>
    <s v="BDI"/>
    <s v="Burundi"/>
    <n v="5724.9552999999996"/>
    <n v="5925.8766869999999"/>
    <n v="6040.9823699999997"/>
    <n v="6151.9955360000004"/>
    <n v="6254.371024"/>
    <x v="0"/>
    <n v="6019.6361833999999"/>
    <x v="4"/>
    <n v="9.247508430327839"/>
  </r>
  <r>
    <s v="CPV"/>
    <s v="Cabo Verde"/>
    <n v="369.11655999999999"/>
    <n v="376.40042249999999"/>
    <n v="395.3357092"/>
    <n v="403.67148930000002"/>
    <n v="411.32501130000003"/>
    <x v="3"/>
    <n v="391.16983846000005"/>
    <x v="4"/>
    <n v="11.434992594209275"/>
  </r>
  <r>
    <s v="KHM"/>
    <s v="Cambodia"/>
    <n v="120478.859"/>
    <n v="87674.946790000002"/>
    <n v="126272.1976"/>
    <n v="126838.7599"/>
    <n v="127399.58689999999"/>
    <x v="3"/>
    <n v="117732.87003800001"/>
    <x v="3"/>
    <n v="5.7443504673297063"/>
  </r>
  <r>
    <s v="CMR"/>
    <s v="Cameroon"/>
    <n v="120917.192"/>
    <n v="116739.19190000001"/>
    <n v="99823.284100000004"/>
    <n v="100386.546"/>
    <n v="100922.13619999999"/>
    <x v="3"/>
    <n v="107757.67004"/>
    <x v="4"/>
    <n v="-16.536156248153695"/>
  </r>
  <r>
    <s v="CAN"/>
    <s v="Canada"/>
    <n v="908926"/>
    <n v="749863.65399999998"/>
    <n v="764137.6753"/>
    <n v="1033481.982"/>
    <n v="1027063.855"/>
    <x v="2"/>
    <n v="896694.63326000015"/>
    <x v="6"/>
    <n v="12.997521800454601"/>
  </r>
  <r>
    <s v="CYM"/>
    <s v="Cayman Islands"/>
    <n v="397.522851"/>
    <n v="398.46076040000003"/>
    <n v="422.02810419999997"/>
    <n v="436.23161900000002"/>
    <n v="448.88093839999999"/>
    <x v="2"/>
    <n v="420.62485459999999"/>
    <x v="5"/>
    <n v="12.91953085735944"/>
  </r>
  <r>
    <s v="CAF"/>
    <s v="Central African Republic"/>
    <n v="603473.098"/>
    <n v="428273.61219999997"/>
    <n v="511442.68930000003"/>
    <n v="513289.51569999999"/>
    <n v="515134.07860000001"/>
    <x v="0"/>
    <n v="514322.59876000008"/>
    <x v="4"/>
    <n v="-14.638435365680541"/>
  </r>
  <r>
    <s v="TCD"/>
    <s v="Chad"/>
    <n v="119558.378"/>
    <n v="102031.53810000001"/>
    <n v="109130.4151"/>
    <n v="109463.6387"/>
    <n v="109796.02"/>
    <x v="0"/>
    <n v="109995.99798000001"/>
    <x v="4"/>
    <n v="-8.1653483121023882"/>
  </r>
  <r>
    <s v="CHL"/>
    <s v="Chile"/>
    <n v="111021.04300000001"/>
    <n v="110404.5319"/>
    <n v="114284.9966"/>
    <n v="117661.68060000001"/>
    <n v="120687.8924"/>
    <x v="2"/>
    <n v="114812.0289"/>
    <x v="5"/>
    <n v="8.7072226478722516"/>
  </r>
  <r>
    <s v="CHN"/>
    <s v="China"/>
    <n v="10022024.800000001"/>
    <n v="10617264.9"/>
    <n v="11183810.6"/>
    <n v="12064260"/>
    <n v="12454710.609999999"/>
    <x v="1"/>
    <n v="11268414.182"/>
    <x v="3"/>
    <n v="24.273396429831209"/>
  </r>
  <r>
    <s v="COL"/>
    <s v="Colombia"/>
    <n v="167450.08600000001"/>
    <n v="171912.02900000001"/>
    <n v="166695.86689999999"/>
    <n v="170199.579"/>
    <n v="173411.76790000001"/>
    <x v="1"/>
    <n v="169933.86576000002"/>
    <x v="5"/>
    <n v="3.5602740150279741"/>
  </r>
  <r>
    <s v="COM"/>
    <s v="Comoros"/>
    <n v="579.09299999999996"/>
    <n v="531.67000229999996"/>
    <n v="543.62218519999999"/>
    <n v="554.33566010000004"/>
    <n v="564.22066170000005"/>
    <x v="0"/>
    <n v="554.58830186"/>
    <x v="4"/>
    <n v="-2.5682124114779339"/>
  </r>
  <r>
    <s v="COD"/>
    <s v="Congo, Dem. Rep."/>
    <n v="754085.86"/>
    <n v="731884.62679999997"/>
    <n v="799228.67310000001"/>
    <n v="800756.94160000002"/>
    <n v="802271.30279999995"/>
    <x v="0"/>
    <n v="777645.48086000013"/>
    <x v="4"/>
    <n v="6.3899146444676687"/>
  </r>
  <r>
    <s v="COG"/>
    <s v="Congo, Rep."/>
    <n v="31049.210999999999"/>
    <n v="34611.280550000003"/>
    <n v="35247.16491"/>
    <n v="35504.455779999997"/>
    <n v="35743.918519999999"/>
    <x v="3"/>
    <n v="34431.206151999999"/>
    <x v="4"/>
    <n v="15.120215196450564"/>
  </r>
  <r>
    <s v="CRI"/>
    <s v="Costa Rica"/>
    <n v="10806.541300000001"/>
    <n v="11067.7508"/>
    <n v="11684.567499999999"/>
    <n v="11994.687519999999"/>
    <n v="12274.13409"/>
    <x v="1"/>
    <n v="11565.536241999998"/>
    <x v="5"/>
    <n v="13.580596689155286"/>
  </r>
  <r>
    <s v="CIV"/>
    <s v="Cote d'Ivoire"/>
    <n v="29682.239000000001"/>
    <n v="30685.234270000001"/>
    <n v="32525.253349999999"/>
    <n v="33027.48272"/>
    <n v="33502.160239999997"/>
    <x v="3"/>
    <n v="31884.473915999999"/>
    <x v="4"/>
    <n v="12.869383741570156"/>
  </r>
  <r>
    <s v="HRV"/>
    <s v="Croatia"/>
    <n v="32938.060899999997"/>
    <n v="31461.036400000001"/>
    <n v="31172.6453"/>
    <n v="30453.511330000001"/>
    <n v="30421.049360000001"/>
    <x v="2"/>
    <n v="31289.260658000003"/>
    <x v="1"/>
    <n v="-7.6416506352382036"/>
  </r>
  <r>
    <s v="CUB"/>
    <s v="Cuba"/>
    <n v="48557.436000000002"/>
    <n v="50545.396500000003"/>
    <n v="49782.5314"/>
    <n v="51170.74785"/>
    <n v="52418.455650000004"/>
    <x v="1"/>
    <n v="50494.913480000003"/>
    <x v="5"/>
    <n v="7.9514487750135778"/>
  </r>
  <r>
    <s v="CYP"/>
    <s v="Cyprus"/>
    <n v="9165.9548200000008"/>
    <n v="7716.2739600000004"/>
    <n v="7563.8018000000002"/>
    <n v="7652.3309159999999"/>
    <n v="7431.1934529999999"/>
    <x v="2"/>
    <n v="7905.9109897999997"/>
    <x v="1"/>
    <n v="-18.926139186446488"/>
  </r>
  <r>
    <s v="CZE"/>
    <s v="Czech Republic"/>
    <n v="144072.57699999999"/>
    <n v="137877.28959999999"/>
    <n v="145706.91699999999"/>
    <n v="144613.24739999999"/>
    <n v="138957.4247"/>
    <x v="2"/>
    <n v="142245.49114"/>
    <x v="1"/>
    <n v="-3.5503996711324093"/>
  </r>
  <r>
    <s v="DNK"/>
    <s v="Denmark"/>
    <n v="65167.029110000003"/>
    <n v="63012.015650000001"/>
    <n v="63679.089780000002"/>
    <n v="58416.044739999998"/>
    <n v="53703.22393"/>
    <x v="2"/>
    <n v="60795.480641999995"/>
    <x v="1"/>
    <n v="-17.591419060472195"/>
  </r>
  <r>
    <s v="DJI"/>
    <s v="Djibouti"/>
    <n v="2518.567"/>
    <n v="2523.2154869999999"/>
    <n v="2629.832574"/>
    <n v="2701.622507"/>
    <n v="2766.3038150000002"/>
    <x v="3"/>
    <n v="2627.9082766000001"/>
    <x v="2"/>
    <n v="9.8364194798073754"/>
  </r>
  <r>
    <s v="DMA"/>
    <s v="Dominica"/>
    <n v="202.79810800000001"/>
    <n v="203.1074615"/>
    <n v="211.3141846"/>
    <n v="217.38277439999999"/>
    <n v="222.83557780000001"/>
    <x v="1"/>
    <n v="211.48762126000003"/>
    <x v="5"/>
    <n v="9.8805013506338994"/>
  </r>
  <r>
    <s v="DOM"/>
    <s v="Dominican Republic"/>
    <n v="30646.076000000001"/>
    <n v="30499.846939999999"/>
    <n v="31668.707719999999"/>
    <n v="32578.158579999999"/>
    <n v="33395.084430000003"/>
    <x v="1"/>
    <n v="31757.574734000002"/>
    <x v="5"/>
    <n v="8.9701808153187432"/>
  </r>
  <r>
    <s v="ECU"/>
    <s v="Ecuador"/>
    <n v="47603.307999999997"/>
    <n v="49448.328009999997"/>
    <n v="50320.69803"/>
    <n v="51593.663379999998"/>
    <n v="52746.572690000001"/>
    <x v="1"/>
    <n v="50342.514021999996"/>
    <x v="5"/>
    <n v="10.804427057884306"/>
  </r>
  <r>
    <s v="EGY"/>
    <s v="Egypt, Arab Rep."/>
    <n v="269736.62599999999"/>
    <n v="266325.42989999999"/>
    <n v="280255.57659999997"/>
    <n v="288287.82799999998"/>
    <n v="295499.74540000001"/>
    <x v="3"/>
    <n v="280021.04118"/>
    <x v="2"/>
    <n v="9.5512128931278415"/>
  </r>
  <r>
    <s v="SLV"/>
    <s v="El Salvador"/>
    <n v="11979.6733"/>
    <n v="11911.5615"/>
    <n v="11978.85339"/>
    <n v="12293.60687"/>
    <n v="12577.78974"/>
    <x v="3"/>
    <n v="12148.29696"/>
    <x v="5"/>
    <n v="4.9927608626856275"/>
  </r>
  <r>
    <s v="GNQ"/>
    <s v="Equatorial Guinea"/>
    <n v="5766.3706099999999"/>
    <n v="5840.5222180000001"/>
    <n v="6099.1139080000003"/>
    <n v="6243.1030710000005"/>
    <n v="6374.1710540000004"/>
    <x v="1"/>
    <n v="6064.6561721999997"/>
    <x v="4"/>
    <n v="10.540433231016353"/>
  </r>
  <r>
    <s v="ERI"/>
    <s v="Eritrea"/>
    <n v="4954.7574000000004"/>
    <n v="4751.0931520000004"/>
    <n v="4844.7856929999998"/>
    <n v="4912.8801729999996"/>
    <n v="4977.8880330000002"/>
    <x v="0"/>
    <n v="4888.2808901999997"/>
    <x v="4"/>
    <n v="0.46683684250614893"/>
  </r>
  <r>
    <s v="EST"/>
    <s v="Estonia"/>
    <n v="21871.9123"/>
    <n v="18815.60914"/>
    <n v="22767.125899999999"/>
    <n v="24378.84606"/>
    <n v="23292.779210000001"/>
    <x v="2"/>
    <n v="22225.254521999996"/>
    <x v="1"/>
    <n v="6.4963085555166593"/>
  </r>
  <r>
    <s v="ETH"/>
    <s v="Ethiopia"/>
    <n v="175266.23"/>
    <n v="182032.58410000001"/>
    <n v="182771.1979"/>
    <n v="184045.87609999999"/>
    <n v="185292.16810000001"/>
    <x v="0"/>
    <n v="181881.61124"/>
    <x v="4"/>
    <n v="5.7204049519408269"/>
  </r>
  <r>
    <s v="FRO"/>
    <s v="Faroe Islands"/>
    <n v="45.688811000000001"/>
    <n v="46.028844130000003"/>
    <n v="46.510170840000001"/>
    <n v="47.027085319999998"/>
    <n v="47.535933550000003"/>
    <x v="2"/>
    <n v="46.558168968000004"/>
    <x v="1"/>
    <n v="4.0428334849860761"/>
  </r>
  <r>
    <s v="FJI"/>
    <s v="Fiji"/>
    <n v="2123.9629"/>
    <n v="2336.0749519999999"/>
    <n v="2163.9222869999999"/>
    <n v="2213.242874"/>
    <n v="2258.173057"/>
    <x v="1"/>
    <n v="2219.0752139999995"/>
    <x v="3"/>
    <n v="6.3188559932002564"/>
  </r>
  <r>
    <s v="FIN"/>
    <s v="Finland"/>
    <n v="78384.734160000007"/>
    <n v="74993.886339999997"/>
    <n v="84371.53873"/>
    <n v="76124.625589999996"/>
    <n v="69072.938720000006"/>
    <x v="2"/>
    <n v="76589.544708000001"/>
    <x v="1"/>
    <n v="-11.879603266871626"/>
  </r>
  <r>
    <s v="FRA"/>
    <s v="France"/>
    <n v="544424.06169999996"/>
    <n v="527525.77650000004"/>
    <n v="532133.04040000006"/>
    <n v="502656.65500000003"/>
    <n v="499146.63449999999"/>
    <x v="2"/>
    <n v="521177.23362000007"/>
    <x v="1"/>
    <n v="-8.3165734921080148"/>
  </r>
  <r>
    <s v="PYF"/>
    <s v="French Polynesia"/>
    <n v="717.56322"/>
    <n v="716.59664210000005"/>
    <n v="754.73756000000003"/>
    <n v="778.58648559999995"/>
    <n v="799.89757659999998"/>
    <x v="2"/>
    <n v="753.47629685999993"/>
    <x v="3"/>
    <n v="11.474160646082163"/>
  </r>
  <r>
    <s v="GAB"/>
    <s v="Gabon"/>
    <n v="61809.407899999998"/>
    <n v="14325.64265"/>
    <n v="34053.55242"/>
    <n v="34324.762309999998"/>
    <n v="34570.626579999996"/>
    <x v="1"/>
    <n v="35816.798372000005"/>
    <x v="4"/>
    <n v="-44.068989245244012"/>
  </r>
  <r>
    <s v="GMB"/>
    <s v="Gambia, The"/>
    <n v="3350.4432000000002"/>
    <n v="3012.9766589999999"/>
    <n v="3481.5732039999998"/>
    <n v="3505.9244589999998"/>
    <n v="3529.23153"/>
    <x v="0"/>
    <n v="3376.0298104000003"/>
    <x v="4"/>
    <n v="5.3362590955130909"/>
  </r>
  <r>
    <s v="GEO"/>
    <s v="Georgia"/>
    <n v="12282.1374"/>
    <n v="13250.12002"/>
    <n v="13108.62377"/>
    <n v="14665.800300000001"/>
    <n v="14627.74929"/>
    <x v="1"/>
    <n v="13586.886155999999"/>
    <x v="1"/>
    <n v="19.097749956778699"/>
  </r>
  <r>
    <s v="DEU"/>
    <s v="Germany"/>
    <n v="992116.30260000005"/>
    <n v="950463.40859999997"/>
    <n v="948006.75419999997"/>
    <n v="929540.26340000005"/>
    <n v="951716.71109999996"/>
    <x v="2"/>
    <n v="954368.68797999993"/>
    <x v="1"/>
    <n v="-4.0720620550359348"/>
  </r>
  <r>
    <s v="GHA"/>
    <s v="Ghana"/>
    <n v="124072.65"/>
    <n v="104912.6355"/>
    <n v="106432.69259999999"/>
    <n v="107126.21550000001"/>
    <n v="107784.2944"/>
    <x v="3"/>
    <n v="110065.6976"/>
    <x v="4"/>
    <n v="-13.128079073026969"/>
  </r>
  <r>
    <s v="GIB"/>
    <s v="Gibraltar"/>
    <n v="417.56670500000001"/>
    <n v="417.91627649999998"/>
    <n v="443.4821657"/>
    <n v="459.115655"/>
    <n v="473.00572929999998"/>
    <x v="2"/>
    <n v="442.21730630000002"/>
    <x v="1"/>
    <n v="13.276686966696726"/>
  </r>
  <r>
    <s v="GRC"/>
    <s v="Greece"/>
    <n v="117310.663"/>
    <n v="113365.7988"/>
    <n v="107505.9791"/>
    <n v="105013.9336"/>
    <n v="100571.1707"/>
    <x v="2"/>
    <n v="108753.50903999999"/>
    <x v="1"/>
    <n v="-14.269369784398881"/>
  </r>
  <r>
    <s v="GRL"/>
    <s v="Greenland"/>
    <n v="251.98609999999999"/>
    <n v="254.7051586"/>
    <n v="257.57153160000001"/>
    <n v="260.21268429999998"/>
    <n v="262.84364979999998"/>
    <x v="2"/>
    <n v="257.46382486000005"/>
    <x v="1"/>
    <n v="4.3087891752759333"/>
  </r>
  <r>
    <s v="GRD"/>
    <s v="Grenada"/>
    <n v="643.73001199999999"/>
    <n v="645.08068360000004"/>
    <n v="682.65769209999996"/>
    <n v="705.6846855"/>
    <n v="726.18541970000001"/>
    <x v="1"/>
    <n v="680.66769858000009"/>
    <x v="5"/>
    <n v="12.809004732251013"/>
  </r>
  <r>
    <s v="GUM"/>
    <s v="Guam"/>
    <n v="80.212313199999997"/>
    <n v="81.480628699999997"/>
    <n v="83.621245639999998"/>
    <n v="84.769653439999999"/>
    <n v="85.869458499999993"/>
    <x v="2"/>
    <n v="83.190659896"/>
    <x v="3"/>
    <n v="7.0527143206736449"/>
  </r>
  <r>
    <s v="GTM"/>
    <s v="Guatemala"/>
    <n v="32857.908000000003"/>
    <n v="37118.66433"/>
    <n v="30327.546979999999"/>
    <n v="30950.25374"/>
    <n v="31515.45018"/>
    <x v="3"/>
    <n v="32553.964645999997"/>
    <x v="5"/>
    <n v="-4.0856460490424507"/>
  </r>
  <r>
    <s v="GIN"/>
    <s v="Guinea"/>
    <n v="135227.86900000001"/>
    <n v="160212.122"/>
    <n v="100274.0399"/>
    <n v="100814.3921"/>
    <n v="101348.9883"/>
    <x v="0"/>
    <n v="119575.48226"/>
    <x v="4"/>
    <n v="-25.053179459627518"/>
  </r>
  <r>
    <s v="GNB"/>
    <s v="Guinea-Bissau"/>
    <n v="5808.0868"/>
    <n v="5046.757568"/>
    <n v="7536.3578129999996"/>
    <n v="7571.176845"/>
    <n v="7604.7344970000004"/>
    <x v="0"/>
    <n v="6713.4227045999996"/>
    <x v="4"/>
    <n v="30.933554522635582"/>
  </r>
  <r>
    <s v="GUY"/>
    <s v="Guyana"/>
    <n v="5112.8356000000003"/>
    <n v="25763.693190000002"/>
    <n v="5937.2942110000004"/>
    <n v="6042.5784940000003"/>
    <n v="6140.6872519999997"/>
    <x v="1"/>
    <n v="9799.4177493999996"/>
    <x v="5"/>
    <n v="20.103358144353386"/>
  </r>
  <r>
    <s v="HTI"/>
    <s v="Haiti"/>
    <n v="8462.3932000000004"/>
    <n v="8453.1477610000002"/>
    <n v="8545.1678080000002"/>
    <n v="8695.4257799999996"/>
    <n v="8835.4669080000003"/>
    <x v="0"/>
    <n v="8598.3202913999994"/>
    <x v="5"/>
    <n v="4.408607579236568"/>
  </r>
  <r>
    <s v="HND"/>
    <s v="Honduras"/>
    <n v="19785.857"/>
    <n v="19877.555769999999"/>
    <n v="19663.715619999999"/>
    <n v="20084.13622"/>
    <n v="20467.162990000001"/>
    <x v="3"/>
    <n v="19975.685519999999"/>
    <x v="5"/>
    <n v="3.4433989389491737"/>
  </r>
  <r>
    <s v="HKG"/>
    <s v="Hong Kong SAR, China"/>
    <n v="51945.783499999998"/>
    <n v="52038.728719999999"/>
    <n v="55049.402970000003"/>
    <n v="56946.387860000003"/>
    <n v="58633.516770000002"/>
    <x v="2"/>
    <n v="54922.763963999998"/>
    <x v="3"/>
    <n v="12.874448741349727"/>
  </r>
  <r>
    <s v="HUN"/>
    <s v="Hungary"/>
    <n v="71578.8505"/>
    <n v="65812.137100000007"/>
    <n v="66250.774300000005"/>
    <n v="64385.004050000003"/>
    <n v="62988.399799999999"/>
    <x v="2"/>
    <n v="66203.033150000003"/>
    <x v="1"/>
    <n v="-12.001381190104473"/>
  </r>
  <r>
    <s v="ISL"/>
    <s v="Iceland"/>
    <n v="5043.3158999999996"/>
    <n v="5144.2887110000001"/>
    <n v="5390.9847360000003"/>
    <n v="5530.2574350000004"/>
    <n v="5514.8539920000003"/>
    <x v="2"/>
    <n v="5324.7401547999998"/>
    <x v="1"/>
    <n v="9.3497631587979786"/>
  </r>
  <r>
    <s v="IND"/>
    <s v="India"/>
    <n v="2438714.2799999998"/>
    <n v="2594639.9169999999"/>
    <n v="2771456.7560000001"/>
    <n v="2828845.8289999999"/>
    <n v="3002894.9279999998"/>
    <x v="3"/>
    <n v="2727310.3419999997"/>
    <x v="0"/>
    <n v="23.134347989301972"/>
  </r>
  <r>
    <s v="IDN"/>
    <s v="Indonesia"/>
    <n v="796581.92"/>
    <n v="1148285.679"/>
    <n v="744790.02410000004"/>
    <n v="763553.16489999997"/>
    <n v="780550.76399999997"/>
    <x v="3"/>
    <n v="846752.31039999984"/>
    <x v="3"/>
    <n v="-2.0124930779247507"/>
  </r>
  <r>
    <s v="IRN"/>
    <s v="Iran, Islamic Rep."/>
    <n v="511994.76899999997"/>
    <n v="522841.16710000002"/>
    <n v="529830.34860000003"/>
    <n v="545075.01489999995"/>
    <n v="551144.1324"/>
    <x v="1"/>
    <n v="532177.08640000003"/>
    <x v="2"/>
    <n v="7.6464381611680166"/>
  </r>
  <r>
    <s v="IRQ"/>
    <s v="Iraq"/>
    <n v="137871.117"/>
    <n v="138423.7691"/>
    <n v="146903.73319999999"/>
    <n v="151457.0601"/>
    <n v="155529.505"/>
    <x v="1"/>
    <n v="146037.03688"/>
    <x v="2"/>
    <n v="12.807895072033112"/>
  </r>
  <r>
    <s v="IRL"/>
    <s v="Ireland"/>
    <n v="70132.719580000004"/>
    <n v="65613.070569999996"/>
    <n v="65591.245980000007"/>
    <n v="61268.102370000001"/>
    <n v="62433.013890000002"/>
    <x v="2"/>
    <n v="65007.630477999999"/>
    <x v="1"/>
    <n v="-10.978763886686286"/>
  </r>
  <r>
    <s v="ISR"/>
    <s v="Israel"/>
    <n v="75238.545459999994"/>
    <n v="75026.035279999996"/>
    <n v="79072.435660000003"/>
    <n v="81703.913109999994"/>
    <n v="84044.434410000002"/>
    <x v="2"/>
    <n v="79017.072784000004"/>
    <x v="2"/>
    <n v="11.703959581038941"/>
  </r>
  <r>
    <s v="ITA"/>
    <s v="Italy"/>
    <n v="529283.80299999996"/>
    <n v="480698.2231"/>
    <n v="489460.13270000002"/>
    <n v="482619.03749999998"/>
    <n v="482634.00030000001"/>
    <x v="2"/>
    <n v="492939.03931999998"/>
    <x v="1"/>
    <n v="-8.8137597326022732"/>
  </r>
  <r>
    <s v="JAM"/>
    <s v="Jamaica"/>
    <n v="13912.5571"/>
    <n v="13884.09722"/>
    <n v="14581.678099999999"/>
    <n v="15053.50546"/>
    <n v="15474.32041"/>
    <x v="1"/>
    <n v="14581.231657999999"/>
    <x v="5"/>
    <n v="11.225566218880067"/>
  </r>
  <r>
    <s v="JPN"/>
    <s v="Japan"/>
    <n v="1385164.8389999999"/>
    <n v="1290243.648"/>
    <n v="1350427.9129999999"/>
    <n v="1396767.2609999999"/>
    <n v="1478858.8810000001"/>
    <x v="2"/>
    <n v="1380292.5083999999"/>
    <x v="3"/>
    <n v="6.7641077337511124"/>
  </r>
  <r>
    <s v="JOR"/>
    <s v="Jordan"/>
    <n v="24469.115269999998"/>
    <n v="24315.64734"/>
    <n v="25590.049640000001"/>
    <n v="26440.773529999999"/>
    <n v="27198.594509999999"/>
    <x v="1"/>
    <n v="25602.836057999997"/>
    <x v="2"/>
    <n v="11.154793337977523"/>
  </r>
  <r>
    <s v="KAZ"/>
    <s v="Kazakhstan"/>
    <n v="330512.05200000003"/>
    <n v="287801.12599999999"/>
    <n v="347356.08159999998"/>
    <n v="350475.73489999998"/>
    <n v="366502.1973"/>
    <x v="1"/>
    <n v="336529.43836000003"/>
    <x v="1"/>
    <n v="10.88920814905714"/>
  </r>
  <r>
    <s v="KEN"/>
    <s v="Kenya"/>
    <n v="53277.031999999999"/>
    <n v="52547.680039999999"/>
    <n v="52675.102350000001"/>
    <n v="53513.992380000003"/>
    <n v="54302.095609999997"/>
    <x v="3"/>
    <n v="53263.180476000009"/>
    <x v="4"/>
    <n v="1.924025366127748"/>
  </r>
  <r>
    <s v="KIR"/>
    <s v="Kiribati"/>
    <n v="52.441724000000001"/>
    <n v="52.699116949999997"/>
    <n v="55.219713919999997"/>
    <n v="56.699813239999997"/>
    <n v="58.035456230000001"/>
    <x v="3"/>
    <n v="55.019164867999997"/>
    <x v="3"/>
    <n v="10.666568150963155"/>
  </r>
  <r>
    <s v="PRK"/>
    <s v="Korea, Dem. People?s Rep."/>
    <n v="99381.168000000005"/>
    <n v="99920.378880000004"/>
    <n v="104116.60430000001"/>
    <n v="107165.3189"/>
    <n v="109894.965"/>
    <x v="0"/>
    <n v="104095.68701600001"/>
    <x v="3"/>
    <n v="10.579264876420039"/>
  </r>
  <r>
    <s v="KOR"/>
    <s v="Korea, Rep."/>
    <n v="594982.19880000001"/>
    <n v="594493.20220000006"/>
    <n v="628838.72109999997"/>
    <n v="650085.53489999997"/>
    <n v="668989.65139999997"/>
    <x v="2"/>
    <n v="627477.86167999997"/>
    <x v="3"/>
    <n v="12.438599465540843"/>
  </r>
  <r>
    <s v="KWT"/>
    <s v="Kuwait"/>
    <n v="89301.4427"/>
    <n v="88824.881779999996"/>
    <n v="93785.568549999996"/>
    <n v="96788.194220000005"/>
    <n v="99467.116399999999"/>
    <x v="2"/>
    <n v="93633.440730000002"/>
    <x v="2"/>
    <n v="11.383549238001279"/>
  </r>
  <r>
    <s v="KGZ"/>
    <s v="Kyrgyz Republic"/>
    <n v="11873.261699999999"/>
    <n v="13218.81078"/>
    <n v="13008.543100000001"/>
    <n v="13853.67452"/>
    <n v="13794.741239999999"/>
    <x v="3"/>
    <n v="13149.806268"/>
    <x v="1"/>
    <n v="16.183249291978466"/>
  </r>
  <r>
    <s v="LAO"/>
    <s v="Lao PDR"/>
    <n v="21335.613000000001"/>
    <n v="24469.637930000001"/>
    <n v="38034.963629999998"/>
    <n v="161456.98269999999"/>
    <n v="161718.73740000001"/>
    <x v="3"/>
    <n v="81403.186932000011"/>
    <x v="3"/>
    <n v="657.97558476524671"/>
  </r>
  <r>
    <s v="LVA"/>
    <s v="Latvia"/>
    <n v="14204.666800000001"/>
    <n v="13580.3226"/>
    <n v="14670.0039"/>
    <n v="14150.095310000001"/>
    <n v="13943.92172"/>
    <x v="2"/>
    <n v="14109.802066"/>
    <x v="1"/>
    <n v="-1.8356296819296076"/>
  </r>
  <r>
    <s v="LBN"/>
    <s v="Lebanon"/>
    <n v="18270.36045"/>
    <n v="18132.632310000001"/>
    <n v="19139.270079999998"/>
    <n v="19791.495879999999"/>
    <n v="20371.97335"/>
    <x v="1"/>
    <n v="19141.146413999999"/>
    <x v="2"/>
    <n v="11.502854066570976"/>
  </r>
  <r>
    <s v="LSO"/>
    <s v="Lesotho"/>
    <n v="2543.498"/>
    <n v="2727.9801339999999"/>
    <n v="3425.278898"/>
    <n v="3449.405651"/>
    <n v="3472.7075359999999"/>
    <x v="3"/>
    <n v="3123.7740437999996"/>
    <x v="4"/>
    <n v="36.532740973258079"/>
  </r>
  <r>
    <s v="LBR"/>
    <s v="Liberia"/>
    <n v="2863.1406999999999"/>
    <n v="2599.7984620000002"/>
    <n v="2758.546871"/>
    <n v="2797.3708219999999"/>
    <n v="2833.942779"/>
    <x v="0"/>
    <n v="2770.5599268000005"/>
    <x v="4"/>
    <n v="-1.0197864533866585"/>
  </r>
  <r>
    <s v="LBY"/>
    <s v="Libya"/>
    <n v="74238.820099999997"/>
    <n v="73995.415909999996"/>
    <n v="77780.089730000007"/>
    <n v="80072.819199999998"/>
    <n v="82129.133950000003"/>
    <x v="1"/>
    <n v="77643.255778000006"/>
    <x v="2"/>
    <n v="10.628285631926424"/>
  </r>
  <r>
    <s v="LTU"/>
    <s v="Lithuania"/>
    <n v="26732.648000000001"/>
    <n v="24473.520469999999"/>
    <n v="26786.483"/>
    <n v="29324.68967"/>
    <n v="29442.212350000002"/>
    <x v="2"/>
    <n v="27351.910698000003"/>
    <x v="1"/>
    <n v="10.135787333899733"/>
  </r>
  <r>
    <s v="LUX"/>
    <s v="Luxembourg"/>
    <n v="12702.3411"/>
    <n v="12343.3163"/>
    <n v="13034.815759999999"/>
    <n v="12929.54082"/>
    <n v="12610.99762"/>
    <x v="2"/>
    <n v="12724.20232"/>
    <x v="1"/>
    <n v="-0.71910744075357524"/>
  </r>
  <r>
    <s v="MAC"/>
    <s v="Macao SAR, China"/>
    <n v="1484.326215"/>
    <n v="1487.3006330000001"/>
    <n v="1573.8575880000001"/>
    <n v="1626.738893"/>
    <n v="1673.837798"/>
    <x v="2"/>
    <n v="1569.2122253999999"/>
    <x v="3"/>
    <n v="12.767515731034903"/>
  </r>
  <r>
    <s v="MKD"/>
    <s v="Macedonia, FYR"/>
    <n v="11742.8238"/>
    <n v="11639.36724"/>
    <n v="12257.543530000001"/>
    <n v="12645.714040000001"/>
    <n v="12992.24699"/>
    <x v="1"/>
    <n v="12255.539119999999"/>
    <x v="1"/>
    <n v="10.639887060214592"/>
  </r>
  <r>
    <s v="MDG"/>
    <s v="Madagascar"/>
    <n v="94468.135999999999"/>
    <n v="117984.4608"/>
    <n v="117231.04059999999"/>
    <n v="117586.21769999999"/>
    <n v="117932.5971"/>
    <x v="0"/>
    <n v="113040.49043999999"/>
    <x v="4"/>
    <n v="24.838492737911118"/>
  </r>
  <r>
    <s v="MWI"/>
    <s v="Malawi"/>
    <n v="17735.298999999999"/>
    <n v="15595.83036"/>
    <n v="21415.537179999999"/>
    <n v="21525.76166"/>
    <n v="21632.132089999999"/>
    <x v="0"/>
    <n v="19580.912057999998"/>
    <x v="4"/>
    <n v="21.972187161885458"/>
  </r>
  <r>
    <s v="MYS"/>
    <s v="Malaysia"/>
    <n v="256755.87400000001"/>
    <n v="277979.41560000001"/>
    <n v="263676.10600000003"/>
    <n v="271818.83679999999"/>
    <n v="279098.37680000003"/>
    <x v="1"/>
    <n v="269865.72184000001"/>
    <x v="3"/>
    <n v="8.7018467978652811"/>
  </r>
  <r>
    <s v="MDV"/>
    <s v="Maldives"/>
    <n v="642.08568400000001"/>
    <n v="645.26581610000005"/>
    <n v="684.09863050000001"/>
    <n v="706.85398810000004"/>
    <n v="727.13178740000001"/>
    <x v="1"/>
    <n v="681.08718122000005"/>
    <x v="0"/>
    <n v="13.245288832821881"/>
  </r>
  <r>
    <s v="MLI"/>
    <s v="Mali"/>
    <n v="86890.413"/>
    <n v="74104.269199999995"/>
    <n v="76827.881450000001"/>
    <n v="77134.182620000007"/>
    <n v="77437.931649999999"/>
    <x v="0"/>
    <n v="78478.935583999992"/>
    <x v="4"/>
    <n v="-10.878624031859536"/>
  </r>
  <r>
    <s v="MLT"/>
    <s v="Malta"/>
    <n v="2125.54781"/>
    <n v="1977.4145100000001"/>
    <n v="2053.759"/>
    <n v="2025.4573330000001"/>
    <n v="1921.1277480000001"/>
    <x v="2"/>
    <n v="2020.6612802000004"/>
    <x v="2"/>
    <n v="-9.6172883544783652"/>
  </r>
  <r>
    <s v="MHL"/>
    <s v="Marshall Islands"/>
    <n v="7.3184493799999997"/>
    <n v="7.5467670399999998"/>
    <n v="7.8004143900000003"/>
    <n v="7.8784185339999997"/>
    <n v="7.956422678"/>
    <x v="1"/>
    <n v="7.7000944044000006"/>
    <x v="3"/>
    <n v="8.7173288339394155"/>
  </r>
  <r>
    <s v="MRT"/>
    <s v="Mauritania"/>
    <n v="11721.4539"/>
    <n v="11967.58315"/>
    <n v="12951.00656"/>
    <n v="13153.860919999999"/>
    <n v="13343.162630000001"/>
    <x v="3"/>
    <n v="12627.413431999999"/>
    <x v="4"/>
    <n v="13.835388884650223"/>
  </r>
  <r>
    <s v="MUS"/>
    <s v="Mauritius"/>
    <n v="3149.7619500000001"/>
    <n v="3155.4523920000001"/>
    <n v="3334.1067950000001"/>
    <n v="3441.622042"/>
    <n v="3537.5487109999999"/>
    <x v="1"/>
    <n v="3323.698378"/>
    <x v="4"/>
    <n v="12.311621232201368"/>
  </r>
  <r>
    <s v="MEX"/>
    <s v="Mexico"/>
    <n v="644167.96"/>
    <n v="648860.07909999997"/>
    <n v="643375.43359999999"/>
    <n v="652861.29150000005"/>
    <n v="663424.95440000005"/>
    <x v="1"/>
    <n v="650537.9437200001"/>
    <x v="5"/>
    <n v="2.9894368543260184"/>
  </r>
  <r>
    <s v="FSM"/>
    <s v="Micronesia, Fed. Sts."/>
    <n v="40.114106"/>
    <n v="40.399419000000002"/>
    <n v="40.624889000000003"/>
    <n v="41.031137889999997"/>
    <n v="41.437386779999997"/>
    <x v="3"/>
    <n v="40.721387734000004"/>
    <x v="3"/>
    <n v="3.2987916519939335"/>
  </r>
  <r>
    <s v="MDA"/>
    <s v="Moldova"/>
    <n v="11170.1713"/>
    <n v="11008.690780000001"/>
    <n v="11338.707770000001"/>
    <n v="11433.48689"/>
    <n v="11350.63"/>
    <x v="3"/>
    <n v="11260.337347999999"/>
    <x v="1"/>
    <n v="1.6155410257674314"/>
  </r>
  <r>
    <s v="MNG"/>
    <s v="Mongolia"/>
    <n v="46513.8"/>
    <n v="50237.015890000002"/>
    <n v="24860.378110000001"/>
    <n v="25428.947639999999"/>
    <n v="25944.2552"/>
    <x v="3"/>
    <n v="34596.879368000002"/>
    <x v="3"/>
    <n v="-44.222456131298671"/>
  </r>
  <r>
    <s v="MAR"/>
    <s v="Morocco"/>
    <n v="72650.846999999994"/>
    <n v="72152.210619999998"/>
    <n v="76087.378849999994"/>
    <n v="78381.399789999996"/>
    <n v="80436.715209999995"/>
    <x v="3"/>
    <n v="75941.71029399999"/>
    <x v="2"/>
    <n v="10.716830610385038"/>
  </r>
  <r>
    <s v="MOZ"/>
    <s v="Mozambique"/>
    <n v="363780.57179999998"/>
    <n v="307176.20740000001"/>
    <n v="379823.55040000001"/>
    <n v="380073.2378"/>
    <n v="380308.29249999998"/>
    <x v="0"/>
    <n v="362232.37198"/>
    <x v="4"/>
    <n v="4.5433214363868366"/>
  </r>
  <r>
    <s v="MMR"/>
    <s v="Myanmar"/>
    <n v="189004.37299999999"/>
    <n v="266006.03230000002"/>
    <n v="325367.13909999997"/>
    <n v="526919.83849999995"/>
    <n v="528416.21770000004"/>
    <x v="3"/>
    <n v="367142.72012000001"/>
    <x v="3"/>
    <n v="179.57883159666366"/>
  </r>
  <r>
    <s v="NAM"/>
    <s v="Namibia"/>
    <n v="28595.465199999999"/>
    <n v="39971.703289999998"/>
    <n v="37647.571799999998"/>
    <n v="37855.652240000003"/>
    <n v="38049.270779999999"/>
    <x v="1"/>
    <n v="36423.932661999992"/>
    <x v="4"/>
    <n v="33.06050632112116"/>
  </r>
  <r>
    <s v="NRU"/>
    <s v="Nauru"/>
    <n v="4.2182503699999998"/>
    <n v="4.2918693560000003"/>
    <n v="4.4333853430000003"/>
    <n v="4.5053537969999997"/>
    <n v="4.57302008"/>
    <x v="2"/>
    <n v="4.4043757892000004"/>
    <x v="3"/>
    <n v="8.4103521337449738"/>
  </r>
  <r>
    <s v="NPL"/>
    <s v="Nepal"/>
    <n v="32026.569"/>
    <n v="32809.262190000001"/>
    <n v="32738.691859999999"/>
    <n v="33160.971369999999"/>
    <n v="40762.71529"/>
    <x v="0"/>
    <n v="34299.641942000002"/>
    <x v="0"/>
    <n v="27.27780890297678"/>
  </r>
  <r>
    <s v="NLD"/>
    <s v="Netherlands"/>
    <n v="205061.31200000001"/>
    <n v="201884.4872"/>
    <n v="212418.45499999999"/>
    <n v="200143.54440000001"/>
    <n v="195873.76389999999"/>
    <x v="2"/>
    <n v="203076.3125"/>
    <x v="1"/>
    <n v="-4.4803907721023526"/>
  </r>
  <r>
    <s v="NCL"/>
    <s v="New Caledonia"/>
    <n v="1500.73903"/>
    <n v="1494.7855709999999"/>
    <n v="1568.0280949999999"/>
    <n v="1616.70937"/>
    <n v="1660.248362"/>
    <x v="2"/>
    <n v="1568.1020856"/>
    <x v="3"/>
    <n v="10.628718838611139"/>
  </r>
  <r>
    <s v="NZL"/>
    <s v="New Zealand"/>
    <n v="81442.899999999994"/>
    <n v="76062.150210000007"/>
    <n v="76141.657829999996"/>
    <n v="75851.122239999997"/>
    <n v="78130.979879999999"/>
    <x v="2"/>
    <n v="77525.762031999999"/>
    <x v="3"/>
    <n v="-4.0665547518568168"/>
  </r>
  <r>
    <s v="NIC"/>
    <s v="Nicaragua"/>
    <n v="15791.953"/>
    <n v="15861.96823"/>
    <n v="15794.34981"/>
    <n v="16068.64121"/>
    <n v="16323.04343"/>
    <x v="3"/>
    <n v="15967.991136000001"/>
    <x v="5"/>
    <n v="3.3630446468527371"/>
  </r>
  <r>
    <s v="NER"/>
    <s v="Niger"/>
    <n v="10491.4259"/>
    <n v="10530.929749999999"/>
    <n v="11219.50511"/>
    <n v="11342.11903"/>
    <n v="11460.91583"/>
    <x v="0"/>
    <n v="11008.979124"/>
    <x v="4"/>
    <n v="9.240783276179835"/>
  </r>
  <r>
    <s v="NGA"/>
    <s v="Nigeria"/>
    <n v="316058.63"/>
    <n v="273156.36310000002"/>
    <n v="292211.73540000001"/>
    <n v="296799.94900000002"/>
    <n v="301010.12589999998"/>
    <x v="3"/>
    <n v="295847.36068000004"/>
    <x v="4"/>
    <n v="-4.761301439546207"/>
  </r>
  <r>
    <s v="MNP"/>
    <s v="Northern Mariana Islands"/>
    <n v="11.384149900000001"/>
    <n v="11.79593055"/>
    <n v="12.243711510000001"/>
    <n v="12.36614863"/>
    <n v="12.48858574"/>
    <x v="2"/>
    <n v="12.055705266"/>
    <x v="3"/>
    <n v="9.7015222893366762"/>
  </r>
  <r>
    <s v="NOR"/>
    <s v="Norway"/>
    <n v="71002.756800000003"/>
    <n v="65840.663690000001"/>
    <n v="65710.064209999997"/>
    <n v="64181.14776"/>
    <n v="63536.732069999998"/>
    <x v="2"/>
    <n v="66054.272905999998"/>
    <x v="1"/>
    <n v="-10.515119505895022"/>
  </r>
  <r>
    <s v="OMN"/>
    <s v="Oman"/>
    <n v="55220.801099999997"/>
    <n v="55510.205690000003"/>
    <n v="59041.979579999999"/>
    <n v="60705.591310000003"/>
    <n v="62201.550799999997"/>
    <x v="2"/>
    <n v="58536.02569599999"/>
    <x v="2"/>
    <n v="12.641521964446836"/>
  </r>
  <r>
    <s v="PAK"/>
    <s v="Pakistan"/>
    <n v="338551.92"/>
    <n v="343244.20169999998"/>
    <n v="354528.62219999998"/>
    <n v="362475.0944"/>
    <n v="369734.58370000002"/>
    <x v="3"/>
    <n v="353706.88439999998"/>
    <x v="0"/>
    <n v="9.2106001643706623"/>
  </r>
  <r>
    <s v="PLW"/>
    <s v="Palau"/>
    <n v="1.350926018"/>
    <n v="1.356220685"/>
    <n v="1.3615253519999999"/>
    <n v="1.375140606"/>
    <n v="1.388755859"/>
    <x v="1"/>
    <n v="1.3665137040000002"/>
    <x v="3"/>
    <n v="2.8002896158596284"/>
  </r>
  <r>
    <s v="PAN"/>
    <s v="Panama"/>
    <n v="15082.587299999999"/>
    <n v="15489.511270000001"/>
    <n v="15428.76051"/>
    <n v="15860.455760000001"/>
    <n v="16248.772290000001"/>
    <x v="1"/>
    <n v="15622.017426"/>
    <x v="5"/>
    <n v="7.7319956238542815"/>
  </r>
  <r>
    <s v="PNG"/>
    <s v="Papua New Guinea"/>
    <n v="9516.4688999999998"/>
    <n v="11298.732980000001"/>
    <n v="10667.59649"/>
    <n v="10888.089470000001"/>
    <n v="11087.457060000001"/>
    <x v="3"/>
    <n v="10691.66898"/>
    <x v="3"/>
    <n v="16.508099553606495"/>
  </r>
  <r>
    <s v="PRY"/>
    <s v="Paraguay"/>
    <n v="54092.027999999998"/>
    <n v="46875.596579999998"/>
    <n v="50027.502999999997"/>
    <n v="50445.116399999999"/>
    <n v="50843.9542"/>
    <x v="1"/>
    <n v="50456.839636000004"/>
    <x v="5"/>
    <n v="-6.0047181074445914"/>
  </r>
  <r>
    <s v="PER"/>
    <s v="Peru"/>
    <n v="63708.118999999999"/>
    <n v="64753.407769999998"/>
    <n v="71614.294020000001"/>
    <n v="73289.702900000004"/>
    <n v="74806.956739999994"/>
    <x v="1"/>
    <n v="69634.496085999999"/>
    <x v="5"/>
    <n v="17.421386652461042"/>
  </r>
  <r>
    <s v="PHL"/>
    <s v="Philippines"/>
    <n v="152332.054"/>
    <n v="223801.4026"/>
    <n v="159940.4528"/>
    <n v="163797.78769999999"/>
    <n v="167297.5497"/>
    <x v="3"/>
    <n v="173433.84935999999"/>
    <x v="3"/>
    <n v="9.8242591148938345"/>
  </r>
  <r>
    <s v="POL"/>
    <s v="Poland"/>
    <n v="420981.52799999999"/>
    <n v="405421.15980000002"/>
    <n v="426485.86839999998"/>
    <n v="422791.4682"/>
    <n v="414606.89230000001"/>
    <x v="2"/>
    <n v="418057.38334"/>
    <x v="1"/>
    <n v="-1.5142316885694767"/>
  </r>
  <r>
    <s v="PRT"/>
    <s v="Portugal"/>
    <n v="74433.764999999999"/>
    <n v="75492.503429999997"/>
    <n v="71681.468439999997"/>
    <n v="71977.887010000006"/>
    <n v="72524.218510000006"/>
    <x v="2"/>
    <n v="73221.968477999995"/>
    <x v="1"/>
    <n v="-2.5654304736566709"/>
  </r>
  <r>
    <s v="PRI"/>
    <s v="Puerto Rico"/>
    <n v="3067.96985"/>
    <n v="3119.069383"/>
    <n v="3199.2456830000001"/>
    <n v="3247.5200009999999"/>
    <n v="3293.25488"/>
    <x v="2"/>
    <n v="3185.4119594000003"/>
    <x v="5"/>
    <n v="7.3431305069702688"/>
  </r>
  <r>
    <s v="QAT"/>
    <s v="Qatar"/>
    <n v="83149.365569999994"/>
    <n v="86227.814670000007"/>
    <n v="98391.533850000007"/>
    <n v="100891.32339999999"/>
    <n v="103155.1207"/>
    <x v="2"/>
    <n v="94363.031638"/>
    <x v="2"/>
    <n v="24.060021375819147"/>
  </r>
  <r>
    <s v="ROU"/>
    <s v="Romania"/>
    <n v="136834.935"/>
    <n v="119648.2095"/>
    <n v="117930.698"/>
    <n v="126194.41559999999"/>
    <n v="121762.2251"/>
    <x v="1"/>
    <n v="124474.09664"/>
    <x v="1"/>
    <n v="-11.015249797136969"/>
  </r>
  <r>
    <s v="RUS"/>
    <s v="Russian Federation"/>
    <n v="2995286.6"/>
    <n v="2562920.9780000001"/>
    <n v="2603289.63"/>
    <n v="2777724.31"/>
    <n v="2803398.4879999999"/>
    <x v="1"/>
    <n v="2748524.0011999998"/>
    <x v="1"/>
    <n v="-6.4063356074173408"/>
  </r>
  <r>
    <s v="RWA"/>
    <s v="Rwanda"/>
    <n v="5183.7426999999998"/>
    <n v="5967.0619260000003"/>
    <n v="6547.474913"/>
    <n v="6620.246701"/>
    <n v="6689.9488970000002"/>
    <x v="0"/>
    <n v="6201.6950274000001"/>
    <x v="4"/>
    <n v="29.056345659285913"/>
  </r>
  <r>
    <s v="WSM"/>
    <s v="Samoa"/>
    <n v="330.23678999999998"/>
    <n v="330.7081498"/>
    <n v="340.97768209999998"/>
    <n v="348.88219240000001"/>
    <n v="356.08695999999998"/>
    <x v="3"/>
    <n v="341.37835486000006"/>
    <x v="3"/>
    <n v="7.8277680690876359"/>
  </r>
  <r>
    <s v="STP"/>
    <s v="Sao Tome and Principe"/>
    <n v="175.96373199999999"/>
    <n v="177.0241268"/>
    <n v="185.4516318"/>
    <n v="190.73630059999999"/>
    <n v="195.48696129999999"/>
    <x v="3"/>
    <n v="184.93255049999999"/>
    <x v="4"/>
    <n v="11.095030253166032"/>
  </r>
  <r>
    <s v="SAU"/>
    <s v="Saudi Arabia"/>
    <n v="446765.12400000001"/>
    <n v="471266.32659999997"/>
    <n v="495438.15269999998"/>
    <n v="514967.26260000002"/>
    <n v="549111.58299999998"/>
    <x v="2"/>
    <n v="495509.68978000002"/>
    <x v="2"/>
    <n v="22.908336730420338"/>
  </r>
  <r>
    <s v="SEN"/>
    <s v="Senegal"/>
    <n v="51876.504999999997"/>
    <n v="47324.755140000001"/>
    <n v="53407.571049999999"/>
    <n v="53810.045890000001"/>
    <n v="54185.371879999999"/>
    <x v="0"/>
    <n v="52120.849792000001"/>
    <x v="4"/>
    <n v="4.4506985965997545"/>
  </r>
  <r>
    <s v="SYC"/>
    <s v="Seychelles"/>
    <n v="806.41608499999995"/>
    <n v="805.94223069999998"/>
    <n v="854.07218439999997"/>
    <n v="883.83142699999996"/>
    <n v="910.28735830000005"/>
    <x v="2"/>
    <n v="852.1098570800001"/>
    <x v="4"/>
    <n v="12.880605339115986"/>
  </r>
  <r>
    <s v="SLE"/>
    <s v="Sierra Leone"/>
    <n v="33083.703000000001"/>
    <n v="17509.10384"/>
    <n v="11647.49051"/>
    <n v="11731.166160000001"/>
    <n v="11810.88702"/>
    <x v="0"/>
    <n v="17156.470106000001"/>
    <x v="4"/>
    <n v="-64.299984738709568"/>
  </r>
  <r>
    <s v="SGP"/>
    <s v="Singapore"/>
    <n v="50059.9548"/>
    <n v="49828.21529"/>
    <n v="52731.998820000001"/>
    <n v="54413.55401"/>
    <n v="55910.281300000002"/>
    <x v="2"/>
    <n v="52588.800843999998"/>
    <x v="3"/>
    <n v="11.686639597205554"/>
  </r>
  <r>
    <s v="SVK"/>
    <s v="Slovak Republic"/>
    <n v="49160.988940000003"/>
    <n v="46722.858030000003"/>
    <n v="49973.281999999999"/>
    <n v="48551.749989999997"/>
    <n v="46301.273970000002"/>
    <x v="2"/>
    <n v="48142.030586000001"/>
    <x v="1"/>
    <n v="-5.8170411776911681"/>
  </r>
  <r>
    <s v="SVN"/>
    <s v="Slovenia"/>
    <n v="23252.260399999999"/>
    <n v="21453.157599999999"/>
    <n v="21893.660899999999"/>
    <n v="21513.476470000001"/>
    <n v="21074.748339999998"/>
    <x v="2"/>
    <n v="21837.460741999996"/>
    <x v="1"/>
    <n v="-9.364732815395449"/>
  </r>
  <r>
    <s v="SLB"/>
    <s v="Solomon Islands"/>
    <n v="4411.7304000000004"/>
    <n v="4419.5170559999997"/>
    <n v="4479.8299960000004"/>
    <n v="4536.5773820000004"/>
    <n v="4591.4645270000001"/>
    <x v="3"/>
    <n v="4487.8238722000006"/>
    <x v="3"/>
    <n v="4.0740052247979541"/>
  </r>
  <r>
    <s v="SOM"/>
    <s v="Somalia"/>
    <n v="21450.946"/>
    <n v="21130.62112"/>
    <n v="21461.80546"/>
    <n v="21690.26568"/>
    <n v="21916.323219999998"/>
    <x v="0"/>
    <n v="21529.992296"/>
    <x v="4"/>
    <n v="2.1694950889345326"/>
  </r>
  <r>
    <s v="ZAF"/>
    <s v="South Africa"/>
    <n v="493215.924"/>
    <n v="468413.48920000001"/>
    <n v="456538.49229999998"/>
    <n v="451483.82079999999"/>
    <n v="450615.78090000001"/>
    <x v="1"/>
    <n v="464053.50144000008"/>
    <x v="4"/>
    <n v="-8.637219730156156"/>
  </r>
  <r>
    <s v="ESP"/>
    <s v="Spain"/>
    <n v="404869.429"/>
    <n v="372822.51539999997"/>
    <n v="354618.02260000003"/>
    <n v="353857.3861"/>
    <n v="348257.29220000003"/>
    <x v="2"/>
    <n v="366884.92905999999"/>
    <x v="1"/>
    <n v="-13.982813407233072"/>
  </r>
  <r>
    <s v="LKA"/>
    <s v="Sri Lanka"/>
    <n v="27954.999100000001"/>
    <n v="27826.555130000001"/>
    <n v="29131.290519999999"/>
    <n v="29822.778989999999"/>
    <n v="30451.82631"/>
    <x v="3"/>
    <n v="29037.490010000001"/>
    <x v="0"/>
    <n v="8.9315946713802585"/>
  </r>
  <r>
    <s v="KNA"/>
    <s v="St. Kitts and Nevis"/>
    <n v="176.17960600000001"/>
    <n v="176.61864550000001"/>
    <n v="184.4403404"/>
    <n v="189.78025260000001"/>
    <n v="194.56754409999999"/>
    <x v="2"/>
    <n v="184.31727771999999"/>
    <x v="5"/>
    <n v="10.437041220310133"/>
  </r>
  <r>
    <s v="LCA"/>
    <s v="St. Lucia"/>
    <n v="533.67246999999998"/>
    <n v="534.35585470000001"/>
    <n v="563.91588249999995"/>
    <n v="582.33575440000004"/>
    <n v="598.76591759999997"/>
    <x v="1"/>
    <n v="562.60917584000003"/>
    <x v="5"/>
    <n v="12.197265412622839"/>
  </r>
  <r>
    <s v="VCT"/>
    <s v="St. Vincent and the Grenadines"/>
    <n v="284.79005799999999"/>
    <n v="286.27289020000001"/>
    <n v="301.56285380000003"/>
    <n v="310.88365570000002"/>
    <n v="319.21808520000002"/>
    <x v="1"/>
    <n v="300.54550858000005"/>
    <x v="5"/>
    <n v="12.08891470502107"/>
  </r>
  <r>
    <s v="SDN"/>
    <s v="Sudan"/>
    <n v="572341.41"/>
    <n v="559206.07070000004"/>
    <n v="487562.73369999998"/>
    <n v="489798.2133"/>
    <n v="491982.26650000003"/>
    <x v="3"/>
    <n v="520178.13884000003"/>
    <x v="4"/>
    <n v="-14.040420996272138"/>
  </r>
  <r>
    <s v="SUR"/>
    <s v="Suriname"/>
    <n v="3262.8388500000001"/>
    <n v="3125.748165"/>
    <n v="2532.2939249999999"/>
    <n v="2598.2612180000001"/>
    <n v="2657.8776240000002"/>
    <x v="1"/>
    <n v="2835.4039564"/>
    <x v="5"/>
    <n v="-18.54094712645707"/>
  </r>
  <r>
    <s v="SWZ"/>
    <s v="Swaziland"/>
    <n v="3255.8420999999998"/>
    <n v="3032.4916640000001"/>
    <n v="3378.3390140000001"/>
    <n v="3430.02475"/>
    <n v="3478.0345320000001"/>
    <x v="3"/>
    <n v="3314.9464120000002"/>
    <x v="4"/>
    <n v="6.8244228428645322"/>
  </r>
  <r>
    <s v="SWE"/>
    <s v="Sweden"/>
    <n v="69993.284700000004"/>
    <n v="65034.06712"/>
    <n v="71434.70981"/>
    <n v="68780.330449999994"/>
    <n v="65767.787060000002"/>
    <x v="2"/>
    <n v="68202.035828000007"/>
    <x v="1"/>
    <n v="-6.0370043470755999"/>
  </r>
  <r>
    <s v="CHE"/>
    <s v="Switzerland"/>
    <n v="56634.892699999997"/>
    <n v="55245.973870000002"/>
    <n v="57154.18273"/>
    <n v="53066.866860000002"/>
    <n v="54108.09751"/>
    <x v="2"/>
    <n v="55242.002734000002"/>
    <x v="1"/>
    <n v="-4.4615520036113656"/>
  </r>
  <r>
    <s v="SYR"/>
    <s v="Syrian Arab Republic"/>
    <n v="70097.542400000006"/>
    <n v="69995.657959999997"/>
    <n v="73021.035019999996"/>
    <n v="75181.262260000003"/>
    <n v="77118.711859999996"/>
    <x v="3"/>
    <n v="73082.841899999999"/>
    <x v="2"/>
    <n v="10.016284764927779"/>
  </r>
  <r>
    <s v="TJK"/>
    <s v="Tajikistan"/>
    <n v="14274.599700000001"/>
    <n v="14128.878290000001"/>
    <n v="14727.205540000001"/>
    <n v="15285.819810000001"/>
    <n v="15364.575290000001"/>
    <x v="3"/>
    <n v="14756.215726"/>
    <x v="1"/>
    <n v="7.6357699193484212"/>
  </r>
  <r>
    <s v="TZA"/>
    <s v="Tanzania"/>
    <n v="201404.51500000001"/>
    <n v="231456.25049999999"/>
    <n v="234147.16089999999"/>
    <n v="234762.02960000001"/>
    <n v="235353.11689999999"/>
    <x v="0"/>
    <n v="227424.61457999999"/>
    <x v="4"/>
    <n v="16.855928924929998"/>
  </r>
  <r>
    <s v="THA"/>
    <s v="Thailand"/>
    <n v="357708.27500000002"/>
    <n v="363782.1054"/>
    <n v="421227.83100000001"/>
    <n v="431312.30989999999"/>
    <n v="440411.679"/>
    <x v="1"/>
    <n v="402888.44005999999"/>
    <x v="3"/>
    <n v="23.120349676003435"/>
  </r>
  <r>
    <s v="TLS"/>
    <s v="Timor-Leste"/>
    <n v="912.73170000000005"/>
    <n v="925.41529619999994"/>
    <n v="940.45964330000004"/>
    <n v="949.90683939999997"/>
    <n v="959.34740360000001"/>
    <x v="3"/>
    <n v="937.57217650000007"/>
    <x v="3"/>
    <n v="5.1072734298589566"/>
  </r>
  <r>
    <s v="TGO"/>
    <s v="Togo"/>
    <n v="27174.075000000001"/>
    <n v="23856.09317"/>
    <n v="22578.11968"/>
    <n v="22760.638620000002"/>
    <n v="22931.855490000002"/>
    <x v="0"/>
    <n v="23860.156392000001"/>
    <x v="4"/>
    <n v="-15.611274753602464"/>
  </r>
  <r>
    <s v="TON"/>
    <s v="Tonga"/>
    <n v="147.585116"/>
    <n v="147.5528478"/>
    <n v="151.93444600000001"/>
    <n v="155.29059960000001"/>
    <n v="158.36079770000001"/>
    <x v="3"/>
    <n v="152.14476142000001"/>
    <x v="3"/>
    <n v="7.3013336249977998"/>
  </r>
  <r>
    <s v="TTO"/>
    <s v="Trinidad and Tobago"/>
    <n v="54553.4709"/>
    <n v="54882.340730000004"/>
    <n v="58068.7624"/>
    <n v="59776.583420000003"/>
    <n v="61308.525350000004"/>
    <x v="2"/>
    <n v="57717.936560000002"/>
    <x v="5"/>
    <n v="12.382446686815674"/>
  </r>
  <r>
    <s v="TUN"/>
    <s v="Tunisia"/>
    <n v="35101.991959999999"/>
    <n v="35556.611649999999"/>
    <n v="37649.973469999997"/>
    <n v="38741.135240000003"/>
    <n v="39721.008849999998"/>
    <x v="3"/>
    <n v="37354.144233999992"/>
    <x v="2"/>
    <n v="13.158845501598703"/>
  </r>
  <r>
    <s v="TUR"/>
    <s v="Turkey"/>
    <n v="399181.90399999998"/>
    <n v="404636.7231"/>
    <n v="422721.87420000002"/>
    <n v="434798.46120000002"/>
    <n v="445640.0784"/>
    <x v="1"/>
    <n v="421395.80817999999"/>
    <x v="1"/>
    <n v="11.638346812434669"/>
  </r>
  <r>
    <s v="TKM"/>
    <s v="Turkmenistan"/>
    <n v="91468.977899999998"/>
    <n v="80016.140020000006"/>
    <n v="87379.668520000007"/>
    <n v="88648.717730000004"/>
    <n v="92178.074909999996"/>
    <x v="1"/>
    <n v="87938.315815999988"/>
    <x v="1"/>
    <n v="0.77523224406774272"/>
  </r>
  <r>
    <s v="TCA"/>
    <s v="Turks and Caicos Islands"/>
    <n v="16.956720600000001"/>
    <n v="17.265457130000001"/>
    <n v="18.258123009999998"/>
    <n v="18.745249659999999"/>
    <n v="19.1849645"/>
    <x v="2"/>
    <n v="18.082102980000002"/>
    <x v="5"/>
    <n v="13.140771453178267"/>
  </r>
  <r>
    <s v="TUV"/>
    <s v="Tuvalu"/>
    <n v="5.0625602000000001"/>
    <n v="5.0682078879999999"/>
    <n v="5.1096784150000003"/>
    <n v="5.175981234"/>
    <n v="5.2399167689999997"/>
    <x v="1"/>
    <n v="5.1312689012000003"/>
    <x v="3"/>
    <n v="3.5032979755973992"/>
  </r>
  <r>
    <s v="UGA"/>
    <s v="Uganda"/>
    <n v="89206.67"/>
    <n v="52830.347410000002"/>
    <n v="79906.210269999996"/>
    <n v="80318.968250000005"/>
    <n v="80725.084919999994"/>
    <x v="0"/>
    <n v="76597.456170000005"/>
    <x v="4"/>
    <n v="-9.5077925002693249"/>
  </r>
  <r>
    <s v="UKR"/>
    <s v="Ukraine"/>
    <n v="436817.125"/>
    <n v="367349.70779999997"/>
    <n v="393092.05940000003"/>
    <n v="410067.31310000003"/>
    <n v="404900.30489999999"/>
    <x v="3"/>
    <n v="402445.30203999998"/>
    <x v="1"/>
    <n v="-7.3066778460208068"/>
  </r>
  <r>
    <s v="ARE"/>
    <s v="United Arab Emirates"/>
    <n v="181388.53630000001"/>
    <n v="182422.1692"/>
    <n v="193127.15760000001"/>
    <n v="199342.5226"/>
    <n v="204888.71900000001"/>
    <x v="2"/>
    <n v="192233.82094000003"/>
    <x v="2"/>
    <n v="12.95571549303031"/>
  </r>
  <r>
    <s v="GBR"/>
    <s v="United Kingdom"/>
    <n v="635417.17260000005"/>
    <n v="584940.87970000005"/>
    <n v="609586.56099999999"/>
    <n v="568061.82889999996"/>
    <n v="585779.78330000001"/>
    <x v="2"/>
    <n v="596757.24509999994"/>
    <x v="1"/>
    <n v="-7.8117796371309511"/>
  </r>
  <r>
    <s v="USA"/>
    <s v="United States"/>
    <n v="6648991.2000000002"/>
    <n v="6604068.9519999996"/>
    <n v="6713348.9689999996"/>
    <n v="6571653.977"/>
    <n v="6343840.5080000004"/>
    <x v="2"/>
    <n v="6576380.7211999996"/>
    <x v="6"/>
    <n v="-4.5894284233674396"/>
  </r>
  <r>
    <s v="URY"/>
    <s v="Uruguay"/>
    <n v="34052.25"/>
    <n v="33509.675969999997"/>
    <n v="33285.196629999999"/>
    <n v="33773.770839999997"/>
    <n v="34237.829519999999"/>
    <x v="2"/>
    <n v="33771.744592000003"/>
    <x v="5"/>
    <n v="0.54498460454154807"/>
  </r>
  <r>
    <s v="UZB"/>
    <s v="Uzbekistan"/>
    <n v="183949.98800000001"/>
    <n v="173966.2187"/>
    <n v="172722.66570000001"/>
    <n v="180734.94560000001"/>
    <n v="177223.75099999999"/>
    <x v="3"/>
    <n v="177719.51379999999"/>
    <x v="1"/>
    <n v="-3.6565574551709252"/>
  </r>
  <r>
    <s v="VUT"/>
    <s v="Vanuatu"/>
    <n v="448.64290999999997"/>
    <n v="426.85869860000003"/>
    <n v="433.76584159999999"/>
    <n v="440.15273209999998"/>
    <n v="446.22059689999998"/>
    <x v="3"/>
    <n v="439.12815583999998"/>
    <x v="3"/>
    <n v="-0.53992006694143391"/>
  </r>
  <r>
    <s v="VEN"/>
    <s v="Venezuela, RB"/>
    <n v="271197.40299999999"/>
    <n v="265790.10259999998"/>
    <n v="268746.19510000001"/>
    <n v="275683.76380000002"/>
    <n v="281921.36859999999"/>
    <x v="1"/>
    <n v="272667.76662000001"/>
    <x v="5"/>
    <n v="3.9543024680070391"/>
  </r>
  <r>
    <s v="VNM"/>
    <s v="Vietnam"/>
    <n v="255549.53400000001"/>
    <n v="266081.84820000001"/>
    <n v="278994.36"/>
    <n v="285091.05570000003"/>
    <n v="310664.06929999997"/>
    <x v="3"/>
    <n v="279276.17344000004"/>
    <x v="3"/>
    <n v="21.567065467628659"/>
  </r>
  <r>
    <s v="VIR"/>
    <s v="Virgin Islands (U.S.)"/>
    <n v="53.838380999999998"/>
    <n v="56.6375496"/>
    <n v="60.212207710000001"/>
    <n v="60.855713000000002"/>
    <n v="61.492775729999998"/>
    <x v="2"/>
    <n v="58.607325407999994"/>
    <x v="5"/>
    <n v="14.217356814648644"/>
  </r>
  <r>
    <s v="YEM"/>
    <s v="Yemen, Rep."/>
    <n v="36800.226000000002"/>
    <n v="37027.203950000003"/>
    <n v="38865.292430000001"/>
    <n v="39949.082159999998"/>
    <n v="40924.627690000001"/>
    <x v="3"/>
    <n v="38713.286445999998"/>
    <x v="2"/>
    <n v="11.207544459101959"/>
  </r>
  <r>
    <s v="ZMB"/>
    <s v="Zambia"/>
    <n v="321163.51899999997"/>
    <n v="266118.48359999998"/>
    <n v="319784.63040000002"/>
    <n v="320024.69699999999"/>
    <n v="320254.21830000001"/>
    <x v="3"/>
    <n v="309469.10966000002"/>
    <x v="4"/>
    <n v="-0.28312701979080118"/>
  </r>
  <r>
    <s v="ZWE"/>
    <s v="Zimbabwe"/>
    <n v="68840.706000000006"/>
    <n v="67914.131009999997"/>
    <n v="71019.116729999994"/>
    <n v="71561.952250000002"/>
    <n v="72057.803320000006"/>
    <x v="0"/>
    <n v="70278.741861999995"/>
    <x v="4"/>
    <n v="4.6732485863814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3C83D-BA91-4CDC-B515-E879427A069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4" firstHeaderRow="1" firstDataRow="1" firstDataCol="1"/>
  <pivotFields count="9">
    <pivotField showAll="0"/>
    <pivotField axis="axisRow" showAll="0" sortType="descending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5">
        <item x="2"/>
        <item h="1" x="0"/>
        <item h="1" x="3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7"/>
    <field x="1"/>
  </rowFields>
  <rowItems count="71">
    <i>
      <x/>
    </i>
    <i r="1">
      <x v="193"/>
    </i>
    <i r="1">
      <x v="93"/>
    </i>
    <i r="1">
      <x v="69"/>
    </i>
    <i r="1">
      <x v="34"/>
    </i>
    <i r="1">
      <x v="9"/>
    </i>
    <i r="1">
      <x v="99"/>
    </i>
    <i r="1">
      <x v="192"/>
    </i>
    <i r="1">
      <x v="64"/>
    </i>
    <i r="1">
      <x v="156"/>
    </i>
    <i r="1">
      <x v="91"/>
    </i>
    <i r="1">
      <x v="147"/>
    </i>
    <i r="1">
      <x v="166"/>
    </i>
    <i r="1">
      <x v="131"/>
    </i>
    <i r="1">
      <x v="191"/>
    </i>
    <i r="1">
      <x v="49"/>
    </i>
    <i r="1">
      <x v="17"/>
    </i>
    <i r="1">
      <x v="38"/>
    </i>
    <i r="1">
      <x v="72"/>
    </i>
    <i r="1">
      <x v="150"/>
    </i>
    <i r="1">
      <x v="100"/>
    </i>
    <i r="1">
      <x v="10"/>
    </i>
    <i r="1">
      <x v="90"/>
    </i>
    <i r="1">
      <x v="133"/>
    </i>
    <i r="1">
      <x v="63"/>
    </i>
    <i r="1">
      <x v="148"/>
    </i>
    <i r="1">
      <x v="174"/>
    </i>
    <i r="1">
      <x v="83"/>
    </i>
    <i r="1">
      <x v="138"/>
    </i>
    <i r="1">
      <x v="89"/>
    </i>
    <i r="1">
      <x v="50"/>
    </i>
    <i r="1">
      <x v="139"/>
    </i>
    <i r="1">
      <x v="183"/>
    </i>
    <i r="1">
      <x v="175"/>
    </i>
    <i r="1">
      <x v="82"/>
    </i>
    <i r="1">
      <x v="160"/>
    </i>
    <i r="1">
      <x v="161"/>
    </i>
    <i r="1">
      <x v="194"/>
    </i>
    <i r="1">
      <x v="46"/>
    </i>
    <i r="1">
      <x v="13"/>
    </i>
    <i r="1">
      <x v="108"/>
    </i>
    <i r="1">
      <x v="59"/>
    </i>
    <i r="1">
      <x v="162"/>
    </i>
    <i r="1">
      <x v="27"/>
    </i>
    <i r="1">
      <x v="103"/>
    </i>
    <i r="1">
      <x v="109"/>
    </i>
    <i r="1">
      <x v="48"/>
    </i>
    <i r="1">
      <x v="84"/>
    </i>
    <i r="1">
      <x v="12"/>
    </i>
    <i r="1">
      <x v="149"/>
    </i>
    <i r="1">
      <x v="117"/>
    </i>
    <i r="1">
      <x v="110"/>
    </i>
    <i r="1">
      <x v="132"/>
    </i>
    <i r="1">
      <x v="15"/>
    </i>
    <i r="1">
      <x v="158"/>
    </i>
    <i r="1">
      <x v="65"/>
    </i>
    <i r="1">
      <x v="20"/>
    </i>
    <i r="1">
      <x v="5"/>
    </i>
    <i r="1">
      <x v="71"/>
    </i>
    <i r="1">
      <x v="35"/>
    </i>
    <i r="1">
      <x v="8"/>
    </i>
    <i r="1">
      <x v="73"/>
    </i>
    <i r="1">
      <x v="168"/>
    </i>
    <i r="1">
      <x v="26"/>
    </i>
    <i r="1">
      <x v="75"/>
    </i>
    <i r="1">
      <x v="199"/>
    </i>
    <i r="1">
      <x v="61"/>
    </i>
    <i r="1">
      <x v="187"/>
    </i>
    <i r="1">
      <x v="137"/>
    </i>
    <i r="1">
      <x v="129"/>
    </i>
    <i t="grand">
      <x/>
    </i>
  </rowItems>
  <colItems count="1">
    <i/>
  </colItems>
  <dataFields count="1">
    <dataField name="Average of Average" fld="8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7CC2C-AFA1-41F5-9FED-0A0992F9988B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2"/>
        <item h="1" x="0"/>
        <item h="1" x="3"/>
        <item h="1" x="1"/>
        <item t="default"/>
      </items>
    </pivotField>
    <pivotField showAll="0"/>
    <pivotField axis="axisRow" showAll="0" sortType="descending">
      <items count="8">
        <item x="3"/>
        <item x="1"/>
        <item x="5"/>
        <item x="2"/>
        <item x="6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7"/>
    <field x="9"/>
  </rowFields>
  <rowItems count="8">
    <i>
      <x/>
    </i>
    <i r="1">
      <x v="4"/>
    </i>
    <i r="1">
      <x v="1"/>
    </i>
    <i r="1">
      <x/>
    </i>
    <i r="1">
      <x v="3"/>
    </i>
    <i r="1">
      <x v="2"/>
    </i>
    <i r="1">
      <x v="6"/>
    </i>
    <i t="grand">
      <x/>
    </i>
  </rowItems>
  <colItems count="1">
    <i/>
  </colItems>
  <dataFields count="1">
    <dataField name="Sum of 201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C6790-47E8-4275-9A49-375390D5DDDC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8">
        <item x="3"/>
        <item x="1"/>
        <item x="5"/>
        <item x="2"/>
        <item x="6"/>
        <item x="0"/>
        <item x="4"/>
        <item t="default"/>
      </items>
    </pivotField>
    <pivotField dataField="1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%increase" fld="10" subtotal="average" baseField="9" baseItem="0"/>
  </dataFields>
  <formats count="7">
    <format dxfId="6">
      <pivotArea collapsedLevelsAreSubtotals="1" fieldPosition="0">
        <references count="2">
          <reference field="7" count="1" selected="0">
            <x v="0"/>
          </reference>
          <reference field="9" count="1">
            <x v="0"/>
          </reference>
        </references>
      </pivotArea>
    </format>
    <format dxfId="5">
      <pivotArea collapsedLevelsAreSubtotals="1" fieldPosition="0">
        <references count="2">
          <reference field="7" count="1" selected="0">
            <x v="0"/>
          </reference>
          <reference field="9" count="1">
            <x v="1"/>
          </reference>
        </references>
      </pivotArea>
    </format>
    <format dxfId="4">
      <pivotArea collapsedLevelsAreSubtotals="1" fieldPosition="0">
        <references count="2">
          <reference field="7" count="1" selected="0">
            <x v="1"/>
          </reference>
          <reference field="9" count="1">
            <x v="2"/>
          </reference>
        </references>
      </pivotArea>
    </format>
    <format dxfId="3">
      <pivotArea collapsedLevelsAreSubtotals="1" fieldPosition="0">
        <references count="2">
          <reference field="7" count="1" selected="0">
            <x v="3"/>
          </reference>
          <reference field="9" count="1">
            <x v="3"/>
          </reference>
        </references>
      </pivotArea>
    </format>
    <format dxfId="2">
      <pivotArea collapsedLevelsAreSubtotals="1" fieldPosition="0">
        <references count="2">
          <reference field="7" count="1" selected="0">
            <x v="0"/>
          </reference>
          <reference field="9" count="1">
            <x v="4"/>
          </reference>
        </references>
      </pivotArea>
    </format>
    <format dxfId="1">
      <pivotArea collapsedLevelsAreSubtotals="1" fieldPosition="0">
        <references count="2">
          <reference field="7" count="1" selected="0">
            <x v="3"/>
          </reference>
          <reference field="9" count="1">
            <x v="5"/>
          </reference>
        </references>
      </pivotArea>
    </format>
    <format dxfId="0">
      <pivotArea collapsedLevelsAreSubtotals="1" fieldPosition="0">
        <references count="2">
          <reference field="7" count="1" selected="0">
            <x v="1"/>
          </reference>
          <reference field="9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topLeftCell="A4" workbookViewId="0">
      <selection activeCell="D17" sqref="D17"/>
    </sheetView>
  </sheetViews>
  <sheetFormatPr defaultRowHeight="15" x14ac:dyDescent="0.3"/>
  <sheetData>
    <row r="1" spans="1:11" x14ac:dyDescent="0.3">
      <c r="A1" t="s">
        <v>0</v>
      </c>
      <c r="B1" t="s">
        <v>1</v>
      </c>
    </row>
    <row r="2" spans="1:11" x14ac:dyDescent="0.3">
      <c r="A2" t="s">
        <v>2</v>
      </c>
      <c r="B2" t="s">
        <v>3</v>
      </c>
    </row>
    <row r="4" spans="1:11" x14ac:dyDescent="0.3">
      <c r="A4" t="s">
        <v>4</v>
      </c>
      <c r="B4" t="s">
        <v>5</v>
      </c>
      <c r="C4">
        <v>2008</v>
      </c>
      <c r="D4">
        <v>2009</v>
      </c>
      <c r="E4">
        <v>2010</v>
      </c>
      <c r="F4">
        <v>2011</v>
      </c>
      <c r="G4">
        <v>2012</v>
      </c>
      <c r="H4" t="s">
        <v>485</v>
      </c>
      <c r="I4" t="s">
        <v>490</v>
      </c>
      <c r="J4" t="s">
        <v>492</v>
      </c>
      <c r="K4" t="s">
        <v>493</v>
      </c>
    </row>
    <row r="5" spans="1:11" x14ac:dyDescent="0.3">
      <c r="A5" t="s">
        <v>6</v>
      </c>
      <c r="B5" t="s">
        <v>7</v>
      </c>
      <c r="C5">
        <v>15288.775600000001</v>
      </c>
      <c r="D5">
        <v>15554.4295</v>
      </c>
      <c r="E5">
        <v>17791.329900000001</v>
      </c>
      <c r="F5">
        <v>17981.307290000001</v>
      </c>
      <c r="G5">
        <v>18168.8632</v>
      </c>
      <c r="H5" t="str">
        <f>VLOOKUP(A5,code!$B$1:$C$218,2,FALSE)</f>
        <v>Low income</v>
      </c>
      <c r="I5">
        <f>AVERAGE(C5:G5)</f>
        <v>16956.941097999999</v>
      </c>
      <c r="J5" t="str">
        <f>VLOOKUP(A5,code!B:D,3,FALSE)</f>
        <v>South Asia</v>
      </c>
      <c r="K5">
        <f>(G5-C5)/C5*100</f>
        <v>18.837921854252336</v>
      </c>
    </row>
    <row r="6" spans="1:11" x14ac:dyDescent="0.3">
      <c r="A6" t="s">
        <v>8</v>
      </c>
      <c r="B6" t="s">
        <v>9</v>
      </c>
      <c r="C6">
        <v>8136.7849999999999</v>
      </c>
      <c r="D6">
        <v>8108.8123869999999</v>
      </c>
      <c r="E6">
        <v>8506.9960339999998</v>
      </c>
      <c r="F6">
        <v>8712.2963650000002</v>
      </c>
      <c r="G6">
        <v>8898.6409110000004</v>
      </c>
      <c r="H6" t="str">
        <f>VLOOKUP(A6,code!$B$1:$C$218,2,FALSE)</f>
        <v>Upper middle income</v>
      </c>
      <c r="I6">
        <f t="shared" ref="I6:I69" si="0">AVERAGE(C6:G6)</f>
        <v>8472.7061394000011</v>
      </c>
      <c r="J6" t="str">
        <f>VLOOKUP(A6,code!B:D,3,FALSE)</f>
        <v>Europe &amp; Central Asia</v>
      </c>
      <c r="K6">
        <f t="shared" ref="K6:K69" si="1">(G6-C6)/C6*100</f>
        <v>9.3631073083533671</v>
      </c>
    </row>
    <row r="7" spans="1:11" x14ac:dyDescent="0.3">
      <c r="A7" t="s">
        <v>10</v>
      </c>
      <c r="B7" t="s">
        <v>11</v>
      </c>
      <c r="C7">
        <v>160415.277</v>
      </c>
      <c r="D7">
        <v>160849.92660000001</v>
      </c>
      <c r="E7">
        <v>167674.633</v>
      </c>
      <c r="F7">
        <v>172303.5092</v>
      </c>
      <c r="G7">
        <v>176471.2268</v>
      </c>
      <c r="H7" t="str">
        <f>VLOOKUP(A7,code!$B$1:$C$218,2,FALSE)</f>
        <v>Upper middle income</v>
      </c>
      <c r="I7">
        <f t="shared" si="0"/>
        <v>167542.91452000002</v>
      </c>
      <c r="J7" t="str">
        <f>VLOOKUP(A7,code!B:D,3,FALSE)</f>
        <v>Middle East &amp; North Africa</v>
      </c>
      <c r="K7">
        <f t="shared" si="1"/>
        <v>10.008990477883227</v>
      </c>
    </row>
    <row r="8" spans="1:11" x14ac:dyDescent="0.3">
      <c r="A8" t="s">
        <v>12</v>
      </c>
      <c r="B8" t="s">
        <v>13</v>
      </c>
      <c r="C8">
        <v>54.616323000000001</v>
      </c>
      <c r="D8">
        <v>54.989349410000003</v>
      </c>
      <c r="E8">
        <v>56.637486600000003</v>
      </c>
      <c r="F8">
        <v>57.743509279999998</v>
      </c>
      <c r="G8">
        <v>58.76551929</v>
      </c>
      <c r="H8" t="str">
        <f>VLOOKUP(A8,code!$B$1:$C$218,2,FALSE)</f>
        <v>Upper middle income</v>
      </c>
      <c r="I8">
        <f t="shared" si="0"/>
        <v>56.550437516000002</v>
      </c>
      <c r="J8" t="str">
        <f>VLOOKUP(A8,code!B:D,3,FALSE)</f>
        <v>East Asia &amp; Pacific</v>
      </c>
      <c r="K8">
        <f t="shared" si="1"/>
        <v>7.5969894384870962</v>
      </c>
    </row>
    <row r="9" spans="1:11" x14ac:dyDescent="0.3">
      <c r="A9" t="s">
        <v>14</v>
      </c>
      <c r="B9" t="s">
        <v>15</v>
      </c>
      <c r="C9">
        <v>37396.294000000002</v>
      </c>
      <c r="D9">
        <v>38309.465129999997</v>
      </c>
      <c r="E9">
        <v>40029.392099999997</v>
      </c>
      <c r="F9">
        <v>40878.651960000003</v>
      </c>
      <c r="G9">
        <v>41657.164850000001</v>
      </c>
      <c r="H9" t="str">
        <f>VLOOKUP(A9,code!$B$1:$C$218,2,FALSE)</f>
        <v>Upper middle income</v>
      </c>
      <c r="I9">
        <f t="shared" si="0"/>
        <v>39654.193608000001</v>
      </c>
      <c r="J9" t="str">
        <f>VLOOKUP(A9,code!B:D,3,FALSE)</f>
        <v>Sub-Saharan Africa</v>
      </c>
      <c r="K9">
        <f t="shared" si="1"/>
        <v>11.393831832640954</v>
      </c>
    </row>
    <row r="10" spans="1:11" x14ac:dyDescent="0.3">
      <c r="A10" t="s">
        <v>16</v>
      </c>
      <c r="B10" t="s">
        <v>17</v>
      </c>
      <c r="C10">
        <v>491.89738999999997</v>
      </c>
      <c r="D10">
        <v>493.44121469999999</v>
      </c>
      <c r="E10">
        <v>521.05131280000001</v>
      </c>
      <c r="F10">
        <v>537.80583890000003</v>
      </c>
      <c r="G10">
        <v>552.74791430000005</v>
      </c>
      <c r="H10" t="str">
        <f>VLOOKUP(A10,code!$B$1:$C$218,2,FALSE)</f>
        <v>High income</v>
      </c>
      <c r="I10">
        <f t="shared" si="0"/>
        <v>519.38873414</v>
      </c>
      <c r="J10" t="str">
        <f>VLOOKUP(A10,code!B:D,3,FALSE)</f>
        <v>Latin America &amp; Caribbean</v>
      </c>
      <c r="K10">
        <f t="shared" si="1"/>
        <v>12.370572712329309</v>
      </c>
    </row>
    <row r="11" spans="1:11" x14ac:dyDescent="0.3">
      <c r="A11" t="s">
        <v>18</v>
      </c>
      <c r="B11" t="s">
        <v>19</v>
      </c>
      <c r="C11">
        <v>411503.63</v>
      </c>
      <c r="D11">
        <v>373409.06559999997</v>
      </c>
      <c r="E11">
        <v>364684.25380000001</v>
      </c>
      <c r="F11">
        <v>372873.14380000002</v>
      </c>
      <c r="G11">
        <v>380295.32040000003</v>
      </c>
      <c r="H11" t="str">
        <f>VLOOKUP(A11,code!$B$1:$C$218,2,FALSE)</f>
        <v>Upper middle income</v>
      </c>
      <c r="I11">
        <f t="shared" si="0"/>
        <v>380553.08272000001</v>
      </c>
      <c r="J11" t="str">
        <f>VLOOKUP(A11,code!B:D,3,FALSE)</f>
        <v>Latin America &amp; Caribbean</v>
      </c>
      <c r="K11">
        <f t="shared" si="1"/>
        <v>-7.5839694536837934</v>
      </c>
    </row>
    <row r="12" spans="1:11" x14ac:dyDescent="0.3">
      <c r="A12" t="s">
        <v>20</v>
      </c>
      <c r="B12" t="s">
        <v>21</v>
      </c>
      <c r="C12">
        <v>12469.983</v>
      </c>
      <c r="D12">
        <v>11235.08927</v>
      </c>
      <c r="E12">
        <v>11393.039349999999</v>
      </c>
      <c r="F12">
        <v>12417.73612</v>
      </c>
      <c r="G12">
        <v>12319.38961</v>
      </c>
      <c r="H12" t="str">
        <f>VLOOKUP(A12,code!$B$1:$C$218,2,FALSE)</f>
        <v>Lower middle income</v>
      </c>
      <c r="I12">
        <f t="shared" si="0"/>
        <v>11967.04747</v>
      </c>
      <c r="J12" t="str">
        <f>VLOOKUP(A12,code!B:D,3,FALSE)</f>
        <v>Europe &amp; Central Asia</v>
      </c>
      <c r="K12">
        <f t="shared" si="1"/>
        <v>-1.2076471154772224</v>
      </c>
    </row>
    <row r="13" spans="1:11" x14ac:dyDescent="0.3">
      <c r="A13" t="s">
        <v>22</v>
      </c>
      <c r="B13" t="s">
        <v>23</v>
      </c>
      <c r="C13">
        <v>365.62721299999998</v>
      </c>
      <c r="D13">
        <v>366.24135360000002</v>
      </c>
      <c r="E13">
        <v>387.90477229999999</v>
      </c>
      <c r="F13">
        <v>401.20338320000002</v>
      </c>
      <c r="G13">
        <v>413.03555130000001</v>
      </c>
      <c r="H13" t="str">
        <f>VLOOKUP(A13,code!$B$1:$C$218,2,FALSE)</f>
        <v>High income</v>
      </c>
      <c r="I13">
        <f t="shared" si="0"/>
        <v>386.80245467999998</v>
      </c>
      <c r="J13" t="str">
        <f>VLOOKUP(A13,code!B:D,3,FALSE)</f>
        <v>Latin America &amp; Caribbean</v>
      </c>
      <c r="K13">
        <f t="shared" si="1"/>
        <v>12.966304644288067</v>
      </c>
    </row>
    <row r="14" spans="1:11" x14ac:dyDescent="0.3">
      <c r="A14" t="s">
        <v>24</v>
      </c>
      <c r="B14" t="s">
        <v>25</v>
      </c>
      <c r="C14">
        <v>892629.27</v>
      </c>
      <c r="D14">
        <v>1105167.236</v>
      </c>
      <c r="E14">
        <v>782102.69220000005</v>
      </c>
      <c r="F14">
        <v>785795.15</v>
      </c>
      <c r="G14">
        <v>761686.27390000003</v>
      </c>
      <c r="H14" t="str">
        <f>VLOOKUP(A14,code!$B$1:$C$218,2,FALSE)</f>
        <v>High income</v>
      </c>
      <c r="I14">
        <f t="shared" si="0"/>
        <v>865476.12442000001</v>
      </c>
      <c r="J14" t="str">
        <f>VLOOKUP(A14,code!B:D,3,FALSE)</f>
        <v>East Asia &amp; Pacific</v>
      </c>
      <c r="K14">
        <f t="shared" si="1"/>
        <v>-14.669359441910302</v>
      </c>
    </row>
    <row r="15" spans="1:11" x14ac:dyDescent="0.3">
      <c r="A15" t="s">
        <v>26</v>
      </c>
      <c r="B15" t="s">
        <v>27</v>
      </c>
      <c r="C15">
        <v>94608.821830000001</v>
      </c>
      <c r="D15">
        <v>89046.755019999997</v>
      </c>
      <c r="E15">
        <v>94172.350940000004</v>
      </c>
      <c r="F15">
        <v>92315.052599999995</v>
      </c>
      <c r="G15">
        <v>90460.210290000003</v>
      </c>
      <c r="H15" t="str">
        <f>VLOOKUP(A15,code!$B$1:$C$218,2,FALSE)</f>
        <v>High income</v>
      </c>
      <c r="I15">
        <f t="shared" si="0"/>
        <v>92120.638135999994</v>
      </c>
      <c r="J15" t="str">
        <f>VLOOKUP(A15,code!B:D,3,FALSE)</f>
        <v>Europe &amp; Central Asia</v>
      </c>
      <c r="K15">
        <f t="shared" si="1"/>
        <v>-4.3850155405745612</v>
      </c>
    </row>
    <row r="16" spans="1:11" x14ac:dyDescent="0.3">
      <c r="A16" t="s">
        <v>28</v>
      </c>
      <c r="B16" t="s">
        <v>29</v>
      </c>
      <c r="C16">
        <v>53832.816899999998</v>
      </c>
      <c r="D16">
        <v>49623.17787</v>
      </c>
      <c r="E16">
        <v>50724.569640000002</v>
      </c>
      <c r="F16">
        <v>53982.83251</v>
      </c>
      <c r="G16">
        <v>56537.08178</v>
      </c>
      <c r="H16" t="str">
        <f>VLOOKUP(A16,code!$B$1:$C$218,2,FALSE)</f>
        <v>Upper middle income</v>
      </c>
      <c r="I16">
        <f t="shared" si="0"/>
        <v>52940.095739999997</v>
      </c>
      <c r="J16" t="str">
        <f>VLOOKUP(A16,code!B:D,3,FALSE)</f>
        <v>Europe &amp; Central Asia</v>
      </c>
      <c r="K16">
        <f t="shared" si="1"/>
        <v>5.023450444778792</v>
      </c>
    </row>
    <row r="17" spans="1:11" x14ac:dyDescent="0.3">
      <c r="A17" t="s">
        <v>30</v>
      </c>
      <c r="B17" t="s">
        <v>31</v>
      </c>
      <c r="C17">
        <v>4339.6605799999998</v>
      </c>
      <c r="D17">
        <v>4335.9269059999997</v>
      </c>
      <c r="E17">
        <v>4570.3575529999998</v>
      </c>
      <c r="F17">
        <v>4726.3793159999996</v>
      </c>
      <c r="G17">
        <v>4865.2067669999997</v>
      </c>
      <c r="H17" t="str">
        <f>VLOOKUP(A17,code!$B$1:$C$218,2,FALSE)</f>
        <v>High income</v>
      </c>
      <c r="I17">
        <f t="shared" si="0"/>
        <v>4567.5062244000001</v>
      </c>
      <c r="J17" t="str">
        <f>VLOOKUP(A17,code!B:D,3,FALSE)</f>
        <v>Latin America &amp; Caribbean</v>
      </c>
      <c r="K17">
        <f t="shared" si="1"/>
        <v>12.110306262707761</v>
      </c>
    </row>
    <row r="18" spans="1:11" x14ac:dyDescent="0.3">
      <c r="A18" t="s">
        <v>32</v>
      </c>
      <c r="B18" t="s">
        <v>33</v>
      </c>
      <c r="C18">
        <v>29223.025269999998</v>
      </c>
      <c r="D18">
        <v>29249.579460000001</v>
      </c>
      <c r="E18">
        <v>30921.970840000002</v>
      </c>
      <c r="F18">
        <v>31941.042440000001</v>
      </c>
      <c r="G18">
        <v>32849.105730000003</v>
      </c>
      <c r="H18" t="str">
        <f>VLOOKUP(A18,code!$B$1:$C$218,2,FALSE)</f>
        <v>High income</v>
      </c>
      <c r="I18">
        <f t="shared" si="0"/>
        <v>30836.944748000002</v>
      </c>
      <c r="J18" t="str">
        <f>VLOOKUP(A18,code!B:D,3,FALSE)</f>
        <v>Middle East &amp; North Africa</v>
      </c>
      <c r="K18">
        <f t="shared" si="1"/>
        <v>12.408299368383652</v>
      </c>
    </row>
    <row r="19" spans="1:11" x14ac:dyDescent="0.3">
      <c r="A19" t="s">
        <v>34</v>
      </c>
      <c r="B19" t="s">
        <v>35</v>
      </c>
      <c r="C19">
        <v>164700.503</v>
      </c>
      <c r="D19">
        <v>169927.91329999999</v>
      </c>
      <c r="E19">
        <v>177504.4736</v>
      </c>
      <c r="F19">
        <v>180498.43299999999</v>
      </c>
      <c r="G19">
        <v>183300.5624</v>
      </c>
      <c r="H19" t="str">
        <f>VLOOKUP(A19,code!$B$1:$C$218,2,FALSE)</f>
        <v>Lower middle income</v>
      </c>
      <c r="I19">
        <f t="shared" si="0"/>
        <v>175186.37706</v>
      </c>
      <c r="J19" t="str">
        <f>VLOOKUP(A19,code!B:D,3,FALSE)</f>
        <v>South Asia</v>
      </c>
      <c r="K19">
        <f t="shared" si="1"/>
        <v>11.293262049114688</v>
      </c>
    </row>
    <row r="20" spans="1:11" x14ac:dyDescent="0.3">
      <c r="A20" t="s">
        <v>36</v>
      </c>
      <c r="B20" t="s">
        <v>37</v>
      </c>
      <c r="C20">
        <v>1370.8411699999999</v>
      </c>
      <c r="D20">
        <v>1371.766073</v>
      </c>
      <c r="E20">
        <v>1449.4261140000001</v>
      </c>
      <c r="F20">
        <v>1497.6461340000001</v>
      </c>
      <c r="G20">
        <v>1540.6157089999999</v>
      </c>
      <c r="H20" t="str">
        <f>VLOOKUP(A20,code!$B$1:$C$218,2,FALSE)</f>
        <v>High income</v>
      </c>
      <c r="I20">
        <f t="shared" si="0"/>
        <v>1446.0590400000001</v>
      </c>
      <c r="J20" t="str">
        <f>VLOOKUP(A20,code!B:D,3,FALSE)</f>
        <v>Latin America &amp; Caribbean</v>
      </c>
      <c r="K20">
        <f t="shared" si="1"/>
        <v>12.384698002613973</v>
      </c>
    </row>
    <row r="21" spans="1:11" x14ac:dyDescent="0.3">
      <c r="A21" t="s">
        <v>38</v>
      </c>
      <c r="B21" t="s">
        <v>39</v>
      </c>
      <c r="C21">
        <v>100860.1753</v>
      </c>
      <c r="D21">
        <v>101754.7917</v>
      </c>
      <c r="E21">
        <v>108204.5472</v>
      </c>
      <c r="F21">
        <v>108921.4347</v>
      </c>
      <c r="G21">
        <v>109647.23880000001</v>
      </c>
      <c r="H21" t="str">
        <f>VLOOKUP(A21,code!$B$1:$C$218,2,FALSE)</f>
        <v>Upper middle income</v>
      </c>
      <c r="I21">
        <f t="shared" si="0"/>
        <v>105877.63754</v>
      </c>
      <c r="J21" t="str">
        <f>VLOOKUP(A21,code!B:D,3,FALSE)</f>
        <v>Europe &amp; Central Asia</v>
      </c>
      <c r="K21">
        <f t="shared" si="1"/>
        <v>8.7121239615771362</v>
      </c>
    </row>
    <row r="22" spans="1:11" x14ac:dyDescent="0.3">
      <c r="A22" t="s">
        <v>40</v>
      </c>
      <c r="B22" t="s">
        <v>41</v>
      </c>
      <c r="C22">
        <v>137213.867</v>
      </c>
      <c r="D22">
        <v>131110.28950000001</v>
      </c>
      <c r="E22">
        <v>138029.41089999999</v>
      </c>
      <c r="F22">
        <v>137517.86790000001</v>
      </c>
      <c r="G22">
        <v>133373.68400000001</v>
      </c>
      <c r="H22" t="str">
        <f>VLOOKUP(A22,code!$B$1:$C$218,2,FALSE)</f>
        <v>High income</v>
      </c>
      <c r="I22">
        <f t="shared" si="0"/>
        <v>135449.02386000002</v>
      </c>
      <c r="J22" t="str">
        <f>VLOOKUP(A22,code!B:D,3,FALSE)</f>
        <v>Europe &amp; Central Asia</v>
      </c>
      <c r="K22">
        <f t="shared" si="1"/>
        <v>-2.798684334142401</v>
      </c>
    </row>
    <row r="23" spans="1:11" x14ac:dyDescent="0.3">
      <c r="A23" t="s">
        <v>42</v>
      </c>
      <c r="B23" t="s">
        <v>43</v>
      </c>
      <c r="C23">
        <v>1408.1490200000001</v>
      </c>
      <c r="D23">
        <v>1534.364583</v>
      </c>
      <c r="E23">
        <v>1498.8784499999999</v>
      </c>
      <c r="F23">
        <v>1536.237437</v>
      </c>
      <c r="G23">
        <v>1569.8585029999999</v>
      </c>
      <c r="H23" t="str">
        <f>VLOOKUP(A23,code!$B$1:$C$218,2,FALSE)</f>
        <v>Upper middle income</v>
      </c>
      <c r="I23">
        <f t="shared" si="0"/>
        <v>1509.4975986000002</v>
      </c>
      <c r="J23" t="str">
        <f>VLOOKUP(A23,code!B:D,3,FALSE)</f>
        <v>Latin America &amp; Caribbean</v>
      </c>
      <c r="K23">
        <f t="shared" si="1"/>
        <v>11.483833081814016</v>
      </c>
    </row>
    <row r="24" spans="1:11" x14ac:dyDescent="0.3">
      <c r="A24" t="s">
        <v>44</v>
      </c>
      <c r="B24" t="s">
        <v>45</v>
      </c>
      <c r="C24">
        <v>37639.925000000003</v>
      </c>
      <c r="D24">
        <v>38068.374730000003</v>
      </c>
      <c r="E24">
        <v>33029.822350000002</v>
      </c>
      <c r="F24">
        <v>33289.551919999998</v>
      </c>
      <c r="G24">
        <v>33533.096729999997</v>
      </c>
      <c r="H24" t="str">
        <f>VLOOKUP(A24,code!$B$1:$C$218,2,FALSE)</f>
        <v>Low income</v>
      </c>
      <c r="I24">
        <f t="shared" si="0"/>
        <v>35112.154146000001</v>
      </c>
      <c r="J24" t="str">
        <f>VLOOKUP(A24,code!B:D,3,FALSE)</f>
        <v>Sub-Saharan Africa</v>
      </c>
      <c r="K24">
        <f t="shared" si="1"/>
        <v>-10.910830109252355</v>
      </c>
    </row>
    <row r="25" spans="1:11" x14ac:dyDescent="0.3">
      <c r="A25" t="s">
        <v>46</v>
      </c>
      <c r="B25" t="s">
        <v>47</v>
      </c>
      <c r="C25">
        <v>560.02769499999999</v>
      </c>
      <c r="D25">
        <v>561.26374539999995</v>
      </c>
      <c r="E25">
        <v>594.65157180000006</v>
      </c>
      <c r="F25">
        <v>614.8756515</v>
      </c>
      <c r="G25">
        <v>632.87699210000005</v>
      </c>
      <c r="H25" t="str">
        <f>VLOOKUP(A25,code!$B$1:$C$218,2,FALSE)</f>
        <v>High income</v>
      </c>
      <c r="I25">
        <f t="shared" si="0"/>
        <v>592.73913116000006</v>
      </c>
      <c r="J25" t="str">
        <f>VLOOKUP(A25,code!B:D,3,FALSE)</f>
        <v>North America</v>
      </c>
      <c r="K25">
        <f t="shared" si="1"/>
        <v>13.0081597303862</v>
      </c>
    </row>
    <row r="26" spans="1:11" x14ac:dyDescent="0.3">
      <c r="A26" t="s">
        <v>48</v>
      </c>
      <c r="B26" t="s">
        <v>49</v>
      </c>
      <c r="C26">
        <v>1908.2862299999999</v>
      </c>
      <c r="D26">
        <v>2190.9206840000002</v>
      </c>
      <c r="E26">
        <v>3220.40038</v>
      </c>
      <c r="F26">
        <v>3259.6073900000001</v>
      </c>
      <c r="G26">
        <v>3296.9637250000001</v>
      </c>
      <c r="H26" t="str">
        <f>VLOOKUP(A26,code!$B$1:$C$218,2,FALSE)</f>
        <v>Lower middle income</v>
      </c>
      <c r="I26">
        <f t="shared" si="0"/>
        <v>2775.2356817999998</v>
      </c>
      <c r="J26" t="str">
        <f>VLOOKUP(A26,code!B:D,3,FALSE)</f>
        <v>South Asia</v>
      </c>
      <c r="K26">
        <f t="shared" si="1"/>
        <v>72.770922578003422</v>
      </c>
    </row>
    <row r="27" spans="1:11" x14ac:dyDescent="0.3">
      <c r="A27" t="s">
        <v>50</v>
      </c>
      <c r="B27" t="s">
        <v>51</v>
      </c>
      <c r="C27">
        <v>120003.253</v>
      </c>
      <c r="D27">
        <v>76425.966350000002</v>
      </c>
      <c r="E27">
        <v>102900.5156</v>
      </c>
      <c r="F27">
        <v>620981.95550000004</v>
      </c>
      <c r="G27">
        <v>621726.72679999995</v>
      </c>
      <c r="H27" t="str">
        <f>VLOOKUP(A27,code!$B$1:$C$218,2,FALSE)</f>
        <v>Lower middle income</v>
      </c>
      <c r="I27">
        <f t="shared" si="0"/>
        <v>308407.68345000001</v>
      </c>
      <c r="J27" t="str">
        <f>VLOOKUP(A27,code!B:D,3,FALSE)</f>
        <v>Latin America &amp; Caribbean</v>
      </c>
      <c r="K27">
        <f t="shared" si="1"/>
        <v>418.09156106793199</v>
      </c>
    </row>
    <row r="28" spans="1:11" x14ac:dyDescent="0.3">
      <c r="A28" t="s">
        <v>52</v>
      </c>
      <c r="B28" t="s">
        <v>53</v>
      </c>
      <c r="C28">
        <v>24236.608499999998</v>
      </c>
      <c r="D28">
        <v>24471.896550000001</v>
      </c>
      <c r="E28">
        <v>25619.331320000001</v>
      </c>
      <c r="F28">
        <v>26405.844120000002</v>
      </c>
      <c r="G28">
        <v>27108.4002</v>
      </c>
      <c r="H28" t="str">
        <f>VLOOKUP(A28,code!$B$1:$C$218,2,FALSE)</f>
        <v>Upper middle income</v>
      </c>
      <c r="I28">
        <f t="shared" si="0"/>
        <v>25568.416138000001</v>
      </c>
      <c r="J28" t="str">
        <f>VLOOKUP(A28,code!B:D,3,FALSE)</f>
        <v>Europe &amp; Central Asia</v>
      </c>
      <c r="K28">
        <f t="shared" si="1"/>
        <v>11.848983326194347</v>
      </c>
    </row>
    <row r="29" spans="1:11" x14ac:dyDescent="0.3">
      <c r="A29" t="s">
        <v>54</v>
      </c>
      <c r="B29" t="s">
        <v>55</v>
      </c>
      <c r="C29">
        <v>73051.131200000003</v>
      </c>
      <c r="D29">
        <v>22941.965850000001</v>
      </c>
      <c r="E29">
        <v>81652.255600000004</v>
      </c>
      <c r="F29">
        <v>81891.03615</v>
      </c>
      <c r="G29">
        <v>82110.276759999993</v>
      </c>
      <c r="H29" t="str">
        <f>VLOOKUP(A29,code!$B$1:$C$218,2,FALSE)</f>
        <v>Upper middle income</v>
      </c>
      <c r="I29">
        <f t="shared" si="0"/>
        <v>68329.333111999993</v>
      </c>
      <c r="J29" t="str">
        <f>VLOOKUP(A29,code!B:D,3,FALSE)</f>
        <v>Sub-Saharan Africa</v>
      </c>
      <c r="K29">
        <f t="shared" si="1"/>
        <v>12.401102366502423</v>
      </c>
    </row>
    <row r="30" spans="1:11" x14ac:dyDescent="0.3">
      <c r="A30" t="s">
        <v>56</v>
      </c>
      <c r="B30" t="s">
        <v>57</v>
      </c>
      <c r="C30">
        <v>1532859.83</v>
      </c>
      <c r="D30">
        <v>1211969.4080000001</v>
      </c>
      <c r="E30">
        <v>2902242.6179999998</v>
      </c>
      <c r="F30">
        <v>2953040.5189999999</v>
      </c>
      <c r="G30">
        <v>2989417.9569999999</v>
      </c>
      <c r="H30" t="str">
        <f>VLOOKUP(A30,code!$B$1:$C$218,2,FALSE)</f>
        <v>Upper middle income</v>
      </c>
      <c r="I30">
        <f t="shared" si="0"/>
        <v>2317906.0663999999</v>
      </c>
      <c r="J30" t="str">
        <f>VLOOKUP(A30,code!B:D,3,FALSE)</f>
        <v>Latin America &amp; Caribbean</v>
      </c>
      <c r="K30">
        <f t="shared" si="1"/>
        <v>95.022264821174147</v>
      </c>
    </row>
    <row r="31" spans="1:11" x14ac:dyDescent="0.3">
      <c r="A31" t="s">
        <v>58</v>
      </c>
      <c r="B31" t="s">
        <v>59</v>
      </c>
      <c r="C31">
        <v>113.710494</v>
      </c>
      <c r="D31">
        <v>114.0395662</v>
      </c>
      <c r="E31">
        <v>119.8676092</v>
      </c>
      <c r="F31">
        <v>123.5163153</v>
      </c>
      <c r="G31">
        <v>126.7835994</v>
      </c>
      <c r="H31" t="str">
        <f>VLOOKUP(A31,code!$B$1:$C$218,2,FALSE)</f>
        <v>High income</v>
      </c>
      <c r="I31">
        <f t="shared" si="0"/>
        <v>119.58351682</v>
      </c>
      <c r="J31" t="str">
        <f>VLOOKUP(A31,code!B:D,3,FALSE)</f>
        <v>Latin America &amp; Caribbean</v>
      </c>
      <c r="K31">
        <f t="shared" si="1"/>
        <v>11.496832825297552</v>
      </c>
    </row>
    <row r="32" spans="1:11" x14ac:dyDescent="0.3">
      <c r="A32" t="s">
        <v>60</v>
      </c>
      <c r="B32" t="s">
        <v>61</v>
      </c>
      <c r="C32">
        <v>13738.062099999999</v>
      </c>
      <c r="D32">
        <v>13549.7997</v>
      </c>
      <c r="E32">
        <v>14123.59808</v>
      </c>
      <c r="F32">
        <v>14494.49152</v>
      </c>
      <c r="G32">
        <v>14828.96701</v>
      </c>
      <c r="H32" t="str">
        <f>VLOOKUP(A32,code!$B$1:$C$218,2,FALSE)</f>
        <v>High income</v>
      </c>
      <c r="I32">
        <f t="shared" si="0"/>
        <v>14146.983681999996</v>
      </c>
      <c r="J32" t="str">
        <f>VLOOKUP(A32,code!B:D,3,FALSE)</f>
        <v>East Asia &amp; Pacific</v>
      </c>
      <c r="K32">
        <f t="shared" si="1"/>
        <v>7.9407481350663067</v>
      </c>
    </row>
    <row r="33" spans="1:11" x14ac:dyDescent="0.3">
      <c r="A33" t="s">
        <v>62</v>
      </c>
      <c r="B33" t="s">
        <v>63</v>
      </c>
      <c r="C33">
        <v>71720.335000000006</v>
      </c>
      <c r="D33">
        <v>65132.857900000003</v>
      </c>
      <c r="E33">
        <v>67945.313500000004</v>
      </c>
      <c r="F33">
        <v>72946.623070000001</v>
      </c>
      <c r="G33">
        <v>67942.695630000002</v>
      </c>
      <c r="H33" t="str">
        <f>VLOOKUP(A33,code!$B$1:$C$218,2,FALSE)</f>
        <v>Upper middle income</v>
      </c>
      <c r="I33">
        <f t="shared" si="0"/>
        <v>69137.565020000009</v>
      </c>
      <c r="J33" t="str">
        <f>VLOOKUP(A33,code!B:D,3,FALSE)</f>
        <v>Europe &amp; Central Asia</v>
      </c>
      <c r="K33">
        <f t="shared" si="1"/>
        <v>-5.2671803192218833</v>
      </c>
    </row>
    <row r="34" spans="1:11" x14ac:dyDescent="0.3">
      <c r="A34" t="s">
        <v>64</v>
      </c>
      <c r="B34" t="s">
        <v>65</v>
      </c>
      <c r="C34">
        <v>40706.298000000003</v>
      </c>
      <c r="D34">
        <v>43473.097889999997</v>
      </c>
      <c r="E34">
        <v>43405.909189999998</v>
      </c>
      <c r="F34">
        <v>43660.15021</v>
      </c>
      <c r="G34">
        <v>43910.402390000003</v>
      </c>
      <c r="H34" t="str">
        <f>VLOOKUP(A34,code!$B$1:$C$218,2,FALSE)</f>
        <v>Low income</v>
      </c>
      <c r="I34">
        <f t="shared" si="0"/>
        <v>43031.171535999994</v>
      </c>
      <c r="J34" t="str">
        <f>VLOOKUP(A34,code!B:D,3,FALSE)</f>
        <v>Sub-Saharan Africa</v>
      </c>
      <c r="K34">
        <f t="shared" si="1"/>
        <v>7.8712743418721116</v>
      </c>
    </row>
    <row r="35" spans="1:11" x14ac:dyDescent="0.3">
      <c r="A35" t="s">
        <v>66</v>
      </c>
      <c r="B35" t="s">
        <v>67</v>
      </c>
      <c r="C35">
        <v>5724.9552999999996</v>
      </c>
      <c r="D35">
        <v>5925.8766869999999</v>
      </c>
      <c r="E35">
        <v>6040.9823699999997</v>
      </c>
      <c r="F35">
        <v>6151.9955360000004</v>
      </c>
      <c r="G35">
        <v>6254.371024</v>
      </c>
      <c r="H35" t="str">
        <f>VLOOKUP(A35,code!$B$1:$C$218,2,FALSE)</f>
        <v>Low income</v>
      </c>
      <c r="I35">
        <f t="shared" si="0"/>
        <v>6019.6361833999999</v>
      </c>
      <c r="J35" t="str">
        <f>VLOOKUP(A35,code!B:D,3,FALSE)</f>
        <v>Sub-Saharan Africa</v>
      </c>
      <c r="K35">
        <f t="shared" si="1"/>
        <v>9.247508430327839</v>
      </c>
    </row>
    <row r="36" spans="1:11" x14ac:dyDescent="0.3">
      <c r="A36" t="s">
        <v>68</v>
      </c>
      <c r="B36" t="s">
        <v>69</v>
      </c>
      <c r="C36">
        <v>369.11655999999999</v>
      </c>
      <c r="D36">
        <v>376.40042249999999</v>
      </c>
      <c r="E36">
        <v>395.3357092</v>
      </c>
      <c r="F36">
        <v>403.67148930000002</v>
      </c>
      <c r="G36">
        <v>411.32501130000003</v>
      </c>
      <c r="H36" t="str">
        <f>VLOOKUP(A36,code!$B$1:$C$218,2,FALSE)</f>
        <v>Lower middle income</v>
      </c>
      <c r="I36">
        <f t="shared" si="0"/>
        <v>391.16983846000005</v>
      </c>
      <c r="J36" t="str">
        <f>VLOOKUP(A36,code!B:D,3,FALSE)</f>
        <v>Sub-Saharan Africa</v>
      </c>
      <c r="K36">
        <f t="shared" si="1"/>
        <v>11.434992594209275</v>
      </c>
    </row>
    <row r="37" spans="1:11" x14ac:dyDescent="0.3">
      <c r="A37" t="s">
        <v>70</v>
      </c>
      <c r="B37" t="s">
        <v>71</v>
      </c>
      <c r="C37">
        <v>120478.859</v>
      </c>
      <c r="D37">
        <v>87674.946790000002</v>
      </c>
      <c r="E37">
        <v>126272.1976</v>
      </c>
      <c r="F37">
        <v>126838.7599</v>
      </c>
      <c r="G37">
        <v>127399.58689999999</v>
      </c>
      <c r="H37" t="str">
        <f>VLOOKUP(A37,code!$B$1:$C$218,2,FALSE)</f>
        <v>Lower middle income</v>
      </c>
      <c r="I37">
        <f t="shared" si="0"/>
        <v>117732.87003800001</v>
      </c>
      <c r="J37" t="str">
        <f>VLOOKUP(A37,code!B:D,3,FALSE)</f>
        <v>East Asia &amp; Pacific</v>
      </c>
      <c r="K37">
        <f t="shared" si="1"/>
        <v>5.7443504673297063</v>
      </c>
    </row>
    <row r="38" spans="1:11" x14ac:dyDescent="0.3">
      <c r="A38" t="s">
        <v>72</v>
      </c>
      <c r="B38" t="s">
        <v>73</v>
      </c>
      <c r="C38">
        <v>120917.192</v>
      </c>
      <c r="D38">
        <v>116739.19190000001</v>
      </c>
      <c r="E38">
        <v>99823.284100000004</v>
      </c>
      <c r="F38">
        <v>100386.546</v>
      </c>
      <c r="G38">
        <v>100922.13619999999</v>
      </c>
      <c r="H38" t="str">
        <f>VLOOKUP(A38,code!$B$1:$C$218,2,FALSE)</f>
        <v>Lower middle income</v>
      </c>
      <c r="I38">
        <f t="shared" si="0"/>
        <v>107757.67004</v>
      </c>
      <c r="J38" t="str">
        <f>VLOOKUP(A38,code!B:D,3,FALSE)</f>
        <v>Sub-Saharan Africa</v>
      </c>
      <c r="K38">
        <f t="shared" si="1"/>
        <v>-16.536156248153695</v>
      </c>
    </row>
    <row r="39" spans="1:11" x14ac:dyDescent="0.3">
      <c r="A39" t="s">
        <v>74</v>
      </c>
      <c r="B39" t="s">
        <v>75</v>
      </c>
      <c r="C39">
        <v>908926</v>
      </c>
      <c r="D39">
        <v>749863.65399999998</v>
      </c>
      <c r="E39">
        <v>764137.6753</v>
      </c>
      <c r="F39">
        <v>1033481.982</v>
      </c>
      <c r="G39">
        <v>1027063.855</v>
      </c>
      <c r="H39" t="str">
        <f>VLOOKUP(A39,code!$B$1:$C$218,2,FALSE)</f>
        <v>High income</v>
      </c>
      <c r="I39">
        <f t="shared" si="0"/>
        <v>896694.63326000015</v>
      </c>
      <c r="J39" t="str">
        <f>VLOOKUP(A39,code!B:D,3,FALSE)</f>
        <v>North America</v>
      </c>
      <c r="K39">
        <f t="shared" si="1"/>
        <v>12.997521800454601</v>
      </c>
    </row>
    <row r="40" spans="1:11" x14ac:dyDescent="0.3">
      <c r="A40" t="s">
        <v>76</v>
      </c>
      <c r="B40" t="s">
        <v>77</v>
      </c>
      <c r="C40">
        <v>397.522851</v>
      </c>
      <c r="D40">
        <v>398.46076040000003</v>
      </c>
      <c r="E40">
        <v>422.02810419999997</v>
      </c>
      <c r="F40">
        <v>436.23161900000002</v>
      </c>
      <c r="G40">
        <v>448.88093839999999</v>
      </c>
      <c r="H40" t="str">
        <f>VLOOKUP(A40,code!$B$1:$C$218,2,FALSE)</f>
        <v>High income</v>
      </c>
      <c r="I40">
        <f t="shared" si="0"/>
        <v>420.62485459999999</v>
      </c>
      <c r="J40" t="str">
        <f>VLOOKUP(A40,code!B:D,3,FALSE)</f>
        <v>Latin America &amp; Caribbean</v>
      </c>
      <c r="K40">
        <f t="shared" si="1"/>
        <v>12.91953085735944</v>
      </c>
    </row>
    <row r="41" spans="1:11" x14ac:dyDescent="0.3">
      <c r="A41" t="s">
        <v>78</v>
      </c>
      <c r="B41" t="s">
        <v>79</v>
      </c>
      <c r="C41">
        <v>603473.098</v>
      </c>
      <c r="D41">
        <v>428273.61219999997</v>
      </c>
      <c r="E41">
        <v>511442.68930000003</v>
      </c>
      <c r="F41">
        <v>513289.51569999999</v>
      </c>
      <c r="G41">
        <v>515134.07860000001</v>
      </c>
      <c r="H41" t="str">
        <f>VLOOKUP(A41,code!$B$1:$C$218,2,FALSE)</f>
        <v>Low income</v>
      </c>
      <c r="I41">
        <f t="shared" si="0"/>
        <v>514322.59876000008</v>
      </c>
      <c r="J41" t="str">
        <f>VLOOKUP(A41,code!B:D,3,FALSE)</f>
        <v>Sub-Saharan Africa</v>
      </c>
      <c r="K41">
        <f t="shared" si="1"/>
        <v>-14.638435365680541</v>
      </c>
    </row>
    <row r="42" spans="1:11" x14ac:dyDescent="0.3">
      <c r="A42" t="s">
        <v>80</v>
      </c>
      <c r="B42" t="s">
        <v>81</v>
      </c>
      <c r="C42">
        <v>119558.378</v>
      </c>
      <c r="D42">
        <v>102031.53810000001</v>
      </c>
      <c r="E42">
        <v>109130.4151</v>
      </c>
      <c r="F42">
        <v>109463.6387</v>
      </c>
      <c r="G42">
        <v>109796.02</v>
      </c>
      <c r="H42" t="str">
        <f>VLOOKUP(A42,code!$B$1:$C$218,2,FALSE)</f>
        <v>Low income</v>
      </c>
      <c r="I42">
        <f t="shared" si="0"/>
        <v>109995.99798000001</v>
      </c>
      <c r="J42" t="str">
        <f>VLOOKUP(A42,code!B:D,3,FALSE)</f>
        <v>Sub-Saharan Africa</v>
      </c>
      <c r="K42">
        <f t="shared" si="1"/>
        <v>-8.1653483121023882</v>
      </c>
    </row>
    <row r="43" spans="1:11" x14ac:dyDescent="0.3">
      <c r="A43" t="s">
        <v>82</v>
      </c>
      <c r="B43" t="s">
        <v>83</v>
      </c>
      <c r="C43">
        <v>111021.04300000001</v>
      </c>
      <c r="D43">
        <v>110404.5319</v>
      </c>
      <c r="E43">
        <v>114284.9966</v>
      </c>
      <c r="F43">
        <v>117661.68060000001</v>
      </c>
      <c r="G43">
        <v>120687.8924</v>
      </c>
      <c r="H43" t="str">
        <f>VLOOKUP(A43,code!$B$1:$C$218,2,FALSE)</f>
        <v>High income</v>
      </c>
      <c r="I43">
        <f t="shared" si="0"/>
        <v>114812.0289</v>
      </c>
      <c r="J43" t="str">
        <f>VLOOKUP(A43,code!B:D,3,FALSE)</f>
        <v>Latin America &amp; Caribbean</v>
      </c>
      <c r="K43">
        <f t="shared" si="1"/>
        <v>8.7072226478722516</v>
      </c>
    </row>
    <row r="44" spans="1:11" x14ac:dyDescent="0.3">
      <c r="A44" t="s">
        <v>84</v>
      </c>
      <c r="B44" t="s">
        <v>85</v>
      </c>
      <c r="C44">
        <v>10022024.800000001</v>
      </c>
      <c r="D44">
        <v>10617264.9</v>
      </c>
      <c r="E44">
        <v>11183810.6</v>
      </c>
      <c r="F44">
        <v>12064260</v>
      </c>
      <c r="G44">
        <v>12454710.609999999</v>
      </c>
      <c r="H44" t="str">
        <f>VLOOKUP(A44,code!$B$1:$C$218,2,FALSE)</f>
        <v>Upper middle income</v>
      </c>
      <c r="I44">
        <f t="shared" si="0"/>
        <v>11268414.182</v>
      </c>
      <c r="J44" t="str">
        <f>VLOOKUP(A44,code!B:D,3,FALSE)</f>
        <v>East Asia &amp; Pacific</v>
      </c>
      <c r="K44">
        <f t="shared" si="1"/>
        <v>24.273396429831209</v>
      </c>
    </row>
    <row r="45" spans="1:11" x14ac:dyDescent="0.3">
      <c r="A45" t="s">
        <v>86</v>
      </c>
      <c r="B45" t="s">
        <v>87</v>
      </c>
      <c r="C45">
        <v>167450.08600000001</v>
      </c>
      <c r="D45">
        <v>171912.02900000001</v>
      </c>
      <c r="E45">
        <v>166695.86689999999</v>
      </c>
      <c r="F45">
        <v>170199.579</v>
      </c>
      <c r="G45">
        <v>173411.76790000001</v>
      </c>
      <c r="H45" t="str">
        <f>VLOOKUP(A45,code!$B$1:$C$218,2,FALSE)</f>
        <v>Upper middle income</v>
      </c>
      <c r="I45">
        <f t="shared" si="0"/>
        <v>169933.86576000002</v>
      </c>
      <c r="J45" t="str">
        <f>VLOOKUP(A45,code!B:D,3,FALSE)</f>
        <v>Latin America &amp; Caribbean</v>
      </c>
      <c r="K45">
        <f t="shared" si="1"/>
        <v>3.5602740150279741</v>
      </c>
    </row>
    <row r="46" spans="1:11" x14ac:dyDescent="0.3">
      <c r="A46" t="s">
        <v>88</v>
      </c>
      <c r="B46" t="s">
        <v>89</v>
      </c>
      <c r="C46">
        <v>579.09299999999996</v>
      </c>
      <c r="D46">
        <v>531.67000229999996</v>
      </c>
      <c r="E46">
        <v>543.62218519999999</v>
      </c>
      <c r="F46">
        <v>554.33566010000004</v>
      </c>
      <c r="G46">
        <v>564.22066170000005</v>
      </c>
      <c r="H46" t="str">
        <f>VLOOKUP(A46,code!$B$1:$C$218,2,FALSE)</f>
        <v>Low income</v>
      </c>
      <c r="I46">
        <f t="shared" si="0"/>
        <v>554.58830186</v>
      </c>
      <c r="J46" t="str">
        <f>VLOOKUP(A46,code!B:D,3,FALSE)</f>
        <v>Sub-Saharan Africa</v>
      </c>
      <c r="K46">
        <f t="shared" si="1"/>
        <v>-2.5682124114779339</v>
      </c>
    </row>
    <row r="47" spans="1:11" x14ac:dyDescent="0.3">
      <c r="A47" t="s">
        <v>90</v>
      </c>
      <c r="B47" t="s">
        <v>91</v>
      </c>
      <c r="C47">
        <v>754085.86</v>
      </c>
      <c r="D47">
        <v>731884.62679999997</v>
      </c>
      <c r="E47">
        <v>799228.67310000001</v>
      </c>
      <c r="F47">
        <v>800756.94160000002</v>
      </c>
      <c r="G47">
        <v>802271.30279999995</v>
      </c>
      <c r="H47" t="str">
        <f>VLOOKUP(A47,code!$B$1:$C$218,2,FALSE)</f>
        <v>Low income</v>
      </c>
      <c r="I47">
        <f t="shared" si="0"/>
        <v>777645.48086000013</v>
      </c>
      <c r="J47" t="str">
        <f>VLOOKUP(A47,code!B:D,3,FALSE)</f>
        <v>Sub-Saharan Africa</v>
      </c>
      <c r="K47">
        <f t="shared" si="1"/>
        <v>6.3899146444676687</v>
      </c>
    </row>
    <row r="48" spans="1:11" x14ac:dyDescent="0.3">
      <c r="A48" t="s">
        <v>92</v>
      </c>
      <c r="B48" t="s">
        <v>93</v>
      </c>
      <c r="C48">
        <v>31049.210999999999</v>
      </c>
      <c r="D48">
        <v>34611.280550000003</v>
      </c>
      <c r="E48">
        <v>35247.16491</v>
      </c>
      <c r="F48">
        <v>35504.455779999997</v>
      </c>
      <c r="G48">
        <v>35743.918519999999</v>
      </c>
      <c r="H48" t="str">
        <f>VLOOKUP(A48,code!$B$1:$C$218,2,FALSE)</f>
        <v>Lower middle income</v>
      </c>
      <c r="I48">
        <f t="shared" si="0"/>
        <v>34431.206151999999</v>
      </c>
      <c r="J48" t="str">
        <f>VLOOKUP(A48,code!B:D,3,FALSE)</f>
        <v>Sub-Saharan Africa</v>
      </c>
      <c r="K48">
        <f t="shared" si="1"/>
        <v>15.120215196450564</v>
      </c>
    </row>
    <row r="49" spans="1:11" x14ac:dyDescent="0.3">
      <c r="A49" t="s">
        <v>94</v>
      </c>
      <c r="B49" t="s">
        <v>95</v>
      </c>
      <c r="C49">
        <v>10806.541300000001</v>
      </c>
      <c r="D49">
        <v>11067.7508</v>
      </c>
      <c r="E49">
        <v>11684.567499999999</v>
      </c>
      <c r="F49">
        <v>11994.687519999999</v>
      </c>
      <c r="G49">
        <v>12274.13409</v>
      </c>
      <c r="H49" t="str">
        <f>VLOOKUP(A49,code!$B$1:$C$218,2,FALSE)</f>
        <v>Upper middle income</v>
      </c>
      <c r="I49">
        <f t="shared" si="0"/>
        <v>11565.536241999998</v>
      </c>
      <c r="J49" t="str">
        <f>VLOOKUP(A49,code!B:D,3,FALSE)</f>
        <v>Latin America &amp; Caribbean</v>
      </c>
      <c r="K49">
        <f t="shared" si="1"/>
        <v>13.580596689155286</v>
      </c>
    </row>
    <row r="50" spans="1:11" x14ac:dyDescent="0.3">
      <c r="A50" t="s">
        <v>96</v>
      </c>
      <c r="B50" t="s">
        <v>97</v>
      </c>
      <c r="C50">
        <v>29682.239000000001</v>
      </c>
      <c r="D50">
        <v>30685.234270000001</v>
      </c>
      <c r="E50">
        <v>32525.253349999999</v>
      </c>
      <c r="F50">
        <v>33027.48272</v>
      </c>
      <c r="G50">
        <v>33502.160239999997</v>
      </c>
      <c r="H50" t="str">
        <f>VLOOKUP(A50,code!$B$1:$C$218,2,FALSE)</f>
        <v>Lower middle income</v>
      </c>
      <c r="I50">
        <f t="shared" si="0"/>
        <v>31884.473915999999</v>
      </c>
      <c r="J50" t="str">
        <f>VLOOKUP(A50,code!B:D,3,FALSE)</f>
        <v>Sub-Saharan Africa</v>
      </c>
      <c r="K50">
        <f t="shared" si="1"/>
        <v>12.869383741570156</v>
      </c>
    </row>
    <row r="51" spans="1:11" x14ac:dyDescent="0.3">
      <c r="A51" t="s">
        <v>98</v>
      </c>
      <c r="B51" t="s">
        <v>99</v>
      </c>
      <c r="C51">
        <v>32938.060899999997</v>
      </c>
      <c r="D51">
        <v>31461.036400000001</v>
      </c>
      <c r="E51">
        <v>31172.6453</v>
      </c>
      <c r="F51">
        <v>30453.511330000001</v>
      </c>
      <c r="G51">
        <v>30421.049360000001</v>
      </c>
      <c r="H51" t="str">
        <f>VLOOKUP(A51,code!$B$1:$C$218,2,FALSE)</f>
        <v>High income</v>
      </c>
      <c r="I51">
        <f t="shared" si="0"/>
        <v>31289.260658000003</v>
      </c>
      <c r="J51" t="str">
        <f>VLOOKUP(A51,code!B:D,3,FALSE)</f>
        <v>Europe &amp; Central Asia</v>
      </c>
      <c r="K51">
        <f t="shared" si="1"/>
        <v>-7.6416506352382036</v>
      </c>
    </row>
    <row r="52" spans="1:11" x14ac:dyDescent="0.3">
      <c r="A52" t="s">
        <v>100</v>
      </c>
      <c r="B52" t="s">
        <v>101</v>
      </c>
      <c r="C52">
        <v>48557.436000000002</v>
      </c>
      <c r="D52">
        <v>50545.396500000003</v>
      </c>
      <c r="E52">
        <v>49782.5314</v>
      </c>
      <c r="F52">
        <v>51170.74785</v>
      </c>
      <c r="G52">
        <v>52418.455650000004</v>
      </c>
      <c r="H52" t="str">
        <f>VLOOKUP(A52,code!$B$1:$C$218,2,FALSE)</f>
        <v>Upper middle income</v>
      </c>
      <c r="I52">
        <f t="shared" si="0"/>
        <v>50494.913480000003</v>
      </c>
      <c r="J52" t="str">
        <f>VLOOKUP(A52,code!B:D,3,FALSE)</f>
        <v>Latin America &amp; Caribbean</v>
      </c>
      <c r="K52">
        <f t="shared" si="1"/>
        <v>7.9514487750135778</v>
      </c>
    </row>
    <row r="53" spans="1:11" x14ac:dyDescent="0.3">
      <c r="A53" t="s">
        <v>102</v>
      </c>
      <c r="B53" t="s">
        <v>103</v>
      </c>
      <c r="C53">
        <v>9165.9548200000008</v>
      </c>
      <c r="D53">
        <v>7716.2739600000004</v>
      </c>
      <c r="E53">
        <v>7563.8018000000002</v>
      </c>
      <c r="F53">
        <v>7652.3309159999999</v>
      </c>
      <c r="G53">
        <v>7431.1934529999999</v>
      </c>
      <c r="H53" t="str">
        <f>VLOOKUP(A53,code!$B$1:$C$218,2,FALSE)</f>
        <v>High income</v>
      </c>
      <c r="I53">
        <f t="shared" si="0"/>
        <v>7905.9109897999997</v>
      </c>
      <c r="J53" t="str">
        <f>VLOOKUP(A53,code!B:D,3,FALSE)</f>
        <v>Europe &amp; Central Asia</v>
      </c>
      <c r="K53">
        <f t="shared" si="1"/>
        <v>-18.926139186446488</v>
      </c>
    </row>
    <row r="54" spans="1:11" x14ac:dyDescent="0.3">
      <c r="A54" t="s">
        <v>104</v>
      </c>
      <c r="B54" t="s">
        <v>105</v>
      </c>
      <c r="C54">
        <v>144072.57699999999</v>
      </c>
      <c r="D54">
        <v>137877.28959999999</v>
      </c>
      <c r="E54">
        <v>145706.91699999999</v>
      </c>
      <c r="F54">
        <v>144613.24739999999</v>
      </c>
      <c r="G54">
        <v>138957.4247</v>
      </c>
      <c r="H54" t="str">
        <f>VLOOKUP(A54,code!$B$1:$C$218,2,FALSE)</f>
        <v>High income</v>
      </c>
      <c r="I54">
        <f t="shared" si="0"/>
        <v>142245.49114</v>
      </c>
      <c r="J54" t="str">
        <f>VLOOKUP(A54,code!B:D,3,FALSE)</f>
        <v>Europe &amp; Central Asia</v>
      </c>
      <c r="K54">
        <f t="shared" si="1"/>
        <v>-3.5503996711324093</v>
      </c>
    </row>
    <row r="55" spans="1:11" x14ac:dyDescent="0.3">
      <c r="A55" t="s">
        <v>106</v>
      </c>
      <c r="B55" t="s">
        <v>107</v>
      </c>
      <c r="C55">
        <v>65167.029110000003</v>
      </c>
      <c r="D55">
        <v>63012.015650000001</v>
      </c>
      <c r="E55">
        <v>63679.089780000002</v>
      </c>
      <c r="F55">
        <v>58416.044739999998</v>
      </c>
      <c r="G55">
        <v>53703.22393</v>
      </c>
      <c r="H55" t="str">
        <f>VLOOKUP(A55,code!$B$1:$C$218,2,FALSE)</f>
        <v>High income</v>
      </c>
      <c r="I55">
        <f t="shared" si="0"/>
        <v>60795.480641999995</v>
      </c>
      <c r="J55" t="str">
        <f>VLOOKUP(A55,code!B:D,3,FALSE)</f>
        <v>Europe &amp; Central Asia</v>
      </c>
      <c r="K55">
        <f t="shared" si="1"/>
        <v>-17.591419060472195</v>
      </c>
    </row>
    <row r="56" spans="1:11" x14ac:dyDescent="0.3">
      <c r="A56" t="s">
        <v>108</v>
      </c>
      <c r="B56" t="s">
        <v>109</v>
      </c>
      <c r="C56">
        <v>2518.567</v>
      </c>
      <c r="D56">
        <v>2523.2154869999999</v>
      </c>
      <c r="E56">
        <v>2629.832574</v>
      </c>
      <c r="F56">
        <v>2701.622507</v>
      </c>
      <c r="G56">
        <v>2766.3038150000002</v>
      </c>
      <c r="H56" t="str">
        <f>VLOOKUP(A56,code!$B$1:$C$218,2,FALSE)</f>
        <v>Lower middle income</v>
      </c>
      <c r="I56">
        <f t="shared" si="0"/>
        <v>2627.9082766000001</v>
      </c>
      <c r="J56" t="str">
        <f>VLOOKUP(A56,code!B:D,3,FALSE)</f>
        <v>Middle East &amp; North Africa</v>
      </c>
      <c r="K56">
        <f t="shared" si="1"/>
        <v>9.8364194798073754</v>
      </c>
    </row>
    <row r="57" spans="1:11" x14ac:dyDescent="0.3">
      <c r="A57" t="s">
        <v>110</v>
      </c>
      <c r="B57" t="s">
        <v>111</v>
      </c>
      <c r="C57">
        <v>202.79810800000001</v>
      </c>
      <c r="D57">
        <v>203.1074615</v>
      </c>
      <c r="E57">
        <v>211.3141846</v>
      </c>
      <c r="F57">
        <v>217.38277439999999</v>
      </c>
      <c r="G57">
        <v>222.83557780000001</v>
      </c>
      <c r="H57" t="str">
        <f>VLOOKUP(A57,code!$B$1:$C$218,2,FALSE)</f>
        <v>Upper middle income</v>
      </c>
      <c r="I57">
        <f t="shared" si="0"/>
        <v>211.48762126000003</v>
      </c>
      <c r="J57" t="str">
        <f>VLOOKUP(A57,code!B:D,3,FALSE)</f>
        <v>Latin America &amp; Caribbean</v>
      </c>
      <c r="K57">
        <f t="shared" si="1"/>
        <v>9.8805013506338994</v>
      </c>
    </row>
    <row r="58" spans="1:11" x14ac:dyDescent="0.3">
      <c r="A58" t="s">
        <v>112</v>
      </c>
      <c r="B58" t="s">
        <v>113</v>
      </c>
      <c r="C58">
        <v>30646.076000000001</v>
      </c>
      <c r="D58">
        <v>30499.846939999999</v>
      </c>
      <c r="E58">
        <v>31668.707719999999</v>
      </c>
      <c r="F58">
        <v>32578.158579999999</v>
      </c>
      <c r="G58">
        <v>33395.084430000003</v>
      </c>
      <c r="H58" t="str">
        <f>VLOOKUP(A58,code!$B$1:$C$218,2,FALSE)</f>
        <v>Upper middle income</v>
      </c>
      <c r="I58">
        <f t="shared" si="0"/>
        <v>31757.574734000002</v>
      </c>
      <c r="J58" t="str">
        <f>VLOOKUP(A58,code!B:D,3,FALSE)</f>
        <v>Latin America &amp; Caribbean</v>
      </c>
      <c r="K58">
        <f t="shared" si="1"/>
        <v>8.9701808153187432</v>
      </c>
    </row>
    <row r="59" spans="1:11" x14ac:dyDescent="0.3">
      <c r="A59" t="s">
        <v>114</v>
      </c>
      <c r="B59" t="s">
        <v>115</v>
      </c>
      <c r="C59">
        <v>47603.307999999997</v>
      </c>
      <c r="D59">
        <v>49448.328009999997</v>
      </c>
      <c r="E59">
        <v>50320.69803</v>
      </c>
      <c r="F59">
        <v>51593.663379999998</v>
      </c>
      <c r="G59">
        <v>52746.572690000001</v>
      </c>
      <c r="H59" t="str">
        <f>VLOOKUP(A59,code!$B$1:$C$218,2,FALSE)</f>
        <v>Upper middle income</v>
      </c>
      <c r="I59">
        <f t="shared" si="0"/>
        <v>50342.514021999996</v>
      </c>
      <c r="J59" t="str">
        <f>VLOOKUP(A59,code!B:D,3,FALSE)</f>
        <v>Latin America &amp; Caribbean</v>
      </c>
      <c r="K59">
        <f t="shared" si="1"/>
        <v>10.804427057884306</v>
      </c>
    </row>
    <row r="60" spans="1:11" x14ac:dyDescent="0.3">
      <c r="A60" t="s">
        <v>116</v>
      </c>
      <c r="B60" t="s">
        <v>117</v>
      </c>
      <c r="C60">
        <v>269736.62599999999</v>
      </c>
      <c r="D60">
        <v>266325.42989999999</v>
      </c>
      <c r="E60">
        <v>280255.57659999997</v>
      </c>
      <c r="F60">
        <v>288287.82799999998</v>
      </c>
      <c r="G60">
        <v>295499.74540000001</v>
      </c>
      <c r="H60" t="str">
        <f>VLOOKUP(A60,code!$B$1:$C$218,2,FALSE)</f>
        <v>Lower middle income</v>
      </c>
      <c r="I60">
        <f t="shared" si="0"/>
        <v>280021.04118</v>
      </c>
      <c r="J60" t="str">
        <f>VLOOKUP(A60,code!B:D,3,FALSE)</f>
        <v>Middle East &amp; North Africa</v>
      </c>
      <c r="K60">
        <f t="shared" si="1"/>
        <v>9.5512128931278415</v>
      </c>
    </row>
    <row r="61" spans="1:11" x14ac:dyDescent="0.3">
      <c r="A61" t="s">
        <v>118</v>
      </c>
      <c r="B61" t="s">
        <v>119</v>
      </c>
      <c r="C61">
        <v>11979.6733</v>
      </c>
      <c r="D61">
        <v>11911.5615</v>
      </c>
      <c r="E61">
        <v>11978.85339</v>
      </c>
      <c r="F61">
        <v>12293.60687</v>
      </c>
      <c r="G61">
        <v>12577.78974</v>
      </c>
      <c r="H61" t="str">
        <f>VLOOKUP(A61,code!$B$1:$C$218,2,FALSE)</f>
        <v>Lower middle income</v>
      </c>
      <c r="I61">
        <f t="shared" si="0"/>
        <v>12148.29696</v>
      </c>
      <c r="J61" t="str">
        <f>VLOOKUP(A61,code!B:D,3,FALSE)</f>
        <v>Latin America &amp; Caribbean</v>
      </c>
      <c r="K61">
        <f t="shared" si="1"/>
        <v>4.9927608626856275</v>
      </c>
    </row>
    <row r="62" spans="1:11" x14ac:dyDescent="0.3">
      <c r="A62" t="s">
        <v>120</v>
      </c>
      <c r="B62" t="s">
        <v>121</v>
      </c>
      <c r="C62">
        <v>5766.3706099999999</v>
      </c>
      <c r="D62">
        <v>5840.5222180000001</v>
      </c>
      <c r="E62">
        <v>6099.1139080000003</v>
      </c>
      <c r="F62">
        <v>6243.1030710000005</v>
      </c>
      <c r="G62">
        <v>6374.1710540000004</v>
      </c>
      <c r="H62" t="str">
        <f>VLOOKUP(A62,code!$B$1:$C$218,2,FALSE)</f>
        <v>Upper middle income</v>
      </c>
      <c r="I62">
        <f t="shared" si="0"/>
        <v>6064.6561721999997</v>
      </c>
      <c r="J62" t="str">
        <f>VLOOKUP(A62,code!B:D,3,FALSE)</f>
        <v>Sub-Saharan Africa</v>
      </c>
      <c r="K62">
        <f t="shared" si="1"/>
        <v>10.540433231016353</v>
      </c>
    </row>
    <row r="63" spans="1:11" x14ac:dyDescent="0.3">
      <c r="A63" t="s">
        <v>122</v>
      </c>
      <c r="B63" t="s">
        <v>123</v>
      </c>
      <c r="C63">
        <v>4954.7574000000004</v>
      </c>
      <c r="D63">
        <v>4751.0931520000004</v>
      </c>
      <c r="E63">
        <v>4844.7856929999998</v>
      </c>
      <c r="F63">
        <v>4912.8801729999996</v>
      </c>
      <c r="G63">
        <v>4977.8880330000002</v>
      </c>
      <c r="H63" t="str">
        <f>VLOOKUP(A63,code!$B$1:$C$218,2,FALSE)</f>
        <v>Low income</v>
      </c>
      <c r="I63">
        <f t="shared" si="0"/>
        <v>4888.2808901999997</v>
      </c>
      <c r="J63" t="str">
        <f>VLOOKUP(A63,code!B:D,3,FALSE)</f>
        <v>Sub-Saharan Africa</v>
      </c>
      <c r="K63">
        <f t="shared" si="1"/>
        <v>0.46683684250614893</v>
      </c>
    </row>
    <row r="64" spans="1:11" x14ac:dyDescent="0.3">
      <c r="A64" t="s">
        <v>124</v>
      </c>
      <c r="B64" t="s">
        <v>125</v>
      </c>
      <c r="C64">
        <v>21871.9123</v>
      </c>
      <c r="D64">
        <v>18815.60914</v>
      </c>
      <c r="E64">
        <v>22767.125899999999</v>
      </c>
      <c r="F64">
        <v>24378.84606</v>
      </c>
      <c r="G64">
        <v>23292.779210000001</v>
      </c>
      <c r="H64" t="str">
        <f>VLOOKUP(A64,code!$B$1:$C$218,2,FALSE)</f>
        <v>High income</v>
      </c>
      <c r="I64">
        <f t="shared" si="0"/>
        <v>22225.254521999996</v>
      </c>
      <c r="J64" t="str">
        <f>VLOOKUP(A64,code!B:D,3,FALSE)</f>
        <v>Europe &amp; Central Asia</v>
      </c>
      <c r="K64">
        <f t="shared" si="1"/>
        <v>6.4963085555166593</v>
      </c>
    </row>
    <row r="65" spans="1:11" x14ac:dyDescent="0.3">
      <c r="A65" t="s">
        <v>126</v>
      </c>
      <c r="B65" t="s">
        <v>127</v>
      </c>
      <c r="C65">
        <v>175266.23</v>
      </c>
      <c r="D65">
        <v>182032.58410000001</v>
      </c>
      <c r="E65">
        <v>182771.1979</v>
      </c>
      <c r="F65">
        <v>184045.87609999999</v>
      </c>
      <c r="G65">
        <v>185292.16810000001</v>
      </c>
      <c r="H65" t="str">
        <f>VLOOKUP(A65,code!$B$1:$C$218,2,FALSE)</f>
        <v>Low income</v>
      </c>
      <c r="I65">
        <f t="shared" si="0"/>
        <v>181881.61124</v>
      </c>
      <c r="J65" t="str">
        <f>VLOOKUP(A65,code!B:D,3,FALSE)</f>
        <v>Sub-Saharan Africa</v>
      </c>
      <c r="K65">
        <f t="shared" si="1"/>
        <v>5.7204049519408269</v>
      </c>
    </row>
    <row r="66" spans="1:11" x14ac:dyDescent="0.3">
      <c r="A66" t="s">
        <v>128</v>
      </c>
      <c r="B66" t="s">
        <v>129</v>
      </c>
      <c r="C66">
        <v>45.688811000000001</v>
      </c>
      <c r="D66">
        <v>46.028844130000003</v>
      </c>
      <c r="E66">
        <v>46.510170840000001</v>
      </c>
      <c r="F66">
        <v>47.027085319999998</v>
      </c>
      <c r="G66">
        <v>47.535933550000003</v>
      </c>
      <c r="H66" t="str">
        <f>VLOOKUP(A66,code!$B$1:$C$218,2,FALSE)</f>
        <v>High income</v>
      </c>
      <c r="I66">
        <f t="shared" si="0"/>
        <v>46.558168968000004</v>
      </c>
      <c r="J66" t="str">
        <f>VLOOKUP(A66,code!B:D,3,FALSE)</f>
        <v>Europe &amp; Central Asia</v>
      </c>
      <c r="K66">
        <f t="shared" si="1"/>
        <v>4.0428334849860761</v>
      </c>
    </row>
    <row r="67" spans="1:11" x14ac:dyDescent="0.3">
      <c r="A67" t="s">
        <v>130</v>
      </c>
      <c r="B67" t="s">
        <v>131</v>
      </c>
      <c r="C67">
        <v>2123.9629</v>
      </c>
      <c r="D67">
        <v>2336.0749519999999</v>
      </c>
      <c r="E67">
        <v>2163.9222869999999</v>
      </c>
      <c r="F67">
        <v>2213.242874</v>
      </c>
      <c r="G67">
        <v>2258.173057</v>
      </c>
      <c r="H67" t="str">
        <f>VLOOKUP(A67,code!$B$1:$C$218,2,FALSE)</f>
        <v>Upper middle income</v>
      </c>
      <c r="I67">
        <f t="shared" si="0"/>
        <v>2219.0752139999995</v>
      </c>
      <c r="J67" t="str">
        <f>VLOOKUP(A67,code!B:D,3,FALSE)</f>
        <v>East Asia &amp; Pacific</v>
      </c>
      <c r="K67">
        <f t="shared" si="1"/>
        <v>6.3188559932002564</v>
      </c>
    </row>
    <row r="68" spans="1:11" x14ac:dyDescent="0.3">
      <c r="A68" t="s">
        <v>132</v>
      </c>
      <c r="B68" t="s">
        <v>133</v>
      </c>
      <c r="C68">
        <v>78384.734160000007</v>
      </c>
      <c r="D68">
        <v>74993.886339999997</v>
      </c>
      <c r="E68">
        <v>84371.53873</v>
      </c>
      <c r="F68">
        <v>76124.625589999996</v>
      </c>
      <c r="G68">
        <v>69072.938720000006</v>
      </c>
      <c r="H68" t="str">
        <f>VLOOKUP(A68,code!$B$1:$C$218,2,FALSE)</f>
        <v>High income</v>
      </c>
      <c r="I68">
        <f t="shared" si="0"/>
        <v>76589.544708000001</v>
      </c>
      <c r="J68" t="str">
        <f>VLOOKUP(A68,code!B:D,3,FALSE)</f>
        <v>Europe &amp; Central Asia</v>
      </c>
      <c r="K68">
        <f t="shared" si="1"/>
        <v>-11.879603266871626</v>
      </c>
    </row>
    <row r="69" spans="1:11" x14ac:dyDescent="0.3">
      <c r="A69" t="s">
        <v>134</v>
      </c>
      <c r="B69" t="s">
        <v>135</v>
      </c>
      <c r="C69">
        <v>544424.06169999996</v>
      </c>
      <c r="D69">
        <v>527525.77650000004</v>
      </c>
      <c r="E69">
        <v>532133.04040000006</v>
      </c>
      <c r="F69">
        <v>502656.65500000003</v>
      </c>
      <c r="G69">
        <v>499146.63449999999</v>
      </c>
      <c r="H69" t="str">
        <f>VLOOKUP(A69,code!$B$1:$C$218,2,FALSE)</f>
        <v>High income</v>
      </c>
      <c r="I69">
        <f t="shared" si="0"/>
        <v>521177.23362000007</v>
      </c>
      <c r="J69" t="str">
        <f>VLOOKUP(A69,code!B:D,3,FALSE)</f>
        <v>Europe &amp; Central Asia</v>
      </c>
      <c r="K69">
        <f t="shared" si="1"/>
        <v>-8.3165734921080148</v>
      </c>
    </row>
    <row r="70" spans="1:11" x14ac:dyDescent="0.3">
      <c r="A70" t="s">
        <v>136</v>
      </c>
      <c r="B70" t="s">
        <v>137</v>
      </c>
      <c r="C70">
        <v>717.56322</v>
      </c>
      <c r="D70">
        <v>716.59664210000005</v>
      </c>
      <c r="E70">
        <v>754.73756000000003</v>
      </c>
      <c r="F70">
        <v>778.58648559999995</v>
      </c>
      <c r="G70">
        <v>799.89757659999998</v>
      </c>
      <c r="H70" t="str">
        <f>VLOOKUP(A70,code!$B$1:$C$218,2,FALSE)</f>
        <v>High income</v>
      </c>
      <c r="I70">
        <f t="shared" ref="I70:I133" si="2">AVERAGE(C70:G70)</f>
        <v>753.47629685999993</v>
      </c>
      <c r="J70" t="str">
        <f>VLOOKUP(A70,code!B:D,3,FALSE)</f>
        <v>East Asia &amp; Pacific</v>
      </c>
      <c r="K70">
        <f t="shared" ref="K70:K133" si="3">(G70-C70)/C70*100</f>
        <v>11.474160646082163</v>
      </c>
    </row>
    <row r="71" spans="1:11" x14ac:dyDescent="0.3">
      <c r="A71" t="s">
        <v>138</v>
      </c>
      <c r="B71" t="s">
        <v>139</v>
      </c>
      <c r="C71">
        <v>61809.407899999998</v>
      </c>
      <c r="D71">
        <v>14325.64265</v>
      </c>
      <c r="E71">
        <v>34053.55242</v>
      </c>
      <c r="F71">
        <v>34324.762309999998</v>
      </c>
      <c r="G71">
        <v>34570.626579999996</v>
      </c>
      <c r="H71" t="str">
        <f>VLOOKUP(A71,code!$B$1:$C$218,2,FALSE)</f>
        <v>Upper middle income</v>
      </c>
      <c r="I71">
        <f t="shared" si="2"/>
        <v>35816.798372000005</v>
      </c>
      <c r="J71" t="str">
        <f>VLOOKUP(A71,code!B:D,3,FALSE)</f>
        <v>Sub-Saharan Africa</v>
      </c>
      <c r="K71">
        <f t="shared" si="3"/>
        <v>-44.068989245244012</v>
      </c>
    </row>
    <row r="72" spans="1:11" x14ac:dyDescent="0.3">
      <c r="A72" t="s">
        <v>140</v>
      </c>
      <c r="B72" t="s">
        <v>141</v>
      </c>
      <c r="C72">
        <v>3350.4432000000002</v>
      </c>
      <c r="D72">
        <v>3012.9766589999999</v>
      </c>
      <c r="E72">
        <v>3481.5732039999998</v>
      </c>
      <c r="F72">
        <v>3505.9244589999998</v>
      </c>
      <c r="G72">
        <v>3529.23153</v>
      </c>
      <c r="H72" t="str">
        <f>VLOOKUP(A72,code!$B$1:$C$218,2,FALSE)</f>
        <v>Low income</v>
      </c>
      <c r="I72">
        <f t="shared" si="2"/>
        <v>3376.0298104000003</v>
      </c>
      <c r="J72" t="str">
        <f>VLOOKUP(A72,code!B:D,3,FALSE)</f>
        <v>Sub-Saharan Africa</v>
      </c>
      <c r="K72">
        <f t="shared" si="3"/>
        <v>5.3362590955130909</v>
      </c>
    </row>
    <row r="73" spans="1:11" x14ac:dyDescent="0.3">
      <c r="A73" t="s">
        <v>142</v>
      </c>
      <c r="B73" t="s">
        <v>143</v>
      </c>
      <c r="C73">
        <v>12282.1374</v>
      </c>
      <c r="D73">
        <v>13250.12002</v>
      </c>
      <c r="E73">
        <v>13108.62377</v>
      </c>
      <c r="F73">
        <v>14665.800300000001</v>
      </c>
      <c r="G73">
        <v>14627.74929</v>
      </c>
      <c r="H73" t="str">
        <f>VLOOKUP(A73,code!$B$1:$C$218,2,FALSE)</f>
        <v>Upper middle income</v>
      </c>
      <c r="I73">
        <f t="shared" si="2"/>
        <v>13586.886155999999</v>
      </c>
      <c r="J73" t="str">
        <f>VLOOKUP(A73,code!B:D,3,FALSE)</f>
        <v>Europe &amp; Central Asia</v>
      </c>
      <c r="K73">
        <f t="shared" si="3"/>
        <v>19.097749956778699</v>
      </c>
    </row>
    <row r="74" spans="1:11" x14ac:dyDescent="0.3">
      <c r="A74" t="s">
        <v>144</v>
      </c>
      <c r="B74" t="s">
        <v>145</v>
      </c>
      <c r="C74">
        <v>992116.30260000005</v>
      </c>
      <c r="D74">
        <v>950463.40859999997</v>
      </c>
      <c r="E74">
        <v>948006.75419999997</v>
      </c>
      <c r="F74">
        <v>929540.26340000005</v>
      </c>
      <c r="G74">
        <v>951716.71109999996</v>
      </c>
      <c r="H74" t="str">
        <f>VLOOKUP(A74,code!$B$1:$C$218,2,FALSE)</f>
        <v>High income</v>
      </c>
      <c r="I74">
        <f t="shared" si="2"/>
        <v>954368.68797999993</v>
      </c>
      <c r="J74" t="str">
        <f>VLOOKUP(A74,code!B:D,3,FALSE)</f>
        <v>Europe &amp; Central Asia</v>
      </c>
      <c r="K74">
        <f t="shared" si="3"/>
        <v>-4.0720620550359348</v>
      </c>
    </row>
    <row r="75" spans="1:11" x14ac:dyDescent="0.3">
      <c r="A75" t="s">
        <v>146</v>
      </c>
      <c r="B75" t="s">
        <v>147</v>
      </c>
      <c r="C75">
        <v>124072.65</v>
      </c>
      <c r="D75">
        <v>104912.6355</v>
      </c>
      <c r="E75">
        <v>106432.69259999999</v>
      </c>
      <c r="F75">
        <v>107126.21550000001</v>
      </c>
      <c r="G75">
        <v>107784.2944</v>
      </c>
      <c r="H75" t="str">
        <f>VLOOKUP(A75,code!$B$1:$C$218,2,FALSE)</f>
        <v>Lower middle income</v>
      </c>
      <c r="I75">
        <f t="shared" si="2"/>
        <v>110065.6976</v>
      </c>
      <c r="J75" t="str">
        <f>VLOOKUP(A75,code!B:D,3,FALSE)</f>
        <v>Sub-Saharan Africa</v>
      </c>
      <c r="K75">
        <f t="shared" si="3"/>
        <v>-13.128079073026969</v>
      </c>
    </row>
    <row r="76" spans="1:11" x14ac:dyDescent="0.3">
      <c r="A76" t="s">
        <v>148</v>
      </c>
      <c r="B76" t="s">
        <v>149</v>
      </c>
      <c r="C76">
        <v>417.56670500000001</v>
      </c>
      <c r="D76">
        <v>417.91627649999998</v>
      </c>
      <c r="E76">
        <v>443.4821657</v>
      </c>
      <c r="F76">
        <v>459.115655</v>
      </c>
      <c r="G76">
        <v>473.00572929999998</v>
      </c>
      <c r="H76" t="str">
        <f>VLOOKUP(A76,code!$B$1:$C$218,2,FALSE)</f>
        <v>High income</v>
      </c>
      <c r="I76">
        <f t="shared" si="2"/>
        <v>442.21730630000002</v>
      </c>
      <c r="J76" t="str">
        <f>VLOOKUP(A76,code!B:D,3,FALSE)</f>
        <v>Europe &amp; Central Asia</v>
      </c>
      <c r="K76">
        <f t="shared" si="3"/>
        <v>13.276686966696726</v>
      </c>
    </row>
    <row r="77" spans="1:11" x14ac:dyDescent="0.3">
      <c r="A77" t="s">
        <v>150</v>
      </c>
      <c r="B77" t="s">
        <v>151</v>
      </c>
      <c r="C77">
        <v>117310.663</v>
      </c>
      <c r="D77">
        <v>113365.7988</v>
      </c>
      <c r="E77">
        <v>107505.9791</v>
      </c>
      <c r="F77">
        <v>105013.9336</v>
      </c>
      <c r="G77">
        <v>100571.1707</v>
      </c>
      <c r="H77" t="str">
        <f>VLOOKUP(A77,code!$B$1:$C$218,2,FALSE)</f>
        <v>High income</v>
      </c>
      <c r="I77">
        <f t="shared" si="2"/>
        <v>108753.50903999999</v>
      </c>
      <c r="J77" t="str">
        <f>VLOOKUP(A77,code!B:D,3,FALSE)</f>
        <v>Europe &amp; Central Asia</v>
      </c>
      <c r="K77">
        <f t="shared" si="3"/>
        <v>-14.269369784398881</v>
      </c>
    </row>
    <row r="78" spans="1:11" x14ac:dyDescent="0.3">
      <c r="A78" t="s">
        <v>152</v>
      </c>
      <c r="B78" t="s">
        <v>153</v>
      </c>
      <c r="C78">
        <v>251.98609999999999</v>
      </c>
      <c r="D78">
        <v>254.7051586</v>
      </c>
      <c r="E78">
        <v>257.57153160000001</v>
      </c>
      <c r="F78">
        <v>260.21268429999998</v>
      </c>
      <c r="G78">
        <v>262.84364979999998</v>
      </c>
      <c r="H78" t="str">
        <f>VLOOKUP(A78,code!$B$1:$C$218,2,FALSE)</f>
        <v>High income</v>
      </c>
      <c r="I78">
        <f t="shared" si="2"/>
        <v>257.46382486000005</v>
      </c>
      <c r="J78" t="str">
        <f>VLOOKUP(A78,code!B:D,3,FALSE)</f>
        <v>Europe &amp; Central Asia</v>
      </c>
      <c r="K78">
        <f t="shared" si="3"/>
        <v>4.3087891752759333</v>
      </c>
    </row>
    <row r="79" spans="1:11" x14ac:dyDescent="0.3">
      <c r="A79" t="s">
        <v>154</v>
      </c>
      <c r="B79" t="s">
        <v>155</v>
      </c>
      <c r="C79">
        <v>643.73001199999999</v>
      </c>
      <c r="D79">
        <v>645.08068360000004</v>
      </c>
      <c r="E79">
        <v>682.65769209999996</v>
      </c>
      <c r="F79">
        <v>705.6846855</v>
      </c>
      <c r="G79">
        <v>726.18541970000001</v>
      </c>
      <c r="H79" t="str">
        <f>VLOOKUP(A79,code!$B$1:$C$218,2,FALSE)</f>
        <v>Upper middle income</v>
      </c>
      <c r="I79">
        <f t="shared" si="2"/>
        <v>680.66769858000009</v>
      </c>
      <c r="J79" t="str">
        <f>VLOOKUP(A79,code!B:D,3,FALSE)</f>
        <v>Latin America &amp; Caribbean</v>
      </c>
      <c r="K79">
        <f t="shared" si="3"/>
        <v>12.809004732251013</v>
      </c>
    </row>
    <row r="80" spans="1:11" x14ac:dyDescent="0.3">
      <c r="A80" t="s">
        <v>156</v>
      </c>
      <c r="B80" t="s">
        <v>157</v>
      </c>
      <c r="C80">
        <v>80.212313199999997</v>
      </c>
      <c r="D80">
        <v>81.480628699999997</v>
      </c>
      <c r="E80">
        <v>83.621245639999998</v>
      </c>
      <c r="F80">
        <v>84.769653439999999</v>
      </c>
      <c r="G80">
        <v>85.869458499999993</v>
      </c>
      <c r="H80" t="str">
        <f>VLOOKUP(A80,code!$B$1:$C$218,2,FALSE)</f>
        <v>High income</v>
      </c>
      <c r="I80">
        <f t="shared" si="2"/>
        <v>83.190659896</v>
      </c>
      <c r="J80" t="str">
        <f>VLOOKUP(A80,code!B:D,3,FALSE)</f>
        <v>East Asia &amp; Pacific</v>
      </c>
      <c r="K80">
        <f t="shared" si="3"/>
        <v>7.0527143206736449</v>
      </c>
    </row>
    <row r="81" spans="1:11" x14ac:dyDescent="0.3">
      <c r="A81" t="s">
        <v>158</v>
      </c>
      <c r="B81" t="s">
        <v>159</v>
      </c>
      <c r="C81">
        <v>32857.908000000003</v>
      </c>
      <c r="D81">
        <v>37118.66433</v>
      </c>
      <c r="E81">
        <v>30327.546979999999</v>
      </c>
      <c r="F81">
        <v>30950.25374</v>
      </c>
      <c r="G81">
        <v>31515.45018</v>
      </c>
      <c r="H81" t="str">
        <f>VLOOKUP(A81,code!$B$1:$C$218,2,FALSE)</f>
        <v>Lower middle income</v>
      </c>
      <c r="I81">
        <f t="shared" si="2"/>
        <v>32553.964645999997</v>
      </c>
      <c r="J81" t="str">
        <f>VLOOKUP(A81,code!B:D,3,FALSE)</f>
        <v>Latin America &amp; Caribbean</v>
      </c>
      <c r="K81">
        <f t="shared" si="3"/>
        <v>-4.0856460490424507</v>
      </c>
    </row>
    <row r="82" spans="1:11" x14ac:dyDescent="0.3">
      <c r="A82" t="s">
        <v>160</v>
      </c>
      <c r="B82" t="s">
        <v>161</v>
      </c>
      <c r="C82">
        <v>135227.86900000001</v>
      </c>
      <c r="D82">
        <v>160212.122</v>
      </c>
      <c r="E82">
        <v>100274.0399</v>
      </c>
      <c r="F82">
        <v>100814.3921</v>
      </c>
      <c r="G82">
        <v>101348.9883</v>
      </c>
      <c r="H82" t="str">
        <f>VLOOKUP(A82,code!$B$1:$C$218,2,FALSE)</f>
        <v>Low income</v>
      </c>
      <c r="I82">
        <f t="shared" si="2"/>
        <v>119575.48226</v>
      </c>
      <c r="J82" t="str">
        <f>VLOOKUP(A82,code!B:D,3,FALSE)</f>
        <v>Sub-Saharan Africa</v>
      </c>
      <c r="K82">
        <f t="shared" si="3"/>
        <v>-25.053179459627518</v>
      </c>
    </row>
    <row r="83" spans="1:11" x14ac:dyDescent="0.3">
      <c r="A83" t="s">
        <v>162</v>
      </c>
      <c r="B83" t="s">
        <v>163</v>
      </c>
      <c r="C83">
        <v>5808.0868</v>
      </c>
      <c r="D83">
        <v>5046.757568</v>
      </c>
      <c r="E83">
        <v>7536.3578129999996</v>
      </c>
      <c r="F83">
        <v>7571.176845</v>
      </c>
      <c r="G83">
        <v>7604.7344970000004</v>
      </c>
      <c r="H83" t="str">
        <f>VLOOKUP(A83,code!$B$1:$C$218,2,FALSE)</f>
        <v>Low income</v>
      </c>
      <c r="I83">
        <f t="shared" si="2"/>
        <v>6713.4227045999996</v>
      </c>
      <c r="J83" t="str">
        <f>VLOOKUP(A83,code!B:D,3,FALSE)</f>
        <v>Sub-Saharan Africa</v>
      </c>
      <c r="K83">
        <f t="shared" si="3"/>
        <v>30.933554522635582</v>
      </c>
    </row>
    <row r="84" spans="1:11" x14ac:dyDescent="0.3">
      <c r="A84" t="s">
        <v>164</v>
      </c>
      <c r="B84" t="s">
        <v>165</v>
      </c>
      <c r="C84">
        <v>5112.8356000000003</v>
      </c>
      <c r="D84">
        <v>25763.693190000002</v>
      </c>
      <c r="E84">
        <v>5937.2942110000004</v>
      </c>
      <c r="F84">
        <v>6042.5784940000003</v>
      </c>
      <c r="G84">
        <v>6140.6872519999997</v>
      </c>
      <c r="H84" t="str">
        <f>VLOOKUP(A84,code!$B$1:$C$218,2,FALSE)</f>
        <v>Upper middle income</v>
      </c>
      <c r="I84">
        <f t="shared" si="2"/>
        <v>9799.4177493999996</v>
      </c>
      <c r="J84" t="str">
        <f>VLOOKUP(A84,code!B:D,3,FALSE)</f>
        <v>Latin America &amp; Caribbean</v>
      </c>
      <c r="K84">
        <f t="shared" si="3"/>
        <v>20.103358144353386</v>
      </c>
    </row>
    <row r="85" spans="1:11" x14ac:dyDescent="0.3">
      <c r="A85" t="s">
        <v>166</v>
      </c>
      <c r="B85" t="s">
        <v>167</v>
      </c>
      <c r="C85">
        <v>8462.3932000000004</v>
      </c>
      <c r="D85">
        <v>8453.1477610000002</v>
      </c>
      <c r="E85">
        <v>8545.1678080000002</v>
      </c>
      <c r="F85">
        <v>8695.4257799999996</v>
      </c>
      <c r="G85">
        <v>8835.4669080000003</v>
      </c>
      <c r="H85" t="str">
        <f>VLOOKUP(A85,code!$B$1:$C$218,2,FALSE)</f>
        <v>Low income</v>
      </c>
      <c r="I85">
        <f t="shared" si="2"/>
        <v>8598.3202913999994</v>
      </c>
      <c r="J85" t="str">
        <f>VLOOKUP(A85,code!B:D,3,FALSE)</f>
        <v>Latin America &amp; Caribbean</v>
      </c>
      <c r="K85">
        <f t="shared" si="3"/>
        <v>4.408607579236568</v>
      </c>
    </row>
    <row r="86" spans="1:11" x14ac:dyDescent="0.3">
      <c r="A86" t="s">
        <v>168</v>
      </c>
      <c r="B86" t="s">
        <v>169</v>
      </c>
      <c r="C86">
        <v>19785.857</v>
      </c>
      <c r="D86">
        <v>19877.555769999999</v>
      </c>
      <c r="E86">
        <v>19663.715619999999</v>
      </c>
      <c r="F86">
        <v>20084.13622</v>
      </c>
      <c r="G86">
        <v>20467.162990000001</v>
      </c>
      <c r="H86" t="str">
        <f>VLOOKUP(A86,code!$B$1:$C$218,2,FALSE)</f>
        <v>Lower middle income</v>
      </c>
      <c r="I86">
        <f t="shared" si="2"/>
        <v>19975.685519999999</v>
      </c>
      <c r="J86" t="str">
        <f>VLOOKUP(A86,code!B:D,3,FALSE)</f>
        <v>Latin America &amp; Caribbean</v>
      </c>
      <c r="K86">
        <f t="shared" si="3"/>
        <v>3.4433989389491737</v>
      </c>
    </row>
    <row r="87" spans="1:11" x14ac:dyDescent="0.3">
      <c r="A87" t="s">
        <v>170</v>
      </c>
      <c r="B87" t="s">
        <v>171</v>
      </c>
      <c r="C87">
        <v>51945.783499999998</v>
      </c>
      <c r="D87">
        <v>52038.728719999999</v>
      </c>
      <c r="E87">
        <v>55049.402970000003</v>
      </c>
      <c r="F87">
        <v>56946.387860000003</v>
      </c>
      <c r="G87">
        <v>58633.516770000002</v>
      </c>
      <c r="H87" t="str">
        <f>VLOOKUP(A87,code!$B$1:$C$218,2,FALSE)</f>
        <v>High income</v>
      </c>
      <c r="I87">
        <f t="shared" si="2"/>
        <v>54922.763963999998</v>
      </c>
      <c r="J87" t="str">
        <f>VLOOKUP(A87,code!B:D,3,FALSE)</f>
        <v>East Asia &amp; Pacific</v>
      </c>
      <c r="K87">
        <f t="shared" si="3"/>
        <v>12.874448741349727</v>
      </c>
    </row>
    <row r="88" spans="1:11" x14ac:dyDescent="0.3">
      <c r="A88" t="s">
        <v>172</v>
      </c>
      <c r="B88" t="s">
        <v>173</v>
      </c>
      <c r="C88">
        <v>71578.8505</v>
      </c>
      <c r="D88">
        <v>65812.137100000007</v>
      </c>
      <c r="E88">
        <v>66250.774300000005</v>
      </c>
      <c r="F88">
        <v>64385.004050000003</v>
      </c>
      <c r="G88">
        <v>62988.399799999999</v>
      </c>
      <c r="H88" t="str">
        <f>VLOOKUP(A88,code!$B$1:$C$218,2,FALSE)</f>
        <v>High income</v>
      </c>
      <c r="I88">
        <f t="shared" si="2"/>
        <v>66203.033150000003</v>
      </c>
      <c r="J88" t="str">
        <f>VLOOKUP(A88,code!B:D,3,FALSE)</f>
        <v>Europe &amp; Central Asia</v>
      </c>
      <c r="K88">
        <f t="shared" si="3"/>
        <v>-12.001381190104473</v>
      </c>
    </row>
    <row r="89" spans="1:11" x14ac:dyDescent="0.3">
      <c r="A89" t="s">
        <v>174</v>
      </c>
      <c r="B89" t="s">
        <v>175</v>
      </c>
      <c r="C89">
        <v>5043.3158999999996</v>
      </c>
      <c r="D89">
        <v>5144.2887110000001</v>
      </c>
      <c r="E89">
        <v>5390.9847360000003</v>
      </c>
      <c r="F89">
        <v>5530.2574350000004</v>
      </c>
      <c r="G89">
        <v>5514.8539920000003</v>
      </c>
      <c r="H89" t="str">
        <f>VLOOKUP(A89,code!$B$1:$C$218,2,FALSE)</f>
        <v>High income</v>
      </c>
      <c r="I89">
        <f t="shared" si="2"/>
        <v>5324.7401547999998</v>
      </c>
      <c r="J89" t="str">
        <f>VLOOKUP(A89,code!B:D,3,FALSE)</f>
        <v>Europe &amp; Central Asia</v>
      </c>
      <c r="K89">
        <f t="shared" si="3"/>
        <v>9.3497631587979786</v>
      </c>
    </row>
    <row r="90" spans="1:11" x14ac:dyDescent="0.3">
      <c r="A90" t="s">
        <v>176</v>
      </c>
      <c r="B90" t="s">
        <v>177</v>
      </c>
      <c r="C90">
        <v>2438714.2799999998</v>
      </c>
      <c r="D90">
        <v>2594639.9169999999</v>
      </c>
      <c r="E90">
        <v>2771456.7560000001</v>
      </c>
      <c r="F90">
        <v>2828845.8289999999</v>
      </c>
      <c r="G90">
        <v>3002894.9279999998</v>
      </c>
      <c r="H90" t="str">
        <f>VLOOKUP(A90,code!$B$1:$C$218,2,FALSE)</f>
        <v>Lower middle income</v>
      </c>
      <c r="I90">
        <f t="shared" si="2"/>
        <v>2727310.3419999997</v>
      </c>
      <c r="J90" t="str">
        <f>VLOOKUP(A90,code!B:D,3,FALSE)</f>
        <v>South Asia</v>
      </c>
      <c r="K90">
        <f t="shared" si="3"/>
        <v>23.134347989301972</v>
      </c>
    </row>
    <row r="91" spans="1:11" x14ac:dyDescent="0.3">
      <c r="A91" t="s">
        <v>178</v>
      </c>
      <c r="B91" t="s">
        <v>179</v>
      </c>
      <c r="C91">
        <v>796581.92</v>
      </c>
      <c r="D91">
        <v>1148285.679</v>
      </c>
      <c r="E91">
        <v>744790.02410000004</v>
      </c>
      <c r="F91">
        <v>763553.16489999997</v>
      </c>
      <c r="G91">
        <v>780550.76399999997</v>
      </c>
      <c r="H91" t="str">
        <f>VLOOKUP(A91,code!$B$1:$C$218,2,FALSE)</f>
        <v>Lower middle income</v>
      </c>
      <c r="I91">
        <f t="shared" si="2"/>
        <v>846752.31039999984</v>
      </c>
      <c r="J91" t="str">
        <f>VLOOKUP(A91,code!B:D,3,FALSE)</f>
        <v>East Asia &amp; Pacific</v>
      </c>
      <c r="K91">
        <f t="shared" si="3"/>
        <v>-2.0124930779247507</v>
      </c>
    </row>
    <row r="92" spans="1:11" x14ac:dyDescent="0.3">
      <c r="A92" t="s">
        <v>180</v>
      </c>
      <c r="B92" t="s">
        <v>181</v>
      </c>
      <c r="C92">
        <v>511994.76899999997</v>
      </c>
      <c r="D92">
        <v>522841.16710000002</v>
      </c>
      <c r="E92">
        <v>529830.34860000003</v>
      </c>
      <c r="F92">
        <v>545075.01489999995</v>
      </c>
      <c r="G92">
        <v>551144.1324</v>
      </c>
      <c r="H92" t="str">
        <f>VLOOKUP(A92,code!$B$1:$C$218,2,FALSE)</f>
        <v>Upper middle income</v>
      </c>
      <c r="I92">
        <f t="shared" si="2"/>
        <v>532177.08640000003</v>
      </c>
      <c r="J92" t="str">
        <f>VLOOKUP(A92,code!B:D,3,FALSE)</f>
        <v>Middle East &amp; North Africa</v>
      </c>
      <c r="K92">
        <f t="shared" si="3"/>
        <v>7.6464381611680166</v>
      </c>
    </row>
    <row r="93" spans="1:11" x14ac:dyDescent="0.3">
      <c r="A93" t="s">
        <v>182</v>
      </c>
      <c r="B93" t="s">
        <v>183</v>
      </c>
      <c r="C93">
        <v>137871.117</v>
      </c>
      <c r="D93">
        <v>138423.7691</v>
      </c>
      <c r="E93">
        <v>146903.73319999999</v>
      </c>
      <c r="F93">
        <v>151457.0601</v>
      </c>
      <c r="G93">
        <v>155529.505</v>
      </c>
      <c r="H93" t="str">
        <f>VLOOKUP(A93,code!$B$1:$C$218,2,FALSE)</f>
        <v>Upper middle income</v>
      </c>
      <c r="I93">
        <f t="shared" si="2"/>
        <v>146037.03688</v>
      </c>
      <c r="J93" t="str">
        <f>VLOOKUP(A93,code!B:D,3,FALSE)</f>
        <v>Middle East &amp; North Africa</v>
      </c>
      <c r="K93">
        <f t="shared" si="3"/>
        <v>12.807895072033112</v>
      </c>
    </row>
    <row r="94" spans="1:11" x14ac:dyDescent="0.3">
      <c r="A94" t="s">
        <v>184</v>
      </c>
      <c r="B94" t="s">
        <v>185</v>
      </c>
      <c r="C94">
        <v>70132.719580000004</v>
      </c>
      <c r="D94">
        <v>65613.070569999996</v>
      </c>
      <c r="E94">
        <v>65591.245980000007</v>
      </c>
      <c r="F94">
        <v>61268.102370000001</v>
      </c>
      <c r="G94">
        <v>62433.013890000002</v>
      </c>
      <c r="H94" t="str">
        <f>VLOOKUP(A94,code!$B$1:$C$218,2,FALSE)</f>
        <v>High income</v>
      </c>
      <c r="I94">
        <f t="shared" si="2"/>
        <v>65007.630477999999</v>
      </c>
      <c r="J94" t="str">
        <f>VLOOKUP(A94,code!B:D,3,FALSE)</f>
        <v>Europe &amp; Central Asia</v>
      </c>
      <c r="K94">
        <f t="shared" si="3"/>
        <v>-10.978763886686286</v>
      </c>
    </row>
    <row r="95" spans="1:11" x14ac:dyDescent="0.3">
      <c r="A95" t="s">
        <v>186</v>
      </c>
      <c r="B95" t="s">
        <v>187</v>
      </c>
      <c r="C95">
        <v>75238.545459999994</v>
      </c>
      <c r="D95">
        <v>75026.035279999996</v>
      </c>
      <c r="E95">
        <v>79072.435660000003</v>
      </c>
      <c r="F95">
        <v>81703.913109999994</v>
      </c>
      <c r="G95">
        <v>84044.434410000002</v>
      </c>
      <c r="H95" t="str">
        <f>VLOOKUP(A95,code!$B$1:$C$218,2,FALSE)</f>
        <v>High income</v>
      </c>
      <c r="I95">
        <f t="shared" si="2"/>
        <v>79017.072784000004</v>
      </c>
      <c r="J95" t="str">
        <f>VLOOKUP(A95,code!B:D,3,FALSE)</f>
        <v>Middle East &amp; North Africa</v>
      </c>
      <c r="K95">
        <f t="shared" si="3"/>
        <v>11.703959581038941</v>
      </c>
    </row>
    <row r="96" spans="1:11" x14ac:dyDescent="0.3">
      <c r="A96" t="s">
        <v>188</v>
      </c>
      <c r="B96" t="s">
        <v>189</v>
      </c>
      <c r="C96">
        <v>529283.80299999996</v>
      </c>
      <c r="D96">
        <v>480698.2231</v>
      </c>
      <c r="E96">
        <v>489460.13270000002</v>
      </c>
      <c r="F96">
        <v>482619.03749999998</v>
      </c>
      <c r="G96">
        <v>482634.00030000001</v>
      </c>
      <c r="H96" t="str">
        <f>VLOOKUP(A96,code!$B$1:$C$218,2,FALSE)</f>
        <v>High income</v>
      </c>
      <c r="I96">
        <f t="shared" si="2"/>
        <v>492939.03931999998</v>
      </c>
      <c r="J96" t="str">
        <f>VLOOKUP(A96,code!B:D,3,FALSE)</f>
        <v>Europe &amp; Central Asia</v>
      </c>
      <c r="K96">
        <f t="shared" si="3"/>
        <v>-8.8137597326022732</v>
      </c>
    </row>
    <row r="97" spans="1:11" x14ac:dyDescent="0.3">
      <c r="A97" t="s">
        <v>190</v>
      </c>
      <c r="B97" t="s">
        <v>191</v>
      </c>
      <c r="C97">
        <v>13912.5571</v>
      </c>
      <c r="D97">
        <v>13884.09722</v>
      </c>
      <c r="E97">
        <v>14581.678099999999</v>
      </c>
      <c r="F97">
        <v>15053.50546</v>
      </c>
      <c r="G97">
        <v>15474.32041</v>
      </c>
      <c r="H97" t="str">
        <f>VLOOKUP(A97,code!$B$1:$C$218,2,FALSE)</f>
        <v>Upper middle income</v>
      </c>
      <c r="I97">
        <f t="shared" si="2"/>
        <v>14581.231657999999</v>
      </c>
      <c r="J97" t="str">
        <f>VLOOKUP(A97,code!B:D,3,FALSE)</f>
        <v>Latin America &amp; Caribbean</v>
      </c>
      <c r="K97">
        <f t="shared" si="3"/>
        <v>11.225566218880067</v>
      </c>
    </row>
    <row r="98" spans="1:11" x14ac:dyDescent="0.3">
      <c r="A98" t="s">
        <v>192</v>
      </c>
      <c r="B98" t="s">
        <v>193</v>
      </c>
      <c r="C98">
        <v>1385164.8389999999</v>
      </c>
      <c r="D98">
        <v>1290243.648</v>
      </c>
      <c r="E98">
        <v>1350427.9129999999</v>
      </c>
      <c r="F98">
        <v>1396767.2609999999</v>
      </c>
      <c r="G98">
        <v>1478858.8810000001</v>
      </c>
      <c r="H98" t="str">
        <f>VLOOKUP(A98,code!$B$1:$C$218,2,FALSE)</f>
        <v>High income</v>
      </c>
      <c r="I98">
        <f t="shared" si="2"/>
        <v>1380292.5083999999</v>
      </c>
      <c r="J98" t="str">
        <f>VLOOKUP(A98,code!B:D,3,FALSE)</f>
        <v>East Asia &amp; Pacific</v>
      </c>
      <c r="K98">
        <f t="shared" si="3"/>
        <v>6.7641077337511124</v>
      </c>
    </row>
    <row r="99" spans="1:11" x14ac:dyDescent="0.3">
      <c r="A99" t="s">
        <v>194</v>
      </c>
      <c r="B99" t="s">
        <v>195</v>
      </c>
      <c r="C99">
        <v>24469.115269999998</v>
      </c>
      <c r="D99">
        <v>24315.64734</v>
      </c>
      <c r="E99">
        <v>25590.049640000001</v>
      </c>
      <c r="F99">
        <v>26440.773529999999</v>
      </c>
      <c r="G99">
        <v>27198.594509999999</v>
      </c>
      <c r="H99" t="str">
        <f>VLOOKUP(A99,code!$B$1:$C$218,2,FALSE)</f>
        <v>Upper middle income</v>
      </c>
      <c r="I99">
        <f t="shared" si="2"/>
        <v>25602.836057999997</v>
      </c>
      <c r="J99" t="str">
        <f>VLOOKUP(A99,code!B:D,3,FALSE)</f>
        <v>Middle East &amp; North Africa</v>
      </c>
      <c r="K99">
        <f t="shared" si="3"/>
        <v>11.154793337977523</v>
      </c>
    </row>
    <row r="100" spans="1:11" x14ac:dyDescent="0.3">
      <c r="A100" t="s">
        <v>196</v>
      </c>
      <c r="B100" t="s">
        <v>197</v>
      </c>
      <c r="C100">
        <v>330512.05200000003</v>
      </c>
      <c r="D100">
        <v>287801.12599999999</v>
      </c>
      <c r="E100">
        <v>347356.08159999998</v>
      </c>
      <c r="F100">
        <v>350475.73489999998</v>
      </c>
      <c r="G100">
        <v>366502.1973</v>
      </c>
      <c r="H100" t="str">
        <f>VLOOKUP(A100,code!$B$1:$C$218,2,FALSE)</f>
        <v>Upper middle income</v>
      </c>
      <c r="I100">
        <f t="shared" si="2"/>
        <v>336529.43836000003</v>
      </c>
      <c r="J100" t="str">
        <f>VLOOKUP(A100,code!B:D,3,FALSE)</f>
        <v>Europe &amp; Central Asia</v>
      </c>
      <c r="K100">
        <f t="shared" si="3"/>
        <v>10.88920814905714</v>
      </c>
    </row>
    <row r="101" spans="1:11" x14ac:dyDescent="0.3">
      <c r="A101" t="s">
        <v>198</v>
      </c>
      <c r="B101" t="s">
        <v>199</v>
      </c>
      <c r="C101">
        <v>53277.031999999999</v>
      </c>
      <c r="D101">
        <v>52547.680039999999</v>
      </c>
      <c r="E101">
        <v>52675.102350000001</v>
      </c>
      <c r="F101">
        <v>53513.992380000003</v>
      </c>
      <c r="G101">
        <v>54302.095609999997</v>
      </c>
      <c r="H101" t="str">
        <f>VLOOKUP(A101,code!$B$1:$C$218,2,FALSE)</f>
        <v>Lower middle income</v>
      </c>
      <c r="I101">
        <f t="shared" si="2"/>
        <v>53263.180476000009</v>
      </c>
      <c r="J101" t="str">
        <f>VLOOKUP(A101,code!B:D,3,FALSE)</f>
        <v>Sub-Saharan Africa</v>
      </c>
      <c r="K101">
        <f t="shared" si="3"/>
        <v>1.924025366127748</v>
      </c>
    </row>
    <row r="102" spans="1:11" x14ac:dyDescent="0.3">
      <c r="A102" t="s">
        <v>200</v>
      </c>
      <c r="B102" t="s">
        <v>201</v>
      </c>
      <c r="C102">
        <v>52.441724000000001</v>
      </c>
      <c r="D102">
        <v>52.699116949999997</v>
      </c>
      <c r="E102">
        <v>55.219713919999997</v>
      </c>
      <c r="F102">
        <v>56.699813239999997</v>
      </c>
      <c r="G102">
        <v>58.035456230000001</v>
      </c>
      <c r="H102" t="str">
        <f>VLOOKUP(A102,code!$B$1:$C$218,2,FALSE)</f>
        <v>Lower middle income</v>
      </c>
      <c r="I102">
        <f t="shared" si="2"/>
        <v>55.019164867999997</v>
      </c>
      <c r="J102" t="str">
        <f>VLOOKUP(A102,code!B:D,3,FALSE)</f>
        <v>East Asia &amp; Pacific</v>
      </c>
      <c r="K102">
        <f t="shared" si="3"/>
        <v>10.666568150963155</v>
      </c>
    </row>
    <row r="103" spans="1:11" x14ac:dyDescent="0.3">
      <c r="A103" t="s">
        <v>202</v>
      </c>
      <c r="B103" t="s">
        <v>203</v>
      </c>
      <c r="C103">
        <v>99381.168000000005</v>
      </c>
      <c r="D103">
        <v>99920.378880000004</v>
      </c>
      <c r="E103">
        <v>104116.60430000001</v>
      </c>
      <c r="F103">
        <v>107165.3189</v>
      </c>
      <c r="G103">
        <v>109894.965</v>
      </c>
      <c r="H103" t="str">
        <f>VLOOKUP(A103,code!$B$1:$C$218,2,FALSE)</f>
        <v>Low income</v>
      </c>
      <c r="I103">
        <f t="shared" si="2"/>
        <v>104095.68701600001</v>
      </c>
      <c r="J103" t="str">
        <f>VLOOKUP(A103,code!B:D,3,FALSE)</f>
        <v>East Asia &amp; Pacific</v>
      </c>
      <c r="K103">
        <f t="shared" si="3"/>
        <v>10.579264876420039</v>
      </c>
    </row>
    <row r="104" spans="1:11" x14ac:dyDescent="0.3">
      <c r="A104" t="s">
        <v>204</v>
      </c>
      <c r="B104" t="s">
        <v>205</v>
      </c>
      <c r="C104">
        <v>594982.19880000001</v>
      </c>
      <c r="D104">
        <v>594493.20220000006</v>
      </c>
      <c r="E104">
        <v>628838.72109999997</v>
      </c>
      <c r="F104">
        <v>650085.53489999997</v>
      </c>
      <c r="G104">
        <v>668989.65139999997</v>
      </c>
      <c r="H104" t="str">
        <f>VLOOKUP(A104,code!$B$1:$C$218,2,FALSE)</f>
        <v>High income</v>
      </c>
      <c r="I104">
        <f t="shared" si="2"/>
        <v>627477.86167999997</v>
      </c>
      <c r="J104" t="str">
        <f>VLOOKUP(A104,code!B:D,3,FALSE)</f>
        <v>East Asia &amp; Pacific</v>
      </c>
      <c r="K104">
        <f t="shared" si="3"/>
        <v>12.438599465540843</v>
      </c>
    </row>
    <row r="105" spans="1:11" x14ac:dyDescent="0.3">
      <c r="A105" t="s">
        <v>206</v>
      </c>
      <c r="B105" t="s">
        <v>207</v>
      </c>
      <c r="C105">
        <v>89301.4427</v>
      </c>
      <c r="D105">
        <v>88824.881779999996</v>
      </c>
      <c r="E105">
        <v>93785.568549999996</v>
      </c>
      <c r="F105">
        <v>96788.194220000005</v>
      </c>
      <c r="G105">
        <v>99467.116399999999</v>
      </c>
      <c r="H105" t="str">
        <f>VLOOKUP(A105,code!$B$1:$C$218,2,FALSE)</f>
        <v>High income</v>
      </c>
      <c r="I105">
        <f t="shared" si="2"/>
        <v>93633.440730000002</v>
      </c>
      <c r="J105" t="str">
        <f>VLOOKUP(A105,code!B:D,3,FALSE)</f>
        <v>Middle East &amp; North Africa</v>
      </c>
      <c r="K105">
        <f t="shared" si="3"/>
        <v>11.383549238001279</v>
      </c>
    </row>
    <row r="106" spans="1:11" x14ac:dyDescent="0.3">
      <c r="A106" t="s">
        <v>208</v>
      </c>
      <c r="B106" t="s">
        <v>209</v>
      </c>
      <c r="C106">
        <v>11873.261699999999</v>
      </c>
      <c r="D106">
        <v>13218.81078</v>
      </c>
      <c r="E106">
        <v>13008.543100000001</v>
      </c>
      <c r="F106">
        <v>13853.67452</v>
      </c>
      <c r="G106">
        <v>13794.741239999999</v>
      </c>
      <c r="H106" t="str">
        <f>VLOOKUP(A106,code!$B$1:$C$218,2,FALSE)</f>
        <v>Lower middle income</v>
      </c>
      <c r="I106">
        <f t="shared" si="2"/>
        <v>13149.806268</v>
      </c>
      <c r="J106" t="str">
        <f>VLOOKUP(A106,code!B:D,3,FALSE)</f>
        <v>Europe &amp; Central Asia</v>
      </c>
      <c r="K106">
        <f t="shared" si="3"/>
        <v>16.183249291978466</v>
      </c>
    </row>
    <row r="107" spans="1:11" x14ac:dyDescent="0.3">
      <c r="A107" t="s">
        <v>210</v>
      </c>
      <c r="B107" t="s">
        <v>211</v>
      </c>
      <c r="C107">
        <v>21335.613000000001</v>
      </c>
      <c r="D107">
        <v>24469.637930000001</v>
      </c>
      <c r="E107">
        <v>38034.963629999998</v>
      </c>
      <c r="F107">
        <v>161456.98269999999</v>
      </c>
      <c r="G107">
        <v>161718.73740000001</v>
      </c>
      <c r="H107" t="str">
        <f>VLOOKUP(A107,code!$B$1:$C$218,2,FALSE)</f>
        <v>Lower middle income</v>
      </c>
      <c r="I107">
        <f t="shared" si="2"/>
        <v>81403.186932000011</v>
      </c>
      <c r="J107" t="str">
        <f>VLOOKUP(A107,code!B:D,3,FALSE)</f>
        <v>East Asia &amp; Pacific</v>
      </c>
      <c r="K107">
        <f t="shared" si="3"/>
        <v>657.97558476524671</v>
      </c>
    </row>
    <row r="108" spans="1:11" x14ac:dyDescent="0.3">
      <c r="A108" t="s">
        <v>212</v>
      </c>
      <c r="B108" t="s">
        <v>213</v>
      </c>
      <c r="C108">
        <v>14204.666800000001</v>
      </c>
      <c r="D108">
        <v>13580.3226</v>
      </c>
      <c r="E108">
        <v>14670.0039</v>
      </c>
      <c r="F108">
        <v>14150.095310000001</v>
      </c>
      <c r="G108">
        <v>13943.92172</v>
      </c>
      <c r="H108" t="str">
        <f>VLOOKUP(A108,code!$B$1:$C$218,2,FALSE)</f>
        <v>High income</v>
      </c>
      <c r="I108">
        <f t="shared" si="2"/>
        <v>14109.802066</v>
      </c>
      <c r="J108" t="str">
        <f>VLOOKUP(A108,code!B:D,3,FALSE)</f>
        <v>Europe &amp; Central Asia</v>
      </c>
      <c r="K108">
        <f t="shared" si="3"/>
        <v>-1.8356296819296076</v>
      </c>
    </row>
    <row r="109" spans="1:11" x14ac:dyDescent="0.3">
      <c r="A109" t="s">
        <v>214</v>
      </c>
      <c r="B109" t="s">
        <v>215</v>
      </c>
      <c r="C109">
        <v>18270.36045</v>
      </c>
      <c r="D109">
        <v>18132.632310000001</v>
      </c>
      <c r="E109">
        <v>19139.270079999998</v>
      </c>
      <c r="F109">
        <v>19791.495879999999</v>
      </c>
      <c r="G109">
        <v>20371.97335</v>
      </c>
      <c r="H109" t="str">
        <f>VLOOKUP(A109,code!$B$1:$C$218,2,FALSE)</f>
        <v>Upper middle income</v>
      </c>
      <c r="I109">
        <f t="shared" si="2"/>
        <v>19141.146413999999</v>
      </c>
      <c r="J109" t="str">
        <f>VLOOKUP(A109,code!B:D,3,FALSE)</f>
        <v>Middle East &amp; North Africa</v>
      </c>
      <c r="K109">
        <f t="shared" si="3"/>
        <v>11.502854066570976</v>
      </c>
    </row>
    <row r="110" spans="1:11" x14ac:dyDescent="0.3">
      <c r="A110" t="s">
        <v>216</v>
      </c>
      <c r="B110" t="s">
        <v>217</v>
      </c>
      <c r="C110">
        <v>2543.498</v>
      </c>
      <c r="D110">
        <v>2727.9801339999999</v>
      </c>
      <c r="E110">
        <v>3425.278898</v>
      </c>
      <c r="F110">
        <v>3449.405651</v>
      </c>
      <c r="G110">
        <v>3472.7075359999999</v>
      </c>
      <c r="H110" t="str">
        <f>VLOOKUP(A110,code!$B$1:$C$218,2,FALSE)</f>
        <v>Lower middle income</v>
      </c>
      <c r="I110">
        <f t="shared" si="2"/>
        <v>3123.7740437999996</v>
      </c>
      <c r="J110" t="str">
        <f>VLOOKUP(A110,code!B:D,3,FALSE)</f>
        <v>Sub-Saharan Africa</v>
      </c>
      <c r="K110">
        <f t="shared" si="3"/>
        <v>36.532740973258079</v>
      </c>
    </row>
    <row r="111" spans="1:11" x14ac:dyDescent="0.3">
      <c r="A111" t="s">
        <v>218</v>
      </c>
      <c r="B111" t="s">
        <v>219</v>
      </c>
      <c r="C111">
        <v>2863.1406999999999</v>
      </c>
      <c r="D111">
        <v>2599.7984620000002</v>
      </c>
      <c r="E111">
        <v>2758.546871</v>
      </c>
      <c r="F111">
        <v>2797.3708219999999</v>
      </c>
      <c r="G111">
        <v>2833.942779</v>
      </c>
      <c r="H111" t="str">
        <f>VLOOKUP(A111,code!$B$1:$C$218,2,FALSE)</f>
        <v>Low income</v>
      </c>
      <c r="I111">
        <f t="shared" si="2"/>
        <v>2770.5599268000005</v>
      </c>
      <c r="J111" t="str">
        <f>VLOOKUP(A111,code!B:D,3,FALSE)</f>
        <v>Sub-Saharan Africa</v>
      </c>
      <c r="K111">
        <f t="shared" si="3"/>
        <v>-1.0197864533866585</v>
      </c>
    </row>
    <row r="112" spans="1:11" x14ac:dyDescent="0.3">
      <c r="A112" t="s">
        <v>220</v>
      </c>
      <c r="B112" t="s">
        <v>221</v>
      </c>
      <c r="C112">
        <v>74238.820099999997</v>
      </c>
      <c r="D112">
        <v>73995.415909999996</v>
      </c>
      <c r="E112">
        <v>77780.089730000007</v>
      </c>
      <c r="F112">
        <v>80072.819199999998</v>
      </c>
      <c r="G112">
        <v>82129.133950000003</v>
      </c>
      <c r="H112" t="str">
        <f>VLOOKUP(A112,code!$B$1:$C$218,2,FALSE)</f>
        <v>Upper middle income</v>
      </c>
      <c r="I112">
        <f t="shared" si="2"/>
        <v>77643.255778000006</v>
      </c>
      <c r="J112" t="str">
        <f>VLOOKUP(A112,code!B:D,3,FALSE)</f>
        <v>Middle East &amp; North Africa</v>
      </c>
      <c r="K112">
        <f t="shared" si="3"/>
        <v>10.628285631926424</v>
      </c>
    </row>
    <row r="113" spans="1:11" x14ac:dyDescent="0.3">
      <c r="A113" t="s">
        <v>222</v>
      </c>
      <c r="B113" t="s">
        <v>223</v>
      </c>
      <c r="C113">
        <v>26732.648000000001</v>
      </c>
      <c r="D113">
        <v>24473.520469999999</v>
      </c>
      <c r="E113">
        <v>26786.483</v>
      </c>
      <c r="F113">
        <v>29324.68967</v>
      </c>
      <c r="G113">
        <v>29442.212350000002</v>
      </c>
      <c r="H113" t="str">
        <f>VLOOKUP(A113,code!$B$1:$C$218,2,FALSE)</f>
        <v>High income</v>
      </c>
      <c r="I113">
        <f t="shared" si="2"/>
        <v>27351.910698000003</v>
      </c>
      <c r="J113" t="str">
        <f>VLOOKUP(A113,code!B:D,3,FALSE)</f>
        <v>Europe &amp; Central Asia</v>
      </c>
      <c r="K113">
        <f t="shared" si="3"/>
        <v>10.135787333899733</v>
      </c>
    </row>
    <row r="114" spans="1:11" x14ac:dyDescent="0.3">
      <c r="A114" t="s">
        <v>224</v>
      </c>
      <c r="B114" t="s">
        <v>225</v>
      </c>
      <c r="C114">
        <v>12702.3411</v>
      </c>
      <c r="D114">
        <v>12343.3163</v>
      </c>
      <c r="E114">
        <v>13034.815759999999</v>
      </c>
      <c r="F114">
        <v>12929.54082</v>
      </c>
      <c r="G114">
        <v>12610.99762</v>
      </c>
      <c r="H114" t="str">
        <f>VLOOKUP(A114,code!$B$1:$C$218,2,FALSE)</f>
        <v>High income</v>
      </c>
      <c r="I114">
        <f t="shared" si="2"/>
        <v>12724.20232</v>
      </c>
      <c r="J114" t="str">
        <f>VLOOKUP(A114,code!B:D,3,FALSE)</f>
        <v>Europe &amp; Central Asia</v>
      </c>
      <c r="K114">
        <f t="shared" si="3"/>
        <v>-0.71910744075357524</v>
      </c>
    </row>
    <row r="115" spans="1:11" x14ac:dyDescent="0.3">
      <c r="A115" t="s">
        <v>226</v>
      </c>
      <c r="B115" t="s">
        <v>227</v>
      </c>
      <c r="C115">
        <v>1484.326215</v>
      </c>
      <c r="D115">
        <v>1487.3006330000001</v>
      </c>
      <c r="E115">
        <v>1573.8575880000001</v>
      </c>
      <c r="F115">
        <v>1626.738893</v>
      </c>
      <c r="G115">
        <v>1673.837798</v>
      </c>
      <c r="H115" t="str">
        <f>VLOOKUP(A115,code!$B$1:$C$218,2,FALSE)</f>
        <v>High income</v>
      </c>
      <c r="I115">
        <f t="shared" si="2"/>
        <v>1569.2122253999999</v>
      </c>
      <c r="J115" t="str">
        <f>VLOOKUP(A115,code!B:D,3,FALSE)</f>
        <v>East Asia &amp; Pacific</v>
      </c>
      <c r="K115">
        <f t="shared" si="3"/>
        <v>12.767515731034903</v>
      </c>
    </row>
    <row r="116" spans="1:11" x14ac:dyDescent="0.3">
      <c r="A116" t="s">
        <v>228</v>
      </c>
      <c r="B116" t="s">
        <v>229</v>
      </c>
      <c r="C116">
        <v>11742.8238</v>
      </c>
      <c r="D116">
        <v>11639.36724</v>
      </c>
      <c r="E116">
        <v>12257.543530000001</v>
      </c>
      <c r="F116">
        <v>12645.714040000001</v>
      </c>
      <c r="G116">
        <v>12992.24699</v>
      </c>
      <c r="H116" t="str">
        <f>VLOOKUP(A116,code!$B$1:$C$218,2,FALSE)</f>
        <v>Upper middle income</v>
      </c>
      <c r="I116">
        <f t="shared" si="2"/>
        <v>12255.539119999999</v>
      </c>
      <c r="J116" t="str">
        <f>VLOOKUP(A116,code!B:D,3,FALSE)</f>
        <v>Europe &amp; Central Asia</v>
      </c>
      <c r="K116">
        <f t="shared" si="3"/>
        <v>10.639887060214592</v>
      </c>
    </row>
    <row r="117" spans="1:11" x14ac:dyDescent="0.3">
      <c r="A117" t="s">
        <v>230</v>
      </c>
      <c r="B117" t="s">
        <v>231</v>
      </c>
      <c r="C117">
        <v>94468.135999999999</v>
      </c>
      <c r="D117">
        <v>117984.4608</v>
      </c>
      <c r="E117">
        <v>117231.04059999999</v>
      </c>
      <c r="F117">
        <v>117586.21769999999</v>
      </c>
      <c r="G117">
        <v>117932.5971</v>
      </c>
      <c r="H117" t="str">
        <f>VLOOKUP(A117,code!$B$1:$C$218,2,FALSE)</f>
        <v>Low income</v>
      </c>
      <c r="I117">
        <f t="shared" si="2"/>
        <v>113040.49043999999</v>
      </c>
      <c r="J117" t="str">
        <f>VLOOKUP(A117,code!B:D,3,FALSE)</f>
        <v>Sub-Saharan Africa</v>
      </c>
      <c r="K117">
        <f t="shared" si="3"/>
        <v>24.838492737911118</v>
      </c>
    </row>
    <row r="118" spans="1:11" x14ac:dyDescent="0.3">
      <c r="A118" t="s">
        <v>232</v>
      </c>
      <c r="B118" t="s">
        <v>233</v>
      </c>
      <c r="C118">
        <v>17735.298999999999</v>
      </c>
      <c r="D118">
        <v>15595.83036</v>
      </c>
      <c r="E118">
        <v>21415.537179999999</v>
      </c>
      <c r="F118">
        <v>21525.76166</v>
      </c>
      <c r="G118">
        <v>21632.132089999999</v>
      </c>
      <c r="H118" t="str">
        <f>VLOOKUP(A118,code!$B$1:$C$218,2,FALSE)</f>
        <v>Low income</v>
      </c>
      <c r="I118">
        <f t="shared" si="2"/>
        <v>19580.912057999998</v>
      </c>
      <c r="J118" t="str">
        <f>VLOOKUP(A118,code!B:D,3,FALSE)</f>
        <v>Sub-Saharan Africa</v>
      </c>
      <c r="K118">
        <f t="shared" si="3"/>
        <v>21.972187161885458</v>
      </c>
    </row>
    <row r="119" spans="1:11" x14ac:dyDescent="0.3">
      <c r="A119" t="s">
        <v>234</v>
      </c>
      <c r="B119" t="s">
        <v>235</v>
      </c>
      <c r="C119">
        <v>256755.87400000001</v>
      </c>
      <c r="D119">
        <v>277979.41560000001</v>
      </c>
      <c r="E119">
        <v>263676.10600000003</v>
      </c>
      <c r="F119">
        <v>271818.83679999999</v>
      </c>
      <c r="G119">
        <v>279098.37680000003</v>
      </c>
      <c r="H119" t="str">
        <f>VLOOKUP(A119,code!$B$1:$C$218,2,FALSE)</f>
        <v>Upper middle income</v>
      </c>
      <c r="I119">
        <f t="shared" si="2"/>
        <v>269865.72184000001</v>
      </c>
      <c r="J119" t="str">
        <f>VLOOKUP(A119,code!B:D,3,FALSE)</f>
        <v>East Asia &amp; Pacific</v>
      </c>
      <c r="K119">
        <f t="shared" si="3"/>
        <v>8.7018467978652811</v>
      </c>
    </row>
    <row r="120" spans="1:11" x14ac:dyDescent="0.3">
      <c r="A120" t="s">
        <v>236</v>
      </c>
      <c r="B120" t="s">
        <v>237</v>
      </c>
      <c r="C120">
        <v>642.08568400000001</v>
      </c>
      <c r="D120">
        <v>645.26581610000005</v>
      </c>
      <c r="E120">
        <v>684.09863050000001</v>
      </c>
      <c r="F120">
        <v>706.85398810000004</v>
      </c>
      <c r="G120">
        <v>727.13178740000001</v>
      </c>
      <c r="H120" t="str">
        <f>VLOOKUP(A120,code!$B$1:$C$218,2,FALSE)</f>
        <v>Upper middle income</v>
      </c>
      <c r="I120">
        <f t="shared" si="2"/>
        <v>681.08718122000005</v>
      </c>
      <c r="J120" t="str">
        <f>VLOOKUP(A120,code!B:D,3,FALSE)</f>
        <v>South Asia</v>
      </c>
      <c r="K120">
        <f t="shared" si="3"/>
        <v>13.245288832821881</v>
      </c>
    </row>
    <row r="121" spans="1:11" x14ac:dyDescent="0.3">
      <c r="A121" t="s">
        <v>238</v>
      </c>
      <c r="B121" t="s">
        <v>239</v>
      </c>
      <c r="C121">
        <v>86890.413</v>
      </c>
      <c r="D121">
        <v>74104.269199999995</v>
      </c>
      <c r="E121">
        <v>76827.881450000001</v>
      </c>
      <c r="F121">
        <v>77134.182620000007</v>
      </c>
      <c r="G121">
        <v>77437.931649999999</v>
      </c>
      <c r="H121" t="str">
        <f>VLOOKUP(A121,code!$B$1:$C$218,2,FALSE)</f>
        <v>Low income</v>
      </c>
      <c r="I121">
        <f t="shared" si="2"/>
        <v>78478.935583999992</v>
      </c>
      <c r="J121" t="str">
        <f>VLOOKUP(A121,code!B:D,3,FALSE)</f>
        <v>Sub-Saharan Africa</v>
      </c>
      <c r="K121">
        <f t="shared" si="3"/>
        <v>-10.878624031859536</v>
      </c>
    </row>
    <row r="122" spans="1:11" x14ac:dyDescent="0.3">
      <c r="A122" t="s">
        <v>240</v>
      </c>
      <c r="B122" t="s">
        <v>241</v>
      </c>
      <c r="C122">
        <v>2125.54781</v>
      </c>
      <c r="D122">
        <v>1977.4145100000001</v>
      </c>
      <c r="E122">
        <v>2053.759</v>
      </c>
      <c r="F122">
        <v>2025.4573330000001</v>
      </c>
      <c r="G122">
        <v>1921.1277480000001</v>
      </c>
      <c r="H122" t="str">
        <f>VLOOKUP(A122,code!$B$1:$C$218,2,FALSE)</f>
        <v>High income</v>
      </c>
      <c r="I122">
        <f t="shared" si="2"/>
        <v>2020.6612802000004</v>
      </c>
      <c r="J122" t="str">
        <f>VLOOKUP(A122,code!B:D,3,FALSE)</f>
        <v>Middle East &amp; North Africa</v>
      </c>
      <c r="K122">
        <f t="shared" si="3"/>
        <v>-9.6172883544783652</v>
      </c>
    </row>
    <row r="123" spans="1:11" x14ac:dyDescent="0.3">
      <c r="A123" t="s">
        <v>242</v>
      </c>
      <c r="B123" t="s">
        <v>243</v>
      </c>
      <c r="C123">
        <v>7.3184493799999997</v>
      </c>
      <c r="D123">
        <v>7.5467670399999998</v>
      </c>
      <c r="E123">
        <v>7.8004143900000003</v>
      </c>
      <c r="F123">
        <v>7.8784185339999997</v>
      </c>
      <c r="G123">
        <v>7.956422678</v>
      </c>
      <c r="H123" t="str">
        <f>VLOOKUP(A123,code!$B$1:$C$218,2,FALSE)</f>
        <v>Upper middle income</v>
      </c>
      <c r="I123">
        <f t="shared" si="2"/>
        <v>7.7000944044000006</v>
      </c>
      <c r="J123" t="str">
        <f>VLOOKUP(A123,code!B:D,3,FALSE)</f>
        <v>East Asia &amp; Pacific</v>
      </c>
      <c r="K123">
        <f t="shared" si="3"/>
        <v>8.7173288339394155</v>
      </c>
    </row>
    <row r="124" spans="1:11" x14ac:dyDescent="0.3">
      <c r="A124" t="s">
        <v>244</v>
      </c>
      <c r="B124" t="s">
        <v>245</v>
      </c>
      <c r="C124">
        <v>11721.4539</v>
      </c>
      <c r="D124">
        <v>11967.58315</v>
      </c>
      <c r="E124">
        <v>12951.00656</v>
      </c>
      <c r="F124">
        <v>13153.860919999999</v>
      </c>
      <c r="G124">
        <v>13343.162630000001</v>
      </c>
      <c r="H124" t="str">
        <f>VLOOKUP(A124,code!$B$1:$C$218,2,FALSE)</f>
        <v>Lower middle income</v>
      </c>
      <c r="I124">
        <f t="shared" si="2"/>
        <v>12627.413431999999</v>
      </c>
      <c r="J124" t="str">
        <f>VLOOKUP(A124,code!B:D,3,FALSE)</f>
        <v>Sub-Saharan Africa</v>
      </c>
      <c r="K124">
        <f t="shared" si="3"/>
        <v>13.835388884650223</v>
      </c>
    </row>
    <row r="125" spans="1:11" x14ac:dyDescent="0.3">
      <c r="A125" t="s">
        <v>246</v>
      </c>
      <c r="B125" t="s">
        <v>247</v>
      </c>
      <c r="C125">
        <v>3149.7619500000001</v>
      </c>
      <c r="D125">
        <v>3155.4523920000001</v>
      </c>
      <c r="E125">
        <v>3334.1067950000001</v>
      </c>
      <c r="F125">
        <v>3441.622042</v>
      </c>
      <c r="G125">
        <v>3537.5487109999999</v>
      </c>
      <c r="H125" t="str">
        <f>VLOOKUP(A125,code!$B$1:$C$218,2,FALSE)</f>
        <v>Upper middle income</v>
      </c>
      <c r="I125">
        <f t="shared" si="2"/>
        <v>3323.698378</v>
      </c>
      <c r="J125" t="str">
        <f>VLOOKUP(A125,code!B:D,3,FALSE)</f>
        <v>Sub-Saharan Africa</v>
      </c>
      <c r="K125">
        <f t="shared" si="3"/>
        <v>12.311621232201368</v>
      </c>
    </row>
    <row r="126" spans="1:11" x14ac:dyDescent="0.3">
      <c r="A126" t="s">
        <v>248</v>
      </c>
      <c r="B126" t="s">
        <v>249</v>
      </c>
      <c r="C126">
        <v>644167.96</v>
      </c>
      <c r="D126">
        <v>648860.07909999997</v>
      </c>
      <c r="E126">
        <v>643375.43359999999</v>
      </c>
      <c r="F126">
        <v>652861.29150000005</v>
      </c>
      <c r="G126">
        <v>663424.95440000005</v>
      </c>
      <c r="H126" t="str">
        <f>VLOOKUP(A126,code!$B$1:$C$218,2,FALSE)</f>
        <v>Upper middle income</v>
      </c>
      <c r="I126">
        <f t="shared" si="2"/>
        <v>650537.9437200001</v>
      </c>
      <c r="J126" t="str">
        <f>VLOOKUP(A126,code!B:D,3,FALSE)</f>
        <v>Latin America &amp; Caribbean</v>
      </c>
      <c r="K126">
        <f t="shared" si="3"/>
        <v>2.9894368543260184</v>
      </c>
    </row>
    <row r="127" spans="1:11" x14ac:dyDescent="0.3">
      <c r="A127" t="s">
        <v>250</v>
      </c>
      <c r="B127" t="s">
        <v>251</v>
      </c>
      <c r="C127">
        <v>40.114106</v>
      </c>
      <c r="D127">
        <v>40.399419000000002</v>
      </c>
      <c r="E127">
        <v>40.624889000000003</v>
      </c>
      <c r="F127">
        <v>41.031137889999997</v>
      </c>
      <c r="G127">
        <v>41.437386779999997</v>
      </c>
      <c r="H127" t="str">
        <f>VLOOKUP(A127,code!$B$1:$C$218,2,FALSE)</f>
        <v>Lower middle income</v>
      </c>
      <c r="I127">
        <f t="shared" si="2"/>
        <v>40.721387734000004</v>
      </c>
      <c r="J127" t="str">
        <f>VLOOKUP(A127,code!B:D,3,FALSE)</f>
        <v>East Asia &amp; Pacific</v>
      </c>
      <c r="K127">
        <f t="shared" si="3"/>
        <v>3.2987916519939335</v>
      </c>
    </row>
    <row r="128" spans="1:11" x14ac:dyDescent="0.3">
      <c r="A128" t="s">
        <v>252</v>
      </c>
      <c r="B128" t="s">
        <v>253</v>
      </c>
      <c r="C128">
        <v>11170.1713</v>
      </c>
      <c r="D128">
        <v>11008.690780000001</v>
      </c>
      <c r="E128">
        <v>11338.707770000001</v>
      </c>
      <c r="F128">
        <v>11433.48689</v>
      </c>
      <c r="G128">
        <v>11350.63</v>
      </c>
      <c r="H128" t="str">
        <f>VLOOKUP(A128,code!$B$1:$C$218,2,FALSE)</f>
        <v>Lower middle income</v>
      </c>
      <c r="I128">
        <f t="shared" si="2"/>
        <v>11260.337347999999</v>
      </c>
      <c r="J128" t="str">
        <f>VLOOKUP(A128,code!B:D,3,FALSE)</f>
        <v>Europe &amp; Central Asia</v>
      </c>
      <c r="K128">
        <f t="shared" si="3"/>
        <v>1.6155410257674314</v>
      </c>
    </row>
    <row r="129" spans="1:11" x14ac:dyDescent="0.3">
      <c r="A129" t="s">
        <v>254</v>
      </c>
      <c r="B129" t="s">
        <v>255</v>
      </c>
      <c r="C129">
        <v>46513.8</v>
      </c>
      <c r="D129">
        <v>50237.015890000002</v>
      </c>
      <c r="E129">
        <v>24860.378110000001</v>
      </c>
      <c r="F129">
        <v>25428.947639999999</v>
      </c>
      <c r="G129">
        <v>25944.2552</v>
      </c>
      <c r="H129" t="str">
        <f>VLOOKUP(A129,code!$B$1:$C$218,2,FALSE)</f>
        <v>Lower middle income</v>
      </c>
      <c r="I129">
        <f t="shared" si="2"/>
        <v>34596.879368000002</v>
      </c>
      <c r="J129" t="str">
        <f>VLOOKUP(A129,code!B:D,3,FALSE)</f>
        <v>East Asia &amp; Pacific</v>
      </c>
      <c r="K129">
        <f t="shared" si="3"/>
        <v>-44.222456131298671</v>
      </c>
    </row>
    <row r="130" spans="1:11" x14ac:dyDescent="0.3">
      <c r="A130" t="s">
        <v>256</v>
      </c>
      <c r="B130" t="s">
        <v>257</v>
      </c>
      <c r="C130">
        <v>72650.846999999994</v>
      </c>
      <c r="D130">
        <v>72152.210619999998</v>
      </c>
      <c r="E130">
        <v>76087.378849999994</v>
      </c>
      <c r="F130">
        <v>78381.399789999996</v>
      </c>
      <c r="G130">
        <v>80436.715209999995</v>
      </c>
      <c r="H130" t="str">
        <f>VLOOKUP(A130,code!$B$1:$C$218,2,FALSE)</f>
        <v>Lower middle income</v>
      </c>
      <c r="I130">
        <f t="shared" si="2"/>
        <v>75941.71029399999</v>
      </c>
      <c r="J130" t="str">
        <f>VLOOKUP(A130,code!B:D,3,FALSE)</f>
        <v>Middle East &amp; North Africa</v>
      </c>
      <c r="K130">
        <f t="shared" si="3"/>
        <v>10.716830610385038</v>
      </c>
    </row>
    <row r="131" spans="1:11" x14ac:dyDescent="0.3">
      <c r="A131" t="s">
        <v>258</v>
      </c>
      <c r="B131" t="s">
        <v>259</v>
      </c>
      <c r="C131">
        <v>363780.57179999998</v>
      </c>
      <c r="D131">
        <v>307176.20740000001</v>
      </c>
      <c r="E131">
        <v>379823.55040000001</v>
      </c>
      <c r="F131">
        <v>380073.2378</v>
      </c>
      <c r="G131">
        <v>380308.29249999998</v>
      </c>
      <c r="H131" t="str">
        <f>VLOOKUP(A131,code!$B$1:$C$218,2,FALSE)</f>
        <v>Low income</v>
      </c>
      <c r="I131">
        <f t="shared" si="2"/>
        <v>362232.37198</v>
      </c>
      <c r="J131" t="str">
        <f>VLOOKUP(A131,code!B:D,3,FALSE)</f>
        <v>Sub-Saharan Africa</v>
      </c>
      <c r="K131">
        <f t="shared" si="3"/>
        <v>4.5433214363868366</v>
      </c>
    </row>
    <row r="132" spans="1:11" x14ac:dyDescent="0.3">
      <c r="A132" t="s">
        <v>260</v>
      </c>
      <c r="B132" t="s">
        <v>261</v>
      </c>
      <c r="C132">
        <v>189004.37299999999</v>
      </c>
      <c r="D132">
        <v>266006.03230000002</v>
      </c>
      <c r="E132">
        <v>325367.13909999997</v>
      </c>
      <c r="F132">
        <v>526919.83849999995</v>
      </c>
      <c r="G132">
        <v>528416.21770000004</v>
      </c>
      <c r="H132" t="str">
        <f>VLOOKUP(A132,code!$B$1:$C$218,2,FALSE)</f>
        <v>Lower middle income</v>
      </c>
      <c r="I132">
        <f t="shared" si="2"/>
        <v>367142.72012000001</v>
      </c>
      <c r="J132" t="str">
        <f>VLOOKUP(A132,code!B:D,3,FALSE)</f>
        <v>East Asia &amp; Pacific</v>
      </c>
      <c r="K132">
        <f t="shared" si="3"/>
        <v>179.57883159666366</v>
      </c>
    </row>
    <row r="133" spans="1:11" x14ac:dyDescent="0.3">
      <c r="A133" t="s">
        <v>262</v>
      </c>
      <c r="B133" t="s">
        <v>263</v>
      </c>
      <c r="C133">
        <v>28595.465199999999</v>
      </c>
      <c r="D133">
        <v>39971.703289999998</v>
      </c>
      <c r="E133">
        <v>37647.571799999998</v>
      </c>
      <c r="F133">
        <v>37855.652240000003</v>
      </c>
      <c r="G133">
        <v>38049.270779999999</v>
      </c>
      <c r="H133" t="str">
        <f>VLOOKUP(A133,code!$B$1:$C$218,2,FALSE)</f>
        <v>Upper middle income</v>
      </c>
      <c r="I133">
        <f t="shared" si="2"/>
        <v>36423.932661999992</v>
      </c>
      <c r="J133" t="str">
        <f>VLOOKUP(A133,code!B:D,3,FALSE)</f>
        <v>Sub-Saharan Africa</v>
      </c>
      <c r="K133">
        <f t="shared" si="3"/>
        <v>33.06050632112116</v>
      </c>
    </row>
    <row r="134" spans="1:11" x14ac:dyDescent="0.3">
      <c r="A134" t="s">
        <v>264</v>
      </c>
      <c r="B134" t="s">
        <v>265</v>
      </c>
      <c r="C134">
        <v>4.2182503699999998</v>
      </c>
      <c r="D134">
        <v>4.2918693560000003</v>
      </c>
      <c r="E134">
        <v>4.4333853430000003</v>
      </c>
      <c r="F134">
        <v>4.5053537969999997</v>
      </c>
      <c r="G134">
        <v>4.57302008</v>
      </c>
      <c r="H134" t="str">
        <f>VLOOKUP(A134,code!$B$1:$C$218,2,FALSE)</f>
        <v>High income</v>
      </c>
      <c r="I134">
        <f t="shared" ref="I134:I197" si="4">AVERAGE(C134:G134)</f>
        <v>4.4043757892000004</v>
      </c>
      <c r="J134" t="str">
        <f>VLOOKUP(A134,code!B:D,3,FALSE)</f>
        <v>East Asia &amp; Pacific</v>
      </c>
      <c r="K134">
        <f t="shared" ref="K134:K197" si="5">(G134-C134)/C134*100</f>
        <v>8.4103521337449738</v>
      </c>
    </row>
    <row r="135" spans="1:11" x14ac:dyDescent="0.3">
      <c r="A135" t="s">
        <v>266</v>
      </c>
      <c r="B135" t="s">
        <v>267</v>
      </c>
      <c r="C135">
        <v>32026.569</v>
      </c>
      <c r="D135">
        <v>32809.262190000001</v>
      </c>
      <c r="E135">
        <v>32738.691859999999</v>
      </c>
      <c r="F135">
        <v>33160.971369999999</v>
      </c>
      <c r="G135">
        <v>40762.71529</v>
      </c>
      <c r="H135" t="str">
        <f>VLOOKUP(A135,code!$B$1:$C$218,2,FALSE)</f>
        <v>Low income</v>
      </c>
      <c r="I135">
        <f t="shared" si="4"/>
        <v>34299.641942000002</v>
      </c>
      <c r="J135" t="str">
        <f>VLOOKUP(A135,code!B:D,3,FALSE)</f>
        <v>South Asia</v>
      </c>
      <c r="K135">
        <f t="shared" si="5"/>
        <v>27.27780890297678</v>
      </c>
    </row>
    <row r="136" spans="1:11" x14ac:dyDescent="0.3">
      <c r="A136" t="s">
        <v>268</v>
      </c>
      <c r="B136" t="s">
        <v>269</v>
      </c>
      <c r="C136">
        <v>205061.31200000001</v>
      </c>
      <c r="D136">
        <v>201884.4872</v>
      </c>
      <c r="E136">
        <v>212418.45499999999</v>
      </c>
      <c r="F136">
        <v>200143.54440000001</v>
      </c>
      <c r="G136">
        <v>195873.76389999999</v>
      </c>
      <c r="H136" t="str">
        <f>VLOOKUP(A136,code!$B$1:$C$218,2,FALSE)</f>
        <v>High income</v>
      </c>
      <c r="I136">
        <f t="shared" si="4"/>
        <v>203076.3125</v>
      </c>
      <c r="J136" t="str">
        <f>VLOOKUP(A136,code!B:D,3,FALSE)</f>
        <v>Europe &amp; Central Asia</v>
      </c>
      <c r="K136">
        <f t="shared" si="5"/>
        <v>-4.4803907721023526</v>
      </c>
    </row>
    <row r="137" spans="1:11" x14ac:dyDescent="0.3">
      <c r="A137" t="s">
        <v>270</v>
      </c>
      <c r="B137" t="s">
        <v>271</v>
      </c>
      <c r="C137">
        <v>1500.73903</v>
      </c>
      <c r="D137">
        <v>1494.7855709999999</v>
      </c>
      <c r="E137">
        <v>1568.0280949999999</v>
      </c>
      <c r="F137">
        <v>1616.70937</v>
      </c>
      <c r="G137">
        <v>1660.248362</v>
      </c>
      <c r="H137" t="str">
        <f>VLOOKUP(A137,code!$B$1:$C$218,2,FALSE)</f>
        <v>High income</v>
      </c>
      <c r="I137">
        <f t="shared" si="4"/>
        <v>1568.1020856</v>
      </c>
      <c r="J137" t="str">
        <f>VLOOKUP(A137,code!B:D,3,FALSE)</f>
        <v>East Asia &amp; Pacific</v>
      </c>
      <c r="K137">
        <f t="shared" si="5"/>
        <v>10.628718838611139</v>
      </c>
    </row>
    <row r="138" spans="1:11" x14ac:dyDescent="0.3">
      <c r="A138" t="s">
        <v>272</v>
      </c>
      <c r="B138" t="s">
        <v>273</v>
      </c>
      <c r="C138">
        <v>81442.899999999994</v>
      </c>
      <c r="D138">
        <v>76062.150210000007</v>
      </c>
      <c r="E138">
        <v>76141.657829999996</v>
      </c>
      <c r="F138">
        <v>75851.122239999997</v>
      </c>
      <c r="G138">
        <v>78130.979879999999</v>
      </c>
      <c r="H138" t="str">
        <f>VLOOKUP(A138,code!$B$1:$C$218,2,FALSE)</f>
        <v>High income</v>
      </c>
      <c r="I138">
        <f t="shared" si="4"/>
        <v>77525.762031999999</v>
      </c>
      <c r="J138" t="str">
        <f>VLOOKUP(A138,code!B:D,3,FALSE)</f>
        <v>East Asia &amp; Pacific</v>
      </c>
      <c r="K138">
        <f t="shared" si="5"/>
        <v>-4.0665547518568168</v>
      </c>
    </row>
    <row r="139" spans="1:11" x14ac:dyDescent="0.3">
      <c r="A139" t="s">
        <v>274</v>
      </c>
      <c r="B139" t="s">
        <v>275</v>
      </c>
      <c r="C139">
        <v>15791.953</v>
      </c>
      <c r="D139">
        <v>15861.96823</v>
      </c>
      <c r="E139">
        <v>15794.34981</v>
      </c>
      <c r="F139">
        <v>16068.64121</v>
      </c>
      <c r="G139">
        <v>16323.04343</v>
      </c>
      <c r="H139" t="str">
        <f>VLOOKUP(A139,code!$B$1:$C$218,2,FALSE)</f>
        <v>Lower middle income</v>
      </c>
      <c r="I139">
        <f t="shared" si="4"/>
        <v>15967.991136000001</v>
      </c>
      <c r="J139" t="str">
        <f>VLOOKUP(A139,code!B:D,3,FALSE)</f>
        <v>Latin America &amp; Caribbean</v>
      </c>
      <c r="K139">
        <f t="shared" si="5"/>
        <v>3.3630446468527371</v>
      </c>
    </row>
    <row r="140" spans="1:11" x14ac:dyDescent="0.3">
      <c r="A140" t="s">
        <v>276</v>
      </c>
      <c r="B140" t="s">
        <v>277</v>
      </c>
      <c r="C140">
        <v>10491.4259</v>
      </c>
      <c r="D140">
        <v>10530.929749999999</v>
      </c>
      <c r="E140">
        <v>11219.50511</v>
      </c>
      <c r="F140">
        <v>11342.11903</v>
      </c>
      <c r="G140">
        <v>11460.91583</v>
      </c>
      <c r="H140" t="str">
        <f>VLOOKUP(A140,code!$B$1:$C$218,2,FALSE)</f>
        <v>Low income</v>
      </c>
      <c r="I140">
        <f t="shared" si="4"/>
        <v>11008.979124</v>
      </c>
      <c r="J140" t="str">
        <f>VLOOKUP(A140,code!B:D,3,FALSE)</f>
        <v>Sub-Saharan Africa</v>
      </c>
      <c r="K140">
        <f t="shared" si="5"/>
        <v>9.240783276179835</v>
      </c>
    </row>
    <row r="141" spans="1:11" x14ac:dyDescent="0.3">
      <c r="A141" t="s">
        <v>278</v>
      </c>
      <c r="B141" t="s">
        <v>279</v>
      </c>
      <c r="C141">
        <v>316058.63</v>
      </c>
      <c r="D141">
        <v>273156.36310000002</v>
      </c>
      <c r="E141">
        <v>292211.73540000001</v>
      </c>
      <c r="F141">
        <v>296799.94900000002</v>
      </c>
      <c r="G141">
        <v>301010.12589999998</v>
      </c>
      <c r="H141" t="str">
        <f>VLOOKUP(A141,code!$B$1:$C$218,2,FALSE)</f>
        <v>Lower middle income</v>
      </c>
      <c r="I141">
        <f t="shared" si="4"/>
        <v>295847.36068000004</v>
      </c>
      <c r="J141" t="str">
        <f>VLOOKUP(A141,code!B:D,3,FALSE)</f>
        <v>Sub-Saharan Africa</v>
      </c>
      <c r="K141">
        <f t="shared" si="5"/>
        <v>-4.761301439546207</v>
      </c>
    </row>
    <row r="142" spans="1:11" x14ac:dyDescent="0.3">
      <c r="A142" t="s">
        <v>280</v>
      </c>
      <c r="B142" t="s">
        <v>281</v>
      </c>
      <c r="C142">
        <v>11.384149900000001</v>
      </c>
      <c r="D142">
        <v>11.79593055</v>
      </c>
      <c r="E142">
        <v>12.243711510000001</v>
      </c>
      <c r="F142">
        <v>12.36614863</v>
      </c>
      <c r="G142">
        <v>12.48858574</v>
      </c>
      <c r="H142" t="str">
        <f>VLOOKUP(A142,code!$B$1:$C$218,2,FALSE)</f>
        <v>High income</v>
      </c>
      <c r="I142">
        <f t="shared" si="4"/>
        <v>12.055705266</v>
      </c>
      <c r="J142" t="str">
        <f>VLOOKUP(A142,code!B:D,3,FALSE)</f>
        <v>East Asia &amp; Pacific</v>
      </c>
      <c r="K142">
        <f t="shared" si="5"/>
        <v>9.7015222893366762</v>
      </c>
    </row>
    <row r="143" spans="1:11" x14ac:dyDescent="0.3">
      <c r="A143" t="s">
        <v>282</v>
      </c>
      <c r="B143" t="s">
        <v>283</v>
      </c>
      <c r="C143">
        <v>71002.756800000003</v>
      </c>
      <c r="D143">
        <v>65840.663690000001</v>
      </c>
      <c r="E143">
        <v>65710.064209999997</v>
      </c>
      <c r="F143">
        <v>64181.14776</v>
      </c>
      <c r="G143">
        <v>63536.732069999998</v>
      </c>
      <c r="H143" t="str">
        <f>VLOOKUP(A143,code!$B$1:$C$218,2,FALSE)</f>
        <v>High income</v>
      </c>
      <c r="I143">
        <f t="shared" si="4"/>
        <v>66054.272905999998</v>
      </c>
      <c r="J143" t="str">
        <f>VLOOKUP(A143,code!B:D,3,FALSE)</f>
        <v>Europe &amp; Central Asia</v>
      </c>
      <c r="K143">
        <f t="shared" si="5"/>
        <v>-10.515119505895022</v>
      </c>
    </row>
    <row r="144" spans="1:11" x14ac:dyDescent="0.3">
      <c r="A144" t="s">
        <v>284</v>
      </c>
      <c r="B144" t="s">
        <v>285</v>
      </c>
      <c r="C144">
        <v>55220.801099999997</v>
      </c>
      <c r="D144">
        <v>55510.205690000003</v>
      </c>
      <c r="E144">
        <v>59041.979579999999</v>
      </c>
      <c r="F144">
        <v>60705.591310000003</v>
      </c>
      <c r="G144">
        <v>62201.550799999997</v>
      </c>
      <c r="H144" t="str">
        <f>VLOOKUP(A144,code!$B$1:$C$218,2,FALSE)</f>
        <v>High income</v>
      </c>
      <c r="I144">
        <f t="shared" si="4"/>
        <v>58536.02569599999</v>
      </c>
      <c r="J144" t="str">
        <f>VLOOKUP(A144,code!B:D,3,FALSE)</f>
        <v>Middle East &amp; North Africa</v>
      </c>
      <c r="K144">
        <f t="shared" si="5"/>
        <v>12.641521964446836</v>
      </c>
    </row>
    <row r="145" spans="1:11" x14ac:dyDescent="0.3">
      <c r="A145" t="s">
        <v>286</v>
      </c>
      <c r="B145" t="s">
        <v>287</v>
      </c>
      <c r="C145">
        <v>338551.92</v>
      </c>
      <c r="D145">
        <v>343244.20169999998</v>
      </c>
      <c r="E145">
        <v>354528.62219999998</v>
      </c>
      <c r="F145">
        <v>362475.0944</v>
      </c>
      <c r="G145">
        <v>369734.58370000002</v>
      </c>
      <c r="H145" t="str">
        <f>VLOOKUP(A145,code!$B$1:$C$218,2,FALSE)</f>
        <v>Lower middle income</v>
      </c>
      <c r="I145">
        <f t="shared" si="4"/>
        <v>353706.88439999998</v>
      </c>
      <c r="J145" t="str">
        <f>VLOOKUP(A145,code!B:D,3,FALSE)</f>
        <v>South Asia</v>
      </c>
      <c r="K145">
        <f t="shared" si="5"/>
        <v>9.2106001643706623</v>
      </c>
    </row>
    <row r="146" spans="1:11" x14ac:dyDescent="0.3">
      <c r="A146" t="s">
        <v>288</v>
      </c>
      <c r="B146" t="s">
        <v>289</v>
      </c>
      <c r="C146">
        <v>1.350926018</v>
      </c>
      <c r="D146">
        <v>1.356220685</v>
      </c>
      <c r="E146">
        <v>1.3615253519999999</v>
      </c>
      <c r="F146">
        <v>1.375140606</v>
      </c>
      <c r="G146">
        <v>1.388755859</v>
      </c>
      <c r="H146" t="str">
        <f>VLOOKUP(A146,code!$B$1:$C$218,2,FALSE)</f>
        <v>Upper middle income</v>
      </c>
      <c r="I146">
        <f t="shared" si="4"/>
        <v>1.3665137040000002</v>
      </c>
      <c r="J146" t="str">
        <f>VLOOKUP(A146,code!B:D,3,FALSE)</f>
        <v>East Asia &amp; Pacific</v>
      </c>
      <c r="K146">
        <f t="shared" si="5"/>
        <v>2.8002896158596284</v>
      </c>
    </row>
    <row r="147" spans="1:11" x14ac:dyDescent="0.3">
      <c r="A147" t="s">
        <v>290</v>
      </c>
      <c r="B147" t="s">
        <v>291</v>
      </c>
      <c r="C147">
        <v>15082.587299999999</v>
      </c>
      <c r="D147">
        <v>15489.511270000001</v>
      </c>
      <c r="E147">
        <v>15428.76051</v>
      </c>
      <c r="F147">
        <v>15860.455760000001</v>
      </c>
      <c r="G147">
        <v>16248.772290000001</v>
      </c>
      <c r="H147" t="str">
        <f>VLOOKUP(A147,code!$B$1:$C$218,2,FALSE)</f>
        <v>Upper middle income</v>
      </c>
      <c r="I147">
        <f t="shared" si="4"/>
        <v>15622.017426</v>
      </c>
      <c r="J147" t="str">
        <f>VLOOKUP(A147,code!B:D,3,FALSE)</f>
        <v>Latin America &amp; Caribbean</v>
      </c>
      <c r="K147">
        <f t="shared" si="5"/>
        <v>7.7319956238542815</v>
      </c>
    </row>
    <row r="148" spans="1:11" x14ac:dyDescent="0.3">
      <c r="A148" t="s">
        <v>292</v>
      </c>
      <c r="B148" t="s">
        <v>293</v>
      </c>
      <c r="C148">
        <v>9516.4688999999998</v>
      </c>
      <c r="D148">
        <v>11298.732980000001</v>
      </c>
      <c r="E148">
        <v>10667.59649</v>
      </c>
      <c r="F148">
        <v>10888.089470000001</v>
      </c>
      <c r="G148">
        <v>11087.457060000001</v>
      </c>
      <c r="H148" t="str">
        <f>VLOOKUP(A148,code!$B$1:$C$218,2,FALSE)</f>
        <v>Lower middle income</v>
      </c>
      <c r="I148">
        <f t="shared" si="4"/>
        <v>10691.66898</v>
      </c>
      <c r="J148" t="str">
        <f>VLOOKUP(A148,code!B:D,3,FALSE)</f>
        <v>East Asia &amp; Pacific</v>
      </c>
      <c r="K148">
        <f t="shared" si="5"/>
        <v>16.508099553606495</v>
      </c>
    </row>
    <row r="149" spans="1:11" x14ac:dyDescent="0.3">
      <c r="A149" t="s">
        <v>294</v>
      </c>
      <c r="B149" t="s">
        <v>295</v>
      </c>
      <c r="C149">
        <v>54092.027999999998</v>
      </c>
      <c r="D149">
        <v>46875.596579999998</v>
      </c>
      <c r="E149">
        <v>50027.502999999997</v>
      </c>
      <c r="F149">
        <v>50445.116399999999</v>
      </c>
      <c r="G149">
        <v>50843.9542</v>
      </c>
      <c r="H149" t="str">
        <f>VLOOKUP(A149,code!$B$1:$C$218,2,FALSE)</f>
        <v>Upper middle income</v>
      </c>
      <c r="I149">
        <f t="shared" si="4"/>
        <v>50456.839636000004</v>
      </c>
      <c r="J149" t="str">
        <f>VLOOKUP(A149,code!B:D,3,FALSE)</f>
        <v>Latin America &amp; Caribbean</v>
      </c>
      <c r="K149">
        <f t="shared" si="5"/>
        <v>-6.0047181074445914</v>
      </c>
    </row>
    <row r="150" spans="1:11" x14ac:dyDescent="0.3">
      <c r="A150" t="s">
        <v>296</v>
      </c>
      <c r="B150" t="s">
        <v>297</v>
      </c>
      <c r="C150">
        <v>63708.118999999999</v>
      </c>
      <c r="D150">
        <v>64753.407769999998</v>
      </c>
      <c r="E150">
        <v>71614.294020000001</v>
      </c>
      <c r="F150">
        <v>73289.702900000004</v>
      </c>
      <c r="G150">
        <v>74806.956739999994</v>
      </c>
      <c r="H150" t="str">
        <f>VLOOKUP(A150,code!$B$1:$C$218,2,FALSE)</f>
        <v>Upper middle income</v>
      </c>
      <c r="I150">
        <f t="shared" si="4"/>
        <v>69634.496085999999</v>
      </c>
      <c r="J150" t="str">
        <f>VLOOKUP(A150,code!B:D,3,FALSE)</f>
        <v>Latin America &amp; Caribbean</v>
      </c>
      <c r="K150">
        <f t="shared" si="5"/>
        <v>17.421386652461042</v>
      </c>
    </row>
    <row r="151" spans="1:11" x14ac:dyDescent="0.3">
      <c r="A151" t="s">
        <v>298</v>
      </c>
      <c r="B151" t="s">
        <v>299</v>
      </c>
      <c r="C151">
        <v>152332.054</v>
      </c>
      <c r="D151">
        <v>223801.4026</v>
      </c>
      <c r="E151">
        <v>159940.4528</v>
      </c>
      <c r="F151">
        <v>163797.78769999999</v>
      </c>
      <c r="G151">
        <v>167297.5497</v>
      </c>
      <c r="H151" t="str">
        <f>VLOOKUP(A151,code!$B$1:$C$218,2,FALSE)</f>
        <v>Lower middle income</v>
      </c>
      <c r="I151">
        <f t="shared" si="4"/>
        <v>173433.84935999999</v>
      </c>
      <c r="J151" t="str">
        <f>VLOOKUP(A151,code!B:D,3,FALSE)</f>
        <v>East Asia &amp; Pacific</v>
      </c>
      <c r="K151">
        <f t="shared" si="5"/>
        <v>9.8242591148938345</v>
      </c>
    </row>
    <row r="152" spans="1:11" x14ac:dyDescent="0.3">
      <c r="A152" t="s">
        <v>300</v>
      </c>
      <c r="B152" t="s">
        <v>301</v>
      </c>
      <c r="C152">
        <v>420981.52799999999</v>
      </c>
      <c r="D152">
        <v>405421.15980000002</v>
      </c>
      <c r="E152">
        <v>426485.86839999998</v>
      </c>
      <c r="F152">
        <v>422791.4682</v>
      </c>
      <c r="G152">
        <v>414606.89230000001</v>
      </c>
      <c r="H152" t="str">
        <f>VLOOKUP(A152,code!$B$1:$C$218,2,FALSE)</f>
        <v>High income</v>
      </c>
      <c r="I152">
        <f t="shared" si="4"/>
        <v>418057.38334</v>
      </c>
      <c r="J152" t="str">
        <f>VLOOKUP(A152,code!B:D,3,FALSE)</f>
        <v>Europe &amp; Central Asia</v>
      </c>
      <c r="K152">
        <f t="shared" si="5"/>
        <v>-1.5142316885694767</v>
      </c>
    </row>
    <row r="153" spans="1:11" x14ac:dyDescent="0.3">
      <c r="A153" t="s">
        <v>302</v>
      </c>
      <c r="B153" t="s">
        <v>303</v>
      </c>
      <c r="C153">
        <v>74433.764999999999</v>
      </c>
      <c r="D153">
        <v>75492.503429999997</v>
      </c>
      <c r="E153">
        <v>71681.468439999997</v>
      </c>
      <c r="F153">
        <v>71977.887010000006</v>
      </c>
      <c r="G153">
        <v>72524.218510000006</v>
      </c>
      <c r="H153" t="str">
        <f>VLOOKUP(A153,code!$B$1:$C$218,2,FALSE)</f>
        <v>High income</v>
      </c>
      <c r="I153">
        <f t="shared" si="4"/>
        <v>73221.968477999995</v>
      </c>
      <c r="J153" t="str">
        <f>VLOOKUP(A153,code!B:D,3,FALSE)</f>
        <v>Europe &amp; Central Asia</v>
      </c>
      <c r="K153">
        <f t="shared" si="5"/>
        <v>-2.5654304736566709</v>
      </c>
    </row>
    <row r="154" spans="1:11" x14ac:dyDescent="0.3">
      <c r="A154" t="s">
        <v>304</v>
      </c>
      <c r="B154" t="s">
        <v>305</v>
      </c>
      <c r="C154">
        <v>3067.96985</v>
      </c>
      <c r="D154">
        <v>3119.069383</v>
      </c>
      <c r="E154">
        <v>3199.2456830000001</v>
      </c>
      <c r="F154">
        <v>3247.5200009999999</v>
      </c>
      <c r="G154">
        <v>3293.25488</v>
      </c>
      <c r="H154" t="str">
        <f>VLOOKUP(A154,code!$B$1:$C$218,2,FALSE)</f>
        <v>High income</v>
      </c>
      <c r="I154">
        <f t="shared" si="4"/>
        <v>3185.4119594000003</v>
      </c>
      <c r="J154" t="str">
        <f>VLOOKUP(A154,code!B:D,3,FALSE)</f>
        <v>Latin America &amp; Caribbean</v>
      </c>
      <c r="K154">
        <f t="shared" si="5"/>
        <v>7.3431305069702688</v>
      </c>
    </row>
    <row r="155" spans="1:11" x14ac:dyDescent="0.3">
      <c r="A155" t="s">
        <v>306</v>
      </c>
      <c r="B155" t="s">
        <v>307</v>
      </c>
      <c r="C155">
        <v>83149.365569999994</v>
      </c>
      <c r="D155">
        <v>86227.814670000007</v>
      </c>
      <c r="E155">
        <v>98391.533850000007</v>
      </c>
      <c r="F155">
        <v>100891.32339999999</v>
      </c>
      <c r="G155">
        <v>103155.1207</v>
      </c>
      <c r="H155" t="str">
        <f>VLOOKUP(A155,code!$B$1:$C$218,2,FALSE)</f>
        <v>High income</v>
      </c>
      <c r="I155">
        <f t="shared" si="4"/>
        <v>94363.031638</v>
      </c>
      <c r="J155" t="str">
        <f>VLOOKUP(A155,code!B:D,3,FALSE)</f>
        <v>Middle East &amp; North Africa</v>
      </c>
      <c r="K155">
        <f t="shared" si="5"/>
        <v>24.060021375819147</v>
      </c>
    </row>
    <row r="156" spans="1:11" x14ac:dyDescent="0.3">
      <c r="A156" t="s">
        <v>308</v>
      </c>
      <c r="B156" t="s">
        <v>309</v>
      </c>
      <c r="C156">
        <v>136834.935</v>
      </c>
      <c r="D156">
        <v>119648.2095</v>
      </c>
      <c r="E156">
        <v>117930.698</v>
      </c>
      <c r="F156">
        <v>126194.41559999999</v>
      </c>
      <c r="G156">
        <v>121762.2251</v>
      </c>
      <c r="H156" t="str">
        <f>VLOOKUP(A156,code!$B$1:$C$218,2,FALSE)</f>
        <v>Upper middle income</v>
      </c>
      <c r="I156">
        <f t="shared" si="4"/>
        <v>124474.09664</v>
      </c>
      <c r="J156" t="str">
        <f>VLOOKUP(A156,code!B:D,3,FALSE)</f>
        <v>Europe &amp; Central Asia</v>
      </c>
      <c r="K156">
        <f t="shared" si="5"/>
        <v>-11.015249797136969</v>
      </c>
    </row>
    <row r="157" spans="1:11" x14ac:dyDescent="0.3">
      <c r="A157" t="s">
        <v>310</v>
      </c>
      <c r="B157" t="s">
        <v>311</v>
      </c>
      <c r="C157">
        <v>2995286.6</v>
      </c>
      <c r="D157">
        <v>2562920.9780000001</v>
      </c>
      <c r="E157">
        <v>2603289.63</v>
      </c>
      <c r="F157">
        <v>2777724.31</v>
      </c>
      <c r="G157">
        <v>2803398.4879999999</v>
      </c>
      <c r="H157" t="str">
        <f>VLOOKUP(A157,code!$B$1:$C$218,2,FALSE)</f>
        <v>Upper middle income</v>
      </c>
      <c r="I157">
        <f t="shared" si="4"/>
        <v>2748524.0011999998</v>
      </c>
      <c r="J157" t="str">
        <f>VLOOKUP(A157,code!B:D,3,FALSE)</f>
        <v>Europe &amp; Central Asia</v>
      </c>
      <c r="K157">
        <f t="shared" si="5"/>
        <v>-6.4063356074173408</v>
      </c>
    </row>
    <row r="158" spans="1:11" x14ac:dyDescent="0.3">
      <c r="A158" t="s">
        <v>312</v>
      </c>
      <c r="B158" t="s">
        <v>313</v>
      </c>
      <c r="C158">
        <v>5183.7426999999998</v>
      </c>
      <c r="D158">
        <v>5967.0619260000003</v>
      </c>
      <c r="E158">
        <v>6547.474913</v>
      </c>
      <c r="F158">
        <v>6620.246701</v>
      </c>
      <c r="G158">
        <v>6689.9488970000002</v>
      </c>
      <c r="H158" t="str">
        <f>VLOOKUP(A158,code!$B$1:$C$218,2,FALSE)</f>
        <v>Low income</v>
      </c>
      <c r="I158">
        <f t="shared" si="4"/>
        <v>6201.6950274000001</v>
      </c>
      <c r="J158" t="str">
        <f>VLOOKUP(A158,code!B:D,3,FALSE)</f>
        <v>Sub-Saharan Africa</v>
      </c>
      <c r="K158">
        <f t="shared" si="5"/>
        <v>29.056345659285913</v>
      </c>
    </row>
    <row r="159" spans="1:11" x14ac:dyDescent="0.3">
      <c r="A159" t="s">
        <v>314</v>
      </c>
      <c r="B159" t="s">
        <v>315</v>
      </c>
      <c r="C159">
        <v>330.23678999999998</v>
      </c>
      <c r="D159">
        <v>330.7081498</v>
      </c>
      <c r="E159">
        <v>340.97768209999998</v>
      </c>
      <c r="F159">
        <v>348.88219240000001</v>
      </c>
      <c r="G159">
        <v>356.08695999999998</v>
      </c>
      <c r="H159" t="str">
        <f>VLOOKUP(A159,code!$B$1:$C$218,2,FALSE)</f>
        <v>Lower middle income</v>
      </c>
      <c r="I159">
        <f t="shared" si="4"/>
        <v>341.37835486000006</v>
      </c>
      <c r="J159" t="str">
        <f>VLOOKUP(A159,code!B:D,3,FALSE)</f>
        <v>East Asia &amp; Pacific</v>
      </c>
      <c r="K159">
        <f t="shared" si="5"/>
        <v>7.8277680690876359</v>
      </c>
    </row>
    <row r="160" spans="1:11" x14ac:dyDescent="0.3">
      <c r="A160" t="s">
        <v>316</v>
      </c>
      <c r="B160" t="s">
        <v>317</v>
      </c>
      <c r="C160">
        <v>175.96373199999999</v>
      </c>
      <c r="D160">
        <v>177.0241268</v>
      </c>
      <c r="E160">
        <v>185.4516318</v>
      </c>
      <c r="F160">
        <v>190.73630059999999</v>
      </c>
      <c r="G160">
        <v>195.48696129999999</v>
      </c>
      <c r="H160" t="str">
        <f>VLOOKUP(A160,code!$B$1:$C$218,2,FALSE)</f>
        <v>Lower middle income</v>
      </c>
      <c r="I160">
        <f t="shared" si="4"/>
        <v>184.93255049999999</v>
      </c>
      <c r="J160" t="str">
        <f>VLOOKUP(A160,code!B:D,3,FALSE)</f>
        <v>Sub-Saharan Africa</v>
      </c>
      <c r="K160">
        <f t="shared" si="5"/>
        <v>11.095030253166032</v>
      </c>
    </row>
    <row r="161" spans="1:11" x14ac:dyDescent="0.3">
      <c r="A161" t="s">
        <v>318</v>
      </c>
      <c r="B161" t="s">
        <v>319</v>
      </c>
      <c r="C161">
        <v>446765.12400000001</v>
      </c>
      <c r="D161">
        <v>471266.32659999997</v>
      </c>
      <c r="E161">
        <v>495438.15269999998</v>
      </c>
      <c r="F161">
        <v>514967.26260000002</v>
      </c>
      <c r="G161">
        <v>549111.58299999998</v>
      </c>
      <c r="H161" t="str">
        <f>VLOOKUP(A161,code!$B$1:$C$218,2,FALSE)</f>
        <v>High income</v>
      </c>
      <c r="I161">
        <f t="shared" si="4"/>
        <v>495509.68978000002</v>
      </c>
      <c r="J161" t="str">
        <f>VLOOKUP(A161,code!B:D,3,FALSE)</f>
        <v>Middle East &amp; North Africa</v>
      </c>
      <c r="K161">
        <f t="shared" si="5"/>
        <v>22.908336730420338</v>
      </c>
    </row>
    <row r="162" spans="1:11" x14ac:dyDescent="0.3">
      <c r="A162" t="s">
        <v>320</v>
      </c>
      <c r="B162" t="s">
        <v>321</v>
      </c>
      <c r="C162">
        <v>51876.504999999997</v>
      </c>
      <c r="D162">
        <v>47324.755140000001</v>
      </c>
      <c r="E162">
        <v>53407.571049999999</v>
      </c>
      <c r="F162">
        <v>53810.045890000001</v>
      </c>
      <c r="G162">
        <v>54185.371879999999</v>
      </c>
      <c r="H162" t="str">
        <f>VLOOKUP(A162,code!$B$1:$C$218,2,FALSE)</f>
        <v>Low income</v>
      </c>
      <c r="I162">
        <f t="shared" si="4"/>
        <v>52120.849792000001</v>
      </c>
      <c r="J162" t="str">
        <f>VLOOKUP(A162,code!B:D,3,FALSE)</f>
        <v>Sub-Saharan Africa</v>
      </c>
      <c r="K162">
        <f t="shared" si="5"/>
        <v>4.4506985965997545</v>
      </c>
    </row>
    <row r="163" spans="1:11" x14ac:dyDescent="0.3">
      <c r="A163" t="s">
        <v>322</v>
      </c>
      <c r="B163" t="s">
        <v>323</v>
      </c>
      <c r="C163">
        <v>806.41608499999995</v>
      </c>
      <c r="D163">
        <v>805.94223069999998</v>
      </c>
      <c r="E163">
        <v>854.07218439999997</v>
      </c>
      <c r="F163">
        <v>883.83142699999996</v>
      </c>
      <c r="G163">
        <v>910.28735830000005</v>
      </c>
      <c r="H163" t="str">
        <f>VLOOKUP(A163,code!$B$1:$C$218,2,FALSE)</f>
        <v>High income</v>
      </c>
      <c r="I163">
        <f t="shared" si="4"/>
        <v>852.1098570800001</v>
      </c>
      <c r="J163" t="str">
        <f>VLOOKUP(A163,code!B:D,3,FALSE)</f>
        <v>Sub-Saharan Africa</v>
      </c>
      <c r="K163">
        <f t="shared" si="5"/>
        <v>12.880605339115986</v>
      </c>
    </row>
    <row r="164" spans="1:11" x14ac:dyDescent="0.3">
      <c r="A164" t="s">
        <v>324</v>
      </c>
      <c r="B164" t="s">
        <v>325</v>
      </c>
      <c r="C164">
        <v>33083.703000000001</v>
      </c>
      <c r="D164">
        <v>17509.10384</v>
      </c>
      <c r="E164">
        <v>11647.49051</v>
      </c>
      <c r="F164">
        <v>11731.166160000001</v>
      </c>
      <c r="G164">
        <v>11810.88702</v>
      </c>
      <c r="H164" t="str">
        <f>VLOOKUP(A164,code!$B$1:$C$218,2,FALSE)</f>
        <v>Low income</v>
      </c>
      <c r="I164">
        <f t="shared" si="4"/>
        <v>17156.470106000001</v>
      </c>
      <c r="J164" t="str">
        <f>VLOOKUP(A164,code!B:D,3,FALSE)</f>
        <v>Sub-Saharan Africa</v>
      </c>
      <c r="K164">
        <f t="shared" si="5"/>
        <v>-64.299984738709568</v>
      </c>
    </row>
    <row r="165" spans="1:11" x14ac:dyDescent="0.3">
      <c r="A165" t="s">
        <v>326</v>
      </c>
      <c r="B165" t="s">
        <v>327</v>
      </c>
      <c r="C165">
        <v>50059.9548</v>
      </c>
      <c r="D165">
        <v>49828.21529</v>
      </c>
      <c r="E165">
        <v>52731.998820000001</v>
      </c>
      <c r="F165">
        <v>54413.55401</v>
      </c>
      <c r="G165">
        <v>55910.281300000002</v>
      </c>
      <c r="H165" t="str">
        <f>VLOOKUP(A165,code!$B$1:$C$218,2,FALSE)</f>
        <v>High income</v>
      </c>
      <c r="I165">
        <f t="shared" si="4"/>
        <v>52588.800843999998</v>
      </c>
      <c r="J165" t="str">
        <f>VLOOKUP(A165,code!B:D,3,FALSE)</f>
        <v>East Asia &amp; Pacific</v>
      </c>
      <c r="K165">
        <f t="shared" si="5"/>
        <v>11.686639597205554</v>
      </c>
    </row>
    <row r="166" spans="1:11" x14ac:dyDescent="0.3">
      <c r="A166" t="s">
        <v>328</v>
      </c>
      <c r="B166" t="s">
        <v>329</v>
      </c>
      <c r="C166">
        <v>49160.988940000003</v>
      </c>
      <c r="D166">
        <v>46722.858030000003</v>
      </c>
      <c r="E166">
        <v>49973.281999999999</v>
      </c>
      <c r="F166">
        <v>48551.749989999997</v>
      </c>
      <c r="G166">
        <v>46301.273970000002</v>
      </c>
      <c r="H166" t="str">
        <f>VLOOKUP(A166,code!$B$1:$C$218,2,FALSE)</f>
        <v>High income</v>
      </c>
      <c r="I166">
        <f t="shared" si="4"/>
        <v>48142.030586000001</v>
      </c>
      <c r="J166" t="str">
        <f>VLOOKUP(A166,code!B:D,3,FALSE)</f>
        <v>Europe &amp; Central Asia</v>
      </c>
      <c r="K166">
        <f t="shared" si="5"/>
        <v>-5.8170411776911681</v>
      </c>
    </row>
    <row r="167" spans="1:11" x14ac:dyDescent="0.3">
      <c r="A167" t="s">
        <v>330</v>
      </c>
      <c r="B167" t="s">
        <v>331</v>
      </c>
      <c r="C167">
        <v>23252.260399999999</v>
      </c>
      <c r="D167">
        <v>21453.157599999999</v>
      </c>
      <c r="E167">
        <v>21893.660899999999</v>
      </c>
      <c r="F167">
        <v>21513.476470000001</v>
      </c>
      <c r="G167">
        <v>21074.748339999998</v>
      </c>
      <c r="H167" t="str">
        <f>VLOOKUP(A167,code!$B$1:$C$218,2,FALSE)</f>
        <v>High income</v>
      </c>
      <c r="I167">
        <f t="shared" si="4"/>
        <v>21837.460741999996</v>
      </c>
      <c r="J167" t="str">
        <f>VLOOKUP(A167,code!B:D,3,FALSE)</f>
        <v>Europe &amp; Central Asia</v>
      </c>
      <c r="K167">
        <f t="shared" si="5"/>
        <v>-9.364732815395449</v>
      </c>
    </row>
    <row r="168" spans="1:11" x14ac:dyDescent="0.3">
      <c r="A168" t="s">
        <v>332</v>
      </c>
      <c r="B168" t="s">
        <v>333</v>
      </c>
      <c r="C168">
        <v>4411.7304000000004</v>
      </c>
      <c r="D168">
        <v>4419.5170559999997</v>
      </c>
      <c r="E168">
        <v>4479.8299960000004</v>
      </c>
      <c r="F168">
        <v>4536.5773820000004</v>
      </c>
      <c r="G168">
        <v>4591.4645270000001</v>
      </c>
      <c r="H168" t="str">
        <f>VLOOKUP(A168,code!$B$1:$C$218,2,FALSE)</f>
        <v>Lower middle income</v>
      </c>
      <c r="I168">
        <f t="shared" si="4"/>
        <v>4487.8238722000006</v>
      </c>
      <c r="J168" t="str">
        <f>VLOOKUP(A168,code!B:D,3,FALSE)</f>
        <v>East Asia &amp; Pacific</v>
      </c>
      <c r="K168">
        <f t="shared" si="5"/>
        <v>4.0740052247979541</v>
      </c>
    </row>
    <row r="169" spans="1:11" x14ac:dyDescent="0.3">
      <c r="A169" t="s">
        <v>334</v>
      </c>
      <c r="B169" t="s">
        <v>335</v>
      </c>
      <c r="C169">
        <v>21450.946</v>
      </c>
      <c r="D169">
        <v>21130.62112</v>
      </c>
      <c r="E169">
        <v>21461.80546</v>
      </c>
      <c r="F169">
        <v>21690.26568</v>
      </c>
      <c r="G169">
        <v>21916.323219999998</v>
      </c>
      <c r="H169" t="str">
        <f>VLOOKUP(A169,code!$B$1:$C$218,2,FALSE)</f>
        <v>Low income</v>
      </c>
      <c r="I169">
        <f t="shared" si="4"/>
        <v>21529.992296</v>
      </c>
      <c r="J169" t="str">
        <f>VLOOKUP(A169,code!B:D,3,FALSE)</f>
        <v>Sub-Saharan Africa</v>
      </c>
      <c r="K169">
        <f t="shared" si="5"/>
        <v>2.1694950889345326</v>
      </c>
    </row>
    <row r="170" spans="1:11" x14ac:dyDescent="0.3">
      <c r="A170" t="s">
        <v>336</v>
      </c>
      <c r="B170" t="s">
        <v>337</v>
      </c>
      <c r="C170">
        <v>493215.924</v>
      </c>
      <c r="D170">
        <v>468413.48920000001</v>
      </c>
      <c r="E170">
        <v>456538.49229999998</v>
      </c>
      <c r="F170">
        <v>451483.82079999999</v>
      </c>
      <c r="G170">
        <v>450615.78090000001</v>
      </c>
      <c r="H170" t="str">
        <f>VLOOKUP(A170,code!$B$1:$C$218,2,FALSE)</f>
        <v>Upper middle income</v>
      </c>
      <c r="I170">
        <f t="shared" si="4"/>
        <v>464053.50144000008</v>
      </c>
      <c r="J170" t="str">
        <f>VLOOKUP(A170,code!B:D,3,FALSE)</f>
        <v>Sub-Saharan Africa</v>
      </c>
      <c r="K170">
        <f t="shared" si="5"/>
        <v>-8.637219730156156</v>
      </c>
    </row>
    <row r="171" spans="1:11" x14ac:dyDescent="0.3">
      <c r="A171" t="s">
        <v>338</v>
      </c>
      <c r="B171" t="s">
        <v>339</v>
      </c>
      <c r="C171">
        <v>404869.429</v>
      </c>
      <c r="D171">
        <v>372822.51539999997</v>
      </c>
      <c r="E171">
        <v>354618.02260000003</v>
      </c>
      <c r="F171">
        <v>353857.3861</v>
      </c>
      <c r="G171">
        <v>348257.29220000003</v>
      </c>
      <c r="H171" t="str">
        <f>VLOOKUP(A171,code!$B$1:$C$218,2,FALSE)</f>
        <v>High income</v>
      </c>
      <c r="I171">
        <f t="shared" si="4"/>
        <v>366884.92905999999</v>
      </c>
      <c r="J171" t="str">
        <f>VLOOKUP(A171,code!B:D,3,FALSE)</f>
        <v>Europe &amp; Central Asia</v>
      </c>
      <c r="K171">
        <f t="shared" si="5"/>
        <v>-13.982813407233072</v>
      </c>
    </row>
    <row r="172" spans="1:11" x14ac:dyDescent="0.3">
      <c r="A172" t="s">
        <v>340</v>
      </c>
      <c r="B172" t="s">
        <v>341</v>
      </c>
      <c r="C172">
        <v>27954.999100000001</v>
      </c>
      <c r="D172">
        <v>27826.555130000001</v>
      </c>
      <c r="E172">
        <v>29131.290519999999</v>
      </c>
      <c r="F172">
        <v>29822.778989999999</v>
      </c>
      <c r="G172">
        <v>30451.82631</v>
      </c>
      <c r="H172" t="str">
        <f>VLOOKUP(A172,code!$B$1:$C$218,2,FALSE)</f>
        <v>Lower middle income</v>
      </c>
      <c r="I172">
        <f t="shared" si="4"/>
        <v>29037.490010000001</v>
      </c>
      <c r="J172" t="str">
        <f>VLOOKUP(A172,code!B:D,3,FALSE)</f>
        <v>South Asia</v>
      </c>
      <c r="K172">
        <f t="shared" si="5"/>
        <v>8.9315946713802585</v>
      </c>
    </row>
    <row r="173" spans="1:11" x14ac:dyDescent="0.3">
      <c r="A173" t="s">
        <v>342</v>
      </c>
      <c r="B173" t="s">
        <v>343</v>
      </c>
      <c r="C173">
        <v>176.17960600000001</v>
      </c>
      <c r="D173">
        <v>176.61864550000001</v>
      </c>
      <c r="E173">
        <v>184.4403404</v>
      </c>
      <c r="F173">
        <v>189.78025260000001</v>
      </c>
      <c r="G173">
        <v>194.56754409999999</v>
      </c>
      <c r="H173" t="str">
        <f>VLOOKUP(A173,code!$B$1:$C$218,2,FALSE)</f>
        <v>High income</v>
      </c>
      <c r="I173">
        <f t="shared" si="4"/>
        <v>184.31727771999999</v>
      </c>
      <c r="J173" t="str">
        <f>VLOOKUP(A173,code!B:D,3,FALSE)</f>
        <v>Latin America &amp; Caribbean</v>
      </c>
      <c r="K173">
        <f t="shared" si="5"/>
        <v>10.437041220310133</v>
      </c>
    </row>
    <row r="174" spans="1:11" x14ac:dyDescent="0.3">
      <c r="A174" t="s">
        <v>344</v>
      </c>
      <c r="B174" t="s">
        <v>345</v>
      </c>
      <c r="C174">
        <v>533.67246999999998</v>
      </c>
      <c r="D174">
        <v>534.35585470000001</v>
      </c>
      <c r="E174">
        <v>563.91588249999995</v>
      </c>
      <c r="F174">
        <v>582.33575440000004</v>
      </c>
      <c r="G174">
        <v>598.76591759999997</v>
      </c>
      <c r="H174" t="str">
        <f>VLOOKUP(A174,code!$B$1:$C$218,2,FALSE)</f>
        <v>Upper middle income</v>
      </c>
      <c r="I174">
        <f t="shared" si="4"/>
        <v>562.60917584000003</v>
      </c>
      <c r="J174" t="str">
        <f>VLOOKUP(A174,code!B:D,3,FALSE)</f>
        <v>Latin America &amp; Caribbean</v>
      </c>
      <c r="K174">
        <f t="shared" si="5"/>
        <v>12.197265412622839</v>
      </c>
    </row>
    <row r="175" spans="1:11" x14ac:dyDescent="0.3">
      <c r="A175" t="s">
        <v>346</v>
      </c>
      <c r="B175" t="s">
        <v>347</v>
      </c>
      <c r="C175">
        <v>284.79005799999999</v>
      </c>
      <c r="D175">
        <v>286.27289020000001</v>
      </c>
      <c r="E175">
        <v>301.56285380000003</v>
      </c>
      <c r="F175">
        <v>310.88365570000002</v>
      </c>
      <c r="G175">
        <v>319.21808520000002</v>
      </c>
      <c r="H175" t="str">
        <f>VLOOKUP(A175,code!$B$1:$C$218,2,FALSE)</f>
        <v>Upper middle income</v>
      </c>
      <c r="I175">
        <f t="shared" si="4"/>
        <v>300.54550858000005</v>
      </c>
      <c r="J175" t="str">
        <f>VLOOKUP(A175,code!B:D,3,FALSE)</f>
        <v>Latin America &amp; Caribbean</v>
      </c>
      <c r="K175">
        <f t="shared" si="5"/>
        <v>12.08891470502107</v>
      </c>
    </row>
    <row r="176" spans="1:11" x14ac:dyDescent="0.3">
      <c r="A176" t="s">
        <v>348</v>
      </c>
      <c r="B176" t="s">
        <v>349</v>
      </c>
      <c r="C176">
        <v>572341.41</v>
      </c>
      <c r="D176">
        <v>559206.07070000004</v>
      </c>
      <c r="E176">
        <v>487562.73369999998</v>
      </c>
      <c r="F176">
        <v>489798.2133</v>
      </c>
      <c r="G176">
        <v>491982.26650000003</v>
      </c>
      <c r="H176" t="str">
        <f>VLOOKUP(A176,code!$B$1:$C$218,2,FALSE)</f>
        <v>Lower middle income</v>
      </c>
      <c r="I176">
        <f t="shared" si="4"/>
        <v>520178.13884000003</v>
      </c>
      <c r="J176" t="str">
        <f>VLOOKUP(A176,code!B:D,3,FALSE)</f>
        <v>Sub-Saharan Africa</v>
      </c>
      <c r="K176">
        <f t="shared" si="5"/>
        <v>-14.040420996272138</v>
      </c>
    </row>
    <row r="177" spans="1:11" x14ac:dyDescent="0.3">
      <c r="A177" t="s">
        <v>350</v>
      </c>
      <c r="B177" t="s">
        <v>351</v>
      </c>
      <c r="C177">
        <v>3262.8388500000001</v>
      </c>
      <c r="D177">
        <v>3125.748165</v>
      </c>
      <c r="E177">
        <v>2532.2939249999999</v>
      </c>
      <c r="F177">
        <v>2598.2612180000001</v>
      </c>
      <c r="G177">
        <v>2657.8776240000002</v>
      </c>
      <c r="H177" t="str">
        <f>VLOOKUP(A177,code!$B$1:$C$218,2,FALSE)</f>
        <v>Upper middle income</v>
      </c>
      <c r="I177">
        <f t="shared" si="4"/>
        <v>2835.4039564</v>
      </c>
      <c r="J177" t="str">
        <f>VLOOKUP(A177,code!B:D,3,FALSE)</f>
        <v>Latin America &amp; Caribbean</v>
      </c>
      <c r="K177">
        <f t="shared" si="5"/>
        <v>-18.54094712645707</v>
      </c>
    </row>
    <row r="178" spans="1:11" x14ac:dyDescent="0.3">
      <c r="A178" t="s">
        <v>352</v>
      </c>
      <c r="B178" t="s">
        <v>353</v>
      </c>
      <c r="C178">
        <v>3255.8420999999998</v>
      </c>
      <c r="D178">
        <v>3032.4916640000001</v>
      </c>
      <c r="E178">
        <v>3378.3390140000001</v>
      </c>
      <c r="F178">
        <v>3430.02475</v>
      </c>
      <c r="G178">
        <v>3478.0345320000001</v>
      </c>
      <c r="H178" t="str">
        <f>VLOOKUP(A178,code!$B$1:$C$218,2,FALSE)</f>
        <v>Lower middle income</v>
      </c>
      <c r="I178">
        <f t="shared" si="4"/>
        <v>3314.9464120000002</v>
      </c>
      <c r="J178" t="str">
        <f>VLOOKUP(A178,code!B:D,3,FALSE)</f>
        <v>Sub-Saharan Africa</v>
      </c>
      <c r="K178">
        <f t="shared" si="5"/>
        <v>6.8244228428645322</v>
      </c>
    </row>
    <row r="179" spans="1:11" x14ac:dyDescent="0.3">
      <c r="A179" t="s">
        <v>354</v>
      </c>
      <c r="B179" t="s">
        <v>355</v>
      </c>
      <c r="C179">
        <v>69993.284700000004</v>
      </c>
      <c r="D179">
        <v>65034.06712</v>
      </c>
      <c r="E179">
        <v>71434.70981</v>
      </c>
      <c r="F179">
        <v>68780.330449999994</v>
      </c>
      <c r="G179">
        <v>65767.787060000002</v>
      </c>
      <c r="H179" t="str">
        <f>VLOOKUP(A179,code!$B$1:$C$218,2,FALSE)</f>
        <v>High income</v>
      </c>
      <c r="I179">
        <f t="shared" si="4"/>
        <v>68202.035828000007</v>
      </c>
      <c r="J179" t="str">
        <f>VLOOKUP(A179,code!B:D,3,FALSE)</f>
        <v>Europe &amp; Central Asia</v>
      </c>
      <c r="K179">
        <f t="shared" si="5"/>
        <v>-6.0370043470755999</v>
      </c>
    </row>
    <row r="180" spans="1:11" x14ac:dyDescent="0.3">
      <c r="A180" t="s">
        <v>356</v>
      </c>
      <c r="B180" t="s">
        <v>357</v>
      </c>
      <c r="C180">
        <v>56634.892699999997</v>
      </c>
      <c r="D180">
        <v>55245.973870000002</v>
      </c>
      <c r="E180">
        <v>57154.18273</v>
      </c>
      <c r="F180">
        <v>53066.866860000002</v>
      </c>
      <c r="G180">
        <v>54108.09751</v>
      </c>
      <c r="H180" t="str">
        <f>VLOOKUP(A180,code!$B$1:$C$218,2,FALSE)</f>
        <v>High income</v>
      </c>
      <c r="I180">
        <f t="shared" si="4"/>
        <v>55242.002734000002</v>
      </c>
      <c r="J180" t="str">
        <f>VLOOKUP(A180,code!B:D,3,FALSE)</f>
        <v>Europe &amp; Central Asia</v>
      </c>
      <c r="K180">
        <f t="shared" si="5"/>
        <v>-4.4615520036113656</v>
      </c>
    </row>
    <row r="181" spans="1:11" x14ac:dyDescent="0.3">
      <c r="A181" t="s">
        <v>358</v>
      </c>
      <c r="B181" t="s">
        <v>359</v>
      </c>
      <c r="C181">
        <v>70097.542400000006</v>
      </c>
      <c r="D181">
        <v>69995.657959999997</v>
      </c>
      <c r="E181">
        <v>73021.035019999996</v>
      </c>
      <c r="F181">
        <v>75181.262260000003</v>
      </c>
      <c r="G181">
        <v>77118.711859999996</v>
      </c>
      <c r="H181" t="str">
        <f>VLOOKUP(A181,code!$B$1:$C$218,2,FALSE)</f>
        <v>Lower middle income</v>
      </c>
      <c r="I181">
        <f t="shared" si="4"/>
        <v>73082.841899999999</v>
      </c>
      <c r="J181" t="str">
        <f>VLOOKUP(A181,code!B:D,3,FALSE)</f>
        <v>Middle East &amp; North Africa</v>
      </c>
      <c r="K181">
        <f t="shared" si="5"/>
        <v>10.016284764927779</v>
      </c>
    </row>
    <row r="182" spans="1:11" x14ac:dyDescent="0.3">
      <c r="A182" t="s">
        <v>360</v>
      </c>
      <c r="B182" t="s">
        <v>361</v>
      </c>
      <c r="C182">
        <v>14274.599700000001</v>
      </c>
      <c r="D182">
        <v>14128.878290000001</v>
      </c>
      <c r="E182">
        <v>14727.205540000001</v>
      </c>
      <c r="F182">
        <v>15285.819810000001</v>
      </c>
      <c r="G182">
        <v>15364.575290000001</v>
      </c>
      <c r="H182" t="str">
        <f>VLOOKUP(A182,code!$B$1:$C$218,2,FALSE)</f>
        <v>Lower middle income</v>
      </c>
      <c r="I182">
        <f t="shared" si="4"/>
        <v>14756.215726</v>
      </c>
      <c r="J182" t="str">
        <f>VLOOKUP(A182,code!B:D,3,FALSE)</f>
        <v>Europe &amp; Central Asia</v>
      </c>
      <c r="K182">
        <f t="shared" si="5"/>
        <v>7.6357699193484212</v>
      </c>
    </row>
    <row r="183" spans="1:11" x14ac:dyDescent="0.3">
      <c r="A183" t="s">
        <v>362</v>
      </c>
      <c r="B183" t="s">
        <v>363</v>
      </c>
      <c r="C183">
        <v>201404.51500000001</v>
      </c>
      <c r="D183">
        <v>231456.25049999999</v>
      </c>
      <c r="E183">
        <v>234147.16089999999</v>
      </c>
      <c r="F183">
        <v>234762.02960000001</v>
      </c>
      <c r="G183">
        <v>235353.11689999999</v>
      </c>
      <c r="H183" t="str">
        <f>VLOOKUP(A183,code!$B$1:$C$218,2,FALSE)</f>
        <v>Low income</v>
      </c>
      <c r="I183">
        <f t="shared" si="4"/>
        <v>227424.61457999999</v>
      </c>
      <c r="J183" t="str">
        <f>VLOOKUP(A183,code!B:D,3,FALSE)</f>
        <v>Sub-Saharan Africa</v>
      </c>
      <c r="K183">
        <f t="shared" si="5"/>
        <v>16.855928924929998</v>
      </c>
    </row>
    <row r="184" spans="1:11" x14ac:dyDescent="0.3">
      <c r="A184" t="s">
        <v>364</v>
      </c>
      <c r="B184" t="s">
        <v>365</v>
      </c>
      <c r="C184">
        <v>357708.27500000002</v>
      </c>
      <c r="D184">
        <v>363782.1054</v>
      </c>
      <c r="E184">
        <v>421227.83100000001</v>
      </c>
      <c r="F184">
        <v>431312.30989999999</v>
      </c>
      <c r="G184">
        <v>440411.679</v>
      </c>
      <c r="H184" t="str">
        <f>VLOOKUP(A184,code!$B$1:$C$218,2,FALSE)</f>
        <v>Upper middle income</v>
      </c>
      <c r="I184">
        <f t="shared" si="4"/>
        <v>402888.44005999999</v>
      </c>
      <c r="J184" t="str">
        <f>VLOOKUP(A184,code!B:D,3,FALSE)</f>
        <v>East Asia &amp; Pacific</v>
      </c>
      <c r="K184">
        <f t="shared" si="5"/>
        <v>23.120349676003435</v>
      </c>
    </row>
    <row r="185" spans="1:11" x14ac:dyDescent="0.3">
      <c r="A185" t="s">
        <v>366</v>
      </c>
      <c r="B185" t="s">
        <v>367</v>
      </c>
      <c r="C185">
        <v>912.73170000000005</v>
      </c>
      <c r="D185">
        <v>925.41529619999994</v>
      </c>
      <c r="E185">
        <v>940.45964330000004</v>
      </c>
      <c r="F185">
        <v>949.90683939999997</v>
      </c>
      <c r="G185">
        <v>959.34740360000001</v>
      </c>
      <c r="H185" t="str">
        <f>VLOOKUP(A185,code!$B$1:$C$218,2,FALSE)</f>
        <v>Lower middle income</v>
      </c>
      <c r="I185">
        <f t="shared" si="4"/>
        <v>937.57217650000007</v>
      </c>
      <c r="J185" t="str">
        <f>VLOOKUP(A185,code!B:D,3,FALSE)</f>
        <v>East Asia &amp; Pacific</v>
      </c>
      <c r="K185">
        <f t="shared" si="5"/>
        <v>5.1072734298589566</v>
      </c>
    </row>
    <row r="186" spans="1:11" x14ac:dyDescent="0.3">
      <c r="A186" t="s">
        <v>368</v>
      </c>
      <c r="B186" t="s">
        <v>369</v>
      </c>
      <c r="C186">
        <v>27174.075000000001</v>
      </c>
      <c r="D186">
        <v>23856.09317</v>
      </c>
      <c r="E186">
        <v>22578.11968</v>
      </c>
      <c r="F186">
        <v>22760.638620000002</v>
      </c>
      <c r="G186">
        <v>22931.855490000002</v>
      </c>
      <c r="H186" t="str">
        <f>VLOOKUP(A186,code!$B$1:$C$218,2,FALSE)</f>
        <v>Low income</v>
      </c>
      <c r="I186">
        <f t="shared" si="4"/>
        <v>23860.156392000001</v>
      </c>
      <c r="J186" t="str">
        <f>VLOOKUP(A186,code!B:D,3,FALSE)</f>
        <v>Sub-Saharan Africa</v>
      </c>
      <c r="K186">
        <f t="shared" si="5"/>
        <v>-15.611274753602464</v>
      </c>
    </row>
    <row r="187" spans="1:11" x14ac:dyDescent="0.3">
      <c r="A187" t="s">
        <v>370</v>
      </c>
      <c r="B187" t="s">
        <v>371</v>
      </c>
      <c r="C187">
        <v>147.585116</v>
      </c>
      <c r="D187">
        <v>147.5528478</v>
      </c>
      <c r="E187">
        <v>151.93444600000001</v>
      </c>
      <c r="F187">
        <v>155.29059960000001</v>
      </c>
      <c r="G187">
        <v>158.36079770000001</v>
      </c>
      <c r="H187" t="str">
        <f>VLOOKUP(A187,code!$B$1:$C$218,2,FALSE)</f>
        <v>Lower middle income</v>
      </c>
      <c r="I187">
        <f t="shared" si="4"/>
        <v>152.14476142000001</v>
      </c>
      <c r="J187" t="str">
        <f>VLOOKUP(A187,code!B:D,3,FALSE)</f>
        <v>East Asia &amp; Pacific</v>
      </c>
      <c r="K187">
        <f t="shared" si="5"/>
        <v>7.3013336249977998</v>
      </c>
    </row>
    <row r="188" spans="1:11" x14ac:dyDescent="0.3">
      <c r="A188" t="s">
        <v>372</v>
      </c>
      <c r="B188" t="s">
        <v>373</v>
      </c>
      <c r="C188">
        <v>54553.4709</v>
      </c>
      <c r="D188">
        <v>54882.340730000004</v>
      </c>
      <c r="E188">
        <v>58068.7624</v>
      </c>
      <c r="F188">
        <v>59776.583420000003</v>
      </c>
      <c r="G188">
        <v>61308.525350000004</v>
      </c>
      <c r="H188" t="str">
        <f>VLOOKUP(A188,code!$B$1:$C$218,2,FALSE)</f>
        <v>High income</v>
      </c>
      <c r="I188">
        <f t="shared" si="4"/>
        <v>57717.936560000002</v>
      </c>
      <c r="J188" t="str">
        <f>VLOOKUP(A188,code!B:D,3,FALSE)</f>
        <v>Latin America &amp; Caribbean</v>
      </c>
      <c r="K188">
        <f t="shared" si="5"/>
        <v>12.382446686815674</v>
      </c>
    </row>
    <row r="189" spans="1:11" x14ac:dyDescent="0.3">
      <c r="A189" t="s">
        <v>374</v>
      </c>
      <c r="B189" t="s">
        <v>375</v>
      </c>
      <c r="C189">
        <v>35101.991959999999</v>
      </c>
      <c r="D189">
        <v>35556.611649999999</v>
      </c>
      <c r="E189">
        <v>37649.973469999997</v>
      </c>
      <c r="F189">
        <v>38741.135240000003</v>
      </c>
      <c r="G189">
        <v>39721.008849999998</v>
      </c>
      <c r="H189" t="str">
        <f>VLOOKUP(A189,code!$B$1:$C$218,2,FALSE)</f>
        <v>Lower middle income</v>
      </c>
      <c r="I189">
        <f t="shared" si="4"/>
        <v>37354.144233999992</v>
      </c>
      <c r="J189" t="str">
        <f>VLOOKUP(A189,code!B:D,3,FALSE)</f>
        <v>Middle East &amp; North Africa</v>
      </c>
      <c r="K189">
        <f t="shared" si="5"/>
        <v>13.158845501598703</v>
      </c>
    </row>
    <row r="190" spans="1:11" x14ac:dyDescent="0.3">
      <c r="A190" t="s">
        <v>376</v>
      </c>
      <c r="B190" t="s">
        <v>377</v>
      </c>
      <c r="C190">
        <v>399181.90399999998</v>
      </c>
      <c r="D190">
        <v>404636.7231</v>
      </c>
      <c r="E190">
        <v>422721.87420000002</v>
      </c>
      <c r="F190">
        <v>434798.46120000002</v>
      </c>
      <c r="G190">
        <v>445640.0784</v>
      </c>
      <c r="H190" t="str">
        <f>VLOOKUP(A190,code!$B$1:$C$218,2,FALSE)</f>
        <v>Upper middle income</v>
      </c>
      <c r="I190">
        <f t="shared" si="4"/>
        <v>421395.80817999999</v>
      </c>
      <c r="J190" t="str">
        <f>VLOOKUP(A190,code!B:D,3,FALSE)</f>
        <v>Europe &amp; Central Asia</v>
      </c>
      <c r="K190">
        <f t="shared" si="5"/>
        <v>11.638346812434669</v>
      </c>
    </row>
    <row r="191" spans="1:11" x14ac:dyDescent="0.3">
      <c r="A191" t="s">
        <v>378</v>
      </c>
      <c r="B191" t="s">
        <v>379</v>
      </c>
      <c r="C191">
        <v>91468.977899999998</v>
      </c>
      <c r="D191">
        <v>80016.140020000006</v>
      </c>
      <c r="E191">
        <v>87379.668520000007</v>
      </c>
      <c r="F191">
        <v>88648.717730000004</v>
      </c>
      <c r="G191">
        <v>92178.074909999996</v>
      </c>
      <c r="H191" t="str">
        <f>VLOOKUP(A191,code!$B$1:$C$218,2,FALSE)</f>
        <v>Upper middle income</v>
      </c>
      <c r="I191">
        <f t="shared" si="4"/>
        <v>87938.315815999988</v>
      </c>
      <c r="J191" t="str">
        <f>VLOOKUP(A191,code!B:D,3,FALSE)</f>
        <v>Europe &amp; Central Asia</v>
      </c>
      <c r="K191">
        <f t="shared" si="5"/>
        <v>0.77523224406774272</v>
      </c>
    </row>
    <row r="192" spans="1:11" x14ac:dyDescent="0.3">
      <c r="A192" t="s">
        <v>380</v>
      </c>
      <c r="B192" t="s">
        <v>381</v>
      </c>
      <c r="C192">
        <v>16.956720600000001</v>
      </c>
      <c r="D192">
        <v>17.265457130000001</v>
      </c>
      <c r="E192">
        <v>18.258123009999998</v>
      </c>
      <c r="F192">
        <v>18.745249659999999</v>
      </c>
      <c r="G192">
        <v>19.1849645</v>
      </c>
      <c r="H192" t="str">
        <f>VLOOKUP(A192,code!$B$1:$C$218,2,FALSE)</f>
        <v>High income</v>
      </c>
      <c r="I192">
        <f t="shared" si="4"/>
        <v>18.082102980000002</v>
      </c>
      <c r="J192" t="str">
        <f>VLOOKUP(A192,code!B:D,3,FALSE)</f>
        <v>Latin America &amp; Caribbean</v>
      </c>
      <c r="K192">
        <f t="shared" si="5"/>
        <v>13.140771453178267</v>
      </c>
    </row>
    <row r="193" spans="1:11" x14ac:dyDescent="0.3">
      <c r="A193" t="s">
        <v>382</v>
      </c>
      <c r="B193" t="s">
        <v>383</v>
      </c>
      <c r="C193">
        <v>5.0625602000000001</v>
      </c>
      <c r="D193">
        <v>5.0682078879999999</v>
      </c>
      <c r="E193">
        <v>5.1096784150000003</v>
      </c>
      <c r="F193">
        <v>5.175981234</v>
      </c>
      <c r="G193">
        <v>5.2399167689999997</v>
      </c>
      <c r="H193" t="str">
        <f>VLOOKUP(A193,code!$B$1:$C$218,2,FALSE)</f>
        <v>Upper middle income</v>
      </c>
      <c r="I193">
        <f t="shared" si="4"/>
        <v>5.1312689012000003</v>
      </c>
      <c r="J193" t="str">
        <f>VLOOKUP(A193,code!B:D,3,FALSE)</f>
        <v>East Asia &amp; Pacific</v>
      </c>
      <c r="K193">
        <f t="shared" si="5"/>
        <v>3.5032979755973992</v>
      </c>
    </row>
    <row r="194" spans="1:11" x14ac:dyDescent="0.3">
      <c r="A194" t="s">
        <v>384</v>
      </c>
      <c r="B194" t="s">
        <v>385</v>
      </c>
      <c r="C194">
        <v>89206.67</v>
      </c>
      <c r="D194">
        <v>52830.347410000002</v>
      </c>
      <c r="E194">
        <v>79906.210269999996</v>
      </c>
      <c r="F194">
        <v>80318.968250000005</v>
      </c>
      <c r="G194">
        <v>80725.084919999994</v>
      </c>
      <c r="H194" t="str">
        <f>VLOOKUP(A194,code!$B$1:$C$218,2,FALSE)</f>
        <v>Low income</v>
      </c>
      <c r="I194">
        <f t="shared" si="4"/>
        <v>76597.456170000005</v>
      </c>
      <c r="J194" t="str">
        <f>VLOOKUP(A194,code!B:D,3,FALSE)</f>
        <v>Sub-Saharan Africa</v>
      </c>
      <c r="K194">
        <f t="shared" si="5"/>
        <v>-9.5077925002693249</v>
      </c>
    </row>
    <row r="195" spans="1:11" x14ac:dyDescent="0.3">
      <c r="A195" t="s">
        <v>386</v>
      </c>
      <c r="B195" t="s">
        <v>387</v>
      </c>
      <c r="C195">
        <v>436817.125</v>
      </c>
      <c r="D195">
        <v>367349.70779999997</v>
      </c>
      <c r="E195">
        <v>393092.05940000003</v>
      </c>
      <c r="F195">
        <v>410067.31310000003</v>
      </c>
      <c r="G195">
        <v>404900.30489999999</v>
      </c>
      <c r="H195" t="str">
        <f>VLOOKUP(A195,code!$B$1:$C$218,2,FALSE)</f>
        <v>Lower middle income</v>
      </c>
      <c r="I195">
        <f t="shared" si="4"/>
        <v>402445.30203999998</v>
      </c>
      <c r="J195" t="str">
        <f>VLOOKUP(A195,code!B:D,3,FALSE)</f>
        <v>Europe &amp; Central Asia</v>
      </c>
      <c r="K195">
        <f t="shared" si="5"/>
        <v>-7.3066778460208068</v>
      </c>
    </row>
    <row r="196" spans="1:11" x14ac:dyDescent="0.3">
      <c r="A196" t="s">
        <v>388</v>
      </c>
      <c r="B196" t="s">
        <v>389</v>
      </c>
      <c r="C196">
        <v>181388.53630000001</v>
      </c>
      <c r="D196">
        <v>182422.1692</v>
      </c>
      <c r="E196">
        <v>193127.15760000001</v>
      </c>
      <c r="F196">
        <v>199342.5226</v>
      </c>
      <c r="G196">
        <v>204888.71900000001</v>
      </c>
      <c r="H196" t="str">
        <f>VLOOKUP(A196,code!$B$1:$C$218,2,FALSE)</f>
        <v>High income</v>
      </c>
      <c r="I196">
        <f t="shared" si="4"/>
        <v>192233.82094000003</v>
      </c>
      <c r="J196" t="str">
        <f>VLOOKUP(A196,code!B:D,3,FALSE)</f>
        <v>Middle East &amp; North Africa</v>
      </c>
      <c r="K196">
        <f t="shared" si="5"/>
        <v>12.95571549303031</v>
      </c>
    </row>
    <row r="197" spans="1:11" x14ac:dyDescent="0.3">
      <c r="A197" t="s">
        <v>390</v>
      </c>
      <c r="B197" t="s">
        <v>391</v>
      </c>
      <c r="C197">
        <v>635417.17260000005</v>
      </c>
      <c r="D197">
        <v>584940.87970000005</v>
      </c>
      <c r="E197">
        <v>609586.56099999999</v>
      </c>
      <c r="F197">
        <v>568061.82889999996</v>
      </c>
      <c r="G197">
        <v>585779.78330000001</v>
      </c>
      <c r="H197" t="str">
        <f>VLOOKUP(A197,code!$B$1:$C$218,2,FALSE)</f>
        <v>High income</v>
      </c>
      <c r="I197">
        <f t="shared" si="4"/>
        <v>596757.24509999994</v>
      </c>
      <c r="J197" t="str">
        <f>VLOOKUP(A197,code!B:D,3,FALSE)</f>
        <v>Europe &amp; Central Asia</v>
      </c>
      <c r="K197">
        <f t="shared" si="5"/>
        <v>-7.8117796371309511</v>
      </c>
    </row>
    <row r="198" spans="1:11" x14ac:dyDescent="0.3">
      <c r="A198" t="s">
        <v>392</v>
      </c>
      <c r="B198" t="s">
        <v>393</v>
      </c>
      <c r="C198">
        <v>6648991.2000000002</v>
      </c>
      <c r="D198">
        <v>6604068.9519999996</v>
      </c>
      <c r="E198">
        <v>6713348.9689999996</v>
      </c>
      <c r="F198">
        <v>6571653.977</v>
      </c>
      <c r="G198">
        <v>6343840.5080000004</v>
      </c>
      <c r="H198" t="str">
        <f>VLOOKUP(A198,code!$B$1:$C$218,2,FALSE)</f>
        <v>High income</v>
      </c>
      <c r="I198">
        <f t="shared" ref="I198:I207" si="6">AVERAGE(C198:G198)</f>
        <v>6576380.7211999996</v>
      </c>
      <c r="J198" t="str">
        <f>VLOOKUP(A198,code!B:D,3,FALSE)</f>
        <v>North America</v>
      </c>
      <c r="K198">
        <f t="shared" ref="K198:K207" si="7">(G198-C198)/C198*100</f>
        <v>-4.5894284233674396</v>
      </c>
    </row>
    <row r="199" spans="1:11" x14ac:dyDescent="0.3">
      <c r="A199" t="s">
        <v>394</v>
      </c>
      <c r="B199" t="s">
        <v>395</v>
      </c>
      <c r="C199">
        <v>34052.25</v>
      </c>
      <c r="D199">
        <v>33509.675969999997</v>
      </c>
      <c r="E199">
        <v>33285.196629999999</v>
      </c>
      <c r="F199">
        <v>33773.770839999997</v>
      </c>
      <c r="G199">
        <v>34237.829519999999</v>
      </c>
      <c r="H199" t="str">
        <f>VLOOKUP(A199,code!$B$1:$C$218,2,FALSE)</f>
        <v>High income</v>
      </c>
      <c r="I199">
        <f t="shared" si="6"/>
        <v>33771.744592000003</v>
      </c>
      <c r="J199" t="str">
        <f>VLOOKUP(A199,code!B:D,3,FALSE)</f>
        <v>Latin America &amp; Caribbean</v>
      </c>
      <c r="K199">
        <f t="shared" si="7"/>
        <v>0.54498460454154807</v>
      </c>
    </row>
    <row r="200" spans="1:11" x14ac:dyDescent="0.3">
      <c r="A200" t="s">
        <v>396</v>
      </c>
      <c r="B200" t="s">
        <v>397</v>
      </c>
      <c r="C200">
        <v>183949.98800000001</v>
      </c>
      <c r="D200">
        <v>173966.2187</v>
      </c>
      <c r="E200">
        <v>172722.66570000001</v>
      </c>
      <c r="F200">
        <v>180734.94560000001</v>
      </c>
      <c r="G200">
        <v>177223.75099999999</v>
      </c>
      <c r="H200" t="str">
        <f>VLOOKUP(A200,code!$B$1:$C$218,2,FALSE)</f>
        <v>Lower middle income</v>
      </c>
      <c r="I200">
        <f t="shared" si="6"/>
        <v>177719.51379999999</v>
      </c>
      <c r="J200" t="str">
        <f>VLOOKUP(A200,code!B:D,3,FALSE)</f>
        <v>Europe &amp; Central Asia</v>
      </c>
      <c r="K200">
        <f t="shared" si="7"/>
        <v>-3.6565574551709252</v>
      </c>
    </row>
    <row r="201" spans="1:11" x14ac:dyDescent="0.3">
      <c r="A201" t="s">
        <v>398</v>
      </c>
      <c r="B201" t="s">
        <v>399</v>
      </c>
      <c r="C201">
        <v>448.64290999999997</v>
      </c>
      <c r="D201">
        <v>426.85869860000003</v>
      </c>
      <c r="E201">
        <v>433.76584159999999</v>
      </c>
      <c r="F201">
        <v>440.15273209999998</v>
      </c>
      <c r="G201">
        <v>446.22059689999998</v>
      </c>
      <c r="H201" t="str">
        <f>VLOOKUP(A201,code!$B$1:$C$218,2,FALSE)</f>
        <v>Lower middle income</v>
      </c>
      <c r="I201">
        <f t="shared" si="6"/>
        <v>439.12815583999998</v>
      </c>
      <c r="J201" t="str">
        <f>VLOOKUP(A201,code!B:D,3,FALSE)</f>
        <v>East Asia &amp; Pacific</v>
      </c>
      <c r="K201">
        <f t="shared" si="7"/>
        <v>-0.53992006694143391</v>
      </c>
    </row>
    <row r="202" spans="1:11" x14ac:dyDescent="0.3">
      <c r="A202" t="s">
        <v>400</v>
      </c>
      <c r="B202" t="s">
        <v>401</v>
      </c>
      <c r="C202">
        <v>271197.40299999999</v>
      </c>
      <c r="D202">
        <v>265790.10259999998</v>
      </c>
      <c r="E202">
        <v>268746.19510000001</v>
      </c>
      <c r="F202">
        <v>275683.76380000002</v>
      </c>
      <c r="G202">
        <v>281921.36859999999</v>
      </c>
      <c r="H202" t="str">
        <f>VLOOKUP(A202,code!$B$1:$C$218,2,FALSE)</f>
        <v>Upper middle income</v>
      </c>
      <c r="I202">
        <f t="shared" si="6"/>
        <v>272667.76662000001</v>
      </c>
      <c r="J202" t="str">
        <f>VLOOKUP(A202,code!B:D,3,FALSE)</f>
        <v>Latin America &amp; Caribbean</v>
      </c>
      <c r="K202">
        <f t="shared" si="7"/>
        <v>3.9543024680070391</v>
      </c>
    </row>
    <row r="203" spans="1:11" x14ac:dyDescent="0.3">
      <c r="A203" t="s">
        <v>402</v>
      </c>
      <c r="B203" t="s">
        <v>403</v>
      </c>
      <c r="C203">
        <v>255549.53400000001</v>
      </c>
      <c r="D203">
        <v>266081.84820000001</v>
      </c>
      <c r="E203">
        <v>278994.36</v>
      </c>
      <c r="F203">
        <v>285091.05570000003</v>
      </c>
      <c r="G203">
        <v>310664.06929999997</v>
      </c>
      <c r="H203" t="str">
        <f>VLOOKUP(A203,code!$B$1:$C$218,2,FALSE)</f>
        <v>Lower middle income</v>
      </c>
      <c r="I203">
        <f t="shared" si="6"/>
        <v>279276.17344000004</v>
      </c>
      <c r="J203" t="str">
        <f>VLOOKUP(A203,code!B:D,3,FALSE)</f>
        <v>East Asia &amp; Pacific</v>
      </c>
      <c r="K203">
        <f t="shared" si="7"/>
        <v>21.567065467628659</v>
      </c>
    </row>
    <row r="204" spans="1:11" x14ac:dyDescent="0.3">
      <c r="A204" t="s">
        <v>404</v>
      </c>
      <c r="B204" t="s">
        <v>405</v>
      </c>
      <c r="C204">
        <v>53.838380999999998</v>
      </c>
      <c r="D204">
        <v>56.6375496</v>
      </c>
      <c r="E204">
        <v>60.212207710000001</v>
      </c>
      <c r="F204">
        <v>60.855713000000002</v>
      </c>
      <c r="G204">
        <v>61.492775729999998</v>
      </c>
      <c r="H204" t="str">
        <f>VLOOKUP(A204,code!$B$1:$C$218,2,FALSE)</f>
        <v>High income</v>
      </c>
      <c r="I204">
        <f t="shared" si="6"/>
        <v>58.607325407999994</v>
      </c>
      <c r="J204" t="str">
        <f>VLOOKUP(A204,code!B:D,3,FALSE)</f>
        <v>Latin America &amp; Caribbean</v>
      </c>
      <c r="K204">
        <f t="shared" si="7"/>
        <v>14.217356814648644</v>
      </c>
    </row>
    <row r="205" spans="1:11" x14ac:dyDescent="0.3">
      <c r="A205" t="s">
        <v>406</v>
      </c>
      <c r="B205" t="s">
        <v>407</v>
      </c>
      <c r="C205">
        <v>36800.226000000002</v>
      </c>
      <c r="D205">
        <v>37027.203950000003</v>
      </c>
      <c r="E205">
        <v>38865.292430000001</v>
      </c>
      <c r="F205">
        <v>39949.082159999998</v>
      </c>
      <c r="G205">
        <v>40924.627690000001</v>
      </c>
      <c r="H205" t="str">
        <f>VLOOKUP(A205,code!$B$1:$C$218,2,FALSE)</f>
        <v>Lower middle income</v>
      </c>
      <c r="I205">
        <f t="shared" si="6"/>
        <v>38713.286445999998</v>
      </c>
      <c r="J205" t="str">
        <f>VLOOKUP(A205,code!B:D,3,FALSE)</f>
        <v>Middle East &amp; North Africa</v>
      </c>
      <c r="K205">
        <f t="shared" si="7"/>
        <v>11.207544459101959</v>
      </c>
    </row>
    <row r="206" spans="1:11" x14ac:dyDescent="0.3">
      <c r="A206" t="s">
        <v>408</v>
      </c>
      <c r="B206" t="s">
        <v>409</v>
      </c>
      <c r="C206">
        <v>321163.51899999997</v>
      </c>
      <c r="D206">
        <v>266118.48359999998</v>
      </c>
      <c r="E206">
        <v>319784.63040000002</v>
      </c>
      <c r="F206">
        <v>320024.69699999999</v>
      </c>
      <c r="G206">
        <v>320254.21830000001</v>
      </c>
      <c r="H206" t="str">
        <f>VLOOKUP(A206,code!$B$1:$C$218,2,FALSE)</f>
        <v>Lower middle income</v>
      </c>
      <c r="I206">
        <f t="shared" si="6"/>
        <v>309469.10966000002</v>
      </c>
      <c r="J206" t="str">
        <f>VLOOKUP(A206,code!B:D,3,FALSE)</f>
        <v>Sub-Saharan Africa</v>
      </c>
      <c r="K206">
        <f t="shared" si="7"/>
        <v>-0.28312701979080118</v>
      </c>
    </row>
    <row r="207" spans="1:11" x14ac:dyDescent="0.3">
      <c r="A207" t="s">
        <v>410</v>
      </c>
      <c r="B207" t="s">
        <v>411</v>
      </c>
      <c r="C207">
        <v>68840.706000000006</v>
      </c>
      <c r="D207">
        <v>67914.131009999997</v>
      </c>
      <c r="E207">
        <v>71019.116729999994</v>
      </c>
      <c r="F207">
        <v>71561.952250000002</v>
      </c>
      <c r="G207">
        <v>72057.803320000006</v>
      </c>
      <c r="H207" t="str">
        <f>VLOOKUP(A207,code!$B$1:$C$218,2,FALSE)</f>
        <v>Low income</v>
      </c>
      <c r="I207">
        <f t="shared" si="6"/>
        <v>70278.741861999995</v>
      </c>
      <c r="J207" t="str">
        <f>VLOOKUP(A207,code!B:D,3,FALSE)</f>
        <v>Sub-Saharan Africa</v>
      </c>
      <c r="K207">
        <f t="shared" si="7"/>
        <v>4.6732485863814368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442F-8E84-400E-8842-17A59CF3F92D}">
  <dimension ref="A1:D264"/>
  <sheetViews>
    <sheetView workbookViewId="0">
      <selection activeCell="E6" sqref="E6"/>
    </sheetView>
  </sheetViews>
  <sheetFormatPr defaultRowHeight="15" x14ac:dyDescent="0.3"/>
  <sheetData>
    <row r="1" spans="1:4" x14ac:dyDescent="0.3">
      <c r="A1" t="s">
        <v>412</v>
      </c>
      <c r="B1" t="s">
        <v>4</v>
      </c>
      <c r="C1" t="s">
        <v>413</v>
      </c>
      <c r="D1" t="s">
        <v>412</v>
      </c>
    </row>
    <row r="2" spans="1:4" x14ac:dyDescent="0.3">
      <c r="A2" t="s">
        <v>414</v>
      </c>
      <c r="B2" t="s">
        <v>12</v>
      </c>
      <c r="C2" t="s">
        <v>415</v>
      </c>
      <c r="D2" t="s">
        <v>414</v>
      </c>
    </row>
    <row r="3" spans="1:4" x14ac:dyDescent="0.3">
      <c r="A3" t="s">
        <v>414</v>
      </c>
      <c r="B3" t="s">
        <v>24</v>
      </c>
      <c r="C3" t="s">
        <v>416</v>
      </c>
      <c r="D3" t="s">
        <v>414</v>
      </c>
    </row>
    <row r="4" spans="1:4" x14ac:dyDescent="0.3">
      <c r="A4" t="s">
        <v>414</v>
      </c>
      <c r="B4" t="s">
        <v>60</v>
      </c>
      <c r="C4" t="s">
        <v>416</v>
      </c>
      <c r="D4" t="s">
        <v>414</v>
      </c>
    </row>
    <row r="5" spans="1:4" x14ac:dyDescent="0.3">
      <c r="A5" t="s">
        <v>414</v>
      </c>
      <c r="B5" t="s">
        <v>84</v>
      </c>
      <c r="C5" t="s">
        <v>415</v>
      </c>
      <c r="D5" t="s">
        <v>414</v>
      </c>
    </row>
    <row r="6" spans="1:4" x14ac:dyDescent="0.3">
      <c r="A6" t="s">
        <v>414</v>
      </c>
      <c r="B6" t="s">
        <v>130</v>
      </c>
      <c r="C6" t="s">
        <v>415</v>
      </c>
      <c r="D6" t="s">
        <v>414</v>
      </c>
    </row>
    <row r="7" spans="1:4" x14ac:dyDescent="0.3">
      <c r="A7" t="s">
        <v>414</v>
      </c>
      <c r="B7" t="s">
        <v>250</v>
      </c>
      <c r="C7" t="s">
        <v>417</v>
      </c>
      <c r="D7" t="s">
        <v>414</v>
      </c>
    </row>
    <row r="8" spans="1:4" x14ac:dyDescent="0.3">
      <c r="A8" t="s">
        <v>414</v>
      </c>
      <c r="B8" t="s">
        <v>156</v>
      </c>
      <c r="C8" t="s">
        <v>416</v>
      </c>
      <c r="D8" t="s">
        <v>414</v>
      </c>
    </row>
    <row r="9" spans="1:4" x14ac:dyDescent="0.3">
      <c r="A9" t="s">
        <v>414</v>
      </c>
      <c r="B9" t="s">
        <v>170</v>
      </c>
      <c r="C9" t="s">
        <v>416</v>
      </c>
      <c r="D9" t="s">
        <v>414</v>
      </c>
    </row>
    <row r="10" spans="1:4" x14ac:dyDescent="0.3">
      <c r="A10" t="s">
        <v>414</v>
      </c>
      <c r="B10" t="s">
        <v>178</v>
      </c>
      <c r="C10" t="s">
        <v>417</v>
      </c>
      <c r="D10" t="s">
        <v>414</v>
      </c>
    </row>
    <row r="11" spans="1:4" x14ac:dyDescent="0.3">
      <c r="A11" t="s">
        <v>414</v>
      </c>
      <c r="B11" t="s">
        <v>192</v>
      </c>
      <c r="C11" t="s">
        <v>416</v>
      </c>
      <c r="D11" t="s">
        <v>414</v>
      </c>
    </row>
    <row r="12" spans="1:4" x14ac:dyDescent="0.3">
      <c r="A12" t="s">
        <v>414</v>
      </c>
      <c r="B12" t="s">
        <v>70</v>
      </c>
      <c r="C12" t="s">
        <v>417</v>
      </c>
      <c r="D12" t="s">
        <v>414</v>
      </c>
    </row>
    <row r="13" spans="1:4" x14ac:dyDescent="0.3">
      <c r="A13" t="s">
        <v>414</v>
      </c>
      <c r="B13" t="s">
        <v>200</v>
      </c>
      <c r="C13" t="s">
        <v>417</v>
      </c>
      <c r="D13" t="s">
        <v>414</v>
      </c>
    </row>
    <row r="14" spans="1:4" x14ac:dyDescent="0.3">
      <c r="A14" t="s">
        <v>414</v>
      </c>
      <c r="B14" t="s">
        <v>204</v>
      </c>
      <c r="C14" t="s">
        <v>416</v>
      </c>
      <c r="D14" t="s">
        <v>414</v>
      </c>
    </row>
    <row r="15" spans="1:4" x14ac:dyDescent="0.3">
      <c r="A15" t="s">
        <v>414</v>
      </c>
      <c r="B15" t="s">
        <v>210</v>
      </c>
      <c r="C15" t="s">
        <v>417</v>
      </c>
      <c r="D15" t="s">
        <v>414</v>
      </c>
    </row>
    <row r="16" spans="1:4" x14ac:dyDescent="0.3">
      <c r="A16" t="s">
        <v>414</v>
      </c>
      <c r="B16" t="s">
        <v>226</v>
      </c>
      <c r="C16" t="s">
        <v>416</v>
      </c>
      <c r="D16" t="s">
        <v>414</v>
      </c>
    </row>
    <row r="17" spans="1:4" x14ac:dyDescent="0.3">
      <c r="A17" t="s">
        <v>414</v>
      </c>
      <c r="B17" t="s">
        <v>242</v>
      </c>
      <c r="C17" t="s">
        <v>415</v>
      </c>
      <c r="D17" t="s">
        <v>414</v>
      </c>
    </row>
    <row r="18" spans="1:4" x14ac:dyDescent="0.3">
      <c r="A18" t="s">
        <v>414</v>
      </c>
      <c r="B18" t="s">
        <v>260</v>
      </c>
      <c r="C18" t="s">
        <v>417</v>
      </c>
      <c r="D18" t="s">
        <v>414</v>
      </c>
    </row>
    <row r="19" spans="1:4" x14ac:dyDescent="0.3">
      <c r="A19" t="s">
        <v>414</v>
      </c>
      <c r="B19" t="s">
        <v>254</v>
      </c>
      <c r="C19" t="s">
        <v>417</v>
      </c>
      <c r="D19" t="s">
        <v>414</v>
      </c>
    </row>
    <row r="20" spans="1:4" x14ac:dyDescent="0.3">
      <c r="A20" t="s">
        <v>414</v>
      </c>
      <c r="B20" t="s">
        <v>280</v>
      </c>
      <c r="C20" t="s">
        <v>416</v>
      </c>
      <c r="D20" t="s">
        <v>414</v>
      </c>
    </row>
    <row r="21" spans="1:4" x14ac:dyDescent="0.3">
      <c r="A21" t="s">
        <v>414</v>
      </c>
      <c r="B21" t="s">
        <v>234</v>
      </c>
      <c r="C21" t="s">
        <v>415</v>
      </c>
      <c r="D21" t="s">
        <v>414</v>
      </c>
    </row>
    <row r="22" spans="1:4" x14ac:dyDescent="0.3">
      <c r="A22" t="s">
        <v>414</v>
      </c>
      <c r="B22" t="s">
        <v>270</v>
      </c>
      <c r="C22" t="s">
        <v>416</v>
      </c>
      <c r="D22" t="s">
        <v>414</v>
      </c>
    </row>
    <row r="23" spans="1:4" x14ac:dyDescent="0.3">
      <c r="A23" t="s">
        <v>414</v>
      </c>
      <c r="B23" t="s">
        <v>264</v>
      </c>
      <c r="C23" t="s">
        <v>416</v>
      </c>
      <c r="D23" t="s">
        <v>414</v>
      </c>
    </row>
    <row r="24" spans="1:4" x14ac:dyDescent="0.3">
      <c r="A24" t="s">
        <v>414</v>
      </c>
      <c r="B24" t="s">
        <v>272</v>
      </c>
      <c r="C24" t="s">
        <v>416</v>
      </c>
      <c r="D24" t="s">
        <v>414</v>
      </c>
    </row>
    <row r="25" spans="1:4" x14ac:dyDescent="0.3">
      <c r="A25" t="s">
        <v>414</v>
      </c>
      <c r="B25" t="s">
        <v>298</v>
      </c>
      <c r="C25" t="s">
        <v>417</v>
      </c>
      <c r="D25" t="s">
        <v>414</v>
      </c>
    </row>
    <row r="26" spans="1:4" x14ac:dyDescent="0.3">
      <c r="A26" t="s">
        <v>414</v>
      </c>
      <c r="B26" t="s">
        <v>288</v>
      </c>
      <c r="C26" t="s">
        <v>415</v>
      </c>
      <c r="D26" t="s">
        <v>414</v>
      </c>
    </row>
    <row r="27" spans="1:4" x14ac:dyDescent="0.3">
      <c r="A27" t="s">
        <v>414</v>
      </c>
      <c r="B27" t="s">
        <v>292</v>
      </c>
      <c r="C27" t="s">
        <v>417</v>
      </c>
      <c r="D27" t="s">
        <v>414</v>
      </c>
    </row>
    <row r="28" spans="1:4" x14ac:dyDescent="0.3">
      <c r="A28" t="s">
        <v>414</v>
      </c>
      <c r="B28" t="s">
        <v>202</v>
      </c>
      <c r="C28" t="s">
        <v>418</v>
      </c>
      <c r="D28" t="s">
        <v>414</v>
      </c>
    </row>
    <row r="29" spans="1:4" x14ac:dyDescent="0.3">
      <c r="A29" t="s">
        <v>414</v>
      </c>
      <c r="B29" t="s">
        <v>136</v>
      </c>
      <c r="C29" t="s">
        <v>416</v>
      </c>
      <c r="D29" t="s">
        <v>414</v>
      </c>
    </row>
    <row r="30" spans="1:4" x14ac:dyDescent="0.3">
      <c r="A30" t="s">
        <v>414</v>
      </c>
      <c r="B30" t="s">
        <v>326</v>
      </c>
      <c r="C30" t="s">
        <v>416</v>
      </c>
      <c r="D30" t="s">
        <v>414</v>
      </c>
    </row>
    <row r="31" spans="1:4" x14ac:dyDescent="0.3">
      <c r="A31" t="s">
        <v>414</v>
      </c>
      <c r="B31" t="s">
        <v>332</v>
      </c>
      <c r="C31" t="s">
        <v>417</v>
      </c>
      <c r="D31" t="s">
        <v>414</v>
      </c>
    </row>
    <row r="32" spans="1:4" x14ac:dyDescent="0.3">
      <c r="A32" t="s">
        <v>414</v>
      </c>
      <c r="B32" t="s">
        <v>364</v>
      </c>
      <c r="C32" t="s">
        <v>415</v>
      </c>
      <c r="D32" t="s">
        <v>414</v>
      </c>
    </row>
    <row r="33" spans="1:4" x14ac:dyDescent="0.3">
      <c r="A33" t="s">
        <v>414</v>
      </c>
      <c r="B33" t="s">
        <v>366</v>
      </c>
      <c r="C33" t="s">
        <v>417</v>
      </c>
      <c r="D33" t="s">
        <v>414</v>
      </c>
    </row>
    <row r="34" spans="1:4" x14ac:dyDescent="0.3">
      <c r="A34" t="s">
        <v>414</v>
      </c>
      <c r="B34" t="s">
        <v>370</v>
      </c>
      <c r="C34" t="s">
        <v>417</v>
      </c>
      <c r="D34" t="s">
        <v>414</v>
      </c>
    </row>
    <row r="35" spans="1:4" x14ac:dyDescent="0.3">
      <c r="A35" t="s">
        <v>414</v>
      </c>
      <c r="B35" t="s">
        <v>382</v>
      </c>
      <c r="C35" t="s">
        <v>415</v>
      </c>
      <c r="D35" t="s">
        <v>414</v>
      </c>
    </row>
    <row r="36" spans="1:4" x14ac:dyDescent="0.3">
      <c r="A36" t="s">
        <v>414</v>
      </c>
      <c r="B36" t="s">
        <v>402</v>
      </c>
      <c r="C36" t="s">
        <v>417</v>
      </c>
      <c r="D36" t="s">
        <v>414</v>
      </c>
    </row>
    <row r="37" spans="1:4" x14ac:dyDescent="0.3">
      <c r="A37" t="s">
        <v>414</v>
      </c>
      <c r="B37" t="s">
        <v>398</v>
      </c>
      <c r="C37" t="s">
        <v>417</v>
      </c>
      <c r="D37" t="s">
        <v>414</v>
      </c>
    </row>
    <row r="38" spans="1:4" x14ac:dyDescent="0.3">
      <c r="A38" t="s">
        <v>414</v>
      </c>
      <c r="B38" t="s">
        <v>314</v>
      </c>
      <c r="C38" t="s">
        <v>417</v>
      </c>
      <c r="D38" t="s">
        <v>414</v>
      </c>
    </row>
    <row r="39" spans="1:4" x14ac:dyDescent="0.3">
      <c r="A39" t="s">
        <v>419</v>
      </c>
      <c r="B39" t="s">
        <v>8</v>
      </c>
      <c r="C39" t="s">
        <v>415</v>
      </c>
      <c r="D39" t="s">
        <v>419</v>
      </c>
    </row>
    <row r="40" spans="1:4" x14ac:dyDescent="0.3">
      <c r="A40" t="s">
        <v>419</v>
      </c>
      <c r="B40" t="s">
        <v>420</v>
      </c>
      <c r="C40" t="s">
        <v>416</v>
      </c>
      <c r="D40" t="s">
        <v>419</v>
      </c>
    </row>
    <row r="41" spans="1:4" x14ac:dyDescent="0.3">
      <c r="A41" t="s">
        <v>419</v>
      </c>
      <c r="B41" t="s">
        <v>20</v>
      </c>
      <c r="C41" t="s">
        <v>417</v>
      </c>
      <c r="D41" t="s">
        <v>419</v>
      </c>
    </row>
    <row r="42" spans="1:4" x14ac:dyDescent="0.3">
      <c r="A42" t="s">
        <v>419</v>
      </c>
      <c r="B42" t="s">
        <v>26</v>
      </c>
      <c r="C42" t="s">
        <v>416</v>
      </c>
      <c r="D42" t="s">
        <v>419</v>
      </c>
    </row>
    <row r="43" spans="1:4" x14ac:dyDescent="0.3">
      <c r="A43" t="s">
        <v>419</v>
      </c>
      <c r="B43" t="s">
        <v>28</v>
      </c>
      <c r="C43" t="s">
        <v>415</v>
      </c>
      <c r="D43" t="s">
        <v>419</v>
      </c>
    </row>
    <row r="44" spans="1:4" x14ac:dyDescent="0.3">
      <c r="A44" t="s">
        <v>419</v>
      </c>
      <c r="B44" t="s">
        <v>40</v>
      </c>
      <c r="C44" t="s">
        <v>416</v>
      </c>
      <c r="D44" t="s">
        <v>419</v>
      </c>
    </row>
    <row r="45" spans="1:4" x14ac:dyDescent="0.3">
      <c r="A45" t="s">
        <v>419</v>
      </c>
      <c r="B45" t="s">
        <v>62</v>
      </c>
      <c r="C45" t="s">
        <v>415</v>
      </c>
      <c r="D45" t="s">
        <v>419</v>
      </c>
    </row>
    <row r="46" spans="1:4" x14ac:dyDescent="0.3">
      <c r="A46" t="s">
        <v>419</v>
      </c>
      <c r="B46" t="s">
        <v>52</v>
      </c>
      <c r="C46" t="s">
        <v>415</v>
      </c>
      <c r="D46" t="s">
        <v>419</v>
      </c>
    </row>
    <row r="47" spans="1:4" x14ac:dyDescent="0.3">
      <c r="A47" t="s">
        <v>419</v>
      </c>
      <c r="B47" t="s">
        <v>38</v>
      </c>
      <c r="C47" t="s">
        <v>415</v>
      </c>
      <c r="D47" t="s">
        <v>419</v>
      </c>
    </row>
    <row r="48" spans="1:4" x14ac:dyDescent="0.3">
      <c r="A48" t="s">
        <v>419</v>
      </c>
      <c r="B48" t="s">
        <v>356</v>
      </c>
      <c r="C48" t="s">
        <v>416</v>
      </c>
      <c r="D48" t="s">
        <v>419</v>
      </c>
    </row>
    <row r="49" spans="1:4" x14ac:dyDescent="0.3">
      <c r="A49" t="s">
        <v>419</v>
      </c>
      <c r="B49" t="s">
        <v>421</v>
      </c>
      <c r="C49" t="s">
        <v>416</v>
      </c>
      <c r="D49" t="s">
        <v>419</v>
      </c>
    </row>
    <row r="50" spans="1:4" x14ac:dyDescent="0.3">
      <c r="A50" t="s">
        <v>419</v>
      </c>
      <c r="B50" t="s">
        <v>102</v>
      </c>
      <c r="C50" t="s">
        <v>416</v>
      </c>
      <c r="D50" t="s">
        <v>419</v>
      </c>
    </row>
    <row r="51" spans="1:4" x14ac:dyDescent="0.3">
      <c r="A51" t="s">
        <v>419</v>
      </c>
      <c r="B51" t="s">
        <v>104</v>
      </c>
      <c r="C51" t="s">
        <v>416</v>
      </c>
      <c r="D51" t="s">
        <v>419</v>
      </c>
    </row>
    <row r="52" spans="1:4" x14ac:dyDescent="0.3">
      <c r="A52" t="s">
        <v>419</v>
      </c>
      <c r="B52" t="s">
        <v>144</v>
      </c>
      <c r="C52" t="s">
        <v>416</v>
      </c>
      <c r="D52" t="s">
        <v>419</v>
      </c>
    </row>
    <row r="53" spans="1:4" x14ac:dyDescent="0.3">
      <c r="A53" t="s">
        <v>419</v>
      </c>
      <c r="B53" t="s">
        <v>106</v>
      </c>
      <c r="C53" t="s">
        <v>416</v>
      </c>
      <c r="D53" t="s">
        <v>419</v>
      </c>
    </row>
    <row r="54" spans="1:4" x14ac:dyDescent="0.3">
      <c r="A54" t="s">
        <v>419</v>
      </c>
      <c r="B54" t="s">
        <v>338</v>
      </c>
      <c r="C54" t="s">
        <v>416</v>
      </c>
      <c r="D54" t="s">
        <v>419</v>
      </c>
    </row>
    <row r="55" spans="1:4" x14ac:dyDescent="0.3">
      <c r="A55" t="s">
        <v>419</v>
      </c>
      <c r="B55" t="s">
        <v>124</v>
      </c>
      <c r="C55" t="s">
        <v>416</v>
      </c>
      <c r="D55" t="s">
        <v>419</v>
      </c>
    </row>
    <row r="56" spans="1:4" x14ac:dyDescent="0.3">
      <c r="A56" t="s">
        <v>419</v>
      </c>
      <c r="B56" t="s">
        <v>132</v>
      </c>
      <c r="C56" t="s">
        <v>416</v>
      </c>
      <c r="D56" t="s">
        <v>419</v>
      </c>
    </row>
    <row r="57" spans="1:4" x14ac:dyDescent="0.3">
      <c r="A57" t="s">
        <v>419</v>
      </c>
      <c r="B57" t="s">
        <v>134</v>
      </c>
      <c r="C57" t="s">
        <v>416</v>
      </c>
      <c r="D57" t="s">
        <v>419</v>
      </c>
    </row>
    <row r="58" spans="1:4" x14ac:dyDescent="0.3">
      <c r="A58" t="s">
        <v>419</v>
      </c>
      <c r="B58" t="s">
        <v>128</v>
      </c>
      <c r="C58" t="s">
        <v>416</v>
      </c>
      <c r="D58" t="s">
        <v>419</v>
      </c>
    </row>
    <row r="59" spans="1:4" x14ac:dyDescent="0.3">
      <c r="A59" t="s">
        <v>419</v>
      </c>
      <c r="B59" t="s">
        <v>390</v>
      </c>
      <c r="C59" t="s">
        <v>416</v>
      </c>
      <c r="D59" t="s">
        <v>419</v>
      </c>
    </row>
    <row r="60" spans="1:4" x14ac:dyDescent="0.3">
      <c r="A60" t="s">
        <v>419</v>
      </c>
      <c r="B60" t="s">
        <v>142</v>
      </c>
      <c r="C60" t="s">
        <v>415</v>
      </c>
      <c r="D60" t="s">
        <v>419</v>
      </c>
    </row>
    <row r="61" spans="1:4" x14ac:dyDescent="0.3">
      <c r="A61" t="s">
        <v>419</v>
      </c>
      <c r="B61" t="s">
        <v>148</v>
      </c>
      <c r="C61" t="s">
        <v>416</v>
      </c>
      <c r="D61" t="s">
        <v>419</v>
      </c>
    </row>
    <row r="62" spans="1:4" x14ac:dyDescent="0.3">
      <c r="A62" t="s">
        <v>419</v>
      </c>
      <c r="B62" t="s">
        <v>150</v>
      </c>
      <c r="C62" t="s">
        <v>416</v>
      </c>
      <c r="D62" t="s">
        <v>419</v>
      </c>
    </row>
    <row r="63" spans="1:4" x14ac:dyDescent="0.3">
      <c r="A63" t="s">
        <v>419</v>
      </c>
      <c r="B63" t="s">
        <v>152</v>
      </c>
      <c r="C63" t="s">
        <v>416</v>
      </c>
      <c r="D63" t="s">
        <v>419</v>
      </c>
    </row>
    <row r="64" spans="1:4" x14ac:dyDescent="0.3">
      <c r="A64" t="s">
        <v>419</v>
      </c>
      <c r="B64" t="s">
        <v>98</v>
      </c>
      <c r="C64" t="s">
        <v>416</v>
      </c>
      <c r="D64" t="s">
        <v>419</v>
      </c>
    </row>
    <row r="65" spans="1:4" x14ac:dyDescent="0.3">
      <c r="A65" t="s">
        <v>419</v>
      </c>
      <c r="B65" t="s">
        <v>172</v>
      </c>
      <c r="C65" t="s">
        <v>416</v>
      </c>
      <c r="D65" t="s">
        <v>419</v>
      </c>
    </row>
    <row r="66" spans="1:4" x14ac:dyDescent="0.3">
      <c r="A66" t="s">
        <v>419</v>
      </c>
      <c r="B66" t="s">
        <v>422</v>
      </c>
      <c r="C66" t="s">
        <v>416</v>
      </c>
      <c r="D66" t="s">
        <v>419</v>
      </c>
    </row>
    <row r="67" spans="1:4" x14ac:dyDescent="0.3">
      <c r="A67" t="s">
        <v>419</v>
      </c>
      <c r="B67" t="s">
        <v>184</v>
      </c>
      <c r="C67" t="s">
        <v>416</v>
      </c>
      <c r="D67" t="s">
        <v>419</v>
      </c>
    </row>
    <row r="68" spans="1:4" x14ac:dyDescent="0.3">
      <c r="A68" t="s">
        <v>419</v>
      </c>
      <c r="B68" t="s">
        <v>174</v>
      </c>
      <c r="C68" t="s">
        <v>416</v>
      </c>
      <c r="D68" t="s">
        <v>419</v>
      </c>
    </row>
    <row r="69" spans="1:4" x14ac:dyDescent="0.3">
      <c r="A69" t="s">
        <v>419</v>
      </c>
      <c r="B69" t="s">
        <v>188</v>
      </c>
      <c r="C69" t="s">
        <v>416</v>
      </c>
      <c r="D69" t="s">
        <v>419</v>
      </c>
    </row>
    <row r="70" spans="1:4" x14ac:dyDescent="0.3">
      <c r="A70" t="s">
        <v>419</v>
      </c>
      <c r="B70" t="s">
        <v>196</v>
      </c>
      <c r="C70" t="s">
        <v>415</v>
      </c>
      <c r="D70" t="s">
        <v>419</v>
      </c>
    </row>
    <row r="71" spans="1:4" x14ac:dyDescent="0.3">
      <c r="A71" t="s">
        <v>419</v>
      </c>
      <c r="B71" t="s">
        <v>208</v>
      </c>
      <c r="C71" t="s">
        <v>417</v>
      </c>
      <c r="D71" t="s">
        <v>419</v>
      </c>
    </row>
    <row r="72" spans="1:4" x14ac:dyDescent="0.3">
      <c r="A72" t="s">
        <v>419</v>
      </c>
      <c r="B72" t="s">
        <v>423</v>
      </c>
      <c r="C72" t="s">
        <v>417</v>
      </c>
      <c r="D72" t="s">
        <v>419</v>
      </c>
    </row>
    <row r="73" spans="1:4" x14ac:dyDescent="0.3">
      <c r="A73" t="s">
        <v>419</v>
      </c>
      <c r="B73" t="s">
        <v>424</v>
      </c>
      <c r="C73" t="s">
        <v>416</v>
      </c>
      <c r="D73" t="s">
        <v>419</v>
      </c>
    </row>
    <row r="74" spans="1:4" x14ac:dyDescent="0.3">
      <c r="A74" t="s">
        <v>419</v>
      </c>
      <c r="B74" t="s">
        <v>222</v>
      </c>
      <c r="C74" t="s">
        <v>416</v>
      </c>
      <c r="D74" t="s">
        <v>419</v>
      </c>
    </row>
    <row r="75" spans="1:4" x14ac:dyDescent="0.3">
      <c r="A75" t="s">
        <v>419</v>
      </c>
      <c r="B75" t="s">
        <v>224</v>
      </c>
      <c r="C75" t="s">
        <v>416</v>
      </c>
      <c r="D75" t="s">
        <v>419</v>
      </c>
    </row>
    <row r="76" spans="1:4" x14ac:dyDescent="0.3">
      <c r="A76" t="s">
        <v>419</v>
      </c>
      <c r="B76" t="s">
        <v>212</v>
      </c>
      <c r="C76" t="s">
        <v>416</v>
      </c>
      <c r="D76" t="s">
        <v>419</v>
      </c>
    </row>
    <row r="77" spans="1:4" x14ac:dyDescent="0.3">
      <c r="A77" t="s">
        <v>419</v>
      </c>
      <c r="B77" t="s">
        <v>425</v>
      </c>
      <c r="C77" t="s">
        <v>416</v>
      </c>
      <c r="D77" t="s">
        <v>419</v>
      </c>
    </row>
    <row r="78" spans="1:4" x14ac:dyDescent="0.3">
      <c r="A78" t="s">
        <v>419</v>
      </c>
      <c r="B78" t="s">
        <v>252</v>
      </c>
      <c r="C78" t="s">
        <v>417</v>
      </c>
      <c r="D78" t="s">
        <v>419</v>
      </c>
    </row>
    <row r="79" spans="1:4" x14ac:dyDescent="0.3">
      <c r="A79" t="s">
        <v>419</v>
      </c>
      <c r="B79" t="s">
        <v>228</v>
      </c>
      <c r="C79" t="s">
        <v>415</v>
      </c>
      <c r="D79" t="s">
        <v>419</v>
      </c>
    </row>
    <row r="80" spans="1:4" x14ac:dyDescent="0.3">
      <c r="A80" t="s">
        <v>419</v>
      </c>
      <c r="B80" t="s">
        <v>426</v>
      </c>
      <c r="C80" t="s">
        <v>415</v>
      </c>
      <c r="D80" t="s">
        <v>419</v>
      </c>
    </row>
    <row r="81" spans="1:4" x14ac:dyDescent="0.3">
      <c r="A81" t="s">
        <v>419</v>
      </c>
      <c r="B81" t="s">
        <v>268</v>
      </c>
      <c r="C81" t="s">
        <v>416</v>
      </c>
      <c r="D81" t="s">
        <v>419</v>
      </c>
    </row>
    <row r="82" spans="1:4" x14ac:dyDescent="0.3">
      <c r="A82" t="s">
        <v>419</v>
      </c>
      <c r="B82" t="s">
        <v>282</v>
      </c>
      <c r="C82" t="s">
        <v>416</v>
      </c>
      <c r="D82" t="s">
        <v>419</v>
      </c>
    </row>
    <row r="83" spans="1:4" x14ac:dyDescent="0.3">
      <c r="A83" t="s">
        <v>419</v>
      </c>
      <c r="B83" t="s">
        <v>300</v>
      </c>
      <c r="C83" t="s">
        <v>416</v>
      </c>
      <c r="D83" t="s">
        <v>419</v>
      </c>
    </row>
    <row r="84" spans="1:4" x14ac:dyDescent="0.3">
      <c r="A84" t="s">
        <v>419</v>
      </c>
      <c r="B84" t="s">
        <v>302</v>
      </c>
      <c r="C84" t="s">
        <v>416</v>
      </c>
      <c r="D84" t="s">
        <v>419</v>
      </c>
    </row>
    <row r="85" spans="1:4" x14ac:dyDescent="0.3">
      <c r="A85" t="s">
        <v>419</v>
      </c>
      <c r="B85" t="s">
        <v>308</v>
      </c>
      <c r="C85" t="s">
        <v>415</v>
      </c>
      <c r="D85" t="s">
        <v>419</v>
      </c>
    </row>
    <row r="86" spans="1:4" x14ac:dyDescent="0.3">
      <c r="A86" t="s">
        <v>419</v>
      </c>
      <c r="B86" t="s">
        <v>310</v>
      </c>
      <c r="C86" t="s">
        <v>415</v>
      </c>
      <c r="D86" t="s">
        <v>419</v>
      </c>
    </row>
    <row r="87" spans="1:4" x14ac:dyDescent="0.3">
      <c r="A87" t="s">
        <v>419</v>
      </c>
      <c r="B87" t="s">
        <v>427</v>
      </c>
      <c r="C87" t="s">
        <v>416</v>
      </c>
      <c r="D87" t="s">
        <v>419</v>
      </c>
    </row>
    <row r="88" spans="1:4" x14ac:dyDescent="0.3">
      <c r="A88" t="s">
        <v>419</v>
      </c>
      <c r="B88" t="s">
        <v>428</v>
      </c>
      <c r="C88" t="s">
        <v>415</v>
      </c>
      <c r="D88" t="s">
        <v>419</v>
      </c>
    </row>
    <row r="89" spans="1:4" x14ac:dyDescent="0.3">
      <c r="A89" t="s">
        <v>419</v>
      </c>
      <c r="B89" t="s">
        <v>328</v>
      </c>
      <c r="C89" t="s">
        <v>416</v>
      </c>
      <c r="D89" t="s">
        <v>419</v>
      </c>
    </row>
    <row r="90" spans="1:4" x14ac:dyDescent="0.3">
      <c r="A90" t="s">
        <v>419</v>
      </c>
      <c r="B90" t="s">
        <v>330</v>
      </c>
      <c r="C90" t="s">
        <v>416</v>
      </c>
      <c r="D90" t="s">
        <v>419</v>
      </c>
    </row>
    <row r="91" spans="1:4" x14ac:dyDescent="0.3">
      <c r="A91" t="s">
        <v>419</v>
      </c>
      <c r="B91" t="s">
        <v>354</v>
      </c>
      <c r="C91" t="s">
        <v>416</v>
      </c>
      <c r="D91" t="s">
        <v>419</v>
      </c>
    </row>
    <row r="92" spans="1:4" x14ac:dyDescent="0.3">
      <c r="A92" t="s">
        <v>419</v>
      </c>
      <c r="B92" t="s">
        <v>360</v>
      </c>
      <c r="C92" t="s">
        <v>417</v>
      </c>
      <c r="D92" t="s">
        <v>419</v>
      </c>
    </row>
    <row r="93" spans="1:4" x14ac:dyDescent="0.3">
      <c r="A93" t="s">
        <v>419</v>
      </c>
      <c r="B93" t="s">
        <v>378</v>
      </c>
      <c r="C93" t="s">
        <v>415</v>
      </c>
      <c r="D93" t="s">
        <v>419</v>
      </c>
    </row>
    <row r="94" spans="1:4" x14ac:dyDescent="0.3">
      <c r="A94" t="s">
        <v>419</v>
      </c>
      <c r="B94" t="s">
        <v>376</v>
      </c>
      <c r="C94" t="s">
        <v>415</v>
      </c>
      <c r="D94" t="s">
        <v>419</v>
      </c>
    </row>
    <row r="95" spans="1:4" x14ac:dyDescent="0.3">
      <c r="A95" t="s">
        <v>419</v>
      </c>
      <c r="B95" t="s">
        <v>386</v>
      </c>
      <c r="C95" t="s">
        <v>417</v>
      </c>
      <c r="D95" t="s">
        <v>419</v>
      </c>
    </row>
    <row r="96" spans="1:4" x14ac:dyDescent="0.3">
      <c r="A96" t="s">
        <v>419</v>
      </c>
      <c r="B96" t="s">
        <v>396</v>
      </c>
      <c r="C96" t="s">
        <v>417</v>
      </c>
      <c r="D96" t="s">
        <v>419</v>
      </c>
    </row>
    <row r="97" spans="1:4" x14ac:dyDescent="0.3">
      <c r="A97" t="s">
        <v>429</v>
      </c>
      <c r="B97" t="s">
        <v>22</v>
      </c>
      <c r="C97" t="s">
        <v>416</v>
      </c>
      <c r="D97" t="s">
        <v>429</v>
      </c>
    </row>
    <row r="98" spans="1:4" x14ac:dyDescent="0.3">
      <c r="A98" t="s">
        <v>429</v>
      </c>
      <c r="B98" t="s">
        <v>18</v>
      </c>
      <c r="C98" t="s">
        <v>415</v>
      </c>
      <c r="D98" t="s">
        <v>429</v>
      </c>
    </row>
    <row r="99" spans="1:4" x14ac:dyDescent="0.3">
      <c r="A99" t="s">
        <v>429</v>
      </c>
      <c r="B99" t="s">
        <v>16</v>
      </c>
      <c r="C99" t="s">
        <v>416</v>
      </c>
      <c r="D99" t="s">
        <v>429</v>
      </c>
    </row>
    <row r="100" spans="1:4" x14ac:dyDescent="0.3">
      <c r="A100" t="s">
        <v>429</v>
      </c>
      <c r="B100" t="s">
        <v>30</v>
      </c>
      <c r="C100" t="s">
        <v>416</v>
      </c>
      <c r="D100" t="s">
        <v>429</v>
      </c>
    </row>
    <row r="101" spans="1:4" x14ac:dyDescent="0.3">
      <c r="A101" t="s">
        <v>429</v>
      </c>
      <c r="B101" t="s">
        <v>42</v>
      </c>
      <c r="C101" t="s">
        <v>415</v>
      </c>
      <c r="D101" t="s">
        <v>429</v>
      </c>
    </row>
    <row r="102" spans="1:4" x14ac:dyDescent="0.3">
      <c r="A102" t="s">
        <v>429</v>
      </c>
      <c r="B102" t="s">
        <v>50</v>
      </c>
      <c r="C102" t="s">
        <v>417</v>
      </c>
      <c r="D102" t="s">
        <v>429</v>
      </c>
    </row>
    <row r="103" spans="1:4" x14ac:dyDescent="0.3">
      <c r="A103" t="s">
        <v>429</v>
      </c>
      <c r="B103" t="s">
        <v>56</v>
      </c>
      <c r="C103" t="s">
        <v>415</v>
      </c>
      <c r="D103" t="s">
        <v>429</v>
      </c>
    </row>
    <row r="104" spans="1:4" x14ac:dyDescent="0.3">
      <c r="A104" t="s">
        <v>429</v>
      </c>
      <c r="B104" t="s">
        <v>36</v>
      </c>
      <c r="C104" t="s">
        <v>416</v>
      </c>
      <c r="D104" t="s">
        <v>429</v>
      </c>
    </row>
    <row r="105" spans="1:4" x14ac:dyDescent="0.3">
      <c r="A105" t="s">
        <v>429</v>
      </c>
      <c r="B105" t="s">
        <v>82</v>
      </c>
      <c r="C105" t="s">
        <v>416</v>
      </c>
      <c r="D105" t="s">
        <v>429</v>
      </c>
    </row>
    <row r="106" spans="1:4" x14ac:dyDescent="0.3">
      <c r="A106" t="s">
        <v>429</v>
      </c>
      <c r="B106" t="s">
        <v>86</v>
      </c>
      <c r="C106" t="s">
        <v>415</v>
      </c>
      <c r="D106" t="s">
        <v>429</v>
      </c>
    </row>
    <row r="107" spans="1:4" x14ac:dyDescent="0.3">
      <c r="A107" t="s">
        <v>429</v>
      </c>
      <c r="B107" t="s">
        <v>94</v>
      </c>
      <c r="C107" t="s">
        <v>415</v>
      </c>
      <c r="D107" t="s">
        <v>429</v>
      </c>
    </row>
    <row r="108" spans="1:4" x14ac:dyDescent="0.3">
      <c r="A108" t="s">
        <v>429</v>
      </c>
      <c r="B108" t="s">
        <v>100</v>
      </c>
      <c r="C108" t="s">
        <v>415</v>
      </c>
      <c r="D108" t="s">
        <v>429</v>
      </c>
    </row>
    <row r="109" spans="1:4" x14ac:dyDescent="0.3">
      <c r="A109" t="s">
        <v>429</v>
      </c>
      <c r="B109" t="s">
        <v>430</v>
      </c>
      <c r="C109" t="s">
        <v>416</v>
      </c>
      <c r="D109" t="s">
        <v>429</v>
      </c>
    </row>
    <row r="110" spans="1:4" x14ac:dyDescent="0.3">
      <c r="A110" t="s">
        <v>429</v>
      </c>
      <c r="B110" t="s">
        <v>76</v>
      </c>
      <c r="C110" t="s">
        <v>416</v>
      </c>
      <c r="D110" t="s">
        <v>429</v>
      </c>
    </row>
    <row r="111" spans="1:4" x14ac:dyDescent="0.3">
      <c r="A111" t="s">
        <v>429</v>
      </c>
      <c r="B111" t="s">
        <v>110</v>
      </c>
      <c r="C111" t="s">
        <v>415</v>
      </c>
      <c r="D111" t="s">
        <v>429</v>
      </c>
    </row>
    <row r="112" spans="1:4" x14ac:dyDescent="0.3">
      <c r="A112" t="s">
        <v>429</v>
      </c>
      <c r="B112" t="s">
        <v>112</v>
      </c>
      <c r="C112" t="s">
        <v>415</v>
      </c>
      <c r="D112" t="s">
        <v>429</v>
      </c>
    </row>
    <row r="113" spans="1:4" x14ac:dyDescent="0.3">
      <c r="A113" t="s">
        <v>429</v>
      </c>
      <c r="B113" t="s">
        <v>114</v>
      </c>
      <c r="C113" t="s">
        <v>415</v>
      </c>
      <c r="D113" t="s">
        <v>429</v>
      </c>
    </row>
    <row r="114" spans="1:4" x14ac:dyDescent="0.3">
      <c r="A114" t="s">
        <v>429</v>
      </c>
      <c r="B114" t="s">
        <v>154</v>
      </c>
      <c r="C114" t="s">
        <v>415</v>
      </c>
      <c r="D114" t="s">
        <v>429</v>
      </c>
    </row>
    <row r="115" spans="1:4" x14ac:dyDescent="0.3">
      <c r="A115" t="s">
        <v>429</v>
      </c>
      <c r="B115" t="s">
        <v>158</v>
      </c>
      <c r="C115" t="s">
        <v>417</v>
      </c>
      <c r="D115" t="s">
        <v>429</v>
      </c>
    </row>
    <row r="116" spans="1:4" x14ac:dyDescent="0.3">
      <c r="A116" t="s">
        <v>429</v>
      </c>
      <c r="B116" t="s">
        <v>164</v>
      </c>
      <c r="C116" t="s">
        <v>415</v>
      </c>
      <c r="D116" t="s">
        <v>429</v>
      </c>
    </row>
    <row r="117" spans="1:4" x14ac:dyDescent="0.3">
      <c r="A117" t="s">
        <v>429</v>
      </c>
      <c r="B117" t="s">
        <v>168</v>
      </c>
      <c r="C117" t="s">
        <v>417</v>
      </c>
      <c r="D117" t="s">
        <v>429</v>
      </c>
    </row>
    <row r="118" spans="1:4" x14ac:dyDescent="0.3">
      <c r="A118" t="s">
        <v>429</v>
      </c>
      <c r="B118" t="s">
        <v>166</v>
      </c>
      <c r="C118" t="s">
        <v>418</v>
      </c>
      <c r="D118" t="s">
        <v>429</v>
      </c>
    </row>
    <row r="119" spans="1:4" x14ac:dyDescent="0.3">
      <c r="A119" t="s">
        <v>429</v>
      </c>
      <c r="B119" t="s">
        <v>190</v>
      </c>
      <c r="C119" t="s">
        <v>415</v>
      </c>
      <c r="D119" t="s">
        <v>429</v>
      </c>
    </row>
    <row r="120" spans="1:4" x14ac:dyDescent="0.3">
      <c r="A120" t="s">
        <v>429</v>
      </c>
      <c r="B120" t="s">
        <v>342</v>
      </c>
      <c r="C120" t="s">
        <v>416</v>
      </c>
      <c r="D120" t="s">
        <v>429</v>
      </c>
    </row>
    <row r="121" spans="1:4" x14ac:dyDescent="0.3">
      <c r="A121" t="s">
        <v>429</v>
      </c>
      <c r="B121" t="s">
        <v>344</v>
      </c>
      <c r="C121" t="s">
        <v>415</v>
      </c>
      <c r="D121" t="s">
        <v>429</v>
      </c>
    </row>
    <row r="122" spans="1:4" x14ac:dyDescent="0.3">
      <c r="A122" t="s">
        <v>429</v>
      </c>
      <c r="B122" t="s">
        <v>431</v>
      </c>
      <c r="C122" t="s">
        <v>416</v>
      </c>
      <c r="D122" t="s">
        <v>429</v>
      </c>
    </row>
    <row r="123" spans="1:4" x14ac:dyDescent="0.3">
      <c r="A123" t="s">
        <v>429</v>
      </c>
      <c r="B123" t="s">
        <v>248</v>
      </c>
      <c r="C123" t="s">
        <v>415</v>
      </c>
      <c r="D123" t="s">
        <v>429</v>
      </c>
    </row>
    <row r="124" spans="1:4" x14ac:dyDescent="0.3">
      <c r="A124" t="s">
        <v>429</v>
      </c>
      <c r="B124" t="s">
        <v>274</v>
      </c>
      <c r="C124" t="s">
        <v>417</v>
      </c>
      <c r="D124" t="s">
        <v>429</v>
      </c>
    </row>
    <row r="125" spans="1:4" x14ac:dyDescent="0.3">
      <c r="A125" t="s">
        <v>429</v>
      </c>
      <c r="B125" t="s">
        <v>290</v>
      </c>
      <c r="C125" t="s">
        <v>415</v>
      </c>
      <c r="D125" t="s">
        <v>429</v>
      </c>
    </row>
    <row r="126" spans="1:4" x14ac:dyDescent="0.3">
      <c r="A126" t="s">
        <v>429</v>
      </c>
      <c r="B126" t="s">
        <v>296</v>
      </c>
      <c r="C126" t="s">
        <v>415</v>
      </c>
      <c r="D126" t="s">
        <v>429</v>
      </c>
    </row>
    <row r="127" spans="1:4" x14ac:dyDescent="0.3">
      <c r="A127" t="s">
        <v>429</v>
      </c>
      <c r="B127" t="s">
        <v>304</v>
      </c>
      <c r="C127" t="s">
        <v>416</v>
      </c>
      <c r="D127" t="s">
        <v>429</v>
      </c>
    </row>
    <row r="128" spans="1:4" x14ac:dyDescent="0.3">
      <c r="A128" t="s">
        <v>429</v>
      </c>
      <c r="B128" t="s">
        <v>294</v>
      </c>
      <c r="C128" t="s">
        <v>415</v>
      </c>
      <c r="D128" t="s">
        <v>429</v>
      </c>
    </row>
    <row r="129" spans="1:4" x14ac:dyDescent="0.3">
      <c r="A129" t="s">
        <v>429</v>
      </c>
      <c r="B129" t="s">
        <v>118</v>
      </c>
      <c r="C129" t="s">
        <v>417</v>
      </c>
      <c r="D129" t="s">
        <v>429</v>
      </c>
    </row>
    <row r="130" spans="1:4" x14ac:dyDescent="0.3">
      <c r="A130" t="s">
        <v>429</v>
      </c>
      <c r="B130" t="s">
        <v>350</v>
      </c>
      <c r="C130" t="s">
        <v>415</v>
      </c>
      <c r="D130" t="s">
        <v>429</v>
      </c>
    </row>
    <row r="131" spans="1:4" x14ac:dyDescent="0.3">
      <c r="A131" t="s">
        <v>429</v>
      </c>
      <c r="B131" t="s">
        <v>432</v>
      </c>
      <c r="C131" t="s">
        <v>416</v>
      </c>
      <c r="D131" t="s">
        <v>429</v>
      </c>
    </row>
    <row r="132" spans="1:4" x14ac:dyDescent="0.3">
      <c r="A132" t="s">
        <v>429</v>
      </c>
      <c r="B132" t="s">
        <v>380</v>
      </c>
      <c r="C132" t="s">
        <v>416</v>
      </c>
      <c r="D132" t="s">
        <v>429</v>
      </c>
    </row>
    <row r="133" spans="1:4" x14ac:dyDescent="0.3">
      <c r="A133" t="s">
        <v>429</v>
      </c>
      <c r="B133" t="s">
        <v>372</v>
      </c>
      <c r="C133" t="s">
        <v>416</v>
      </c>
      <c r="D133" t="s">
        <v>429</v>
      </c>
    </row>
    <row r="134" spans="1:4" x14ac:dyDescent="0.3">
      <c r="A134" t="s">
        <v>429</v>
      </c>
      <c r="B134" t="s">
        <v>394</v>
      </c>
      <c r="C134" t="s">
        <v>416</v>
      </c>
      <c r="D134" t="s">
        <v>429</v>
      </c>
    </row>
    <row r="135" spans="1:4" x14ac:dyDescent="0.3">
      <c r="A135" t="s">
        <v>429</v>
      </c>
      <c r="B135" t="s">
        <v>346</v>
      </c>
      <c r="C135" t="s">
        <v>415</v>
      </c>
      <c r="D135" t="s">
        <v>429</v>
      </c>
    </row>
    <row r="136" spans="1:4" x14ac:dyDescent="0.3">
      <c r="A136" t="s">
        <v>429</v>
      </c>
      <c r="B136" t="s">
        <v>400</v>
      </c>
      <c r="C136" t="s">
        <v>415</v>
      </c>
      <c r="D136" t="s">
        <v>429</v>
      </c>
    </row>
    <row r="137" spans="1:4" x14ac:dyDescent="0.3">
      <c r="A137" t="s">
        <v>429</v>
      </c>
      <c r="B137" t="s">
        <v>58</v>
      </c>
      <c r="C137" t="s">
        <v>416</v>
      </c>
      <c r="D137" t="s">
        <v>429</v>
      </c>
    </row>
    <row r="138" spans="1:4" x14ac:dyDescent="0.3">
      <c r="A138" t="s">
        <v>429</v>
      </c>
      <c r="B138" t="s">
        <v>404</v>
      </c>
      <c r="C138" t="s">
        <v>416</v>
      </c>
      <c r="D138" t="s">
        <v>429</v>
      </c>
    </row>
    <row r="139" spans="1:4" x14ac:dyDescent="0.3">
      <c r="A139" t="s">
        <v>433</v>
      </c>
      <c r="B139" t="s">
        <v>388</v>
      </c>
      <c r="C139" t="s">
        <v>416</v>
      </c>
      <c r="D139" t="s">
        <v>433</v>
      </c>
    </row>
    <row r="140" spans="1:4" x14ac:dyDescent="0.3">
      <c r="A140" t="s">
        <v>433</v>
      </c>
      <c r="B140" t="s">
        <v>32</v>
      </c>
      <c r="C140" t="s">
        <v>416</v>
      </c>
      <c r="D140" t="s">
        <v>433</v>
      </c>
    </row>
    <row r="141" spans="1:4" x14ac:dyDescent="0.3">
      <c r="A141" t="s">
        <v>433</v>
      </c>
      <c r="B141" t="s">
        <v>108</v>
      </c>
      <c r="C141" t="s">
        <v>417</v>
      </c>
      <c r="D141" t="s">
        <v>433</v>
      </c>
    </row>
    <row r="142" spans="1:4" x14ac:dyDescent="0.3">
      <c r="A142" t="s">
        <v>433</v>
      </c>
      <c r="B142" t="s">
        <v>10</v>
      </c>
      <c r="C142" t="s">
        <v>415</v>
      </c>
      <c r="D142" t="s">
        <v>433</v>
      </c>
    </row>
    <row r="143" spans="1:4" x14ac:dyDescent="0.3">
      <c r="A143" t="s">
        <v>433</v>
      </c>
      <c r="B143" t="s">
        <v>116</v>
      </c>
      <c r="C143" t="s">
        <v>417</v>
      </c>
      <c r="D143" t="s">
        <v>433</v>
      </c>
    </row>
    <row r="144" spans="1:4" x14ac:dyDescent="0.3">
      <c r="A144" t="s">
        <v>433</v>
      </c>
      <c r="B144" t="s">
        <v>180</v>
      </c>
      <c r="C144" t="s">
        <v>415</v>
      </c>
      <c r="D144" t="s">
        <v>433</v>
      </c>
    </row>
    <row r="145" spans="1:4" x14ac:dyDescent="0.3">
      <c r="A145" t="s">
        <v>433</v>
      </c>
      <c r="B145" t="s">
        <v>182</v>
      </c>
      <c r="C145" t="s">
        <v>415</v>
      </c>
      <c r="D145" t="s">
        <v>433</v>
      </c>
    </row>
    <row r="146" spans="1:4" x14ac:dyDescent="0.3">
      <c r="A146" t="s">
        <v>433</v>
      </c>
      <c r="B146" t="s">
        <v>186</v>
      </c>
      <c r="C146" t="s">
        <v>416</v>
      </c>
      <c r="D146" t="s">
        <v>433</v>
      </c>
    </row>
    <row r="147" spans="1:4" x14ac:dyDescent="0.3">
      <c r="A147" t="s">
        <v>433</v>
      </c>
      <c r="B147" t="s">
        <v>194</v>
      </c>
      <c r="C147" t="s">
        <v>415</v>
      </c>
      <c r="D147" t="s">
        <v>433</v>
      </c>
    </row>
    <row r="148" spans="1:4" x14ac:dyDescent="0.3">
      <c r="A148" t="s">
        <v>433</v>
      </c>
      <c r="B148" t="s">
        <v>206</v>
      </c>
      <c r="C148" t="s">
        <v>416</v>
      </c>
      <c r="D148" t="s">
        <v>433</v>
      </c>
    </row>
    <row r="149" spans="1:4" x14ac:dyDescent="0.3">
      <c r="A149" t="s">
        <v>433</v>
      </c>
      <c r="B149" t="s">
        <v>214</v>
      </c>
      <c r="C149" t="s">
        <v>415</v>
      </c>
      <c r="D149" t="s">
        <v>433</v>
      </c>
    </row>
    <row r="150" spans="1:4" x14ac:dyDescent="0.3">
      <c r="A150" t="s">
        <v>433</v>
      </c>
      <c r="B150" t="s">
        <v>220</v>
      </c>
      <c r="C150" t="s">
        <v>415</v>
      </c>
      <c r="D150" t="s">
        <v>433</v>
      </c>
    </row>
    <row r="151" spans="1:4" x14ac:dyDescent="0.3">
      <c r="A151" t="s">
        <v>433</v>
      </c>
      <c r="B151" t="s">
        <v>256</v>
      </c>
      <c r="C151" t="s">
        <v>417</v>
      </c>
      <c r="D151" t="s">
        <v>433</v>
      </c>
    </row>
    <row r="152" spans="1:4" x14ac:dyDescent="0.3">
      <c r="A152" t="s">
        <v>433</v>
      </c>
      <c r="B152" t="s">
        <v>240</v>
      </c>
      <c r="C152" t="s">
        <v>416</v>
      </c>
      <c r="D152" t="s">
        <v>433</v>
      </c>
    </row>
    <row r="153" spans="1:4" x14ac:dyDescent="0.3">
      <c r="A153" t="s">
        <v>433</v>
      </c>
      <c r="B153" t="s">
        <v>284</v>
      </c>
      <c r="C153" t="s">
        <v>416</v>
      </c>
      <c r="D153" t="s">
        <v>433</v>
      </c>
    </row>
    <row r="154" spans="1:4" x14ac:dyDescent="0.3">
      <c r="A154" t="s">
        <v>433</v>
      </c>
      <c r="B154" t="s">
        <v>434</v>
      </c>
      <c r="C154" t="s">
        <v>417</v>
      </c>
      <c r="D154" t="s">
        <v>433</v>
      </c>
    </row>
    <row r="155" spans="1:4" x14ac:dyDescent="0.3">
      <c r="A155" t="s">
        <v>433</v>
      </c>
      <c r="B155" t="s">
        <v>306</v>
      </c>
      <c r="C155" t="s">
        <v>416</v>
      </c>
      <c r="D155" t="s">
        <v>433</v>
      </c>
    </row>
    <row r="156" spans="1:4" x14ac:dyDescent="0.3">
      <c r="A156" t="s">
        <v>433</v>
      </c>
      <c r="B156" t="s">
        <v>318</v>
      </c>
      <c r="C156" t="s">
        <v>416</v>
      </c>
      <c r="D156" t="s">
        <v>433</v>
      </c>
    </row>
    <row r="157" spans="1:4" x14ac:dyDescent="0.3">
      <c r="A157" t="s">
        <v>433</v>
      </c>
      <c r="B157" t="s">
        <v>358</v>
      </c>
      <c r="C157" t="s">
        <v>417</v>
      </c>
      <c r="D157" t="s">
        <v>433</v>
      </c>
    </row>
    <row r="158" spans="1:4" x14ac:dyDescent="0.3">
      <c r="A158" t="s">
        <v>433</v>
      </c>
      <c r="B158" t="s">
        <v>374</v>
      </c>
      <c r="C158" t="s">
        <v>417</v>
      </c>
      <c r="D158" t="s">
        <v>433</v>
      </c>
    </row>
    <row r="159" spans="1:4" x14ac:dyDescent="0.3">
      <c r="A159" t="s">
        <v>433</v>
      </c>
      <c r="B159" t="s">
        <v>406</v>
      </c>
      <c r="C159" t="s">
        <v>417</v>
      </c>
      <c r="D159" t="s">
        <v>433</v>
      </c>
    </row>
    <row r="160" spans="1:4" x14ac:dyDescent="0.3">
      <c r="A160" t="s">
        <v>435</v>
      </c>
      <c r="B160" t="s">
        <v>46</v>
      </c>
      <c r="C160" t="s">
        <v>416</v>
      </c>
      <c r="D160" t="s">
        <v>435</v>
      </c>
    </row>
    <row r="161" spans="1:4" x14ac:dyDescent="0.3">
      <c r="A161" t="s">
        <v>435</v>
      </c>
      <c r="B161" t="s">
        <v>74</v>
      </c>
      <c r="C161" t="s">
        <v>416</v>
      </c>
      <c r="D161" t="s">
        <v>435</v>
      </c>
    </row>
    <row r="162" spans="1:4" x14ac:dyDescent="0.3">
      <c r="A162" t="s">
        <v>435</v>
      </c>
      <c r="B162" t="s">
        <v>392</v>
      </c>
      <c r="C162" t="s">
        <v>416</v>
      </c>
      <c r="D162" t="s">
        <v>435</v>
      </c>
    </row>
    <row r="163" spans="1:4" x14ac:dyDescent="0.3">
      <c r="A163" t="s">
        <v>436</v>
      </c>
      <c r="B163" t="s">
        <v>6</v>
      </c>
      <c r="C163" t="s">
        <v>418</v>
      </c>
      <c r="D163" t="s">
        <v>436</v>
      </c>
    </row>
    <row r="164" spans="1:4" x14ac:dyDescent="0.3">
      <c r="A164" t="s">
        <v>436</v>
      </c>
      <c r="B164" t="s">
        <v>34</v>
      </c>
      <c r="C164" t="s">
        <v>417</v>
      </c>
      <c r="D164" t="s">
        <v>436</v>
      </c>
    </row>
    <row r="165" spans="1:4" x14ac:dyDescent="0.3">
      <c r="A165" t="s">
        <v>436</v>
      </c>
      <c r="B165" t="s">
        <v>48</v>
      </c>
      <c r="C165" t="s">
        <v>417</v>
      </c>
      <c r="D165" t="s">
        <v>436</v>
      </c>
    </row>
    <row r="166" spans="1:4" x14ac:dyDescent="0.3">
      <c r="A166" t="s">
        <v>436</v>
      </c>
      <c r="B166" t="s">
        <v>176</v>
      </c>
      <c r="C166" t="s">
        <v>417</v>
      </c>
      <c r="D166" t="s">
        <v>436</v>
      </c>
    </row>
    <row r="167" spans="1:4" x14ac:dyDescent="0.3">
      <c r="A167" t="s">
        <v>436</v>
      </c>
      <c r="B167" t="s">
        <v>340</v>
      </c>
      <c r="C167" t="s">
        <v>417</v>
      </c>
      <c r="D167" t="s">
        <v>436</v>
      </c>
    </row>
    <row r="168" spans="1:4" x14ac:dyDescent="0.3">
      <c r="A168" t="s">
        <v>436</v>
      </c>
      <c r="B168" t="s">
        <v>236</v>
      </c>
      <c r="C168" t="s">
        <v>415</v>
      </c>
      <c r="D168" t="s">
        <v>436</v>
      </c>
    </row>
    <row r="169" spans="1:4" x14ac:dyDescent="0.3">
      <c r="A169" t="s">
        <v>436</v>
      </c>
      <c r="B169" t="s">
        <v>266</v>
      </c>
      <c r="C169" t="s">
        <v>418</v>
      </c>
      <c r="D169" t="s">
        <v>436</v>
      </c>
    </row>
    <row r="170" spans="1:4" x14ac:dyDescent="0.3">
      <c r="A170" t="s">
        <v>436</v>
      </c>
      <c r="B170" t="s">
        <v>286</v>
      </c>
      <c r="C170" t="s">
        <v>417</v>
      </c>
      <c r="D170" t="s">
        <v>436</v>
      </c>
    </row>
    <row r="171" spans="1:4" x14ac:dyDescent="0.3">
      <c r="A171" t="s">
        <v>437</v>
      </c>
      <c r="B171" t="s">
        <v>14</v>
      </c>
      <c r="C171" t="s">
        <v>415</v>
      </c>
      <c r="D171" t="s">
        <v>437</v>
      </c>
    </row>
    <row r="172" spans="1:4" x14ac:dyDescent="0.3">
      <c r="A172" t="s">
        <v>437</v>
      </c>
      <c r="B172" t="s">
        <v>66</v>
      </c>
      <c r="C172" t="s">
        <v>418</v>
      </c>
      <c r="D172" t="s">
        <v>437</v>
      </c>
    </row>
    <row r="173" spans="1:4" x14ac:dyDescent="0.3">
      <c r="A173" t="s">
        <v>437</v>
      </c>
      <c r="B173" t="s">
        <v>44</v>
      </c>
      <c r="C173" t="s">
        <v>418</v>
      </c>
      <c r="D173" t="s">
        <v>437</v>
      </c>
    </row>
    <row r="174" spans="1:4" x14ac:dyDescent="0.3">
      <c r="A174" t="s">
        <v>437</v>
      </c>
      <c r="B174" t="s">
        <v>64</v>
      </c>
      <c r="C174" t="s">
        <v>418</v>
      </c>
      <c r="D174" t="s">
        <v>437</v>
      </c>
    </row>
    <row r="175" spans="1:4" x14ac:dyDescent="0.3">
      <c r="A175" t="s">
        <v>437</v>
      </c>
      <c r="B175" t="s">
        <v>54</v>
      </c>
      <c r="C175" t="s">
        <v>415</v>
      </c>
      <c r="D175" t="s">
        <v>437</v>
      </c>
    </row>
    <row r="176" spans="1:4" x14ac:dyDescent="0.3">
      <c r="A176" t="s">
        <v>437</v>
      </c>
      <c r="B176" t="s">
        <v>78</v>
      </c>
      <c r="C176" t="s">
        <v>418</v>
      </c>
      <c r="D176" t="s">
        <v>437</v>
      </c>
    </row>
    <row r="177" spans="1:4" x14ac:dyDescent="0.3">
      <c r="A177" t="s">
        <v>437</v>
      </c>
      <c r="B177" t="s">
        <v>96</v>
      </c>
      <c r="C177" t="s">
        <v>417</v>
      </c>
      <c r="D177" t="s">
        <v>437</v>
      </c>
    </row>
    <row r="178" spans="1:4" x14ac:dyDescent="0.3">
      <c r="A178" t="s">
        <v>437</v>
      </c>
      <c r="B178" t="s">
        <v>72</v>
      </c>
      <c r="C178" t="s">
        <v>417</v>
      </c>
      <c r="D178" t="s">
        <v>437</v>
      </c>
    </row>
    <row r="179" spans="1:4" x14ac:dyDescent="0.3">
      <c r="A179" t="s">
        <v>437</v>
      </c>
      <c r="B179" t="s">
        <v>90</v>
      </c>
      <c r="C179" t="s">
        <v>418</v>
      </c>
      <c r="D179" t="s">
        <v>437</v>
      </c>
    </row>
    <row r="180" spans="1:4" x14ac:dyDescent="0.3">
      <c r="A180" t="s">
        <v>437</v>
      </c>
      <c r="B180" t="s">
        <v>92</v>
      </c>
      <c r="C180" t="s">
        <v>417</v>
      </c>
      <c r="D180" t="s">
        <v>437</v>
      </c>
    </row>
    <row r="181" spans="1:4" x14ac:dyDescent="0.3">
      <c r="A181" t="s">
        <v>437</v>
      </c>
      <c r="B181" t="s">
        <v>88</v>
      </c>
      <c r="C181" t="s">
        <v>418</v>
      </c>
      <c r="D181" t="s">
        <v>437</v>
      </c>
    </row>
    <row r="182" spans="1:4" x14ac:dyDescent="0.3">
      <c r="A182" t="s">
        <v>437</v>
      </c>
      <c r="B182" t="s">
        <v>68</v>
      </c>
      <c r="C182" t="s">
        <v>417</v>
      </c>
      <c r="D182" t="s">
        <v>437</v>
      </c>
    </row>
    <row r="183" spans="1:4" x14ac:dyDescent="0.3">
      <c r="A183" t="s">
        <v>437</v>
      </c>
      <c r="B183" t="s">
        <v>122</v>
      </c>
      <c r="C183" t="s">
        <v>418</v>
      </c>
      <c r="D183" t="s">
        <v>437</v>
      </c>
    </row>
    <row r="184" spans="1:4" x14ac:dyDescent="0.3">
      <c r="A184" t="s">
        <v>437</v>
      </c>
      <c r="B184" t="s">
        <v>126</v>
      </c>
      <c r="C184" t="s">
        <v>418</v>
      </c>
      <c r="D184" t="s">
        <v>437</v>
      </c>
    </row>
    <row r="185" spans="1:4" x14ac:dyDescent="0.3">
      <c r="A185" t="s">
        <v>437</v>
      </c>
      <c r="B185" t="s">
        <v>138</v>
      </c>
      <c r="C185" t="s">
        <v>415</v>
      </c>
      <c r="D185" t="s">
        <v>437</v>
      </c>
    </row>
    <row r="186" spans="1:4" x14ac:dyDescent="0.3">
      <c r="A186" t="s">
        <v>437</v>
      </c>
      <c r="B186" t="s">
        <v>146</v>
      </c>
      <c r="C186" t="s">
        <v>417</v>
      </c>
      <c r="D186" t="s">
        <v>437</v>
      </c>
    </row>
    <row r="187" spans="1:4" x14ac:dyDescent="0.3">
      <c r="A187" t="s">
        <v>437</v>
      </c>
      <c r="B187" t="s">
        <v>160</v>
      </c>
      <c r="C187" t="s">
        <v>418</v>
      </c>
      <c r="D187" t="s">
        <v>437</v>
      </c>
    </row>
    <row r="188" spans="1:4" x14ac:dyDescent="0.3">
      <c r="A188" t="s">
        <v>437</v>
      </c>
      <c r="B188" t="s">
        <v>140</v>
      </c>
      <c r="C188" t="s">
        <v>418</v>
      </c>
      <c r="D188" t="s">
        <v>437</v>
      </c>
    </row>
    <row r="189" spans="1:4" x14ac:dyDescent="0.3">
      <c r="A189" t="s">
        <v>437</v>
      </c>
      <c r="B189" t="s">
        <v>162</v>
      </c>
      <c r="C189" t="s">
        <v>418</v>
      </c>
      <c r="D189" t="s">
        <v>437</v>
      </c>
    </row>
    <row r="190" spans="1:4" x14ac:dyDescent="0.3">
      <c r="A190" t="s">
        <v>437</v>
      </c>
      <c r="B190" t="s">
        <v>120</v>
      </c>
      <c r="C190" t="s">
        <v>415</v>
      </c>
      <c r="D190" t="s">
        <v>437</v>
      </c>
    </row>
    <row r="191" spans="1:4" x14ac:dyDescent="0.3">
      <c r="A191" t="s">
        <v>437</v>
      </c>
      <c r="B191" t="s">
        <v>198</v>
      </c>
      <c r="C191" t="s">
        <v>417</v>
      </c>
      <c r="D191" t="s">
        <v>437</v>
      </c>
    </row>
    <row r="192" spans="1:4" x14ac:dyDescent="0.3">
      <c r="A192" t="s">
        <v>437</v>
      </c>
      <c r="B192" t="s">
        <v>218</v>
      </c>
      <c r="C192" t="s">
        <v>418</v>
      </c>
      <c r="D192" t="s">
        <v>437</v>
      </c>
    </row>
    <row r="193" spans="1:4" x14ac:dyDescent="0.3">
      <c r="A193" t="s">
        <v>437</v>
      </c>
      <c r="B193" t="s">
        <v>216</v>
      </c>
      <c r="C193" t="s">
        <v>417</v>
      </c>
      <c r="D193" t="s">
        <v>437</v>
      </c>
    </row>
    <row r="194" spans="1:4" x14ac:dyDescent="0.3">
      <c r="A194" t="s">
        <v>437</v>
      </c>
      <c r="B194" t="s">
        <v>230</v>
      </c>
      <c r="C194" t="s">
        <v>418</v>
      </c>
      <c r="D194" t="s">
        <v>437</v>
      </c>
    </row>
    <row r="195" spans="1:4" x14ac:dyDescent="0.3">
      <c r="A195" t="s">
        <v>437</v>
      </c>
      <c r="B195" t="s">
        <v>238</v>
      </c>
      <c r="C195" t="s">
        <v>418</v>
      </c>
      <c r="D195" t="s">
        <v>437</v>
      </c>
    </row>
    <row r="196" spans="1:4" x14ac:dyDescent="0.3">
      <c r="A196" t="s">
        <v>437</v>
      </c>
      <c r="B196" t="s">
        <v>258</v>
      </c>
      <c r="C196" t="s">
        <v>418</v>
      </c>
      <c r="D196" t="s">
        <v>437</v>
      </c>
    </row>
    <row r="197" spans="1:4" x14ac:dyDescent="0.3">
      <c r="A197" t="s">
        <v>437</v>
      </c>
      <c r="B197" t="s">
        <v>244</v>
      </c>
      <c r="C197" t="s">
        <v>417</v>
      </c>
      <c r="D197" t="s">
        <v>437</v>
      </c>
    </row>
    <row r="198" spans="1:4" x14ac:dyDescent="0.3">
      <c r="A198" t="s">
        <v>437</v>
      </c>
      <c r="B198" t="s">
        <v>246</v>
      </c>
      <c r="C198" t="s">
        <v>415</v>
      </c>
      <c r="D198" t="s">
        <v>437</v>
      </c>
    </row>
    <row r="199" spans="1:4" x14ac:dyDescent="0.3">
      <c r="A199" t="s">
        <v>437</v>
      </c>
      <c r="B199" t="s">
        <v>232</v>
      </c>
      <c r="C199" t="s">
        <v>418</v>
      </c>
      <c r="D199" t="s">
        <v>437</v>
      </c>
    </row>
    <row r="200" spans="1:4" x14ac:dyDescent="0.3">
      <c r="A200" t="s">
        <v>437</v>
      </c>
      <c r="B200" t="s">
        <v>262</v>
      </c>
      <c r="C200" t="s">
        <v>415</v>
      </c>
      <c r="D200" t="s">
        <v>437</v>
      </c>
    </row>
    <row r="201" spans="1:4" x14ac:dyDescent="0.3">
      <c r="A201" t="s">
        <v>437</v>
      </c>
      <c r="B201" t="s">
        <v>276</v>
      </c>
      <c r="C201" t="s">
        <v>418</v>
      </c>
      <c r="D201" t="s">
        <v>437</v>
      </c>
    </row>
    <row r="202" spans="1:4" x14ac:dyDescent="0.3">
      <c r="A202" t="s">
        <v>437</v>
      </c>
      <c r="B202" t="s">
        <v>278</v>
      </c>
      <c r="C202" t="s">
        <v>417</v>
      </c>
      <c r="D202" t="s">
        <v>437</v>
      </c>
    </row>
    <row r="203" spans="1:4" x14ac:dyDescent="0.3">
      <c r="A203" t="s">
        <v>437</v>
      </c>
      <c r="B203" t="s">
        <v>312</v>
      </c>
      <c r="C203" t="s">
        <v>418</v>
      </c>
      <c r="D203" t="s">
        <v>437</v>
      </c>
    </row>
    <row r="204" spans="1:4" x14ac:dyDescent="0.3">
      <c r="A204" t="s">
        <v>437</v>
      </c>
      <c r="B204" t="s">
        <v>348</v>
      </c>
      <c r="C204" t="s">
        <v>417</v>
      </c>
      <c r="D204" t="s">
        <v>437</v>
      </c>
    </row>
    <row r="205" spans="1:4" x14ac:dyDescent="0.3">
      <c r="A205" t="s">
        <v>437</v>
      </c>
      <c r="B205" t="s">
        <v>320</v>
      </c>
      <c r="C205" t="s">
        <v>418</v>
      </c>
      <c r="D205" t="s">
        <v>437</v>
      </c>
    </row>
    <row r="206" spans="1:4" x14ac:dyDescent="0.3">
      <c r="A206" t="s">
        <v>437</v>
      </c>
      <c r="B206" t="s">
        <v>324</v>
      </c>
      <c r="C206" t="s">
        <v>418</v>
      </c>
      <c r="D206" t="s">
        <v>437</v>
      </c>
    </row>
    <row r="207" spans="1:4" x14ac:dyDescent="0.3">
      <c r="A207" t="s">
        <v>437</v>
      </c>
      <c r="B207" t="s">
        <v>334</v>
      </c>
      <c r="C207" t="s">
        <v>418</v>
      </c>
      <c r="D207" t="s">
        <v>437</v>
      </c>
    </row>
    <row r="208" spans="1:4" x14ac:dyDescent="0.3">
      <c r="A208" t="s">
        <v>437</v>
      </c>
      <c r="B208" t="s">
        <v>438</v>
      </c>
      <c r="C208" t="s">
        <v>418</v>
      </c>
      <c r="D208" t="s">
        <v>437</v>
      </c>
    </row>
    <row r="209" spans="1:4" x14ac:dyDescent="0.3">
      <c r="A209" t="s">
        <v>437</v>
      </c>
      <c r="B209" t="s">
        <v>316</v>
      </c>
      <c r="C209" t="s">
        <v>417</v>
      </c>
      <c r="D209" t="s">
        <v>437</v>
      </c>
    </row>
    <row r="210" spans="1:4" x14ac:dyDescent="0.3">
      <c r="A210" t="s">
        <v>437</v>
      </c>
      <c r="B210" t="s">
        <v>352</v>
      </c>
      <c r="C210" t="s">
        <v>417</v>
      </c>
      <c r="D210" t="s">
        <v>437</v>
      </c>
    </row>
    <row r="211" spans="1:4" x14ac:dyDescent="0.3">
      <c r="A211" t="s">
        <v>437</v>
      </c>
      <c r="B211" t="s">
        <v>322</v>
      </c>
      <c r="C211" t="s">
        <v>416</v>
      </c>
      <c r="D211" t="s">
        <v>437</v>
      </c>
    </row>
    <row r="212" spans="1:4" x14ac:dyDescent="0.3">
      <c r="A212" t="s">
        <v>437</v>
      </c>
      <c r="B212" t="s">
        <v>80</v>
      </c>
      <c r="C212" t="s">
        <v>418</v>
      </c>
      <c r="D212" t="s">
        <v>437</v>
      </c>
    </row>
    <row r="213" spans="1:4" x14ac:dyDescent="0.3">
      <c r="A213" t="s">
        <v>437</v>
      </c>
      <c r="B213" t="s">
        <v>368</v>
      </c>
      <c r="C213" t="s">
        <v>418</v>
      </c>
      <c r="D213" t="s">
        <v>437</v>
      </c>
    </row>
    <row r="214" spans="1:4" x14ac:dyDescent="0.3">
      <c r="A214" t="s">
        <v>437</v>
      </c>
      <c r="B214" t="s">
        <v>362</v>
      </c>
      <c r="C214" t="s">
        <v>418</v>
      </c>
      <c r="D214" t="s">
        <v>437</v>
      </c>
    </row>
    <row r="215" spans="1:4" x14ac:dyDescent="0.3">
      <c r="A215" t="s">
        <v>437</v>
      </c>
      <c r="B215" t="s">
        <v>384</v>
      </c>
      <c r="C215" t="s">
        <v>418</v>
      </c>
      <c r="D215" t="s">
        <v>437</v>
      </c>
    </row>
    <row r="216" spans="1:4" x14ac:dyDescent="0.3">
      <c r="A216" t="s">
        <v>437</v>
      </c>
      <c r="B216" t="s">
        <v>336</v>
      </c>
      <c r="C216" t="s">
        <v>415</v>
      </c>
      <c r="D216" t="s">
        <v>437</v>
      </c>
    </row>
    <row r="217" spans="1:4" x14ac:dyDescent="0.3">
      <c r="A217" t="s">
        <v>437</v>
      </c>
      <c r="B217" t="s">
        <v>408</v>
      </c>
      <c r="C217" t="s">
        <v>417</v>
      </c>
      <c r="D217" t="s">
        <v>437</v>
      </c>
    </row>
    <row r="218" spans="1:4" x14ac:dyDescent="0.3">
      <c r="A218" t="s">
        <v>437</v>
      </c>
      <c r="B218" t="s">
        <v>410</v>
      </c>
      <c r="C218" t="s">
        <v>418</v>
      </c>
      <c r="D218" t="s">
        <v>437</v>
      </c>
    </row>
    <row r="219" spans="1:4" x14ac:dyDescent="0.3">
      <c r="B219" t="s">
        <v>439</v>
      </c>
    </row>
    <row r="220" spans="1:4" x14ac:dyDescent="0.3">
      <c r="B220" t="s">
        <v>440</v>
      </c>
    </row>
    <row r="221" spans="1:4" x14ac:dyDescent="0.3">
      <c r="B221" t="s">
        <v>441</v>
      </c>
    </row>
    <row r="222" spans="1:4" x14ac:dyDescent="0.3">
      <c r="B222" t="s">
        <v>442</v>
      </c>
    </row>
    <row r="223" spans="1:4" x14ac:dyDescent="0.3">
      <c r="B223" t="s">
        <v>443</v>
      </c>
    </row>
    <row r="224" spans="1:4" x14ac:dyDescent="0.3">
      <c r="B224" t="s">
        <v>444</v>
      </c>
    </row>
    <row r="225" spans="2:2" x14ac:dyDescent="0.3">
      <c r="B225" t="s">
        <v>445</v>
      </c>
    </row>
    <row r="226" spans="2:2" x14ac:dyDescent="0.3">
      <c r="B226" t="s">
        <v>446</v>
      </c>
    </row>
    <row r="227" spans="2:2" x14ac:dyDescent="0.3">
      <c r="B227" t="s">
        <v>447</v>
      </c>
    </row>
    <row r="228" spans="2:2" x14ac:dyDescent="0.3">
      <c r="B228" t="s">
        <v>448</v>
      </c>
    </row>
    <row r="229" spans="2:2" x14ac:dyDescent="0.3">
      <c r="B229" t="s">
        <v>449</v>
      </c>
    </row>
    <row r="230" spans="2:2" x14ac:dyDescent="0.3">
      <c r="B230" t="s">
        <v>450</v>
      </c>
    </row>
    <row r="231" spans="2:2" x14ac:dyDescent="0.3">
      <c r="B231" t="s">
        <v>451</v>
      </c>
    </row>
    <row r="232" spans="2:2" x14ac:dyDescent="0.3">
      <c r="B232" t="s">
        <v>452</v>
      </c>
    </row>
    <row r="233" spans="2:2" x14ac:dyDescent="0.3">
      <c r="B233" t="s">
        <v>453</v>
      </c>
    </row>
    <row r="234" spans="2:2" x14ac:dyDescent="0.3">
      <c r="B234" t="s">
        <v>454</v>
      </c>
    </row>
    <row r="235" spans="2:2" x14ac:dyDescent="0.3">
      <c r="B235" t="s">
        <v>455</v>
      </c>
    </row>
    <row r="236" spans="2:2" x14ac:dyDescent="0.3">
      <c r="B236" t="s">
        <v>456</v>
      </c>
    </row>
    <row r="237" spans="2:2" x14ac:dyDescent="0.3">
      <c r="B237" t="s">
        <v>457</v>
      </c>
    </row>
    <row r="238" spans="2:2" x14ac:dyDescent="0.3">
      <c r="B238" t="s">
        <v>458</v>
      </c>
    </row>
    <row r="239" spans="2:2" x14ac:dyDescent="0.3">
      <c r="B239" t="s">
        <v>459</v>
      </c>
    </row>
    <row r="240" spans="2:2" x14ac:dyDescent="0.3">
      <c r="B240" t="s">
        <v>460</v>
      </c>
    </row>
    <row r="241" spans="2:2" x14ac:dyDescent="0.3">
      <c r="B241" t="s">
        <v>461</v>
      </c>
    </row>
    <row r="242" spans="2:2" x14ac:dyDescent="0.3">
      <c r="B242" t="s">
        <v>462</v>
      </c>
    </row>
    <row r="243" spans="2:2" x14ac:dyDescent="0.3">
      <c r="B243" t="s">
        <v>463</v>
      </c>
    </row>
    <row r="244" spans="2:2" x14ac:dyDescent="0.3">
      <c r="B244" t="s">
        <v>464</v>
      </c>
    </row>
    <row r="245" spans="2:2" x14ac:dyDescent="0.3">
      <c r="B245" t="s">
        <v>465</v>
      </c>
    </row>
    <row r="246" spans="2:2" x14ac:dyDescent="0.3">
      <c r="B246" t="s">
        <v>466</v>
      </c>
    </row>
    <row r="247" spans="2:2" x14ac:dyDescent="0.3">
      <c r="B247" t="s">
        <v>467</v>
      </c>
    </row>
    <row r="248" spans="2:2" x14ac:dyDescent="0.3">
      <c r="B248" t="s">
        <v>468</v>
      </c>
    </row>
    <row r="249" spans="2:2" x14ac:dyDescent="0.3">
      <c r="B249" t="s">
        <v>469</v>
      </c>
    </row>
    <row r="250" spans="2:2" x14ac:dyDescent="0.3">
      <c r="B250" t="s">
        <v>470</v>
      </c>
    </row>
    <row r="251" spans="2:2" x14ac:dyDescent="0.3">
      <c r="B251" t="s">
        <v>471</v>
      </c>
    </row>
    <row r="252" spans="2:2" x14ac:dyDescent="0.3">
      <c r="B252" t="s">
        <v>472</v>
      </c>
    </row>
    <row r="253" spans="2:2" x14ac:dyDescent="0.3">
      <c r="B253" t="s">
        <v>473</v>
      </c>
    </row>
    <row r="254" spans="2:2" x14ac:dyDescent="0.3">
      <c r="B254" t="s">
        <v>474</v>
      </c>
    </row>
    <row r="255" spans="2:2" x14ac:dyDescent="0.3">
      <c r="B255" t="s">
        <v>475</v>
      </c>
    </row>
    <row r="256" spans="2:2" x14ac:dyDescent="0.3">
      <c r="B256" t="s">
        <v>476</v>
      </c>
    </row>
    <row r="257" spans="2:2" x14ac:dyDescent="0.3">
      <c r="B257" t="s">
        <v>477</v>
      </c>
    </row>
    <row r="258" spans="2:2" x14ac:dyDescent="0.3">
      <c r="B258" t="s">
        <v>478</v>
      </c>
    </row>
    <row r="259" spans="2:2" x14ac:dyDescent="0.3">
      <c r="B259" t="s">
        <v>479</v>
      </c>
    </row>
    <row r="260" spans="2:2" x14ac:dyDescent="0.3">
      <c r="B260" t="s">
        <v>480</v>
      </c>
    </row>
    <row r="261" spans="2:2" x14ac:dyDescent="0.3">
      <c r="B261" t="s">
        <v>481</v>
      </c>
    </row>
    <row r="262" spans="2:2" x14ac:dyDescent="0.3">
      <c r="B262" t="s">
        <v>482</v>
      </c>
    </row>
    <row r="263" spans="2:2" x14ac:dyDescent="0.3">
      <c r="B263" t="s">
        <v>483</v>
      </c>
    </row>
    <row r="264" spans="2:2" x14ac:dyDescent="0.3">
      <c r="B264" t="s">
        <v>484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8498-0F1B-4AAF-92A9-A4A00C4EDD21}">
  <dimension ref="A3:E74"/>
  <sheetViews>
    <sheetView workbookViewId="0">
      <selection activeCell="A8" sqref="A8"/>
    </sheetView>
  </sheetViews>
  <sheetFormatPr defaultRowHeight="15" x14ac:dyDescent="0.3"/>
  <cols>
    <col min="1" max="1" width="30.125" bestFit="1" customWidth="1"/>
    <col min="2" max="2" width="22.75" bestFit="1" customWidth="1"/>
    <col min="3" max="6" width="18.75" bestFit="1" customWidth="1"/>
    <col min="7" max="69" width="28.875" bestFit="1" customWidth="1"/>
    <col min="70" max="70" width="21" bestFit="1" customWidth="1"/>
    <col min="71" max="100" width="30.625" bestFit="1" customWidth="1"/>
    <col min="101" max="101" width="20.5" bestFit="1" customWidth="1"/>
    <col min="102" max="151" width="26.625" bestFit="1" customWidth="1"/>
    <col min="152" max="152" width="30.875" bestFit="1" customWidth="1"/>
    <col min="153" max="206" width="34.75" bestFit="1" customWidth="1"/>
    <col min="207" max="207" width="30.625" bestFit="1" customWidth="1"/>
    <col min="208" max="208" width="13.875" bestFit="1" customWidth="1"/>
  </cols>
  <sheetData>
    <row r="3" spans="1:5" x14ac:dyDescent="0.3">
      <c r="A3" s="1" t="s">
        <v>488</v>
      </c>
      <c r="B3" t="s">
        <v>491</v>
      </c>
    </row>
    <row r="4" spans="1:5" x14ac:dyDescent="0.3">
      <c r="A4" s="2" t="s">
        <v>416</v>
      </c>
      <c r="B4" s="4">
        <v>240131.92036252367</v>
      </c>
      <c r="D4" s="5" t="s">
        <v>393</v>
      </c>
      <c r="E4" s="6">
        <v>6576380.7211999996</v>
      </c>
    </row>
    <row r="5" spans="1:5" x14ac:dyDescent="0.3">
      <c r="A5" s="3" t="s">
        <v>393</v>
      </c>
      <c r="B5" s="4">
        <v>6576380.7211999996</v>
      </c>
      <c r="D5" s="5" t="s">
        <v>193</v>
      </c>
      <c r="E5" s="6">
        <v>1380292.5083999999</v>
      </c>
    </row>
    <row r="6" spans="1:5" x14ac:dyDescent="0.3">
      <c r="A6" s="3" t="s">
        <v>193</v>
      </c>
      <c r="B6" s="4">
        <v>1380292.5083999999</v>
      </c>
    </row>
    <row r="7" spans="1:5" x14ac:dyDescent="0.3">
      <c r="A7" s="3" t="s">
        <v>145</v>
      </c>
      <c r="B7" s="4">
        <v>954368.68797999993</v>
      </c>
    </row>
    <row r="8" spans="1:5" x14ac:dyDescent="0.3">
      <c r="A8" s="3" t="s">
        <v>75</v>
      </c>
      <c r="B8" s="4">
        <v>896694.63326000015</v>
      </c>
    </row>
    <row r="9" spans="1:5" x14ac:dyDescent="0.3">
      <c r="A9" s="3" t="s">
        <v>25</v>
      </c>
      <c r="B9" s="4">
        <v>865476.12442000001</v>
      </c>
    </row>
    <row r="10" spans="1:5" x14ac:dyDescent="0.3">
      <c r="A10" s="3" t="s">
        <v>205</v>
      </c>
      <c r="B10" s="4">
        <v>627477.86167999997</v>
      </c>
    </row>
    <row r="11" spans="1:5" x14ac:dyDescent="0.3">
      <c r="A11" s="3" t="s">
        <v>391</v>
      </c>
      <c r="B11" s="4">
        <v>596757.24509999994</v>
      </c>
    </row>
    <row r="12" spans="1:5" x14ac:dyDescent="0.3">
      <c r="A12" s="3" t="s">
        <v>135</v>
      </c>
      <c r="B12" s="4">
        <v>521177.23362000007</v>
      </c>
    </row>
    <row r="13" spans="1:5" x14ac:dyDescent="0.3">
      <c r="A13" s="3" t="s">
        <v>319</v>
      </c>
      <c r="B13" s="4">
        <v>495509.68978000002</v>
      </c>
    </row>
    <row r="14" spans="1:5" x14ac:dyDescent="0.3">
      <c r="A14" s="3" t="s">
        <v>189</v>
      </c>
      <c r="B14" s="4">
        <v>492939.03931999998</v>
      </c>
    </row>
    <row r="15" spans="1:5" x14ac:dyDescent="0.3">
      <c r="A15" s="3" t="s">
        <v>301</v>
      </c>
      <c r="B15" s="4">
        <v>418057.38334</v>
      </c>
    </row>
    <row r="16" spans="1:5" x14ac:dyDescent="0.3">
      <c r="A16" s="3" t="s">
        <v>339</v>
      </c>
      <c r="B16" s="4">
        <v>366884.92905999999</v>
      </c>
    </row>
    <row r="17" spans="1:2" x14ac:dyDescent="0.3">
      <c r="A17" s="3" t="s">
        <v>269</v>
      </c>
      <c r="B17" s="4">
        <v>203076.3125</v>
      </c>
    </row>
    <row r="18" spans="1:2" x14ac:dyDescent="0.3">
      <c r="A18" s="3" t="s">
        <v>389</v>
      </c>
      <c r="B18" s="4">
        <v>192233.82094000003</v>
      </c>
    </row>
    <row r="19" spans="1:2" x14ac:dyDescent="0.3">
      <c r="A19" s="3" t="s">
        <v>105</v>
      </c>
      <c r="B19" s="4">
        <v>142245.49114</v>
      </c>
    </row>
    <row r="20" spans="1:2" x14ac:dyDescent="0.3">
      <c r="A20" s="3" t="s">
        <v>41</v>
      </c>
      <c r="B20" s="4">
        <v>135449.02386000002</v>
      </c>
    </row>
    <row r="21" spans="1:2" x14ac:dyDescent="0.3">
      <c r="A21" s="3" t="s">
        <v>83</v>
      </c>
      <c r="B21" s="4">
        <v>114812.0289</v>
      </c>
    </row>
    <row r="22" spans="1:2" x14ac:dyDescent="0.3">
      <c r="A22" s="3" t="s">
        <v>151</v>
      </c>
      <c r="B22" s="4">
        <v>108753.50903999999</v>
      </c>
    </row>
    <row r="23" spans="1:2" x14ac:dyDescent="0.3">
      <c r="A23" s="3" t="s">
        <v>307</v>
      </c>
      <c r="B23" s="4">
        <v>94363.031638</v>
      </c>
    </row>
    <row r="24" spans="1:2" x14ac:dyDescent="0.3">
      <c r="A24" s="3" t="s">
        <v>207</v>
      </c>
      <c r="B24" s="4">
        <v>93633.440730000002</v>
      </c>
    </row>
    <row r="25" spans="1:2" x14ac:dyDescent="0.3">
      <c r="A25" s="3" t="s">
        <v>27</v>
      </c>
      <c r="B25" s="4">
        <v>92120.638135999994</v>
      </c>
    </row>
    <row r="26" spans="1:2" x14ac:dyDescent="0.3">
      <c r="A26" s="3" t="s">
        <v>187</v>
      </c>
      <c r="B26" s="4">
        <v>79017.072784000004</v>
      </c>
    </row>
    <row r="27" spans="1:2" x14ac:dyDescent="0.3">
      <c r="A27" s="3" t="s">
        <v>273</v>
      </c>
      <c r="B27" s="4">
        <v>77525.762031999999</v>
      </c>
    </row>
    <row r="28" spans="1:2" x14ac:dyDescent="0.3">
      <c r="A28" s="3" t="s">
        <v>133</v>
      </c>
      <c r="B28" s="4">
        <v>76589.544708000001</v>
      </c>
    </row>
    <row r="29" spans="1:2" x14ac:dyDescent="0.3">
      <c r="A29" s="3" t="s">
        <v>303</v>
      </c>
      <c r="B29" s="4">
        <v>73221.968477999995</v>
      </c>
    </row>
    <row r="30" spans="1:2" x14ac:dyDescent="0.3">
      <c r="A30" s="3" t="s">
        <v>355</v>
      </c>
      <c r="B30" s="4">
        <v>68202.035828000007</v>
      </c>
    </row>
    <row r="31" spans="1:2" x14ac:dyDescent="0.3">
      <c r="A31" s="3" t="s">
        <v>173</v>
      </c>
      <c r="B31" s="4">
        <v>66203.033150000003</v>
      </c>
    </row>
    <row r="32" spans="1:2" x14ac:dyDescent="0.3">
      <c r="A32" s="3" t="s">
        <v>283</v>
      </c>
      <c r="B32" s="4">
        <v>66054.272905999998</v>
      </c>
    </row>
    <row r="33" spans="1:2" x14ac:dyDescent="0.3">
      <c r="A33" s="3" t="s">
        <v>185</v>
      </c>
      <c r="B33" s="4">
        <v>65007.630477999999</v>
      </c>
    </row>
    <row r="34" spans="1:2" x14ac:dyDescent="0.3">
      <c r="A34" s="3" t="s">
        <v>107</v>
      </c>
      <c r="B34" s="4">
        <v>60795.480641999995</v>
      </c>
    </row>
    <row r="35" spans="1:2" x14ac:dyDescent="0.3">
      <c r="A35" s="3" t="s">
        <v>285</v>
      </c>
      <c r="B35" s="4">
        <v>58536.02569599999</v>
      </c>
    </row>
    <row r="36" spans="1:2" x14ac:dyDescent="0.3">
      <c r="A36" s="3" t="s">
        <v>373</v>
      </c>
      <c r="B36" s="4">
        <v>57717.936560000002</v>
      </c>
    </row>
    <row r="37" spans="1:2" x14ac:dyDescent="0.3">
      <c r="A37" s="3" t="s">
        <v>357</v>
      </c>
      <c r="B37" s="4">
        <v>55242.002734000002</v>
      </c>
    </row>
    <row r="38" spans="1:2" x14ac:dyDescent="0.3">
      <c r="A38" s="3" t="s">
        <v>171</v>
      </c>
      <c r="B38" s="4">
        <v>54922.763963999998</v>
      </c>
    </row>
    <row r="39" spans="1:2" x14ac:dyDescent="0.3">
      <c r="A39" s="3" t="s">
        <v>327</v>
      </c>
      <c r="B39" s="4">
        <v>52588.800843999998</v>
      </c>
    </row>
    <row r="40" spans="1:2" x14ac:dyDescent="0.3">
      <c r="A40" s="3" t="s">
        <v>329</v>
      </c>
      <c r="B40" s="4">
        <v>48142.030586000001</v>
      </c>
    </row>
    <row r="41" spans="1:2" x14ac:dyDescent="0.3">
      <c r="A41" s="3" t="s">
        <v>395</v>
      </c>
      <c r="B41" s="4">
        <v>33771.744592000003</v>
      </c>
    </row>
    <row r="42" spans="1:2" x14ac:dyDescent="0.3">
      <c r="A42" s="3" t="s">
        <v>99</v>
      </c>
      <c r="B42" s="4">
        <v>31289.260658000003</v>
      </c>
    </row>
    <row r="43" spans="1:2" x14ac:dyDescent="0.3">
      <c r="A43" s="3" t="s">
        <v>33</v>
      </c>
      <c r="B43" s="4">
        <v>30836.944748000002</v>
      </c>
    </row>
    <row r="44" spans="1:2" x14ac:dyDescent="0.3">
      <c r="A44" s="3" t="s">
        <v>223</v>
      </c>
      <c r="B44" s="4">
        <v>27351.910698000003</v>
      </c>
    </row>
    <row r="45" spans="1:2" x14ac:dyDescent="0.3">
      <c r="A45" s="3" t="s">
        <v>125</v>
      </c>
      <c r="B45" s="4">
        <v>22225.254521999996</v>
      </c>
    </row>
    <row r="46" spans="1:2" x14ac:dyDescent="0.3">
      <c r="A46" s="3" t="s">
        <v>331</v>
      </c>
      <c r="B46" s="4">
        <v>21837.460741999996</v>
      </c>
    </row>
    <row r="47" spans="1:2" x14ac:dyDescent="0.3">
      <c r="A47" s="3" t="s">
        <v>61</v>
      </c>
      <c r="B47" s="4">
        <v>14146.983681999996</v>
      </c>
    </row>
    <row r="48" spans="1:2" x14ac:dyDescent="0.3">
      <c r="A48" s="3" t="s">
        <v>213</v>
      </c>
      <c r="B48" s="4">
        <v>14109.802066</v>
      </c>
    </row>
    <row r="49" spans="1:2" x14ac:dyDescent="0.3">
      <c r="A49" s="3" t="s">
        <v>225</v>
      </c>
      <c r="B49" s="4">
        <v>12724.20232</v>
      </c>
    </row>
    <row r="50" spans="1:2" x14ac:dyDescent="0.3">
      <c r="A50" s="3" t="s">
        <v>103</v>
      </c>
      <c r="B50" s="4">
        <v>7905.9109897999997</v>
      </c>
    </row>
    <row r="51" spans="1:2" x14ac:dyDescent="0.3">
      <c r="A51" s="3" t="s">
        <v>175</v>
      </c>
      <c r="B51" s="4">
        <v>5324.7401547999998</v>
      </c>
    </row>
    <row r="52" spans="1:2" x14ac:dyDescent="0.3">
      <c r="A52" s="3" t="s">
        <v>31</v>
      </c>
      <c r="B52" s="4">
        <v>4567.5062244000001</v>
      </c>
    </row>
    <row r="53" spans="1:2" x14ac:dyDescent="0.3">
      <c r="A53" s="3" t="s">
        <v>305</v>
      </c>
      <c r="B53" s="4">
        <v>3185.4119594000003</v>
      </c>
    </row>
    <row r="54" spans="1:2" x14ac:dyDescent="0.3">
      <c r="A54" s="3" t="s">
        <v>241</v>
      </c>
      <c r="B54" s="4">
        <v>2020.6612802000004</v>
      </c>
    </row>
    <row r="55" spans="1:2" x14ac:dyDescent="0.3">
      <c r="A55" s="3" t="s">
        <v>227</v>
      </c>
      <c r="B55" s="4">
        <v>1569.2122253999999</v>
      </c>
    </row>
    <row r="56" spans="1:2" x14ac:dyDescent="0.3">
      <c r="A56" s="3" t="s">
        <v>271</v>
      </c>
      <c r="B56" s="4">
        <v>1568.1020856</v>
      </c>
    </row>
    <row r="57" spans="1:2" x14ac:dyDescent="0.3">
      <c r="A57" s="3" t="s">
        <v>37</v>
      </c>
      <c r="B57" s="4">
        <v>1446.0590400000001</v>
      </c>
    </row>
    <row r="58" spans="1:2" x14ac:dyDescent="0.3">
      <c r="A58" s="3" t="s">
        <v>323</v>
      </c>
      <c r="B58" s="4">
        <v>852.1098570800001</v>
      </c>
    </row>
    <row r="59" spans="1:2" x14ac:dyDescent="0.3">
      <c r="A59" s="3" t="s">
        <v>137</v>
      </c>
      <c r="B59" s="4">
        <v>753.47629685999993</v>
      </c>
    </row>
    <row r="60" spans="1:2" x14ac:dyDescent="0.3">
      <c r="A60" s="3" t="s">
        <v>47</v>
      </c>
      <c r="B60" s="4">
        <v>592.73913116000006</v>
      </c>
    </row>
    <row r="61" spans="1:2" x14ac:dyDescent="0.3">
      <c r="A61" s="3" t="s">
        <v>17</v>
      </c>
      <c r="B61" s="4">
        <v>519.38873414</v>
      </c>
    </row>
    <row r="62" spans="1:2" x14ac:dyDescent="0.3">
      <c r="A62" s="3" t="s">
        <v>149</v>
      </c>
      <c r="B62" s="4">
        <v>442.21730630000002</v>
      </c>
    </row>
    <row r="63" spans="1:2" x14ac:dyDescent="0.3">
      <c r="A63" s="3" t="s">
        <v>77</v>
      </c>
      <c r="B63" s="4">
        <v>420.62485459999999</v>
      </c>
    </row>
    <row r="64" spans="1:2" x14ac:dyDescent="0.3">
      <c r="A64" s="3" t="s">
        <v>23</v>
      </c>
      <c r="B64" s="4">
        <v>386.80245467999998</v>
      </c>
    </row>
    <row r="65" spans="1:2" x14ac:dyDescent="0.3">
      <c r="A65" s="3" t="s">
        <v>153</v>
      </c>
      <c r="B65" s="4">
        <v>257.46382486000005</v>
      </c>
    </row>
    <row r="66" spans="1:2" x14ac:dyDescent="0.3">
      <c r="A66" s="3" t="s">
        <v>343</v>
      </c>
      <c r="B66" s="4">
        <v>184.31727771999999</v>
      </c>
    </row>
    <row r="67" spans="1:2" x14ac:dyDescent="0.3">
      <c r="A67" s="3" t="s">
        <v>59</v>
      </c>
      <c r="B67" s="4">
        <v>119.58351682</v>
      </c>
    </row>
    <row r="68" spans="1:2" x14ac:dyDescent="0.3">
      <c r="A68" s="3" t="s">
        <v>157</v>
      </c>
      <c r="B68" s="4">
        <v>83.190659896</v>
      </c>
    </row>
    <row r="69" spans="1:2" x14ac:dyDescent="0.3">
      <c r="A69" s="3" t="s">
        <v>405</v>
      </c>
      <c r="B69" s="4">
        <v>58.607325407999994</v>
      </c>
    </row>
    <row r="70" spans="1:2" x14ac:dyDescent="0.3">
      <c r="A70" s="3" t="s">
        <v>129</v>
      </c>
      <c r="B70" s="4">
        <v>46.558168968000004</v>
      </c>
    </row>
    <row r="71" spans="1:2" x14ac:dyDescent="0.3">
      <c r="A71" s="3" t="s">
        <v>381</v>
      </c>
      <c r="B71" s="4">
        <v>18.082102980000002</v>
      </c>
    </row>
    <row r="72" spans="1:2" x14ac:dyDescent="0.3">
      <c r="A72" s="3" t="s">
        <v>281</v>
      </c>
      <c r="B72" s="4">
        <v>12.055705266</v>
      </c>
    </row>
    <row r="73" spans="1:2" x14ac:dyDescent="0.3">
      <c r="A73" s="3" t="s">
        <v>265</v>
      </c>
      <c r="B73" s="4">
        <v>4.4043757892000004</v>
      </c>
    </row>
    <row r="74" spans="1:2" x14ac:dyDescent="0.3">
      <c r="A74" s="2" t="s">
        <v>487</v>
      </c>
      <c r="B74" s="4">
        <v>240131.92036252367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3FFD-DFD6-4148-A466-8928F6F36D73}">
  <dimension ref="A3:E11"/>
  <sheetViews>
    <sheetView workbookViewId="0">
      <selection activeCell="K15" sqref="K15"/>
    </sheetView>
  </sheetViews>
  <sheetFormatPr defaultRowHeight="15" x14ac:dyDescent="0.3"/>
  <cols>
    <col min="1" max="1" width="32.625" bestFit="1" customWidth="1"/>
    <col min="2" max="2" width="14.5" bestFit="1" customWidth="1"/>
  </cols>
  <sheetData>
    <row r="3" spans="1:5" x14ac:dyDescent="0.3">
      <c r="A3" s="1" t="s">
        <v>488</v>
      </c>
      <c r="B3" t="s">
        <v>489</v>
      </c>
    </row>
    <row r="4" spans="1:5" x14ac:dyDescent="0.3">
      <c r="A4" s="2" t="s">
        <v>416</v>
      </c>
      <c r="B4" s="4">
        <v>16495440.1632207</v>
      </c>
    </row>
    <row r="5" spans="1:5" x14ac:dyDescent="0.3">
      <c r="A5" s="3" t="s">
        <v>435</v>
      </c>
      <c r="B5" s="4">
        <v>7371537.2399921007</v>
      </c>
      <c r="D5" s="5" t="s">
        <v>435</v>
      </c>
      <c r="E5" s="6">
        <v>7371537.2399921007</v>
      </c>
    </row>
    <row r="6" spans="1:5" x14ac:dyDescent="0.3">
      <c r="A6" s="3" t="s">
        <v>419</v>
      </c>
      <c r="B6" s="4">
        <v>4636328.3941076491</v>
      </c>
    </row>
    <row r="7" spans="1:5" x14ac:dyDescent="0.3">
      <c r="A7" s="3" t="s">
        <v>414</v>
      </c>
      <c r="B7" s="4">
        <v>3121275.4660609197</v>
      </c>
    </row>
    <row r="8" spans="1:5" x14ac:dyDescent="0.3">
      <c r="A8" s="3" t="s">
        <v>433</v>
      </c>
      <c r="B8" s="4">
        <v>1137638.7577879999</v>
      </c>
    </row>
    <row r="9" spans="1:5" x14ac:dyDescent="0.3">
      <c r="A9" s="3" t="s">
        <v>429</v>
      </c>
      <c r="B9" s="4">
        <v>227750.01791373</v>
      </c>
    </row>
    <row r="10" spans="1:5" x14ac:dyDescent="0.3">
      <c r="A10" s="3" t="s">
        <v>437</v>
      </c>
      <c r="B10" s="4">
        <v>910.28735830000005</v>
      </c>
    </row>
    <row r="11" spans="1:5" x14ac:dyDescent="0.3">
      <c r="A11" s="2" t="s">
        <v>487</v>
      </c>
      <c r="B11" s="4">
        <v>16495440.1632207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EA42-1A32-4EE3-AF1F-95CC0B24B098}">
  <dimension ref="A3:F12"/>
  <sheetViews>
    <sheetView tabSelected="1" workbookViewId="0">
      <selection activeCell="C11" sqref="C11"/>
    </sheetView>
  </sheetViews>
  <sheetFormatPr defaultRowHeight="15" x14ac:dyDescent="0.3"/>
  <cols>
    <col min="1" max="1" width="27.75" bestFit="1" customWidth="1"/>
    <col min="2" max="2" width="19.5" bestFit="1" customWidth="1"/>
    <col min="3" max="3" width="14.5" bestFit="1" customWidth="1"/>
    <col min="4" max="4" width="24.375" bestFit="1" customWidth="1"/>
    <col min="5" max="5" width="24.125" bestFit="1" customWidth="1"/>
    <col min="6" max="6" width="14.5" bestFit="1" customWidth="1"/>
  </cols>
  <sheetData>
    <row r="3" spans="1:6" x14ac:dyDescent="0.3">
      <c r="A3" s="1" t="s">
        <v>494</v>
      </c>
      <c r="B3" s="1" t="s">
        <v>486</v>
      </c>
    </row>
    <row r="4" spans="1:6" x14ac:dyDescent="0.3">
      <c r="A4" s="1" t="s">
        <v>488</v>
      </c>
      <c r="B4" t="s">
        <v>416</v>
      </c>
      <c r="C4" t="s">
        <v>418</v>
      </c>
      <c r="D4" t="s">
        <v>417</v>
      </c>
      <c r="E4" t="s">
        <v>415</v>
      </c>
      <c r="F4" t="s">
        <v>487</v>
      </c>
    </row>
    <row r="5" spans="1:6" x14ac:dyDescent="0.3">
      <c r="A5" s="2" t="s">
        <v>414</v>
      </c>
      <c r="B5" s="7">
        <v>7.154124110663842</v>
      </c>
      <c r="C5" s="4">
        <v>10.579264876420039</v>
      </c>
      <c r="D5" s="4">
        <v>58.846604122726909</v>
      </c>
      <c r="E5" s="4">
        <v>10.629044345097967</v>
      </c>
      <c r="F5" s="4">
        <v>28.954440403155061</v>
      </c>
    </row>
    <row r="6" spans="1:6" x14ac:dyDescent="0.3">
      <c r="A6" s="2" t="s">
        <v>419</v>
      </c>
      <c r="B6" s="7">
        <v>-4.7328866487640298</v>
      </c>
      <c r="C6" s="4"/>
      <c r="D6" s="4">
        <v>2.2106129700708936</v>
      </c>
      <c r="E6" s="4">
        <v>5.4416102949733576</v>
      </c>
      <c r="F6" s="4">
        <v>-1.3909486683995769</v>
      </c>
    </row>
    <row r="7" spans="1:6" x14ac:dyDescent="0.3">
      <c r="A7" s="2" t="s">
        <v>429</v>
      </c>
      <c r="B7" s="4">
        <v>10.847784556840992</v>
      </c>
      <c r="C7" s="7">
        <v>4.408607579236568</v>
      </c>
      <c r="D7" s="4">
        <v>85.161023893475416</v>
      </c>
      <c r="E7" s="4">
        <v>11.482256136510662</v>
      </c>
      <c r="F7" s="4">
        <v>20.535385872198965</v>
      </c>
    </row>
    <row r="8" spans="1:6" x14ac:dyDescent="0.3">
      <c r="A8" s="2" t="s">
        <v>433</v>
      </c>
      <c r="B8" s="4">
        <v>12.305514424582768</v>
      </c>
      <c r="C8" s="4"/>
      <c r="D8" s="4">
        <v>10.747856284824783</v>
      </c>
      <c r="E8" s="7">
        <v>10.624876124593213</v>
      </c>
      <c r="F8" s="4">
        <v>11.334025492658506</v>
      </c>
    </row>
    <row r="9" spans="1:6" x14ac:dyDescent="0.3">
      <c r="A9" s="2" t="s">
        <v>435</v>
      </c>
      <c r="B9" s="7">
        <v>7.1387510358244546</v>
      </c>
      <c r="C9" s="4"/>
      <c r="D9" s="4"/>
      <c r="E9" s="4"/>
      <c r="F9" s="4">
        <v>7.1387510358244546</v>
      </c>
    </row>
    <row r="10" spans="1:6" x14ac:dyDescent="0.3">
      <c r="A10" s="2" t="s">
        <v>436</v>
      </c>
      <c r="B10" s="4"/>
      <c r="C10" s="4">
        <v>23.057865378614558</v>
      </c>
      <c r="D10" s="4">
        <v>25.068145490434198</v>
      </c>
      <c r="E10" s="7">
        <v>13.245288832821881</v>
      </c>
      <c r="F10" s="4">
        <v>23.087718380277749</v>
      </c>
    </row>
    <row r="11" spans="1:6" x14ac:dyDescent="0.3">
      <c r="A11" s="2" t="s">
        <v>437</v>
      </c>
      <c r="B11" s="4">
        <v>12.880605339115986</v>
      </c>
      <c r="C11" s="7">
        <v>0.81203023699191745</v>
      </c>
      <c r="D11" s="4">
        <v>4.6836242365774456</v>
      </c>
      <c r="E11" s="4">
        <v>3.8573265725831556</v>
      </c>
      <c r="F11" s="4">
        <v>2.5932296294573352</v>
      </c>
    </row>
    <row r="12" spans="1:6" x14ac:dyDescent="0.3">
      <c r="A12" s="2" t="s">
        <v>487</v>
      </c>
      <c r="B12" s="4">
        <v>3.1890768175236137</v>
      </c>
      <c r="C12" s="4">
        <v>2.7405463124891871</v>
      </c>
      <c r="D12" s="4">
        <v>31.44965678730664</v>
      </c>
      <c r="E12" s="4">
        <v>8.9624561596137138</v>
      </c>
      <c r="F12" s="4">
        <v>11.619301289498905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GHG</vt:lpstr>
      <vt:lpstr>code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2021-10-26T17:05:28Z</dcterms:modified>
</cp:coreProperties>
</file>