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30"/>
  <workbookPr autoCompressPictures="0"/>
  <xr:revisionPtr revIDLastSave="0" documentId="11_8109C18D6AC577E362347A230740003E1CB0FED7" xr6:coauthVersionLast="46" xr6:coauthVersionMax="46" xr10:uidLastSave="{00000000-0000-0000-0000-000000000000}"/>
  <bookViews>
    <workbookView xWindow="0" yWindow="0" windowWidth="25600" windowHeight="15600" xr2:uid="{00000000-000D-0000-FFFF-FFFF00000000}"/>
  </bookViews>
  <sheets>
    <sheet name="Sheet1" sheetId="1" r:id="rId1"/>
  </sheet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5" roundtripDataSignature="AMtx7mjvkYw1pwflImJee52FBqhzTzyE8w=="/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19" i="1"/>
  <c r="C19" i="1"/>
  <c r="K19" i="1"/>
  <c r="L19" i="1"/>
  <c r="M19" i="1"/>
  <c r="E18" i="1"/>
  <c r="C18" i="1"/>
  <c r="K18" i="1"/>
  <c r="L18" i="1"/>
  <c r="M18" i="1"/>
  <c r="E17" i="1"/>
  <c r="C17" i="1"/>
  <c r="K17" i="1"/>
  <c r="L17" i="1"/>
  <c r="M17" i="1"/>
  <c r="E16" i="1"/>
  <c r="C16" i="1"/>
  <c r="K16" i="1"/>
  <c r="L16" i="1"/>
  <c r="M16" i="1"/>
  <c r="E15" i="1"/>
  <c r="C15" i="1"/>
  <c r="K15" i="1"/>
  <c r="L15" i="1"/>
  <c r="M15" i="1"/>
  <c r="E14" i="1"/>
  <c r="E20" i="1"/>
  <c r="C14" i="1"/>
  <c r="C20" i="1"/>
  <c r="K14" i="1"/>
  <c r="K20" i="1"/>
  <c r="L20" i="1"/>
  <c r="M20" i="1"/>
  <c r="L14" i="1"/>
  <c r="M14" i="1"/>
</calcChain>
</file>

<file path=xl/sharedStrings.xml><?xml version="1.0" encoding="utf-8"?>
<sst xmlns="http://schemas.openxmlformats.org/spreadsheetml/2006/main" count="76" uniqueCount="52">
  <si>
    <t>ECSE-211</t>
  </si>
  <si>
    <t>Design Principles and Methods</t>
  </si>
  <si>
    <t>Time Sheet</t>
  </si>
  <si>
    <t>Winter 2021</t>
  </si>
  <si>
    <t>Team</t>
  </si>
  <si>
    <t>Week</t>
  </si>
  <si>
    <t>Study Break</t>
  </si>
  <si>
    <t>Total Hours</t>
  </si>
  <si>
    <t>Hours minus Study Break</t>
  </si>
  <si>
    <t>% of budget</t>
  </si>
  <si>
    <t>Date</t>
  </si>
  <si>
    <t>Feb 22-Feb 28</t>
  </si>
  <si>
    <t>Mar 1 - Mar 7</t>
  </si>
  <si>
    <t>Mar 8 - Mar 14</t>
  </si>
  <si>
    <t>Mar 15 - Mar 21</t>
  </si>
  <si>
    <t>Mar 22 - Mar 28</t>
  </si>
  <si>
    <t>Mar 29 - Apr 4</t>
  </si>
  <si>
    <t>Apr 5 - Apr 11</t>
  </si>
  <si>
    <t>Apr 12 - Apr 16</t>
  </si>
  <si>
    <t>Name</t>
  </si>
  <si>
    <t>Wang, Yutong</t>
  </si>
  <si>
    <t>Duan, Angelina</t>
  </si>
  <si>
    <t>Zhang, Shichang</t>
  </si>
  <si>
    <t>Chen, Junjian</t>
  </si>
  <si>
    <t>Cui, Lide</t>
  </si>
  <si>
    <t>Chan, Dominic</t>
  </si>
  <si>
    <t>Tasks worked on</t>
  </si>
  <si>
    <t>0, 10, 35, 22, 15, 41</t>
  </si>
  <si>
    <t>68, 78, 80, 116, 114</t>
  </si>
  <si>
    <t>126, 128, 132, 157, 167</t>
  </si>
  <si>
    <t>128, 132, 135, 167, 173, 175, 177</t>
  </si>
  <si>
    <t>183, 188, 193, 185</t>
  </si>
  <si>
    <t>157, 163, 194, 197, 298, 211, 213</t>
  </si>
  <si>
    <t>200, 351, 202, 217</t>
  </si>
  <si>
    <t>0, 10, 35, 22, 18, 41, 63</t>
  </si>
  <si>
    <t>68, 87, 224, 89, 116, 218, 114</t>
  </si>
  <si>
    <t>226, 126, 154, 155, 157</t>
  </si>
  <si>
    <t>173, 175, 177, 180</t>
  </si>
  <si>
    <t>154, 155, 183, 188, 193, 185</t>
  </si>
  <si>
    <t>157, 163, 194, 197, 211, 213</t>
  </si>
  <si>
    <t>0, 10, 35, 22, 37</t>
  </si>
  <si>
    <t>68, 87, 224, 89, 76, 112, 114</t>
  </si>
  <si>
    <t>126, 148, 170</t>
  </si>
  <si>
    <t>170, 173, 175, 177</t>
  </si>
  <si>
    <t>183, 148, 188, 193, 185</t>
  </si>
  <si>
    <t>163, 194, 197, 215</t>
  </si>
  <si>
    <t>68, 78, 76, 112, 114</t>
  </si>
  <si>
    <t>163, 194, 197, 213, 215</t>
  </si>
  <si>
    <t>68, 87, 224, 89, 97, 114</t>
  </si>
  <si>
    <t>0, 10, 35, 22, 18</t>
  </si>
  <si>
    <t>68, 78, 108, 114</t>
  </si>
  <si>
    <t>157, 163, 194, 197, 298, 358, 213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</si>
</sst>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 applyAlignment="1"/>
    <xf numFmtId="0" fontId="1" fillId="0" borderId="0" xfId="0" applyFont="1" applyAlignment="1"/>
    <xf numFmtId="10" fontId="1" fillId="0" borderId="0" xfId="0" applyNumberFormat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workbookViewId="0">
      <selection activeCell="G7" sqref="G7"/>
    </sheetView>
  </sheetViews>
  <sheetFormatPr defaultColWidth="12.625" defaultRowHeight="15" customHeight="1"/>
  <cols>
    <col min="1" max="1" width="13.25" customWidth="1"/>
    <col min="2" max="2" width="7.625" customWidth="1"/>
    <col min="3" max="4" width="11.125" customWidth="1"/>
    <col min="5" max="5" width="23" customWidth="1"/>
    <col min="6" max="6" width="18.375" customWidth="1"/>
    <col min="7" max="7" width="22.625" customWidth="1"/>
    <col min="8" max="8" width="18.875" customWidth="1"/>
    <col min="9" max="9" width="22.25" customWidth="1"/>
    <col min="10" max="10" width="12.875" customWidth="1"/>
    <col min="11" max="12" width="8.875" customWidth="1"/>
    <col min="13" max="13" width="9.375" customWidth="1"/>
    <col min="14" max="26" width="7.625" customWidth="1"/>
  </cols>
  <sheetData>
    <row r="1" spans="1:13" ht="14.25" customHeight="1"/>
    <row r="2" spans="1:13" ht="14.25" customHeight="1">
      <c r="A2" s="1" t="s">
        <v>0</v>
      </c>
    </row>
    <row r="3" spans="1:13" ht="14.25" customHeight="1">
      <c r="A3" s="1" t="s">
        <v>1</v>
      </c>
    </row>
    <row r="4" spans="1:13" ht="14.25" customHeight="1">
      <c r="A4" s="1" t="s">
        <v>2</v>
      </c>
    </row>
    <row r="5" spans="1:13" ht="14.25" customHeight="1">
      <c r="A5" s="1" t="s">
        <v>3</v>
      </c>
    </row>
    <row r="6" spans="1:13" ht="14.25" customHeight="1"/>
    <row r="7" spans="1:13" ht="14.25" customHeight="1"/>
    <row r="8" spans="1:13" ht="14.25" customHeight="1">
      <c r="A8" s="1" t="s">
        <v>4</v>
      </c>
      <c r="B8" s="1">
        <v>1</v>
      </c>
    </row>
    <row r="9" spans="1:13" ht="14.25" customHeight="1"/>
    <row r="10" spans="1:13" ht="14.25" customHeight="1">
      <c r="A10" s="2" t="s">
        <v>5</v>
      </c>
      <c r="B10" s="2"/>
      <c r="C10" s="3">
        <v>1</v>
      </c>
      <c r="D10" s="3" t="s">
        <v>6</v>
      </c>
      <c r="E10" s="3">
        <v>2</v>
      </c>
      <c r="F10" s="3">
        <v>3</v>
      </c>
      <c r="G10" s="3">
        <v>4</v>
      </c>
      <c r="H10" s="3">
        <v>5</v>
      </c>
      <c r="I10" s="3">
        <v>6</v>
      </c>
      <c r="J10" s="3">
        <v>7</v>
      </c>
      <c r="K10" s="2" t="s">
        <v>7</v>
      </c>
      <c r="L10" s="2" t="s">
        <v>8</v>
      </c>
      <c r="M10" s="1" t="s">
        <v>9</v>
      </c>
    </row>
    <row r="11" spans="1:13" ht="14.25" customHeight="1">
      <c r="A11" s="4" t="s">
        <v>10</v>
      </c>
      <c r="C11" s="1" t="s">
        <v>11</v>
      </c>
      <c r="D11" s="1" t="s">
        <v>12</v>
      </c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  <c r="J11" s="1" t="s">
        <v>18</v>
      </c>
    </row>
    <row r="12" spans="1:13" ht="14.25" customHeight="1">
      <c r="A12" s="4"/>
    </row>
    <row r="13" spans="1:13" ht="14.25" customHeight="1">
      <c r="A13" s="4" t="s">
        <v>19</v>
      </c>
    </row>
    <row r="14" spans="1:13" ht="14.25" customHeight="1">
      <c r="A14" s="1" t="s">
        <v>20</v>
      </c>
      <c r="C14" s="1">
        <f>2+1+1+1+4+3</f>
        <v>12</v>
      </c>
      <c r="E14" s="1">
        <f>0.5+2+6+2+1</f>
        <v>11.5</v>
      </c>
      <c r="F14" s="5">
        <v>6</v>
      </c>
      <c r="G14" s="1">
        <v>8.5</v>
      </c>
      <c r="H14" s="1">
        <v>4.5</v>
      </c>
      <c r="I14" s="1">
        <v>11</v>
      </c>
      <c r="J14" s="1">
        <v>5</v>
      </c>
      <c r="K14" s="1">
        <f t="shared" ref="K14:K19" si="0">SUM(C14:J14)</f>
        <v>58.5</v>
      </c>
      <c r="L14" s="1">
        <f t="shared" ref="L14:L20" si="1">K14-D14</f>
        <v>58.5</v>
      </c>
      <c r="M14" s="7">
        <f t="shared" ref="M14:M20" si="2">L14/58.5</f>
        <v>1</v>
      </c>
    </row>
    <row r="15" spans="1:13" ht="14.25" customHeight="1">
      <c r="A15" s="1" t="s">
        <v>21</v>
      </c>
      <c r="C15" s="1">
        <f>2+1+1+1+4+3+0.5</f>
        <v>12.5</v>
      </c>
      <c r="E15" s="1">
        <f>0.5+2+6+2+2+1+1</f>
        <v>14.5</v>
      </c>
      <c r="F15" s="5">
        <v>6</v>
      </c>
      <c r="G15" s="1">
        <v>3</v>
      </c>
      <c r="H15" s="1">
        <v>8.5</v>
      </c>
      <c r="I15" s="1">
        <v>9</v>
      </c>
      <c r="J15" s="1">
        <v>5</v>
      </c>
      <c r="K15" s="1">
        <f t="shared" si="0"/>
        <v>58.5</v>
      </c>
      <c r="L15" s="1">
        <f t="shared" si="1"/>
        <v>58.5</v>
      </c>
      <c r="M15" s="7">
        <f t="shared" si="2"/>
        <v>1</v>
      </c>
    </row>
    <row r="16" spans="1:13" ht="14.25" customHeight="1">
      <c r="A16" s="1" t="s">
        <v>22</v>
      </c>
      <c r="C16" s="1">
        <f t="shared" ref="C16:C18" si="3">2+1+1+1+7</f>
        <v>12</v>
      </c>
      <c r="E16" s="1">
        <f>0.5+2+2+2+1+6+1</f>
        <v>14.5</v>
      </c>
      <c r="F16" s="5">
        <v>7.5</v>
      </c>
      <c r="G16" s="1">
        <v>5.5</v>
      </c>
      <c r="H16" s="1">
        <v>7.5</v>
      </c>
      <c r="I16" s="1">
        <v>6.5</v>
      </c>
      <c r="J16" s="1">
        <v>5</v>
      </c>
      <c r="K16" s="1">
        <f t="shared" si="0"/>
        <v>58.5</v>
      </c>
      <c r="L16" s="1">
        <f t="shared" si="1"/>
        <v>58.5</v>
      </c>
      <c r="M16" s="7">
        <f t="shared" si="2"/>
        <v>1</v>
      </c>
    </row>
    <row r="17" spans="1:13" ht="14.25" customHeight="1">
      <c r="A17" s="1" t="s">
        <v>23</v>
      </c>
      <c r="C17" s="1">
        <f t="shared" si="3"/>
        <v>12</v>
      </c>
      <c r="E17" s="1">
        <f>0.5+2+1+6+1</f>
        <v>10.5</v>
      </c>
      <c r="F17" s="5">
        <v>7.5</v>
      </c>
      <c r="G17" s="1">
        <v>5.5</v>
      </c>
      <c r="H17" s="1">
        <v>7.5</v>
      </c>
      <c r="I17" s="1">
        <v>10.5</v>
      </c>
      <c r="J17" s="1">
        <v>5</v>
      </c>
      <c r="K17" s="1">
        <f t="shared" si="0"/>
        <v>58.5</v>
      </c>
      <c r="L17" s="1">
        <f t="shared" si="1"/>
        <v>58.5</v>
      </c>
      <c r="M17" s="7">
        <f t="shared" si="2"/>
        <v>1</v>
      </c>
    </row>
    <row r="18" spans="1:13" ht="14.25" customHeight="1">
      <c r="A18" s="1" t="s">
        <v>24</v>
      </c>
      <c r="C18" s="1">
        <f t="shared" si="3"/>
        <v>12</v>
      </c>
      <c r="E18" s="1">
        <f>0.5+2+2+2+6+1</f>
        <v>13.5</v>
      </c>
      <c r="F18" s="5">
        <v>7.5</v>
      </c>
      <c r="G18" s="1">
        <v>5.5</v>
      </c>
      <c r="H18" s="1">
        <v>7.5</v>
      </c>
      <c r="I18" s="1">
        <v>7.5</v>
      </c>
      <c r="J18" s="1">
        <v>5</v>
      </c>
      <c r="K18" s="1">
        <f t="shared" si="0"/>
        <v>58.5</v>
      </c>
      <c r="L18" s="1">
        <f t="shared" si="1"/>
        <v>58.5</v>
      </c>
      <c r="M18" s="7">
        <f t="shared" si="2"/>
        <v>1</v>
      </c>
    </row>
    <row r="19" spans="1:13" ht="14.25" customHeight="1">
      <c r="A19" s="1" t="s">
        <v>25</v>
      </c>
      <c r="C19" s="1">
        <f>2+1+1+1+4</f>
        <v>9</v>
      </c>
      <c r="E19" s="1">
        <f>0.5+2+6+1</f>
        <v>9.5</v>
      </c>
      <c r="F19" s="5">
        <v>6</v>
      </c>
      <c r="G19" s="1">
        <v>8.5</v>
      </c>
      <c r="H19" s="1">
        <v>4.5</v>
      </c>
      <c r="I19" s="1">
        <v>14</v>
      </c>
      <c r="J19" s="1">
        <v>5</v>
      </c>
      <c r="K19" s="1">
        <f t="shared" si="0"/>
        <v>56.5</v>
      </c>
      <c r="L19" s="1">
        <f t="shared" si="1"/>
        <v>56.5</v>
      </c>
      <c r="M19" s="7">
        <f t="shared" si="2"/>
        <v>0.96581196581196582</v>
      </c>
    </row>
    <row r="20" spans="1:13" ht="14.25" customHeight="1">
      <c r="C20" s="1">
        <f>AVERAGE(C14:C19)</f>
        <v>11.583333333333334</v>
      </c>
      <c r="E20" s="1">
        <f t="shared" ref="E20:K20" si="4">AVERAGE(E14:E19)</f>
        <v>12.333333333333334</v>
      </c>
      <c r="F20" s="1">
        <f t="shared" si="4"/>
        <v>6.75</v>
      </c>
      <c r="G20" s="1">
        <f t="shared" si="4"/>
        <v>6.083333333333333</v>
      </c>
      <c r="H20" s="1">
        <f t="shared" si="4"/>
        <v>6.666666666666667</v>
      </c>
      <c r="I20" s="1">
        <f t="shared" si="4"/>
        <v>9.75</v>
      </c>
      <c r="J20" s="1">
        <f t="shared" si="4"/>
        <v>5</v>
      </c>
      <c r="K20" s="1">
        <f t="shared" si="4"/>
        <v>58.166666666666664</v>
      </c>
      <c r="L20" s="1">
        <f t="shared" si="1"/>
        <v>58.166666666666664</v>
      </c>
      <c r="M20" s="7">
        <f t="shared" si="2"/>
        <v>0.99430199430199429</v>
      </c>
    </row>
    <row r="21" spans="1:13" ht="14.25" customHeight="1"/>
    <row r="22" spans="1:13" ht="14.25" customHeight="1"/>
    <row r="23" spans="1:13" ht="14.25" customHeight="1">
      <c r="A23" s="4" t="s">
        <v>26</v>
      </c>
    </row>
    <row r="24" spans="1:13" ht="14.25" customHeight="1"/>
    <row r="25" spans="1:13" ht="14.25" customHeight="1">
      <c r="A25" s="4" t="s">
        <v>19</v>
      </c>
    </row>
    <row r="26" spans="1:13" ht="14.25" customHeight="1">
      <c r="A26" s="1" t="s">
        <v>20</v>
      </c>
      <c r="C26" s="1" t="s">
        <v>27</v>
      </c>
      <c r="E26" s="6" t="s">
        <v>28</v>
      </c>
      <c r="F26" s="5" t="s">
        <v>29</v>
      </c>
      <c r="G26" s="1" t="s">
        <v>30</v>
      </c>
      <c r="H26" s="8" t="s">
        <v>31</v>
      </c>
      <c r="I26" s="1" t="s">
        <v>32</v>
      </c>
      <c r="J26" s="1" t="s">
        <v>33</v>
      </c>
    </row>
    <row r="27" spans="1:13" ht="14.25" customHeight="1">
      <c r="A27" s="1" t="s">
        <v>21</v>
      </c>
      <c r="C27" s="1" t="s">
        <v>34</v>
      </c>
      <c r="E27" s="6" t="s">
        <v>35</v>
      </c>
      <c r="F27" s="5" t="s">
        <v>36</v>
      </c>
      <c r="G27" s="8" t="s">
        <v>37</v>
      </c>
      <c r="H27" s="8" t="s">
        <v>38</v>
      </c>
      <c r="I27" s="1" t="s">
        <v>39</v>
      </c>
      <c r="J27" s="1" t="s">
        <v>33</v>
      </c>
    </row>
    <row r="28" spans="1:13" ht="14.25" customHeight="1">
      <c r="A28" s="1" t="s">
        <v>22</v>
      </c>
      <c r="C28" s="1" t="s">
        <v>40</v>
      </c>
      <c r="E28" s="6" t="s">
        <v>41</v>
      </c>
      <c r="F28" s="5" t="s">
        <v>42</v>
      </c>
      <c r="G28" s="8" t="s">
        <v>43</v>
      </c>
      <c r="H28" s="8" t="s">
        <v>44</v>
      </c>
      <c r="I28" s="8" t="s">
        <v>45</v>
      </c>
      <c r="J28" s="1" t="s">
        <v>33</v>
      </c>
    </row>
    <row r="29" spans="1:13" ht="14.25" customHeight="1">
      <c r="A29" s="1" t="s">
        <v>23</v>
      </c>
      <c r="C29" s="1" t="s">
        <v>40</v>
      </c>
      <c r="E29" s="6" t="s">
        <v>46</v>
      </c>
      <c r="F29" s="5" t="s">
        <v>42</v>
      </c>
      <c r="G29" s="8" t="s">
        <v>43</v>
      </c>
      <c r="H29" s="8" t="s">
        <v>44</v>
      </c>
      <c r="I29" s="8" t="s">
        <v>47</v>
      </c>
      <c r="J29" s="1" t="s">
        <v>33</v>
      </c>
    </row>
    <row r="30" spans="1:13" ht="14.25" customHeight="1">
      <c r="A30" s="1" t="s">
        <v>24</v>
      </c>
      <c r="C30" s="1" t="s">
        <v>40</v>
      </c>
      <c r="E30" s="6" t="s">
        <v>48</v>
      </c>
      <c r="F30" s="5" t="s">
        <v>42</v>
      </c>
      <c r="G30" s="8" t="s">
        <v>43</v>
      </c>
      <c r="H30" s="8" t="s">
        <v>44</v>
      </c>
      <c r="I30" s="8" t="s">
        <v>45</v>
      </c>
      <c r="J30" s="1" t="s">
        <v>33</v>
      </c>
    </row>
    <row r="31" spans="1:13" ht="14.25" customHeight="1">
      <c r="A31" s="1" t="s">
        <v>25</v>
      </c>
      <c r="C31" s="1" t="s">
        <v>49</v>
      </c>
      <c r="E31" s="6" t="s">
        <v>50</v>
      </c>
      <c r="F31" s="5" t="s">
        <v>29</v>
      </c>
      <c r="G31" s="1" t="s">
        <v>30</v>
      </c>
      <c r="H31" s="8" t="s">
        <v>31</v>
      </c>
      <c r="I31" s="1" t="s">
        <v>51</v>
      </c>
      <c r="J31" s="1" t="s">
        <v>33</v>
      </c>
    </row>
    <row r="32" spans="1:1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32CBDDEA1C674E94D070B5BD9712DA" ma:contentTypeVersion="8" ma:contentTypeDescription="Create a new document." ma:contentTypeScope="" ma:versionID="58a9ffab35b8c64616dde7975e5e329c">
  <xsd:schema xmlns:xsd="http://www.w3.org/2001/XMLSchema" xmlns:xs="http://www.w3.org/2001/XMLSchema" xmlns:p="http://schemas.microsoft.com/office/2006/metadata/properties" xmlns:ns2="bad1e874-bf9d-4344-a875-d31985f22691" targetNamespace="http://schemas.microsoft.com/office/2006/metadata/properties" ma:root="true" ma:fieldsID="01fb93f5b4763b588662fa4ad8479712" ns2:_="">
    <xsd:import namespace="bad1e874-bf9d-4344-a875-d31985f226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d1e874-bf9d-4344-a875-d31985f226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FB9996-C402-4DF9-9AB6-2C3127A807E9}"/>
</file>

<file path=customXml/itemProps2.xml><?xml version="1.0" encoding="utf-8"?>
<ds:datastoreItem xmlns:ds="http://schemas.openxmlformats.org/officeDocument/2006/customXml" ds:itemID="{72B32B38-F4DA-4DC1-A30E-887CA77D33F4}"/>
</file>

<file path=customXml/itemProps3.xml><?xml version="1.0" encoding="utf-8"?>
<ds:datastoreItem xmlns:ds="http://schemas.openxmlformats.org/officeDocument/2006/customXml" ds:itemID="{70A66DA5-277B-4266-A31C-37C8FC7480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lowther</dc:creator>
  <cp:keywords/>
  <dc:description/>
  <cp:lastModifiedBy>Yutong Wang</cp:lastModifiedBy>
  <cp:revision/>
  <dcterms:created xsi:type="dcterms:W3CDTF">2019-02-12T15:44:22Z</dcterms:created>
  <dcterms:modified xsi:type="dcterms:W3CDTF">2021-04-06T15:25:53Z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0x010100B032CBDDEA1C674E94D070B5BD9712DA</vt:lpwstr>
  </property>
</Properties>
</file>