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8975" windowHeight="5205" activeTab="3"/>
  </bookViews>
  <sheets>
    <sheet name="Sheet1" sheetId="1" r:id="rId1"/>
    <sheet name="fig1peak分布图" sheetId="2" r:id="rId2"/>
    <sheet name="threshold=0.8" sheetId="3" r:id="rId3"/>
    <sheet name="参数调整" sheetId="4" r:id="rId4"/>
    <sheet name="threshold=0.95" sheetId="5" r:id="rId5"/>
    <sheet name="Sheet5" sheetId="6" r:id="rId6"/>
  </sheets>
  <externalReferences>
    <externalReference r:id="rId7"/>
  </externalReferences>
  <calcPr calcId="125725"/>
</workbook>
</file>

<file path=xl/calcChain.xml><?xml version="1.0" encoding="utf-8"?>
<calcChain xmlns="http://schemas.openxmlformats.org/spreadsheetml/2006/main">
  <c r="F2" i="4"/>
  <c r="E3"/>
  <c r="E4"/>
  <c r="E5"/>
  <c r="E6"/>
  <c r="E2"/>
  <c r="B8" i="1"/>
  <c r="O35" i="4"/>
  <c r="O36"/>
  <c r="O37"/>
  <c r="O38"/>
  <c r="O39"/>
  <c r="N36"/>
  <c r="N37"/>
  <c r="N38"/>
  <c r="N39"/>
  <c r="N35"/>
  <c r="L19" i="1"/>
  <c r="L18"/>
  <c r="L17"/>
  <c r="H4"/>
  <c r="H5"/>
  <c r="H6"/>
  <c r="H7"/>
  <c r="H3"/>
</calcChain>
</file>

<file path=xl/sharedStrings.xml><?xml version="1.0" encoding="utf-8"?>
<sst xmlns="http://schemas.openxmlformats.org/spreadsheetml/2006/main" count="563" uniqueCount="197">
  <si>
    <t>Estimated average ChIP fragment length</t>
  </si>
  <si>
    <t>Cirrhosis</t>
  </si>
  <si>
    <t>S1</t>
  </si>
  <si>
    <t>S2</t>
  </si>
  <si>
    <t>S3</t>
  </si>
  <si>
    <t>S4</t>
  </si>
  <si>
    <t>S5</t>
  </si>
  <si>
    <t>0.85_balm</t>
  </si>
  <si>
    <t>0.8_balm</t>
  </si>
  <si>
    <t>0.9_balm</t>
  </si>
  <si>
    <t>0.95_balm</t>
  </si>
  <si>
    <t>0.96_balm</t>
  </si>
  <si>
    <t>0.97_balm</t>
  </si>
  <si>
    <t>0.98_balm</t>
  </si>
  <si>
    <t>0.985_balm</t>
  </si>
  <si>
    <t>0.99_balm</t>
  </si>
  <si>
    <t>BLAM</t>
    <phoneticPr fontId="1" type="noConversion"/>
  </si>
  <si>
    <t>UMR</t>
    <phoneticPr fontId="1" type="noConversion"/>
  </si>
  <si>
    <t>EACFL</t>
    <phoneticPr fontId="1" type="noConversion"/>
  </si>
  <si>
    <t>regionNum</t>
    <phoneticPr fontId="1" type="noConversion"/>
  </si>
  <si>
    <t>siteNum</t>
    <phoneticPr fontId="1" type="noConversion"/>
  </si>
  <si>
    <t>FDR</t>
    <phoneticPr fontId="1" type="noConversion"/>
  </si>
  <si>
    <t>CpGI_peak</t>
    <phoneticPr fontId="1" type="noConversion"/>
  </si>
  <si>
    <t>ratio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</si>
  <si>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</si>
  <si>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</si>
  <si>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</si>
  <si>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s4</t>
    <phoneticPr fontId="1" type="noConversion"/>
  </si>
  <si>
    <t>-</t>
    <phoneticPr fontId="1" type="noConversion"/>
  </si>
  <si>
    <t>s5</t>
    <phoneticPr fontId="1" type="noConversion"/>
  </si>
  <si>
    <t>MCSC</t>
    <phoneticPr fontId="1" type="noConversion"/>
  </si>
  <si>
    <t>Early</t>
    <phoneticPr fontId="3" type="noConversion"/>
  </si>
  <si>
    <t>Middle</t>
    <phoneticPr fontId="3" type="noConversion"/>
  </si>
  <si>
    <t>Late</t>
    <phoneticPr fontId="3" type="noConversion"/>
  </si>
  <si>
    <t>All From Normal</t>
    <phoneticPr fontId="1" type="noConversion"/>
  </si>
  <si>
    <t>Disease</t>
    <phoneticPr fontId="1" type="noConversion"/>
  </si>
  <si>
    <t>Peak(I)</t>
    <phoneticPr fontId="1" type="noConversion"/>
  </si>
  <si>
    <t>Gene</t>
    <phoneticPr fontId="1" type="noConversion"/>
  </si>
  <si>
    <t>Coverage(bp)</t>
    <phoneticPr fontId="1" type="noConversion"/>
  </si>
  <si>
    <t>HBV</t>
    <phoneticPr fontId="1" type="noConversion"/>
  </si>
  <si>
    <t>HCC</t>
    <phoneticPr fontId="1" type="noConversion"/>
  </si>
  <si>
    <t>All Near Stage</t>
    <phoneticPr fontId="1" type="noConversion"/>
  </si>
  <si>
    <t>Stage Biomarker</t>
    <phoneticPr fontId="1" type="noConversion"/>
  </si>
  <si>
    <t>Biomarker</t>
    <phoneticPr fontId="1" type="noConversion"/>
  </si>
  <si>
    <t>Early</t>
    <phoneticPr fontId="1" type="noConversion"/>
  </si>
  <si>
    <t>Mid</t>
    <phoneticPr fontId="1" type="noConversion"/>
  </si>
  <si>
    <t>Late</t>
    <phoneticPr fontId="1" type="noConversion"/>
  </si>
  <si>
    <t xml:space="preserve">supplementary 1Supplementary 1 Parameter selection of BALM and MACS
</t>
    <phoneticPr fontId="1" type="noConversion"/>
  </si>
  <si>
    <t>d75</t>
  </si>
  <si>
    <t>d150</t>
  </si>
  <si>
    <t>d250</t>
  </si>
  <si>
    <t>d300</t>
  </si>
  <si>
    <t>d350</t>
  </si>
  <si>
    <t>d450</t>
  </si>
  <si>
    <t>d550</t>
  </si>
  <si>
    <t>S1</t>
    <phoneticPr fontId="1" type="noConversion"/>
  </si>
  <si>
    <t>S2</t>
    <phoneticPr fontId="1" type="noConversion"/>
  </si>
  <si>
    <t>S3</t>
    <phoneticPr fontId="1" type="noConversion"/>
  </si>
  <si>
    <t>S4</t>
    <phoneticPr fontId="1" type="noConversion"/>
  </si>
  <si>
    <t>S5</t>
    <phoneticPr fontId="1" type="noConversion"/>
  </si>
  <si>
    <t>supplementary 2, average d of MACS Peaks</t>
    <phoneticPr fontId="1" type="noConversion"/>
  </si>
  <si>
    <t>Match s1.peak.bed.uni.unique to the human refGene version hg19...</t>
  </si>
  <si>
    <t>Trim refGene unmatched lines...</t>
  </si>
  <si>
    <t>Total peaks:</t>
  </si>
  <si>
    <t>Matched counts:</t>
  </si>
  <si>
    <t>Matched peaks:</t>
  </si>
  <si>
    <t>Not matched peaks:</t>
  </si>
  <si>
    <t>Downstream</t>
  </si>
  <si>
    <t>Enhancer</t>
  </si>
  <si>
    <t>Exon</t>
  </si>
  <si>
    <t>Intron</t>
  </si>
  <si>
    <t>Promoter</t>
  </si>
  <si>
    <t>UTR3</t>
  </si>
  <si>
    <t>UTR5</t>
  </si>
  <si>
    <t>mir</t>
  </si>
  <si>
    <t>The number unique peak is:97101</t>
  </si>
  <si>
    <t>Match refGene matched peaks to the huamn CpG Island version hg19...</t>
  </si>
  <si>
    <t>Trim CGI unmatched lines...</t>
  </si>
  <si>
    <t>The number unique peak is:5017</t>
  </si>
  <si>
    <t>Match s2.peak.bed.uni.unique to the human refGene version hg19...</t>
  </si>
  <si>
    <t>The number unique peak is:94867</t>
  </si>
  <si>
    <t>The number unique peak is:5706</t>
  </si>
  <si>
    <t>Match s3.peak.bed.uni.unique to the human refGene version hg19...</t>
  </si>
  <si>
    <t>The number unique peak is:100504</t>
  </si>
  <si>
    <t>The number unique peak is:5631</t>
  </si>
  <si>
    <t>Match s4.peak.bed.uni.unique to the human refGene version hg19...</t>
  </si>
  <si>
    <t>The number unique peak is:92878</t>
  </si>
  <si>
    <t>The number unique peak is:5907</t>
  </si>
  <si>
    <t>Match s5.peak.bed.uni.unique to the human refGene version hg19...</t>
  </si>
  <si>
    <t>The number unique peak is:106958</t>
  </si>
  <si>
    <t>The number unique peak is:5247</t>
  </si>
  <si>
    <t>Match early.marker.bed.uni.unique to the human refGene version hg19...</t>
  </si>
  <si>
    <t>The number unique peak is:883</t>
  </si>
  <si>
    <t>The number unique peak is:5</t>
  </si>
  <si>
    <t>The number unique peak is:1781</t>
  </si>
  <si>
    <t>The number unique peak is:3</t>
  </si>
  <si>
    <t>The number unique peak is:485</t>
  </si>
  <si>
    <t>The number unique peak is:7</t>
  </si>
  <si>
    <t>Mid</t>
    <phoneticPr fontId="1" type="noConversion"/>
  </si>
  <si>
    <t>Late</t>
    <phoneticPr fontId="1" type="noConversion"/>
  </si>
  <si>
    <t>Early</t>
    <phoneticPr fontId="1" type="noConversion"/>
  </si>
  <si>
    <t>Ref</t>
    <phoneticPr fontId="1" type="noConversion"/>
  </si>
  <si>
    <t>ref</t>
    <phoneticPr fontId="1" type="noConversion"/>
  </si>
  <si>
    <t>cgi</t>
    <phoneticPr fontId="1" type="noConversion"/>
  </si>
  <si>
    <r>
      <t xml:space="preserve">Match </t>
    </r>
    <r>
      <rPr>
        <b/>
        <sz val="11"/>
        <color rgb="FFFF0000"/>
        <rFont val="宋体"/>
        <family val="3"/>
        <charset val="134"/>
        <scheme val="minor"/>
      </rPr>
      <t>late.</t>
    </r>
    <r>
      <rPr>
        <sz val="11"/>
        <color theme="1"/>
        <rFont val="宋体"/>
        <family val="2"/>
        <charset val="134"/>
        <scheme val="minor"/>
      </rPr>
      <t>marker.bed.uni.unique to the human refGene version hg19...</t>
    </r>
    <phoneticPr fontId="1" type="noConversion"/>
  </si>
  <si>
    <r>
      <t xml:space="preserve">Match </t>
    </r>
    <r>
      <rPr>
        <b/>
        <sz val="11"/>
        <color rgb="FFFF0000"/>
        <rFont val="宋体"/>
        <family val="3"/>
        <charset val="134"/>
        <scheme val="minor"/>
      </rPr>
      <t>mid.</t>
    </r>
    <r>
      <rPr>
        <sz val="11"/>
        <color theme="1"/>
        <rFont val="宋体"/>
        <family val="2"/>
        <charset val="134"/>
        <scheme val="minor"/>
      </rPr>
      <t>marker.bed.uni.unique to the human refGene version hg19...</t>
    </r>
    <phoneticPr fontId="1" type="noConversion"/>
  </si>
  <si>
    <t>s1</t>
  </si>
  <si>
    <t>s2</t>
  </si>
  <si>
    <t>s3</t>
  </si>
  <si>
    <t>s4</t>
  </si>
  <si>
    <t>s5</t>
  </si>
  <si>
    <t>Share</t>
    <phoneticPr fontId="1" type="noConversion"/>
  </si>
  <si>
    <t>B</t>
  </si>
  <si>
    <t>B_0.85</t>
  </si>
  <si>
    <t>B_0.8</t>
  </si>
  <si>
    <t>B_0.95</t>
  </si>
  <si>
    <t>B_0.96</t>
  </si>
  <si>
    <t>B_0.975</t>
  </si>
  <si>
    <t>B_0.97</t>
  </si>
  <si>
    <t>B_0.985</t>
  </si>
  <si>
    <t>B_0.98</t>
  </si>
  <si>
    <t>B_0.99</t>
  </si>
  <si>
    <t>B_0.9</t>
  </si>
  <si>
    <t>M</t>
  </si>
  <si>
    <t>M.150</t>
  </si>
  <si>
    <t>M.250</t>
  </si>
  <si>
    <t>M.300</t>
  </si>
  <si>
    <t>M.350</t>
  </si>
  <si>
    <t>M.450</t>
  </si>
  <si>
    <t>M.550</t>
  </si>
  <si>
    <t>M.75</t>
  </si>
  <si>
    <t>s1.150_peaks.xls</t>
  </si>
  <si>
    <t>s1.250_peaks.xls</t>
  </si>
  <si>
    <t>s1.300_peaks.xls</t>
  </si>
  <si>
    <t>s1.350_peaks.xls</t>
  </si>
  <si>
    <t>s1.450_peaks.xls</t>
  </si>
  <si>
    <t>s1.550_peaks.xls</t>
  </si>
  <si>
    <t>s1.75_peaks.xls</t>
  </si>
  <si>
    <t>s2.150_peaks.xls</t>
  </si>
  <si>
    <t>s2.250_peaks.xls</t>
  </si>
  <si>
    <t>s2.300_peaks.xls</t>
  </si>
  <si>
    <t>s2.350_peaks.xls</t>
  </si>
  <si>
    <t>s2.450_peaks.xls</t>
  </si>
  <si>
    <t>s2.550_peaks.xls</t>
  </si>
  <si>
    <t>s2.75_peaks.xls</t>
  </si>
  <si>
    <t>s3.150_peaks.xls</t>
  </si>
  <si>
    <t>s3.250_peaks.xls</t>
  </si>
  <si>
    <t>s3.300_peaks.xls</t>
  </si>
  <si>
    <t>s3.350_peaks.xls</t>
  </si>
  <si>
    <t>s3.450_peaks.xls</t>
  </si>
  <si>
    <t>s3.550_peaks.xls</t>
  </si>
  <si>
    <t>s3.75_peaks.xls</t>
  </si>
  <si>
    <t>s4.150_peaks.xls</t>
  </si>
  <si>
    <t>s4.250_peaks.xls</t>
  </si>
  <si>
    <t>s4.300_peaks.xls</t>
  </si>
  <si>
    <t>s4.350_peaks.xls</t>
  </si>
  <si>
    <t>s4.450_peaks.xls</t>
  </si>
  <si>
    <t>s4.550_peaks.xls</t>
  </si>
  <si>
    <t>s4.75_peaks.xls</t>
  </si>
  <si>
    <t>s5.150_peaks.xls</t>
  </si>
  <si>
    <t>s5.250_peaks.xls</t>
  </si>
  <si>
    <t>s5.300_peaks.xls</t>
  </si>
  <si>
    <t>s5.350_peaks.xls</t>
  </si>
  <si>
    <t>s5.450_peaks.xls</t>
  </si>
  <si>
    <t>s5.550_peaks.xls</t>
  </si>
  <si>
    <t>s5.75_peaks.xls</t>
  </si>
  <si>
    <t>The number unique peak is:13383</t>
  </si>
  <si>
    <t>The number unique peak is:55</t>
  </si>
  <si>
    <t>Match late.marker.bed.uni.unique to the human refGene version hg19...</t>
  </si>
  <si>
    <t>The number unique peak is:23988</t>
  </si>
  <si>
    <t>The number unique peak is:49</t>
  </si>
  <si>
    <t>Match mid.marker.bed.uni.unique to the human refGene version hg19...</t>
  </si>
  <si>
    <t>The number unique peak is:7258</t>
  </si>
  <si>
    <t>The number unique peak is:50</t>
  </si>
  <si>
    <t>Early</t>
    <phoneticPr fontId="1" type="noConversion"/>
  </si>
  <si>
    <t>Late</t>
    <phoneticPr fontId="1" type="noConversion"/>
  </si>
  <si>
    <t>macs_10^-2</t>
    <phoneticPr fontId="1" type="noConversion"/>
  </si>
  <si>
    <t>macs_10^-3</t>
  </si>
  <si>
    <t>macs_10^-4</t>
  </si>
  <si>
    <t>macs_10^-5</t>
  </si>
  <si>
    <t>macs_10^-6</t>
  </si>
  <si>
    <t>macs_10^-7</t>
  </si>
  <si>
    <t>0.975_balm</t>
    <phoneticPr fontId="1" type="noConversion"/>
  </si>
  <si>
    <t>Unique mapped reads</t>
    <phoneticPr fontId="1" type="noConversion"/>
  </si>
  <si>
    <t>282203(93.3%)</t>
    <phoneticPr fontId="1" type="noConversion"/>
  </si>
  <si>
    <t>242987(89.8%)</t>
    <phoneticPr fontId="1" type="noConversion"/>
  </si>
  <si>
    <t>257344(97%)</t>
    <phoneticPr fontId="1" type="noConversion"/>
  </si>
  <si>
    <t>226898(92.2%)</t>
    <phoneticPr fontId="1" type="noConversion"/>
  </si>
  <si>
    <t>290096(95.4%)</t>
    <phoneticPr fontId="1" type="noConversion"/>
  </si>
  <si>
    <t>1, five samples, two method, peak number comparision</t>
    <phoneticPr fontId="1" type="noConversion"/>
  </si>
  <si>
    <t>GC Rate</t>
  </si>
  <si>
    <t>O/E</t>
  </si>
  <si>
    <t>MACS</t>
    <phoneticPr fontId="1" type="noConversion"/>
  </si>
  <si>
    <t>s1</t>
    <phoneticPr fontId="1" type="noConversion"/>
  </si>
  <si>
    <t>s6</t>
  </si>
  <si>
    <t>BALM</t>
    <phoneticPr fontId="1" type="noConversion"/>
  </si>
  <si>
    <t>MACS</t>
    <phoneticPr fontId="1" type="noConversion"/>
  </si>
</sst>
</file>

<file path=xl/styles.xml><?xml version="1.0" encoding="utf-8"?>
<styleSheet xmlns="http://schemas.openxmlformats.org/spreadsheetml/2006/main">
  <numFmts count="1">
    <numFmt numFmtId="180" formatCode="0.0%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9"/>
      <name val="宋体"/>
      <charset val="134"/>
      <scheme val="minor"/>
    </font>
    <font>
      <b/>
      <sz val="11"/>
      <color rgb="FFFF0000"/>
      <name val="Times New Roman"/>
      <family val="1"/>
    </font>
    <font>
      <b/>
      <sz val="11"/>
      <color rgb="FFFF0000"/>
      <name val="宋体"/>
      <family val="3"/>
      <charset val="134"/>
      <scheme val="minor"/>
    </font>
    <font>
      <sz val="11"/>
      <color rgb="FF000000"/>
      <name val="Calibri"/>
      <family val="2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Times New Roman"/>
      <family val="1"/>
    </font>
    <font>
      <sz val="10.5"/>
      <color rgb="FF000000"/>
      <name val="Calibri"/>
      <family val="2"/>
    </font>
    <font>
      <b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98B954"/>
      </left>
      <right style="thin">
        <color rgb="FF98B954"/>
      </right>
      <top style="thin">
        <color rgb="FF98B954"/>
      </top>
      <bottom style="thin">
        <color rgb="FF98B954"/>
      </bottom>
      <diagonal/>
    </border>
    <border>
      <left/>
      <right style="thin">
        <color rgb="FF98B954"/>
      </right>
      <top style="thin">
        <color rgb="FF98B954"/>
      </top>
      <bottom style="thin">
        <color rgb="FF98B954"/>
      </bottom>
      <diagonal/>
    </border>
    <border>
      <left style="thin">
        <color rgb="FF98B954"/>
      </left>
      <right/>
      <top style="thin">
        <color rgb="FF98B954"/>
      </top>
      <bottom style="thin">
        <color rgb="FF98B954"/>
      </bottom>
      <diagonal/>
    </border>
    <border>
      <left/>
      <right/>
      <top style="thin">
        <color rgb="FF98B954"/>
      </top>
      <bottom style="thin">
        <color rgb="FF98B954"/>
      </bottom>
      <diagonal/>
    </border>
    <border>
      <left style="thin">
        <color rgb="FF98B954"/>
      </left>
      <right style="thin">
        <color rgb="FF98B954"/>
      </right>
      <top style="thin">
        <color rgb="FF98B954"/>
      </top>
      <bottom/>
      <diagonal/>
    </border>
    <border>
      <left style="thin">
        <color rgb="FF98B954"/>
      </left>
      <right style="thin">
        <color rgb="FF98B954"/>
      </right>
      <top/>
      <bottom style="thin">
        <color rgb="FF98B954"/>
      </bottom>
      <diagonal/>
    </border>
    <border>
      <left style="medium">
        <color indexed="64"/>
      </left>
      <right style="thin">
        <color rgb="FF98B954"/>
      </right>
      <top style="medium">
        <color indexed="64"/>
      </top>
      <bottom style="thin">
        <color rgb="FF98B954"/>
      </bottom>
      <diagonal/>
    </border>
    <border>
      <left style="thin">
        <color rgb="FF98B954"/>
      </left>
      <right/>
      <top style="medium">
        <color indexed="64"/>
      </top>
      <bottom/>
      <diagonal/>
    </border>
    <border>
      <left/>
      <right style="thin">
        <color rgb="FF98B95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98B954"/>
      </right>
      <top style="thin">
        <color rgb="FF98B954"/>
      </top>
      <bottom style="thin">
        <color rgb="FF98B954"/>
      </bottom>
      <diagonal/>
    </border>
    <border>
      <left style="thin">
        <color rgb="FF98B954"/>
      </left>
      <right style="medium">
        <color indexed="64"/>
      </right>
      <top style="thin">
        <color rgb="FF98B954"/>
      </top>
      <bottom style="thin">
        <color rgb="FF98B954"/>
      </bottom>
      <diagonal/>
    </border>
    <border>
      <left style="medium">
        <color indexed="64"/>
      </left>
      <right style="thin">
        <color rgb="FF98B954"/>
      </right>
      <top style="thin">
        <color rgb="FF98B954"/>
      </top>
      <bottom style="medium">
        <color indexed="64"/>
      </bottom>
      <diagonal/>
    </border>
    <border>
      <left style="thin">
        <color rgb="FF98B954"/>
      </left>
      <right style="thin">
        <color rgb="FF98B954"/>
      </right>
      <top style="thin">
        <color rgb="FF98B954"/>
      </top>
      <bottom style="medium">
        <color indexed="64"/>
      </bottom>
      <diagonal/>
    </border>
    <border>
      <left style="thin">
        <color rgb="FF98B954"/>
      </left>
      <right style="medium">
        <color indexed="64"/>
      </right>
      <top style="thin">
        <color rgb="FF98B95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10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0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6" fillId="0" borderId="3" xfId="0" applyFont="1" applyBorder="1" applyAlignment="1">
      <alignment horizontal="right" vertical="center" wrapText="1" readingOrder="1"/>
    </xf>
    <xf numFmtId="0" fontId="7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 readingOrder="1"/>
    </xf>
    <xf numFmtId="180" fontId="2" fillId="0" borderId="0" xfId="0" applyNumberFormat="1" applyFont="1">
      <alignment vertical="center"/>
    </xf>
    <xf numFmtId="0" fontId="6" fillId="0" borderId="4" xfId="0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0" fillId="2" borderId="1" xfId="0" applyFont="1" applyFill="1" applyBorder="1" applyAlignment="1">
      <alignment horizontal="center" vertical="top"/>
    </xf>
    <xf numFmtId="0" fontId="8" fillId="2" borderId="1" xfId="0" applyFont="1" applyFill="1" applyBorder="1" applyAlignment="1">
      <alignment horizontal="center" vertical="top"/>
    </xf>
    <xf numFmtId="0" fontId="6" fillId="0" borderId="5" xfId="0" applyFont="1" applyBorder="1" applyAlignment="1">
      <alignment horizontal="center" vertical="center" wrapText="1" readingOrder="1"/>
    </xf>
    <xf numFmtId="0" fontId="6" fillId="0" borderId="6" xfId="0" applyFont="1" applyBorder="1" applyAlignment="1">
      <alignment horizontal="center" vertical="center" wrapText="1" readingOrder="1"/>
    </xf>
    <xf numFmtId="0" fontId="6" fillId="0" borderId="7" xfId="0" applyFont="1" applyBorder="1" applyAlignment="1">
      <alignment horizontal="center" vertical="center" wrapText="1" readingOrder="1"/>
    </xf>
    <xf numFmtId="0" fontId="6" fillId="0" borderId="8" xfId="0" applyFont="1" applyBorder="1" applyAlignment="1">
      <alignment horizontal="center" vertical="center" wrapText="1" readingOrder="1"/>
    </xf>
    <xf numFmtId="0" fontId="6" fillId="0" borderId="9" xfId="0" applyFont="1" applyBorder="1" applyAlignment="1">
      <alignment horizontal="center" vertical="center" wrapText="1" readingOrder="1"/>
    </xf>
    <xf numFmtId="0" fontId="6" fillId="0" borderId="10" xfId="0" applyFont="1" applyBorder="1" applyAlignment="1">
      <alignment horizontal="center" vertical="center" wrapText="1" readingOrder="1"/>
    </xf>
    <xf numFmtId="0" fontId="6" fillId="0" borderId="11" xfId="0" applyFont="1" applyBorder="1" applyAlignment="1">
      <alignment horizontal="center" vertical="center" wrapText="1" readingOrder="1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 readingOrder="1"/>
    </xf>
    <xf numFmtId="0" fontId="6" fillId="0" borderId="14" xfId="0" applyFont="1" applyBorder="1" applyAlignment="1">
      <alignment horizontal="center" vertical="center" wrapText="1" readingOrder="1"/>
    </xf>
    <xf numFmtId="0" fontId="6" fillId="0" borderId="15" xfId="0" applyFont="1" applyBorder="1" applyAlignment="1">
      <alignment horizontal="center" vertical="center" wrapText="1" readingOrder="1"/>
    </xf>
    <xf numFmtId="0" fontId="6" fillId="0" borderId="16" xfId="0" applyFont="1" applyBorder="1" applyAlignment="1">
      <alignment horizontal="center" vertical="center" wrapText="1" readingOrder="1"/>
    </xf>
    <xf numFmtId="0" fontId="6" fillId="0" borderId="17" xfId="0" applyFont="1" applyBorder="1" applyAlignment="1">
      <alignment horizontal="center" vertical="center" wrapText="1" readingOrder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 sz="1200"/>
              <a:t>CpGI</a:t>
            </a:r>
            <a:r>
              <a:rPr lang="zh-CN" altLang="en-US" sz="1200"/>
              <a:t>相关</a:t>
            </a:r>
            <a:r>
              <a:rPr lang="en-US" altLang="zh-CN" sz="1200"/>
              <a:t>marker</a:t>
            </a:r>
            <a:r>
              <a:rPr lang="zh-CN" altLang="en-US" sz="1200"/>
              <a:t>区域的比例变化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[1]Sheet1!$A$7:$A$9</c:f>
              <c:strCache>
                <c:ptCount val="3"/>
                <c:pt idx="0">
                  <c:v>Early</c:v>
                </c:pt>
                <c:pt idx="1">
                  <c:v>Middle</c:v>
                </c:pt>
                <c:pt idx="2">
                  <c:v>Late</c:v>
                </c:pt>
              </c:strCache>
            </c:strRef>
          </c:cat>
          <c:val>
            <c:numRef>
              <c:f>[1]Sheet1!$C$2:$C$4</c:f>
              <c:numCache>
                <c:formatCode>General</c:formatCode>
                <c:ptCount val="3"/>
                <c:pt idx="0">
                  <c:v>6.4432989690721646E-3</c:v>
                </c:pt>
                <c:pt idx="1">
                  <c:v>7.6145710928319623E-3</c:v>
                </c:pt>
                <c:pt idx="2">
                  <c:v>1.1303468380034506E-2</c:v>
                </c:pt>
              </c:numCache>
            </c:numRef>
          </c:val>
        </c:ser>
        <c:axId val="137602944"/>
        <c:axId val="137604480"/>
      </c:barChart>
      <c:catAx>
        <c:axId val="137602944"/>
        <c:scaling>
          <c:orientation val="minMax"/>
        </c:scaling>
        <c:axPos val="b"/>
        <c:majorTickMark val="none"/>
        <c:tickLblPos val="nextTo"/>
        <c:crossAx val="137604480"/>
        <c:crosses val="autoZero"/>
        <c:auto val="1"/>
        <c:lblAlgn val="ctr"/>
        <c:lblOffset val="100"/>
      </c:catAx>
      <c:valAx>
        <c:axId val="1376044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CpGI</a:t>
                </a:r>
                <a:r>
                  <a:rPr lang="zh-CN" altLang="en-US"/>
                  <a:t>区域个数所占比例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76029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S1</a:t>
            </a:r>
            <a:r>
              <a:rPr lang="en-US" altLang="zh-CN" baseline="0"/>
              <a:t> Peak Distribution</a:t>
            </a:r>
            <a:r>
              <a:rPr lang="zh-CN" altLang="en-US" baseline="0"/>
              <a:t>（</a:t>
            </a:r>
            <a:r>
              <a:rPr lang="en-US" altLang="zh-CN" baseline="0"/>
              <a:t>Ref</a:t>
            </a:r>
            <a:r>
              <a:rPr lang="zh-CN" altLang="en-US" baseline="0"/>
              <a:t>）</a:t>
            </a:r>
            <a:endParaRPr lang="zh-CN" altLang="en-US"/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fig1peak分布图!$B$9:$I$9</c:f>
              <c:strCache>
                <c:ptCount val="8"/>
                <c:pt idx="0">
                  <c:v>Downstream</c:v>
                </c:pt>
                <c:pt idx="1">
                  <c:v>Enhancer</c:v>
                </c:pt>
                <c:pt idx="2">
                  <c:v>Exon</c:v>
                </c:pt>
                <c:pt idx="3">
                  <c:v>Intron</c:v>
                </c:pt>
                <c:pt idx="4">
                  <c:v>Promoter</c:v>
                </c:pt>
                <c:pt idx="5">
                  <c:v>UTR3</c:v>
                </c:pt>
                <c:pt idx="6">
                  <c:v>UTR5</c:v>
                </c:pt>
                <c:pt idx="7">
                  <c:v>mir</c:v>
                </c:pt>
              </c:strCache>
            </c:strRef>
          </c:cat>
          <c:val>
            <c:numRef>
              <c:f>fig1peak分布图!$B$10:$I$10</c:f>
              <c:numCache>
                <c:formatCode>General</c:formatCode>
                <c:ptCount val="8"/>
                <c:pt idx="0">
                  <c:v>10450</c:v>
                </c:pt>
                <c:pt idx="1">
                  <c:v>42940</c:v>
                </c:pt>
                <c:pt idx="2">
                  <c:v>50404</c:v>
                </c:pt>
                <c:pt idx="3">
                  <c:v>162494</c:v>
                </c:pt>
                <c:pt idx="4">
                  <c:v>16156</c:v>
                </c:pt>
                <c:pt idx="5">
                  <c:v>10391</c:v>
                </c:pt>
                <c:pt idx="6">
                  <c:v>20013</c:v>
                </c:pt>
                <c:pt idx="7">
                  <c:v>221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/>
              <a:t>S1 Peak Distribution  </a:t>
            </a:r>
            <a:r>
              <a:rPr lang="zh-CN" altLang="en-US" sz="1800" b="1" i="0" baseline="0"/>
              <a:t>（</a:t>
            </a:r>
            <a:r>
              <a:rPr lang="en-US" altLang="zh-CN" sz="1800" b="1" i="0" baseline="0"/>
              <a:t>Ref+CpGI</a:t>
            </a:r>
            <a:r>
              <a:rPr lang="zh-CN" altLang="en-US" sz="1800" b="1" i="0" baseline="0"/>
              <a:t>）</a:t>
            </a:r>
            <a:endParaRPr lang="zh-CN" altLang="zh-CN" sz="1800" b="1" i="0" baseline="0"/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CatName val="1"/>
            <c:showPercent val="1"/>
            <c:showLeaderLines val="1"/>
          </c:dLbls>
          <c:cat>
            <c:strRef>
              <c:f>fig1peak分布图!$B$18:$I$18</c:f>
              <c:strCache>
                <c:ptCount val="8"/>
                <c:pt idx="0">
                  <c:v>Downstream</c:v>
                </c:pt>
                <c:pt idx="1">
                  <c:v>Enhancer</c:v>
                </c:pt>
                <c:pt idx="2">
                  <c:v>Exon</c:v>
                </c:pt>
                <c:pt idx="3">
                  <c:v>Intron</c:v>
                </c:pt>
                <c:pt idx="4">
                  <c:v>Promoter</c:v>
                </c:pt>
                <c:pt idx="5">
                  <c:v>UTR3</c:v>
                </c:pt>
                <c:pt idx="6">
                  <c:v>UTR5</c:v>
                </c:pt>
                <c:pt idx="7">
                  <c:v>mir</c:v>
                </c:pt>
              </c:strCache>
            </c:strRef>
          </c:cat>
          <c:val>
            <c:numRef>
              <c:f>fig1peak分布图!$B$19:$I$19</c:f>
              <c:numCache>
                <c:formatCode>General</c:formatCode>
                <c:ptCount val="8"/>
                <c:pt idx="0">
                  <c:v>1941</c:v>
                </c:pt>
                <c:pt idx="1">
                  <c:v>3574</c:v>
                </c:pt>
                <c:pt idx="2">
                  <c:v>10001</c:v>
                </c:pt>
                <c:pt idx="3">
                  <c:v>13798</c:v>
                </c:pt>
                <c:pt idx="4">
                  <c:v>2613</c:v>
                </c:pt>
                <c:pt idx="5">
                  <c:v>1917</c:v>
                </c:pt>
                <c:pt idx="6">
                  <c:v>1839</c:v>
                </c:pt>
                <c:pt idx="7">
                  <c:v>56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 sz="1600"/>
              <a:t>distribution</a:t>
            </a:r>
            <a:r>
              <a:rPr lang="en-US" altLang="zh-CN" sz="1600" baseline="0"/>
              <a:t> of Ref associated peaks</a:t>
            </a:r>
            <a:endParaRPr lang="zh-CN" altLang="en-US" sz="1600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'threshold=0.8'!$L$2</c:f>
              <c:strCache>
                <c:ptCount val="1"/>
                <c:pt idx="0">
                  <c:v>Early</c:v>
                </c:pt>
              </c:strCache>
            </c:strRef>
          </c:tx>
          <c:cat>
            <c:strRef>
              <c:f>'threshold=0.8'!$M$1:$T$1</c:f>
              <c:strCache>
                <c:ptCount val="8"/>
                <c:pt idx="0">
                  <c:v>Downstream</c:v>
                </c:pt>
                <c:pt idx="1">
                  <c:v>Enhancer</c:v>
                </c:pt>
                <c:pt idx="2">
                  <c:v>Exon</c:v>
                </c:pt>
                <c:pt idx="3">
                  <c:v>Intron</c:v>
                </c:pt>
                <c:pt idx="4">
                  <c:v>Promoter</c:v>
                </c:pt>
                <c:pt idx="5">
                  <c:v>UTR3</c:v>
                </c:pt>
                <c:pt idx="6">
                  <c:v>UTR5</c:v>
                </c:pt>
                <c:pt idx="7">
                  <c:v>mir</c:v>
                </c:pt>
              </c:strCache>
            </c:strRef>
          </c:cat>
          <c:val>
            <c:numRef>
              <c:f>'threshold=0.8'!$M$2:$T$2</c:f>
              <c:numCache>
                <c:formatCode>General</c:formatCode>
                <c:ptCount val="8"/>
                <c:pt idx="0">
                  <c:v>75</c:v>
                </c:pt>
                <c:pt idx="1">
                  <c:v>689</c:v>
                </c:pt>
                <c:pt idx="2">
                  <c:v>270</c:v>
                </c:pt>
                <c:pt idx="3">
                  <c:v>1084</c:v>
                </c:pt>
                <c:pt idx="4">
                  <c:v>195</c:v>
                </c:pt>
                <c:pt idx="5">
                  <c:v>49</c:v>
                </c:pt>
                <c:pt idx="6">
                  <c:v>143</c:v>
                </c:pt>
                <c:pt idx="7">
                  <c:v>2</c:v>
                </c:pt>
              </c:numCache>
            </c:numRef>
          </c:val>
        </c:ser>
        <c:ser>
          <c:idx val="1"/>
          <c:order val="1"/>
          <c:tx>
            <c:strRef>
              <c:f>'threshold=0.8'!$L$3</c:f>
              <c:strCache>
                <c:ptCount val="1"/>
                <c:pt idx="0">
                  <c:v>Mid</c:v>
                </c:pt>
              </c:strCache>
            </c:strRef>
          </c:tx>
          <c:cat>
            <c:strRef>
              <c:f>'threshold=0.8'!$M$1:$T$1</c:f>
              <c:strCache>
                <c:ptCount val="8"/>
                <c:pt idx="0">
                  <c:v>Downstream</c:v>
                </c:pt>
                <c:pt idx="1">
                  <c:v>Enhancer</c:v>
                </c:pt>
                <c:pt idx="2">
                  <c:v>Exon</c:v>
                </c:pt>
                <c:pt idx="3">
                  <c:v>Intron</c:v>
                </c:pt>
                <c:pt idx="4">
                  <c:v>Promoter</c:v>
                </c:pt>
                <c:pt idx="5">
                  <c:v>UTR3</c:v>
                </c:pt>
                <c:pt idx="6">
                  <c:v>UTR5</c:v>
                </c:pt>
                <c:pt idx="7">
                  <c:v>mir</c:v>
                </c:pt>
              </c:strCache>
            </c:strRef>
          </c:cat>
          <c:val>
            <c:numRef>
              <c:f>'threshold=0.8'!$M$3:$T$3</c:f>
              <c:numCache>
                <c:formatCode>General</c:formatCode>
                <c:ptCount val="8"/>
                <c:pt idx="0">
                  <c:v>68</c:v>
                </c:pt>
                <c:pt idx="1">
                  <c:v>402</c:v>
                </c:pt>
                <c:pt idx="2">
                  <c:v>110</c:v>
                </c:pt>
                <c:pt idx="3">
                  <c:v>522</c:v>
                </c:pt>
                <c:pt idx="4">
                  <c:v>107</c:v>
                </c:pt>
                <c:pt idx="5">
                  <c:v>36</c:v>
                </c:pt>
                <c:pt idx="6">
                  <c:v>110</c:v>
                </c:pt>
              </c:numCache>
            </c:numRef>
          </c:val>
        </c:ser>
        <c:ser>
          <c:idx val="2"/>
          <c:order val="2"/>
          <c:tx>
            <c:strRef>
              <c:f>'threshold=0.8'!$L$4</c:f>
              <c:strCache>
                <c:ptCount val="1"/>
                <c:pt idx="0">
                  <c:v>Late</c:v>
                </c:pt>
              </c:strCache>
            </c:strRef>
          </c:tx>
          <c:cat>
            <c:strRef>
              <c:f>'threshold=0.8'!$M$1:$T$1</c:f>
              <c:strCache>
                <c:ptCount val="8"/>
                <c:pt idx="0">
                  <c:v>Downstream</c:v>
                </c:pt>
                <c:pt idx="1">
                  <c:v>Enhancer</c:v>
                </c:pt>
                <c:pt idx="2">
                  <c:v>Exon</c:v>
                </c:pt>
                <c:pt idx="3">
                  <c:v>Intron</c:v>
                </c:pt>
                <c:pt idx="4">
                  <c:v>Promoter</c:v>
                </c:pt>
                <c:pt idx="5">
                  <c:v>UTR3</c:v>
                </c:pt>
                <c:pt idx="6">
                  <c:v>UTR5</c:v>
                </c:pt>
                <c:pt idx="7">
                  <c:v>mir</c:v>
                </c:pt>
              </c:strCache>
            </c:strRef>
          </c:cat>
          <c:val>
            <c:numRef>
              <c:f>'threshold=0.8'!$M$4:$T$4</c:f>
              <c:numCache>
                <c:formatCode>General</c:formatCode>
                <c:ptCount val="8"/>
                <c:pt idx="0">
                  <c:v>258</c:v>
                </c:pt>
                <c:pt idx="1">
                  <c:v>1530</c:v>
                </c:pt>
                <c:pt idx="2">
                  <c:v>311</c:v>
                </c:pt>
                <c:pt idx="3">
                  <c:v>1830</c:v>
                </c:pt>
                <c:pt idx="4">
                  <c:v>423</c:v>
                </c:pt>
                <c:pt idx="5">
                  <c:v>121</c:v>
                </c:pt>
                <c:pt idx="6">
                  <c:v>286</c:v>
                </c:pt>
                <c:pt idx="7">
                  <c:v>5</c:v>
                </c:pt>
              </c:numCache>
            </c:numRef>
          </c:val>
        </c:ser>
        <c:shape val="box"/>
        <c:axId val="143213312"/>
        <c:axId val="143214848"/>
        <c:axId val="0"/>
      </c:bar3DChart>
      <c:catAx>
        <c:axId val="143213312"/>
        <c:scaling>
          <c:orientation val="minMax"/>
        </c:scaling>
        <c:axPos val="b"/>
        <c:majorTickMark val="none"/>
        <c:tickLblPos val="nextTo"/>
        <c:crossAx val="143214848"/>
        <c:crosses val="autoZero"/>
        <c:auto val="1"/>
        <c:lblAlgn val="ctr"/>
        <c:lblOffset val="100"/>
      </c:catAx>
      <c:valAx>
        <c:axId val="14321484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43213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 sz="1400" b="1" i="0" baseline="0"/>
              <a:t>distribution of Ref associated peaks</a:t>
            </a:r>
            <a:endParaRPr lang="zh-CN" altLang="zh-CN" sz="1400" b="1" i="0" baseline="0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'threshold=0.8'!$L$6</c:f>
              <c:strCache>
                <c:ptCount val="1"/>
                <c:pt idx="0">
                  <c:v>Early</c:v>
                </c:pt>
              </c:strCache>
            </c:strRef>
          </c:tx>
          <c:cat>
            <c:strRef>
              <c:f>'threshold=0.8'!$M$5:$T$5</c:f>
              <c:strCache>
                <c:ptCount val="8"/>
                <c:pt idx="0">
                  <c:v>Downstream</c:v>
                </c:pt>
                <c:pt idx="1">
                  <c:v>Enhancer</c:v>
                </c:pt>
                <c:pt idx="2">
                  <c:v>Exon</c:v>
                </c:pt>
                <c:pt idx="3">
                  <c:v>Intron</c:v>
                </c:pt>
                <c:pt idx="4">
                  <c:v>Promoter</c:v>
                </c:pt>
                <c:pt idx="5">
                  <c:v>UTR3</c:v>
                </c:pt>
                <c:pt idx="6">
                  <c:v>UTR5</c:v>
                </c:pt>
                <c:pt idx="7">
                  <c:v>mir</c:v>
                </c:pt>
              </c:strCache>
            </c:strRef>
          </c:cat>
          <c:val>
            <c:numRef>
              <c:f>'threshold=0.8'!$M$6:$T$6</c:f>
              <c:numCache>
                <c:formatCode>General</c:formatCode>
                <c:ptCount val="8"/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</c:ser>
        <c:ser>
          <c:idx val="1"/>
          <c:order val="1"/>
          <c:tx>
            <c:strRef>
              <c:f>'threshold=0.8'!$L$7</c:f>
              <c:strCache>
                <c:ptCount val="1"/>
                <c:pt idx="0">
                  <c:v>Mid</c:v>
                </c:pt>
              </c:strCache>
            </c:strRef>
          </c:tx>
          <c:cat>
            <c:strRef>
              <c:f>'threshold=0.8'!$M$5:$T$5</c:f>
              <c:strCache>
                <c:ptCount val="8"/>
                <c:pt idx="0">
                  <c:v>Downstream</c:v>
                </c:pt>
                <c:pt idx="1">
                  <c:v>Enhancer</c:v>
                </c:pt>
                <c:pt idx="2">
                  <c:v>Exon</c:v>
                </c:pt>
                <c:pt idx="3">
                  <c:v>Intron</c:v>
                </c:pt>
                <c:pt idx="4">
                  <c:v>Promoter</c:v>
                </c:pt>
                <c:pt idx="5">
                  <c:v>UTR3</c:v>
                </c:pt>
                <c:pt idx="6">
                  <c:v>UTR5</c:v>
                </c:pt>
                <c:pt idx="7">
                  <c:v>mir</c:v>
                </c:pt>
              </c:strCache>
            </c:strRef>
          </c:cat>
          <c:val>
            <c:numRef>
              <c:f>'threshold=0.8'!$M$7:$T$7</c:f>
              <c:numCache>
                <c:formatCode>General</c:formatCode>
                <c:ptCount val="8"/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</c:ser>
        <c:ser>
          <c:idx val="2"/>
          <c:order val="2"/>
          <c:tx>
            <c:strRef>
              <c:f>'threshold=0.8'!$L$8</c:f>
              <c:strCache>
                <c:ptCount val="1"/>
                <c:pt idx="0">
                  <c:v>Late</c:v>
                </c:pt>
              </c:strCache>
            </c:strRef>
          </c:tx>
          <c:cat>
            <c:strRef>
              <c:f>'threshold=0.8'!$M$5:$T$5</c:f>
              <c:strCache>
                <c:ptCount val="8"/>
                <c:pt idx="0">
                  <c:v>Downstream</c:v>
                </c:pt>
                <c:pt idx="1">
                  <c:v>Enhancer</c:v>
                </c:pt>
                <c:pt idx="2">
                  <c:v>Exon</c:v>
                </c:pt>
                <c:pt idx="3">
                  <c:v>Intron</c:v>
                </c:pt>
                <c:pt idx="4">
                  <c:v>Promoter</c:v>
                </c:pt>
                <c:pt idx="5">
                  <c:v>UTR3</c:v>
                </c:pt>
                <c:pt idx="6">
                  <c:v>UTR5</c:v>
                </c:pt>
                <c:pt idx="7">
                  <c:v>mir</c:v>
                </c:pt>
              </c:strCache>
            </c:strRef>
          </c:cat>
          <c:val>
            <c:numRef>
              <c:f>'threshold=0.8'!$M$8:$T$8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</c:ser>
        <c:shape val="box"/>
        <c:axId val="143249408"/>
        <c:axId val="143250944"/>
        <c:axId val="0"/>
      </c:bar3DChart>
      <c:catAx>
        <c:axId val="143249408"/>
        <c:scaling>
          <c:orientation val="minMax"/>
        </c:scaling>
        <c:axPos val="b"/>
        <c:majorTickMark val="none"/>
        <c:tickLblPos val="nextTo"/>
        <c:crossAx val="143250944"/>
        <c:crosses val="autoZero"/>
        <c:auto val="1"/>
        <c:lblAlgn val="ctr"/>
        <c:lblOffset val="100"/>
      </c:catAx>
      <c:valAx>
        <c:axId val="14325094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43249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参数调整!$A$28</c:f>
              <c:strCache>
                <c:ptCount val="1"/>
                <c:pt idx="0">
                  <c:v>S1</c:v>
                </c:pt>
              </c:strCache>
            </c:strRef>
          </c:tx>
          <c:cat>
            <c:strRef>
              <c:f>参数调整!$B$27:$R$27</c:f>
              <c:strCache>
                <c:ptCount val="17"/>
                <c:pt idx="0">
                  <c:v>B_0.8</c:v>
                </c:pt>
                <c:pt idx="1">
                  <c:v>B_0.85</c:v>
                </c:pt>
                <c:pt idx="2">
                  <c:v>B_0.9</c:v>
                </c:pt>
                <c:pt idx="3">
                  <c:v>B_0.95</c:v>
                </c:pt>
                <c:pt idx="4">
                  <c:v>B_0.96</c:v>
                </c:pt>
                <c:pt idx="5">
                  <c:v>B_0.97</c:v>
                </c:pt>
                <c:pt idx="6">
                  <c:v>B_0.975</c:v>
                </c:pt>
                <c:pt idx="7">
                  <c:v>B_0.98</c:v>
                </c:pt>
                <c:pt idx="8">
                  <c:v>B_0.985</c:v>
                </c:pt>
                <c:pt idx="9">
                  <c:v>B_0.99</c:v>
                </c:pt>
                <c:pt idx="10">
                  <c:v>M.75</c:v>
                </c:pt>
                <c:pt idx="11">
                  <c:v>M.150</c:v>
                </c:pt>
                <c:pt idx="12">
                  <c:v>M.250</c:v>
                </c:pt>
                <c:pt idx="13">
                  <c:v>M.300</c:v>
                </c:pt>
                <c:pt idx="14">
                  <c:v>M.350</c:v>
                </c:pt>
                <c:pt idx="15">
                  <c:v>M.450</c:v>
                </c:pt>
                <c:pt idx="16">
                  <c:v>M.550</c:v>
                </c:pt>
              </c:strCache>
            </c:strRef>
          </c:cat>
          <c:val>
            <c:numRef>
              <c:f>参数调整!$B$28:$R$28</c:f>
              <c:numCache>
                <c:formatCode>General</c:formatCode>
                <c:ptCount val="17"/>
                <c:pt idx="0">
                  <c:v>1109840</c:v>
                </c:pt>
                <c:pt idx="1">
                  <c:v>1083607</c:v>
                </c:pt>
                <c:pt idx="2">
                  <c:v>843686</c:v>
                </c:pt>
                <c:pt idx="3">
                  <c:v>482628</c:v>
                </c:pt>
                <c:pt idx="4">
                  <c:v>409667</c:v>
                </c:pt>
                <c:pt idx="5">
                  <c:v>331223</c:v>
                </c:pt>
                <c:pt idx="6">
                  <c:v>286529</c:v>
                </c:pt>
                <c:pt idx="7">
                  <c:v>238593</c:v>
                </c:pt>
                <c:pt idx="8">
                  <c:v>186474</c:v>
                </c:pt>
                <c:pt idx="9">
                  <c:v>129838</c:v>
                </c:pt>
                <c:pt idx="10">
                  <c:v>291804</c:v>
                </c:pt>
                <c:pt idx="11">
                  <c:v>261821</c:v>
                </c:pt>
                <c:pt idx="12">
                  <c:v>340982</c:v>
                </c:pt>
                <c:pt idx="13">
                  <c:v>328220</c:v>
                </c:pt>
                <c:pt idx="14">
                  <c:v>334782</c:v>
                </c:pt>
                <c:pt idx="15">
                  <c:v>338753</c:v>
                </c:pt>
                <c:pt idx="16">
                  <c:v>338753</c:v>
                </c:pt>
              </c:numCache>
            </c:numRef>
          </c:val>
        </c:ser>
        <c:ser>
          <c:idx val="1"/>
          <c:order val="1"/>
          <c:tx>
            <c:strRef>
              <c:f>参数调整!$A$29</c:f>
              <c:strCache>
                <c:ptCount val="1"/>
                <c:pt idx="0">
                  <c:v>S2</c:v>
                </c:pt>
              </c:strCache>
            </c:strRef>
          </c:tx>
          <c:cat>
            <c:strRef>
              <c:f>参数调整!$B$27:$R$27</c:f>
              <c:strCache>
                <c:ptCount val="17"/>
                <c:pt idx="0">
                  <c:v>B_0.8</c:v>
                </c:pt>
                <c:pt idx="1">
                  <c:v>B_0.85</c:v>
                </c:pt>
                <c:pt idx="2">
                  <c:v>B_0.9</c:v>
                </c:pt>
                <c:pt idx="3">
                  <c:v>B_0.95</c:v>
                </c:pt>
                <c:pt idx="4">
                  <c:v>B_0.96</c:v>
                </c:pt>
                <c:pt idx="5">
                  <c:v>B_0.97</c:v>
                </c:pt>
                <c:pt idx="6">
                  <c:v>B_0.975</c:v>
                </c:pt>
                <c:pt idx="7">
                  <c:v>B_0.98</c:v>
                </c:pt>
                <c:pt idx="8">
                  <c:v>B_0.985</c:v>
                </c:pt>
                <c:pt idx="9">
                  <c:v>B_0.99</c:v>
                </c:pt>
                <c:pt idx="10">
                  <c:v>M.75</c:v>
                </c:pt>
                <c:pt idx="11">
                  <c:v>M.150</c:v>
                </c:pt>
                <c:pt idx="12">
                  <c:v>M.250</c:v>
                </c:pt>
                <c:pt idx="13">
                  <c:v>M.300</c:v>
                </c:pt>
                <c:pt idx="14">
                  <c:v>M.350</c:v>
                </c:pt>
                <c:pt idx="15">
                  <c:v>M.450</c:v>
                </c:pt>
                <c:pt idx="16">
                  <c:v>M.550</c:v>
                </c:pt>
              </c:strCache>
            </c:strRef>
          </c:cat>
          <c:val>
            <c:numRef>
              <c:f>参数调整!$B$29:$R$29</c:f>
              <c:numCache>
                <c:formatCode>General</c:formatCode>
                <c:ptCount val="17"/>
                <c:pt idx="0">
                  <c:v>996583</c:v>
                </c:pt>
                <c:pt idx="1">
                  <c:v>952323</c:v>
                </c:pt>
                <c:pt idx="2">
                  <c:v>737594</c:v>
                </c:pt>
                <c:pt idx="3">
                  <c:v>409076</c:v>
                </c:pt>
                <c:pt idx="4">
                  <c:v>346291</c:v>
                </c:pt>
                <c:pt idx="5">
                  <c:v>280286</c:v>
                </c:pt>
                <c:pt idx="6">
                  <c:v>242262</c:v>
                </c:pt>
                <c:pt idx="7">
                  <c:v>201201</c:v>
                </c:pt>
                <c:pt idx="8">
                  <c:v>156223</c:v>
                </c:pt>
                <c:pt idx="9">
                  <c:v>107265</c:v>
                </c:pt>
                <c:pt idx="10">
                  <c:v>277172</c:v>
                </c:pt>
                <c:pt idx="11">
                  <c:v>249819</c:v>
                </c:pt>
                <c:pt idx="12">
                  <c:v>247706</c:v>
                </c:pt>
                <c:pt idx="13">
                  <c:v>249819</c:v>
                </c:pt>
                <c:pt idx="14">
                  <c:v>325788</c:v>
                </c:pt>
                <c:pt idx="15">
                  <c:v>248415</c:v>
                </c:pt>
                <c:pt idx="16">
                  <c:v>330813</c:v>
                </c:pt>
              </c:numCache>
            </c:numRef>
          </c:val>
        </c:ser>
        <c:ser>
          <c:idx val="2"/>
          <c:order val="2"/>
          <c:tx>
            <c:strRef>
              <c:f>参数调整!$A$30</c:f>
              <c:strCache>
                <c:ptCount val="1"/>
                <c:pt idx="0">
                  <c:v>S3</c:v>
                </c:pt>
              </c:strCache>
            </c:strRef>
          </c:tx>
          <c:cat>
            <c:strRef>
              <c:f>参数调整!$B$27:$R$27</c:f>
              <c:strCache>
                <c:ptCount val="17"/>
                <c:pt idx="0">
                  <c:v>B_0.8</c:v>
                </c:pt>
                <c:pt idx="1">
                  <c:v>B_0.85</c:v>
                </c:pt>
                <c:pt idx="2">
                  <c:v>B_0.9</c:v>
                </c:pt>
                <c:pt idx="3">
                  <c:v>B_0.95</c:v>
                </c:pt>
                <c:pt idx="4">
                  <c:v>B_0.96</c:v>
                </c:pt>
                <c:pt idx="5">
                  <c:v>B_0.97</c:v>
                </c:pt>
                <c:pt idx="6">
                  <c:v>B_0.975</c:v>
                </c:pt>
                <c:pt idx="7">
                  <c:v>B_0.98</c:v>
                </c:pt>
                <c:pt idx="8">
                  <c:v>B_0.985</c:v>
                </c:pt>
                <c:pt idx="9">
                  <c:v>B_0.99</c:v>
                </c:pt>
                <c:pt idx="10">
                  <c:v>M.75</c:v>
                </c:pt>
                <c:pt idx="11">
                  <c:v>M.150</c:v>
                </c:pt>
                <c:pt idx="12">
                  <c:v>M.250</c:v>
                </c:pt>
                <c:pt idx="13">
                  <c:v>M.300</c:v>
                </c:pt>
                <c:pt idx="14">
                  <c:v>M.350</c:v>
                </c:pt>
                <c:pt idx="15">
                  <c:v>M.450</c:v>
                </c:pt>
                <c:pt idx="16">
                  <c:v>M.550</c:v>
                </c:pt>
              </c:strCache>
            </c:strRef>
          </c:cat>
          <c:val>
            <c:numRef>
              <c:f>参数调整!$B$30:$R$30</c:f>
              <c:numCache>
                <c:formatCode>General</c:formatCode>
                <c:ptCount val="17"/>
                <c:pt idx="0">
                  <c:v>1566291</c:v>
                </c:pt>
                <c:pt idx="1">
                  <c:v>1531693</c:v>
                </c:pt>
                <c:pt idx="2">
                  <c:v>1134056</c:v>
                </c:pt>
                <c:pt idx="3">
                  <c:v>466560</c:v>
                </c:pt>
                <c:pt idx="4">
                  <c:v>389226</c:v>
                </c:pt>
                <c:pt idx="5">
                  <c:v>312637</c:v>
                </c:pt>
                <c:pt idx="6">
                  <c:v>271847</c:v>
                </c:pt>
                <c:pt idx="7">
                  <c:v>229473</c:v>
                </c:pt>
                <c:pt idx="8">
                  <c:v>182315</c:v>
                </c:pt>
                <c:pt idx="9">
                  <c:v>129694</c:v>
                </c:pt>
                <c:pt idx="10">
                  <c:v>260655</c:v>
                </c:pt>
                <c:pt idx="11">
                  <c:v>223698</c:v>
                </c:pt>
                <c:pt idx="12">
                  <c:v>222224</c:v>
                </c:pt>
                <c:pt idx="13">
                  <c:v>225178</c:v>
                </c:pt>
                <c:pt idx="14">
                  <c:v>338408</c:v>
                </c:pt>
                <c:pt idx="15">
                  <c:v>339790</c:v>
                </c:pt>
                <c:pt idx="16">
                  <c:v>339790</c:v>
                </c:pt>
              </c:numCache>
            </c:numRef>
          </c:val>
        </c:ser>
        <c:ser>
          <c:idx val="3"/>
          <c:order val="3"/>
          <c:tx>
            <c:strRef>
              <c:f>参数调整!$A$31</c:f>
              <c:strCache>
                <c:ptCount val="1"/>
                <c:pt idx="0">
                  <c:v>S4</c:v>
                </c:pt>
              </c:strCache>
            </c:strRef>
          </c:tx>
          <c:cat>
            <c:strRef>
              <c:f>参数调整!$B$27:$R$27</c:f>
              <c:strCache>
                <c:ptCount val="17"/>
                <c:pt idx="0">
                  <c:v>B_0.8</c:v>
                </c:pt>
                <c:pt idx="1">
                  <c:v>B_0.85</c:v>
                </c:pt>
                <c:pt idx="2">
                  <c:v>B_0.9</c:v>
                </c:pt>
                <c:pt idx="3">
                  <c:v>B_0.95</c:v>
                </c:pt>
                <c:pt idx="4">
                  <c:v>B_0.96</c:v>
                </c:pt>
                <c:pt idx="5">
                  <c:v>B_0.97</c:v>
                </c:pt>
                <c:pt idx="6">
                  <c:v>B_0.975</c:v>
                </c:pt>
                <c:pt idx="7">
                  <c:v>B_0.98</c:v>
                </c:pt>
                <c:pt idx="8">
                  <c:v>B_0.985</c:v>
                </c:pt>
                <c:pt idx="9">
                  <c:v>B_0.99</c:v>
                </c:pt>
                <c:pt idx="10">
                  <c:v>M.75</c:v>
                </c:pt>
                <c:pt idx="11">
                  <c:v>M.150</c:v>
                </c:pt>
                <c:pt idx="12">
                  <c:v>M.250</c:v>
                </c:pt>
                <c:pt idx="13">
                  <c:v>M.300</c:v>
                </c:pt>
                <c:pt idx="14">
                  <c:v>M.350</c:v>
                </c:pt>
                <c:pt idx="15">
                  <c:v>M.450</c:v>
                </c:pt>
                <c:pt idx="16">
                  <c:v>M.550</c:v>
                </c:pt>
              </c:strCache>
            </c:strRef>
          </c:cat>
          <c:val>
            <c:numRef>
              <c:f>参数调整!$B$31:$R$31</c:f>
              <c:numCache>
                <c:formatCode>General</c:formatCode>
                <c:ptCount val="17"/>
                <c:pt idx="0">
                  <c:v>2104139</c:v>
                </c:pt>
                <c:pt idx="1">
                  <c:v>2069430</c:v>
                </c:pt>
                <c:pt idx="2">
                  <c:v>1655825</c:v>
                </c:pt>
                <c:pt idx="3">
                  <c:v>597356</c:v>
                </c:pt>
                <c:pt idx="4">
                  <c:v>452864</c:v>
                </c:pt>
                <c:pt idx="5">
                  <c:v>337631</c:v>
                </c:pt>
                <c:pt idx="6">
                  <c:v>286136</c:v>
                </c:pt>
                <c:pt idx="7">
                  <c:v>235737</c:v>
                </c:pt>
                <c:pt idx="8">
                  <c:v>184795</c:v>
                </c:pt>
                <c:pt idx="9">
                  <c:v>130858</c:v>
                </c:pt>
                <c:pt idx="10">
                  <c:v>224441</c:v>
                </c:pt>
                <c:pt idx="11">
                  <c:v>184542</c:v>
                </c:pt>
                <c:pt idx="12">
                  <c:v>259429</c:v>
                </c:pt>
                <c:pt idx="13">
                  <c:v>271457</c:v>
                </c:pt>
                <c:pt idx="14">
                  <c:v>180727</c:v>
                </c:pt>
                <c:pt idx="15">
                  <c:v>271457</c:v>
                </c:pt>
                <c:pt idx="16">
                  <c:v>285245</c:v>
                </c:pt>
              </c:numCache>
            </c:numRef>
          </c:val>
        </c:ser>
        <c:ser>
          <c:idx val="4"/>
          <c:order val="4"/>
          <c:tx>
            <c:strRef>
              <c:f>参数调整!$A$32</c:f>
              <c:strCache>
                <c:ptCount val="1"/>
                <c:pt idx="0">
                  <c:v>S5</c:v>
                </c:pt>
              </c:strCache>
            </c:strRef>
          </c:tx>
          <c:cat>
            <c:strRef>
              <c:f>参数调整!$B$27:$R$27</c:f>
              <c:strCache>
                <c:ptCount val="17"/>
                <c:pt idx="0">
                  <c:v>B_0.8</c:v>
                </c:pt>
                <c:pt idx="1">
                  <c:v>B_0.85</c:v>
                </c:pt>
                <c:pt idx="2">
                  <c:v>B_0.9</c:v>
                </c:pt>
                <c:pt idx="3">
                  <c:v>B_0.95</c:v>
                </c:pt>
                <c:pt idx="4">
                  <c:v>B_0.96</c:v>
                </c:pt>
                <c:pt idx="5">
                  <c:v>B_0.97</c:v>
                </c:pt>
                <c:pt idx="6">
                  <c:v>B_0.975</c:v>
                </c:pt>
                <c:pt idx="7">
                  <c:v>B_0.98</c:v>
                </c:pt>
                <c:pt idx="8">
                  <c:v>B_0.985</c:v>
                </c:pt>
                <c:pt idx="9">
                  <c:v>B_0.99</c:v>
                </c:pt>
                <c:pt idx="10">
                  <c:v>M.75</c:v>
                </c:pt>
                <c:pt idx="11">
                  <c:v>M.150</c:v>
                </c:pt>
                <c:pt idx="12">
                  <c:v>M.250</c:v>
                </c:pt>
                <c:pt idx="13">
                  <c:v>M.300</c:v>
                </c:pt>
                <c:pt idx="14">
                  <c:v>M.350</c:v>
                </c:pt>
                <c:pt idx="15">
                  <c:v>M.450</c:v>
                </c:pt>
                <c:pt idx="16">
                  <c:v>M.550</c:v>
                </c:pt>
              </c:strCache>
            </c:strRef>
          </c:cat>
          <c:val>
            <c:numRef>
              <c:f>参数调整!$B$32:$R$32</c:f>
              <c:numCache>
                <c:formatCode>General</c:formatCode>
                <c:ptCount val="17"/>
                <c:pt idx="0">
                  <c:v>1248805</c:v>
                </c:pt>
                <c:pt idx="1">
                  <c:v>1225958</c:v>
                </c:pt>
                <c:pt idx="2">
                  <c:v>932840</c:v>
                </c:pt>
                <c:pt idx="3">
                  <c:v>497112</c:v>
                </c:pt>
                <c:pt idx="4">
                  <c:v>421548</c:v>
                </c:pt>
                <c:pt idx="5">
                  <c:v>341225</c:v>
                </c:pt>
                <c:pt idx="6">
                  <c:v>297721</c:v>
                </c:pt>
                <c:pt idx="7">
                  <c:v>251324</c:v>
                </c:pt>
                <c:pt idx="8">
                  <c:v>200263</c:v>
                </c:pt>
                <c:pt idx="9">
                  <c:v>142597</c:v>
                </c:pt>
                <c:pt idx="10">
                  <c:v>299811</c:v>
                </c:pt>
                <c:pt idx="11">
                  <c:v>257642</c:v>
                </c:pt>
                <c:pt idx="12">
                  <c:v>252279</c:v>
                </c:pt>
                <c:pt idx="13">
                  <c:v>256538</c:v>
                </c:pt>
                <c:pt idx="14">
                  <c:v>256538</c:v>
                </c:pt>
                <c:pt idx="15">
                  <c:v>256538</c:v>
                </c:pt>
                <c:pt idx="16">
                  <c:v>353728</c:v>
                </c:pt>
              </c:numCache>
            </c:numRef>
          </c:val>
        </c:ser>
        <c:marker val="1"/>
        <c:axId val="138203520"/>
        <c:axId val="138205056"/>
      </c:lineChart>
      <c:catAx>
        <c:axId val="138203520"/>
        <c:scaling>
          <c:orientation val="minMax"/>
        </c:scaling>
        <c:axPos val="b"/>
        <c:tickLblPos val="nextTo"/>
        <c:crossAx val="138205056"/>
        <c:crosses val="autoZero"/>
        <c:auto val="1"/>
        <c:lblAlgn val="ctr"/>
        <c:lblOffset val="100"/>
      </c:catAx>
      <c:valAx>
        <c:axId val="138205056"/>
        <c:scaling>
          <c:orientation val="minMax"/>
        </c:scaling>
        <c:axPos val="l"/>
        <c:majorGridlines/>
        <c:numFmt formatCode="General" sourceLinked="1"/>
        <c:tickLblPos val="nextTo"/>
        <c:crossAx val="138203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参数调整!$E$54</c:f>
              <c:strCache>
                <c:ptCount val="1"/>
                <c:pt idx="0">
                  <c:v>d150</c:v>
                </c:pt>
              </c:strCache>
            </c:strRef>
          </c:tx>
          <c:cat>
            <c:strRef>
              <c:f>参数调整!$D$55:$D$59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</c:strCache>
            </c:strRef>
          </c:cat>
          <c:val>
            <c:numRef>
              <c:f>参数调整!$E$55:$E$59</c:f>
              <c:numCache>
                <c:formatCode>General</c:formatCode>
                <c:ptCount val="5"/>
                <c:pt idx="0">
                  <c:v>163</c:v>
                </c:pt>
                <c:pt idx="1">
                  <c:v>168</c:v>
                </c:pt>
                <c:pt idx="2">
                  <c:v>174</c:v>
                </c:pt>
                <c:pt idx="3">
                  <c:v>171</c:v>
                </c:pt>
                <c:pt idx="4">
                  <c:v>173</c:v>
                </c:pt>
              </c:numCache>
            </c:numRef>
          </c:val>
        </c:ser>
        <c:ser>
          <c:idx val="1"/>
          <c:order val="1"/>
          <c:tx>
            <c:strRef>
              <c:f>参数调整!$F$54</c:f>
              <c:strCache>
                <c:ptCount val="1"/>
                <c:pt idx="0">
                  <c:v>d250</c:v>
                </c:pt>
              </c:strCache>
            </c:strRef>
          </c:tx>
          <c:cat>
            <c:strRef>
              <c:f>参数调整!$D$55:$D$59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</c:strCache>
            </c:strRef>
          </c:cat>
          <c:val>
            <c:numRef>
              <c:f>参数调整!$F$55:$F$59</c:f>
              <c:numCache>
                <c:formatCode>General</c:formatCode>
                <c:ptCount val="5"/>
                <c:pt idx="0">
                  <c:v>42</c:v>
                </c:pt>
                <c:pt idx="1">
                  <c:v>172</c:v>
                </c:pt>
                <c:pt idx="2">
                  <c:v>176</c:v>
                </c:pt>
                <c:pt idx="3">
                  <c:v>44</c:v>
                </c:pt>
                <c:pt idx="4">
                  <c:v>180</c:v>
                </c:pt>
              </c:numCache>
            </c:numRef>
          </c:val>
        </c:ser>
        <c:ser>
          <c:idx val="2"/>
          <c:order val="2"/>
          <c:tx>
            <c:strRef>
              <c:f>参数调整!$G$54</c:f>
              <c:strCache>
                <c:ptCount val="1"/>
                <c:pt idx="0">
                  <c:v>d300</c:v>
                </c:pt>
              </c:strCache>
            </c:strRef>
          </c:tx>
          <c:cat>
            <c:strRef>
              <c:f>参数调整!$D$55:$D$59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</c:strCache>
            </c:strRef>
          </c:cat>
          <c:val>
            <c:numRef>
              <c:f>参数调整!$G$55:$G$59</c:f>
              <c:numCache>
                <c:formatCode>General</c:formatCode>
                <c:ptCount val="5"/>
                <c:pt idx="0">
                  <c:v>36</c:v>
                </c:pt>
                <c:pt idx="1">
                  <c:v>168</c:v>
                </c:pt>
                <c:pt idx="2">
                  <c:v>172</c:v>
                </c:pt>
                <c:pt idx="3">
                  <c:v>42</c:v>
                </c:pt>
                <c:pt idx="4">
                  <c:v>174</c:v>
                </c:pt>
              </c:numCache>
            </c:numRef>
          </c:val>
        </c:ser>
        <c:ser>
          <c:idx val="3"/>
          <c:order val="3"/>
          <c:tx>
            <c:strRef>
              <c:f>参数调整!$H$54</c:f>
              <c:strCache>
                <c:ptCount val="1"/>
                <c:pt idx="0">
                  <c:v>d350</c:v>
                </c:pt>
              </c:strCache>
            </c:strRef>
          </c:tx>
          <c:cat>
            <c:strRef>
              <c:f>参数调整!$D$55:$D$59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</c:strCache>
            </c:strRef>
          </c:cat>
          <c:val>
            <c:numRef>
              <c:f>参数调整!$H$55:$H$59</c:f>
              <c:numCache>
                <c:formatCode>General</c:formatCode>
                <c:ptCount val="5"/>
                <c:pt idx="0">
                  <c:v>38</c:v>
                </c:pt>
                <c:pt idx="1">
                  <c:v>46</c:v>
                </c:pt>
                <c:pt idx="2">
                  <c:v>38</c:v>
                </c:pt>
                <c:pt idx="3">
                  <c:v>176</c:v>
                </c:pt>
                <c:pt idx="4">
                  <c:v>174</c:v>
                </c:pt>
              </c:numCache>
            </c:numRef>
          </c:val>
        </c:ser>
        <c:ser>
          <c:idx val="4"/>
          <c:order val="4"/>
          <c:tx>
            <c:strRef>
              <c:f>参数调整!$I$54</c:f>
              <c:strCache>
                <c:ptCount val="1"/>
                <c:pt idx="0">
                  <c:v>d450</c:v>
                </c:pt>
              </c:strCache>
            </c:strRef>
          </c:tx>
          <c:cat>
            <c:strRef>
              <c:f>参数调整!$D$55:$D$59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</c:strCache>
            </c:strRef>
          </c:cat>
          <c:val>
            <c:numRef>
              <c:f>参数调整!$I$55:$I$59</c:f>
              <c:numCache>
                <c:formatCode>General</c:formatCode>
                <c:ptCount val="5"/>
                <c:pt idx="0">
                  <c:v>39</c:v>
                </c:pt>
                <c:pt idx="1">
                  <c:v>171</c:v>
                </c:pt>
                <c:pt idx="2">
                  <c:v>39</c:v>
                </c:pt>
                <c:pt idx="3">
                  <c:v>42</c:v>
                </c:pt>
                <c:pt idx="4">
                  <c:v>174</c:v>
                </c:pt>
              </c:numCache>
            </c:numRef>
          </c:val>
        </c:ser>
        <c:ser>
          <c:idx val="5"/>
          <c:order val="5"/>
          <c:tx>
            <c:strRef>
              <c:f>参数调整!$J$54</c:f>
              <c:strCache>
                <c:ptCount val="1"/>
                <c:pt idx="0">
                  <c:v>d550</c:v>
                </c:pt>
              </c:strCache>
            </c:strRef>
          </c:tx>
          <c:cat>
            <c:strRef>
              <c:f>参数调整!$D$55:$D$59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</c:strCache>
            </c:strRef>
          </c:cat>
          <c:val>
            <c:numRef>
              <c:f>参数调整!$J$55:$J$59</c:f>
              <c:numCache>
                <c:formatCode>General</c:formatCode>
                <c:ptCount val="5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40</c:v>
                </c:pt>
              </c:numCache>
            </c:numRef>
          </c:val>
        </c:ser>
        <c:ser>
          <c:idx val="6"/>
          <c:order val="6"/>
          <c:tx>
            <c:strRef>
              <c:f>参数调整!$K$54</c:f>
              <c:strCache>
                <c:ptCount val="1"/>
                <c:pt idx="0">
                  <c:v>d75</c:v>
                </c:pt>
              </c:strCache>
            </c:strRef>
          </c:tx>
          <c:cat>
            <c:strRef>
              <c:f>参数调整!$D$55:$D$59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</c:strCache>
            </c:strRef>
          </c:cat>
          <c:val>
            <c:numRef>
              <c:f>参数调整!$K$55:$K$59</c:f>
              <c:numCache>
                <c:formatCode>General</c:formatCode>
                <c:ptCount val="5"/>
                <c:pt idx="0">
                  <c:v>116</c:v>
                </c:pt>
                <c:pt idx="1">
                  <c:v>114</c:v>
                </c:pt>
                <c:pt idx="2">
                  <c:v>116</c:v>
                </c:pt>
                <c:pt idx="3">
                  <c:v>106</c:v>
                </c:pt>
                <c:pt idx="4">
                  <c:v>111</c:v>
                </c:pt>
              </c:numCache>
            </c:numRef>
          </c:val>
        </c:ser>
        <c:axId val="144353152"/>
        <c:axId val="144354688"/>
      </c:barChart>
      <c:catAx>
        <c:axId val="144353152"/>
        <c:scaling>
          <c:orientation val="minMax"/>
        </c:scaling>
        <c:axPos val="b"/>
        <c:tickLblPos val="nextTo"/>
        <c:crossAx val="144354688"/>
        <c:crosses val="autoZero"/>
        <c:auto val="1"/>
        <c:lblAlgn val="ctr"/>
        <c:lblOffset val="100"/>
      </c:catAx>
      <c:valAx>
        <c:axId val="144354688"/>
        <c:scaling>
          <c:orientation val="minMax"/>
        </c:scaling>
        <c:axPos val="l"/>
        <c:majorGridlines/>
        <c:numFmt formatCode="General" sourceLinked="1"/>
        <c:tickLblPos val="nextTo"/>
        <c:crossAx val="144353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Ref</a:t>
            </a:r>
            <a:endParaRPr lang="zh-CN" alt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'threshold=0.95'!$K$2</c:f>
              <c:strCache>
                <c:ptCount val="1"/>
                <c:pt idx="0">
                  <c:v>Early</c:v>
                </c:pt>
              </c:strCache>
            </c:strRef>
          </c:tx>
          <c:cat>
            <c:strRef>
              <c:f>'threshold=0.95'!$L$1:$S$1</c:f>
              <c:strCache>
                <c:ptCount val="8"/>
                <c:pt idx="0">
                  <c:v>Downstream</c:v>
                </c:pt>
                <c:pt idx="1">
                  <c:v>Enhancer</c:v>
                </c:pt>
                <c:pt idx="2">
                  <c:v>Exon</c:v>
                </c:pt>
                <c:pt idx="3">
                  <c:v>Intron</c:v>
                </c:pt>
                <c:pt idx="4">
                  <c:v>Promoter</c:v>
                </c:pt>
                <c:pt idx="5">
                  <c:v>UTR3</c:v>
                </c:pt>
                <c:pt idx="6">
                  <c:v>UTR5</c:v>
                </c:pt>
                <c:pt idx="7">
                  <c:v>mir</c:v>
                </c:pt>
              </c:strCache>
            </c:strRef>
          </c:cat>
          <c:val>
            <c:numRef>
              <c:f>'threshold=0.95'!$L$2:$S$2</c:f>
              <c:numCache>
                <c:formatCode>General</c:formatCode>
                <c:ptCount val="8"/>
                <c:pt idx="0">
                  <c:v>1057</c:v>
                </c:pt>
                <c:pt idx="1">
                  <c:v>6830</c:v>
                </c:pt>
                <c:pt idx="2">
                  <c:v>2827</c:v>
                </c:pt>
                <c:pt idx="3">
                  <c:v>18126</c:v>
                </c:pt>
                <c:pt idx="4">
                  <c:v>1990</c:v>
                </c:pt>
                <c:pt idx="5">
                  <c:v>798</c:v>
                </c:pt>
                <c:pt idx="6">
                  <c:v>2489</c:v>
                </c:pt>
                <c:pt idx="7">
                  <c:v>21</c:v>
                </c:pt>
              </c:numCache>
            </c:numRef>
          </c:val>
        </c:ser>
        <c:ser>
          <c:idx val="1"/>
          <c:order val="1"/>
          <c:tx>
            <c:strRef>
              <c:f>'threshold=0.95'!$K$3</c:f>
              <c:strCache>
                <c:ptCount val="1"/>
                <c:pt idx="0">
                  <c:v>Mid</c:v>
                </c:pt>
              </c:strCache>
            </c:strRef>
          </c:tx>
          <c:cat>
            <c:strRef>
              <c:f>'threshold=0.95'!$L$1:$S$1</c:f>
              <c:strCache>
                <c:ptCount val="8"/>
                <c:pt idx="0">
                  <c:v>Downstream</c:v>
                </c:pt>
                <c:pt idx="1">
                  <c:v>Enhancer</c:v>
                </c:pt>
                <c:pt idx="2">
                  <c:v>Exon</c:v>
                </c:pt>
                <c:pt idx="3">
                  <c:v>Intron</c:v>
                </c:pt>
                <c:pt idx="4">
                  <c:v>Promoter</c:v>
                </c:pt>
                <c:pt idx="5">
                  <c:v>UTR3</c:v>
                </c:pt>
                <c:pt idx="6">
                  <c:v>UTR5</c:v>
                </c:pt>
                <c:pt idx="7">
                  <c:v>mir</c:v>
                </c:pt>
              </c:strCache>
            </c:strRef>
          </c:cat>
          <c:val>
            <c:numRef>
              <c:f>'threshold=0.95'!$L$3:$S$3</c:f>
              <c:numCache>
                <c:formatCode>General</c:formatCode>
                <c:ptCount val="8"/>
                <c:pt idx="0">
                  <c:v>669</c:v>
                </c:pt>
                <c:pt idx="1">
                  <c:v>3716</c:v>
                </c:pt>
                <c:pt idx="2">
                  <c:v>1433</c:v>
                </c:pt>
                <c:pt idx="3">
                  <c:v>9553</c:v>
                </c:pt>
                <c:pt idx="4">
                  <c:v>1100</c:v>
                </c:pt>
                <c:pt idx="5">
                  <c:v>513</c:v>
                </c:pt>
                <c:pt idx="6">
                  <c:v>1343</c:v>
                </c:pt>
                <c:pt idx="7">
                  <c:v>2</c:v>
                </c:pt>
              </c:numCache>
            </c:numRef>
          </c:val>
        </c:ser>
        <c:ser>
          <c:idx val="2"/>
          <c:order val="2"/>
          <c:tx>
            <c:strRef>
              <c:f>'threshold=0.95'!$K$4</c:f>
              <c:strCache>
                <c:ptCount val="1"/>
                <c:pt idx="0">
                  <c:v>Late</c:v>
                </c:pt>
              </c:strCache>
            </c:strRef>
          </c:tx>
          <c:cat>
            <c:strRef>
              <c:f>'threshold=0.95'!$L$1:$S$1</c:f>
              <c:strCache>
                <c:ptCount val="8"/>
                <c:pt idx="0">
                  <c:v>Downstream</c:v>
                </c:pt>
                <c:pt idx="1">
                  <c:v>Enhancer</c:v>
                </c:pt>
                <c:pt idx="2">
                  <c:v>Exon</c:v>
                </c:pt>
                <c:pt idx="3">
                  <c:v>Intron</c:v>
                </c:pt>
                <c:pt idx="4">
                  <c:v>Promoter</c:v>
                </c:pt>
                <c:pt idx="5">
                  <c:v>UTR3</c:v>
                </c:pt>
                <c:pt idx="6">
                  <c:v>UTR5</c:v>
                </c:pt>
                <c:pt idx="7">
                  <c:v>mir</c:v>
                </c:pt>
              </c:strCache>
            </c:strRef>
          </c:cat>
          <c:val>
            <c:numRef>
              <c:f>'threshold=0.95'!$L$4:$S$4</c:f>
              <c:numCache>
                <c:formatCode>General</c:formatCode>
                <c:ptCount val="8"/>
                <c:pt idx="0">
                  <c:v>1973</c:v>
                </c:pt>
                <c:pt idx="1">
                  <c:v>11846</c:v>
                </c:pt>
                <c:pt idx="2">
                  <c:v>3793</c:v>
                </c:pt>
                <c:pt idx="3">
                  <c:v>31308</c:v>
                </c:pt>
                <c:pt idx="4">
                  <c:v>3108</c:v>
                </c:pt>
                <c:pt idx="5">
                  <c:v>1480</c:v>
                </c:pt>
                <c:pt idx="6">
                  <c:v>4362</c:v>
                </c:pt>
                <c:pt idx="7">
                  <c:v>27</c:v>
                </c:pt>
              </c:numCache>
            </c:numRef>
          </c:val>
        </c:ser>
        <c:axId val="145613568"/>
        <c:axId val="145615104"/>
      </c:barChart>
      <c:catAx>
        <c:axId val="145613568"/>
        <c:scaling>
          <c:orientation val="minMax"/>
        </c:scaling>
        <c:axPos val="b"/>
        <c:majorTickMark val="none"/>
        <c:tickLblPos val="nextTo"/>
        <c:crossAx val="145615104"/>
        <c:crosses val="autoZero"/>
        <c:auto val="1"/>
        <c:lblAlgn val="ctr"/>
        <c:lblOffset val="100"/>
      </c:catAx>
      <c:valAx>
        <c:axId val="1456151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45613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/>
              <a:t>Ref &amp; CpGI</a:t>
            </a:r>
            <a:endParaRPr lang="zh-CN" altLang="zh-CN" sz="1800" b="1" i="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'threshold=0.95'!$K$9</c:f>
              <c:strCache>
                <c:ptCount val="1"/>
                <c:pt idx="0">
                  <c:v>Early</c:v>
                </c:pt>
              </c:strCache>
            </c:strRef>
          </c:tx>
          <c:cat>
            <c:strRef>
              <c:f>'threshold=0.95'!$L$8:$R$8</c:f>
              <c:strCache>
                <c:ptCount val="7"/>
                <c:pt idx="0">
                  <c:v>Downstream</c:v>
                </c:pt>
                <c:pt idx="1">
                  <c:v>Enhancer</c:v>
                </c:pt>
                <c:pt idx="2">
                  <c:v>Exon</c:v>
                </c:pt>
                <c:pt idx="3">
                  <c:v>Intron</c:v>
                </c:pt>
                <c:pt idx="4">
                  <c:v>Promoter</c:v>
                </c:pt>
                <c:pt idx="5">
                  <c:v>UTR3</c:v>
                </c:pt>
                <c:pt idx="6">
                  <c:v>UTR5</c:v>
                </c:pt>
              </c:strCache>
            </c:strRef>
          </c:cat>
          <c:val>
            <c:numRef>
              <c:f>'threshold=0.95'!$L$9:$R$9</c:f>
              <c:numCache>
                <c:formatCode>General</c:formatCode>
                <c:ptCount val="7"/>
                <c:pt idx="0">
                  <c:v>9</c:v>
                </c:pt>
                <c:pt idx="1">
                  <c:v>46</c:v>
                </c:pt>
                <c:pt idx="2">
                  <c:v>40</c:v>
                </c:pt>
                <c:pt idx="3">
                  <c:v>61</c:v>
                </c:pt>
                <c:pt idx="4">
                  <c:v>62</c:v>
                </c:pt>
                <c:pt idx="5">
                  <c:v>8</c:v>
                </c:pt>
                <c:pt idx="6">
                  <c:v>17</c:v>
                </c:pt>
              </c:numCache>
            </c:numRef>
          </c:val>
        </c:ser>
        <c:ser>
          <c:idx val="1"/>
          <c:order val="1"/>
          <c:tx>
            <c:strRef>
              <c:f>'threshold=0.95'!$K$10</c:f>
              <c:strCache>
                <c:ptCount val="1"/>
                <c:pt idx="0">
                  <c:v>Mid</c:v>
                </c:pt>
              </c:strCache>
            </c:strRef>
          </c:tx>
          <c:cat>
            <c:strRef>
              <c:f>'threshold=0.95'!$L$8:$R$8</c:f>
              <c:strCache>
                <c:ptCount val="7"/>
                <c:pt idx="0">
                  <c:v>Downstream</c:v>
                </c:pt>
                <c:pt idx="1">
                  <c:v>Enhancer</c:v>
                </c:pt>
                <c:pt idx="2">
                  <c:v>Exon</c:v>
                </c:pt>
                <c:pt idx="3">
                  <c:v>Intron</c:v>
                </c:pt>
                <c:pt idx="4">
                  <c:v>Promoter</c:v>
                </c:pt>
                <c:pt idx="5">
                  <c:v>UTR3</c:v>
                </c:pt>
                <c:pt idx="6">
                  <c:v>UTR5</c:v>
                </c:pt>
              </c:strCache>
            </c:strRef>
          </c:cat>
          <c:val>
            <c:numRef>
              <c:f>'threshold=0.95'!$L$10:$R$10</c:f>
              <c:numCache>
                <c:formatCode>General</c:formatCode>
                <c:ptCount val="7"/>
                <c:pt idx="0">
                  <c:v>7</c:v>
                </c:pt>
                <c:pt idx="1">
                  <c:v>26</c:v>
                </c:pt>
                <c:pt idx="2">
                  <c:v>35</c:v>
                </c:pt>
                <c:pt idx="3">
                  <c:v>56</c:v>
                </c:pt>
                <c:pt idx="4">
                  <c:v>40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</c:ser>
        <c:ser>
          <c:idx val="2"/>
          <c:order val="2"/>
          <c:tx>
            <c:strRef>
              <c:f>'threshold=0.95'!$K$11</c:f>
              <c:strCache>
                <c:ptCount val="1"/>
                <c:pt idx="0">
                  <c:v>Late</c:v>
                </c:pt>
              </c:strCache>
            </c:strRef>
          </c:tx>
          <c:cat>
            <c:strRef>
              <c:f>'threshold=0.95'!$L$8:$R$8</c:f>
              <c:strCache>
                <c:ptCount val="7"/>
                <c:pt idx="0">
                  <c:v>Downstream</c:v>
                </c:pt>
                <c:pt idx="1">
                  <c:v>Enhancer</c:v>
                </c:pt>
                <c:pt idx="2">
                  <c:v>Exon</c:v>
                </c:pt>
                <c:pt idx="3">
                  <c:v>Intron</c:v>
                </c:pt>
                <c:pt idx="4">
                  <c:v>Promoter</c:v>
                </c:pt>
                <c:pt idx="5">
                  <c:v>UTR3</c:v>
                </c:pt>
                <c:pt idx="6">
                  <c:v>UTR5</c:v>
                </c:pt>
              </c:strCache>
            </c:strRef>
          </c:cat>
          <c:val>
            <c:numRef>
              <c:f>'threshold=0.95'!$L$11:$R$11</c:f>
              <c:numCache>
                <c:formatCode>General</c:formatCode>
                <c:ptCount val="7"/>
                <c:pt idx="0">
                  <c:v>6</c:v>
                </c:pt>
                <c:pt idx="1">
                  <c:v>27</c:v>
                </c:pt>
                <c:pt idx="2">
                  <c:v>27</c:v>
                </c:pt>
                <c:pt idx="3">
                  <c:v>40</c:v>
                </c:pt>
                <c:pt idx="4">
                  <c:v>33</c:v>
                </c:pt>
                <c:pt idx="5">
                  <c:v>6</c:v>
                </c:pt>
                <c:pt idx="6">
                  <c:v>12</c:v>
                </c:pt>
              </c:numCache>
            </c:numRef>
          </c:val>
        </c:ser>
        <c:axId val="144399744"/>
        <c:axId val="144405632"/>
      </c:barChart>
      <c:catAx>
        <c:axId val="144399744"/>
        <c:scaling>
          <c:orientation val="minMax"/>
        </c:scaling>
        <c:axPos val="b"/>
        <c:majorTickMark val="none"/>
        <c:tickLblPos val="nextTo"/>
        <c:crossAx val="144405632"/>
        <c:crosses val="autoZero"/>
        <c:auto val="1"/>
        <c:lblAlgn val="ctr"/>
        <c:lblOffset val="100"/>
      </c:catAx>
      <c:valAx>
        <c:axId val="14440563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44399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657225</xdr:colOff>
      <xdr:row>4</xdr:row>
      <xdr:rowOff>171450</xdr:rowOff>
    </xdr:from>
    <xdr:to>
      <xdr:col>16</xdr:col>
      <xdr:colOff>428625</xdr:colOff>
      <xdr:row>20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2</xdr:row>
      <xdr:rowOff>19050</xdr:rowOff>
    </xdr:from>
    <xdr:to>
      <xdr:col>17</xdr:col>
      <xdr:colOff>619125</xdr:colOff>
      <xdr:row>18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161925</xdr:colOff>
      <xdr:row>18</xdr:row>
      <xdr:rowOff>57150</xdr:rowOff>
    </xdr:from>
    <xdr:to>
      <xdr:col>17</xdr:col>
      <xdr:colOff>619125</xdr:colOff>
      <xdr:row>34</xdr:row>
      <xdr:rowOff>57150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466725</xdr:colOff>
      <xdr:row>3</xdr:row>
      <xdr:rowOff>95250</xdr:rowOff>
    </xdr:from>
    <xdr:to>
      <xdr:col>19</xdr:col>
      <xdr:colOff>238125</xdr:colOff>
      <xdr:row>19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16</xdr:row>
      <xdr:rowOff>38100</xdr:rowOff>
    </xdr:from>
    <xdr:to>
      <xdr:col>20</xdr:col>
      <xdr:colOff>123825</xdr:colOff>
      <xdr:row>32</xdr:row>
      <xdr:rowOff>38100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27</xdr:row>
      <xdr:rowOff>123825</xdr:rowOff>
    </xdr:from>
    <xdr:to>
      <xdr:col>10</xdr:col>
      <xdr:colOff>133350</xdr:colOff>
      <xdr:row>42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41</xdr:row>
      <xdr:rowOff>152400</xdr:rowOff>
    </xdr:from>
    <xdr:to>
      <xdr:col>9</xdr:col>
      <xdr:colOff>171450</xdr:colOff>
      <xdr:row>56</xdr:row>
      <xdr:rowOff>38100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9525</xdr:rowOff>
    </xdr:from>
    <xdr:to>
      <xdr:col>6</xdr:col>
      <xdr:colOff>457200</xdr:colOff>
      <xdr:row>35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19</xdr:row>
      <xdr:rowOff>9525</xdr:rowOff>
    </xdr:from>
    <xdr:to>
      <xdr:col>13</xdr:col>
      <xdr:colOff>371475</xdr:colOff>
      <xdr:row>35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7329;&#21147;&#32452;&#20154;&#21592;&#21517;&#21333;&#21644;&#36890;&#35759;&#24405;&#65288;2012&#24180;&#31179;&#6528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金力组"/>
      <sheetName val="吴柏林组"/>
      <sheetName val="李辉组"/>
      <sheetName val="王笑峰组"/>
      <sheetName val="张锋组"/>
      <sheetName val="王久存组"/>
      <sheetName val="王红艳组"/>
      <sheetName val="卢大儒组"/>
      <sheetName val="熊墨淼组"/>
      <sheetName val="谷讯组"/>
      <sheetName val="徐剑锋组"/>
      <sheetName val="汪海健组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C2">
            <v>6.4432989690721646E-3</v>
          </cell>
        </row>
        <row r="3">
          <cell r="C3">
            <v>7.6145710928319623E-3</v>
          </cell>
        </row>
        <row r="4">
          <cell r="C4">
            <v>1.1303468380034506E-2</v>
          </cell>
        </row>
        <row r="7">
          <cell r="A7" t="str">
            <v>Early</v>
          </cell>
        </row>
        <row r="8">
          <cell r="A8" t="str">
            <v>Middle</v>
          </cell>
        </row>
        <row r="9">
          <cell r="A9" t="str">
            <v>Late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8"/>
  <sheetViews>
    <sheetView workbookViewId="0">
      <selection activeCell="O46" sqref="O46"/>
    </sheetView>
  </sheetViews>
  <sheetFormatPr defaultRowHeight="15"/>
  <cols>
    <col min="1" max="1" width="22.375" style="2" customWidth="1"/>
    <col min="2" max="2" width="9.5" style="2" bestFit="1" customWidth="1"/>
    <col min="3" max="3" width="9" style="2"/>
    <col min="4" max="4" width="12.75" style="2" customWidth="1"/>
    <col min="5" max="5" width="10.75" style="2" customWidth="1"/>
    <col min="6" max="6" width="9" style="2"/>
    <col min="7" max="7" width="15.125" style="2" customWidth="1"/>
    <col min="8" max="8" width="12" style="2" customWidth="1"/>
    <col min="9" max="16384" width="9" style="2"/>
  </cols>
  <sheetData>
    <row r="1" spans="1:9">
      <c r="A1" s="14" t="s">
        <v>16</v>
      </c>
      <c r="B1" s="14"/>
      <c r="C1" s="14"/>
      <c r="D1" s="14"/>
      <c r="E1" s="14"/>
      <c r="F1" s="14"/>
    </row>
    <row r="2" spans="1:9">
      <c r="A2" s="1"/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3" t="s">
        <v>22</v>
      </c>
      <c r="H2" s="3" t="s">
        <v>23</v>
      </c>
    </row>
    <row r="3" spans="1:9">
      <c r="A3" s="1" t="s">
        <v>24</v>
      </c>
      <c r="B3" s="1">
        <v>33367247</v>
      </c>
      <c r="C3" s="1">
        <v>133</v>
      </c>
      <c r="D3" s="1">
        <v>691954</v>
      </c>
      <c r="E3" s="1">
        <v>759604</v>
      </c>
      <c r="F3" s="3">
        <v>0.97637600000000002</v>
      </c>
      <c r="G3" s="1">
        <v>10569</v>
      </c>
      <c r="H3" s="3">
        <f>G3/B3</f>
        <v>3.1674773768420271E-4</v>
      </c>
      <c r="I3" s="7"/>
    </row>
    <row r="4" spans="1:9">
      <c r="A4" s="1" t="s">
        <v>25</v>
      </c>
      <c r="B4" s="1">
        <v>32085137</v>
      </c>
      <c r="C4" s="1">
        <v>158</v>
      </c>
      <c r="D4" s="1">
        <v>426803</v>
      </c>
      <c r="E4" s="1">
        <v>492815</v>
      </c>
      <c r="F4" s="3">
        <v>0.97934699999999997</v>
      </c>
      <c r="G4" s="1">
        <v>10794</v>
      </c>
      <c r="H4" s="3">
        <f t="shared" ref="H4:H7" si="0">G4/B4</f>
        <v>3.3641745085894446E-4</v>
      </c>
      <c r="I4" s="7"/>
    </row>
    <row r="5" spans="1:9">
      <c r="A5" s="1" t="s">
        <v>26</v>
      </c>
      <c r="B5" s="1">
        <v>36060058</v>
      </c>
      <c r="C5" s="1">
        <v>156</v>
      </c>
      <c r="D5" s="1">
        <v>1054927</v>
      </c>
      <c r="E5" s="1">
        <v>859020</v>
      </c>
      <c r="F5" s="3">
        <v>0.86455599999999999</v>
      </c>
      <c r="G5" s="1">
        <v>10235</v>
      </c>
      <c r="H5" s="3">
        <f t="shared" si="0"/>
        <v>2.8383204486249022E-4</v>
      </c>
      <c r="I5" s="7"/>
    </row>
    <row r="6" spans="1:9">
      <c r="A6" s="1" t="s">
        <v>27</v>
      </c>
      <c r="B6" s="1">
        <v>36639480</v>
      </c>
      <c r="C6" s="1">
        <v>140</v>
      </c>
      <c r="D6" s="1">
        <v>224185</v>
      </c>
      <c r="E6" s="1">
        <v>67600</v>
      </c>
      <c r="F6" s="4" t="s">
        <v>28</v>
      </c>
      <c r="G6" s="1">
        <v>10142</v>
      </c>
      <c r="H6" s="3">
        <f t="shared" si="0"/>
        <v>2.7680523850229314E-4</v>
      </c>
      <c r="I6" s="7"/>
    </row>
    <row r="7" spans="1:9">
      <c r="A7" s="1" t="s">
        <v>29</v>
      </c>
      <c r="B7" s="1">
        <v>31788766</v>
      </c>
      <c r="C7" s="1">
        <v>142</v>
      </c>
      <c r="D7" s="1">
        <v>1248805</v>
      </c>
      <c r="E7" s="1">
        <v>1423551</v>
      </c>
      <c r="F7" s="3">
        <v>0.891231</v>
      </c>
      <c r="G7" s="1">
        <v>10416</v>
      </c>
      <c r="H7" s="3">
        <f t="shared" si="0"/>
        <v>3.276629234365373E-4</v>
      </c>
      <c r="I7" s="7"/>
    </row>
    <row r="8" spans="1:9">
      <c r="B8" s="2">
        <f>AVERAGE(B3:B7)</f>
        <v>33988137.600000001</v>
      </c>
    </row>
    <row r="9" spans="1:9">
      <c r="A9" s="6" t="s">
        <v>183</v>
      </c>
      <c r="B9" s="6"/>
      <c r="C9" s="6"/>
      <c r="D9" s="6"/>
      <c r="E9" s="6"/>
      <c r="F9" s="6"/>
    </row>
    <row r="10" spans="1:9">
      <c r="A10" s="6" t="s">
        <v>0</v>
      </c>
      <c r="B10" s="6"/>
      <c r="C10" s="6"/>
      <c r="D10" s="6"/>
      <c r="E10" s="6"/>
      <c r="F10" s="6"/>
    </row>
    <row r="12" spans="1:9">
      <c r="A12" s="14" t="s">
        <v>30</v>
      </c>
      <c r="B12" s="14"/>
      <c r="C12" s="14"/>
      <c r="D12" s="14"/>
      <c r="E12" s="14"/>
      <c r="F12" s="14"/>
    </row>
    <row r="13" spans="1:9">
      <c r="A13" s="1"/>
      <c r="B13" s="1" t="s">
        <v>17</v>
      </c>
      <c r="C13" s="1" t="s">
        <v>18</v>
      </c>
      <c r="D13" s="1" t="s">
        <v>19</v>
      </c>
      <c r="E13" s="1" t="s">
        <v>20</v>
      </c>
      <c r="F13" s="1" t="s">
        <v>21</v>
      </c>
    </row>
    <row r="14" spans="1:9">
      <c r="A14" s="1" t="s">
        <v>24</v>
      </c>
      <c r="B14" s="1"/>
      <c r="C14" s="1"/>
      <c r="D14" s="1"/>
      <c r="E14" s="1"/>
      <c r="F14" s="3"/>
    </row>
    <row r="15" spans="1:9">
      <c r="A15" s="1" t="s">
        <v>25</v>
      </c>
      <c r="B15" s="1"/>
      <c r="C15" s="1"/>
      <c r="D15" s="1"/>
      <c r="E15" s="1"/>
      <c r="F15" s="3"/>
    </row>
    <row r="16" spans="1:9">
      <c r="A16" s="1" t="s">
        <v>26</v>
      </c>
      <c r="B16" s="1"/>
      <c r="C16" s="1"/>
      <c r="D16" s="1"/>
      <c r="E16" s="1"/>
      <c r="F16" s="3"/>
    </row>
    <row r="17" spans="1:12">
      <c r="A17" s="1" t="s">
        <v>27</v>
      </c>
      <c r="B17" s="1"/>
      <c r="C17" s="1"/>
      <c r="D17" s="1"/>
      <c r="E17" s="1"/>
      <c r="F17" s="4"/>
      <c r="I17" s="2" t="s">
        <v>31</v>
      </c>
      <c r="J17" s="2">
        <v>180</v>
      </c>
      <c r="K17" s="2">
        <v>27936</v>
      </c>
      <c r="L17" s="2">
        <f>J17/K17</f>
        <v>6.4432989690721646E-3</v>
      </c>
    </row>
    <row r="18" spans="1:12">
      <c r="A18" s="1" t="s">
        <v>29</v>
      </c>
      <c r="B18" s="1"/>
      <c r="C18" s="1"/>
      <c r="D18" s="1"/>
      <c r="E18" s="1"/>
      <c r="F18" s="3"/>
      <c r="I18" s="2" t="s">
        <v>32</v>
      </c>
      <c r="J18" s="2">
        <v>162</v>
      </c>
      <c r="K18" s="2">
        <v>21275</v>
      </c>
      <c r="L18" s="2">
        <f t="shared" ref="L18:L19" si="1">J18/K18</f>
        <v>7.6145710928319623E-3</v>
      </c>
    </row>
    <row r="19" spans="1:12">
      <c r="I19" s="2" t="s">
        <v>33</v>
      </c>
      <c r="J19" s="2">
        <v>190</v>
      </c>
      <c r="K19" s="2">
        <v>16809</v>
      </c>
      <c r="L19" s="2">
        <f t="shared" si="1"/>
        <v>1.1303468380034506E-2</v>
      </c>
    </row>
    <row r="22" spans="1:12">
      <c r="A22" s="14" t="s">
        <v>34</v>
      </c>
      <c r="B22" s="14"/>
      <c r="C22" s="14"/>
      <c r="D22" s="14"/>
    </row>
    <row r="23" spans="1:12">
      <c r="A23" s="5" t="s">
        <v>35</v>
      </c>
      <c r="B23" s="5" t="s">
        <v>36</v>
      </c>
      <c r="C23" s="5" t="s">
        <v>37</v>
      </c>
      <c r="D23" s="5" t="s">
        <v>38</v>
      </c>
    </row>
    <row r="24" spans="1:12">
      <c r="A24" s="5" t="s">
        <v>39</v>
      </c>
      <c r="B24" s="5">
        <v>63417</v>
      </c>
      <c r="C24" s="5">
        <v>433</v>
      </c>
      <c r="D24" s="5">
        <v>844308</v>
      </c>
    </row>
    <row r="25" spans="1:12">
      <c r="A25" s="5" t="s">
        <v>1</v>
      </c>
      <c r="B25" s="5">
        <v>124483</v>
      </c>
      <c r="C25" s="5">
        <v>877</v>
      </c>
      <c r="D25" s="5">
        <v>1944799</v>
      </c>
    </row>
    <row r="26" spans="1:12">
      <c r="A26" s="5" t="s">
        <v>40</v>
      </c>
      <c r="B26" s="5">
        <v>101522</v>
      </c>
      <c r="C26" s="5">
        <v>985</v>
      </c>
      <c r="D26" s="5">
        <v>2341420</v>
      </c>
    </row>
    <row r="28" spans="1:12">
      <c r="A28" s="14" t="s">
        <v>41</v>
      </c>
      <c r="B28" s="14"/>
      <c r="C28" s="14"/>
      <c r="D28" s="14"/>
    </row>
    <row r="29" spans="1:12">
      <c r="A29" s="5" t="s">
        <v>35</v>
      </c>
      <c r="B29" s="5" t="s">
        <v>36</v>
      </c>
      <c r="C29" s="5" t="s">
        <v>37</v>
      </c>
      <c r="D29" s="5" t="s">
        <v>38</v>
      </c>
    </row>
    <row r="30" spans="1:12">
      <c r="A30" s="5" t="s">
        <v>39</v>
      </c>
      <c r="B30" s="5">
        <v>63417</v>
      </c>
      <c r="C30" s="5">
        <v>433</v>
      </c>
      <c r="D30" s="5">
        <v>844308</v>
      </c>
    </row>
    <row r="31" spans="1:12">
      <c r="A31" s="5" t="s">
        <v>1</v>
      </c>
      <c r="B31" s="5">
        <v>40740</v>
      </c>
      <c r="C31" s="5">
        <v>279</v>
      </c>
      <c r="D31" s="5">
        <v>536638</v>
      </c>
    </row>
    <row r="32" spans="1:12">
      <c r="A32" s="5" t="s">
        <v>40</v>
      </c>
      <c r="B32" s="5">
        <v>27936</v>
      </c>
      <c r="C32" s="5">
        <v>220</v>
      </c>
      <c r="D32" s="5">
        <v>412019</v>
      </c>
    </row>
    <row r="34" spans="1:6">
      <c r="A34" s="14" t="s">
        <v>42</v>
      </c>
      <c r="B34" s="14"/>
      <c r="C34" s="14"/>
      <c r="D34" s="14"/>
    </row>
    <row r="35" spans="1:6">
      <c r="A35" s="5" t="s">
        <v>43</v>
      </c>
      <c r="B35" s="5" t="s">
        <v>36</v>
      </c>
      <c r="C35" s="5" t="s">
        <v>37</v>
      </c>
      <c r="D35" s="5" t="s">
        <v>38</v>
      </c>
    </row>
    <row r="36" spans="1:6">
      <c r="A36" s="5" t="s">
        <v>44</v>
      </c>
      <c r="B36" s="5">
        <v>27936</v>
      </c>
      <c r="C36" s="5">
        <v>220</v>
      </c>
      <c r="D36" s="5">
        <v>412019</v>
      </c>
    </row>
    <row r="37" spans="1:6">
      <c r="A37" s="5" t="s">
        <v>45</v>
      </c>
      <c r="B37" s="5">
        <v>21275</v>
      </c>
      <c r="C37" s="5">
        <v>249</v>
      </c>
      <c r="D37" s="5">
        <v>445105</v>
      </c>
    </row>
    <row r="38" spans="1:6">
      <c r="A38" s="5" t="s">
        <v>46</v>
      </c>
      <c r="B38" s="5">
        <v>16809</v>
      </c>
      <c r="C38" s="5">
        <v>229</v>
      </c>
      <c r="D38" s="5">
        <v>452230</v>
      </c>
    </row>
    <row r="40" spans="1:6">
      <c r="A40" s="13" t="s">
        <v>47</v>
      </c>
      <c r="B40" s="14"/>
      <c r="C40" s="14"/>
      <c r="D40" s="14"/>
      <c r="E40" s="14"/>
      <c r="F40" s="14"/>
    </row>
    <row r="41" spans="1:6">
      <c r="A41" s="8"/>
      <c r="B41" s="8" t="s">
        <v>2</v>
      </c>
      <c r="C41" s="8" t="s">
        <v>3</v>
      </c>
      <c r="D41" s="8" t="s">
        <v>4</v>
      </c>
      <c r="E41" s="8" t="s">
        <v>5</v>
      </c>
      <c r="F41" s="8" t="s">
        <v>6</v>
      </c>
    </row>
    <row r="42" spans="1:6">
      <c r="A42" s="8" t="s">
        <v>7</v>
      </c>
      <c r="B42" s="8">
        <v>1083607</v>
      </c>
      <c r="C42" s="8">
        <v>952323</v>
      </c>
      <c r="D42" s="8">
        <v>1531693</v>
      </c>
      <c r="E42" s="8">
        <v>2069430</v>
      </c>
      <c r="F42" s="8">
        <v>1225958</v>
      </c>
    </row>
    <row r="43" spans="1:6">
      <c r="A43" s="8" t="s">
        <v>8</v>
      </c>
      <c r="B43" s="8">
        <v>1109840</v>
      </c>
      <c r="C43" s="8">
        <v>996583</v>
      </c>
      <c r="D43" s="8">
        <v>1566291</v>
      </c>
      <c r="E43" s="8">
        <v>2104139</v>
      </c>
      <c r="F43" s="8">
        <v>1248805</v>
      </c>
    </row>
    <row r="44" spans="1:6">
      <c r="A44" s="8" t="s">
        <v>9</v>
      </c>
      <c r="B44" s="8">
        <v>843686</v>
      </c>
      <c r="C44" s="8">
        <v>737594</v>
      </c>
      <c r="D44" s="8">
        <v>1134056</v>
      </c>
      <c r="E44" s="8">
        <v>1655825</v>
      </c>
      <c r="F44" s="8">
        <v>932840</v>
      </c>
    </row>
    <row r="45" spans="1:6">
      <c r="A45" s="8" t="s">
        <v>10</v>
      </c>
      <c r="B45" s="8">
        <v>482628</v>
      </c>
      <c r="C45" s="8">
        <v>409076</v>
      </c>
      <c r="D45" s="8">
        <v>466560</v>
      </c>
      <c r="E45" s="8">
        <v>597356</v>
      </c>
      <c r="F45" s="8">
        <v>497112</v>
      </c>
    </row>
    <row r="46" spans="1:6">
      <c r="A46" s="8" t="s">
        <v>11</v>
      </c>
      <c r="B46" s="8">
        <v>409667</v>
      </c>
      <c r="C46" s="8">
        <v>346291</v>
      </c>
      <c r="D46" s="8">
        <v>389226</v>
      </c>
      <c r="E46" s="8">
        <v>452864</v>
      </c>
      <c r="F46" s="8">
        <v>421548</v>
      </c>
    </row>
    <row r="47" spans="1:6">
      <c r="A47" s="8" t="s">
        <v>12</v>
      </c>
      <c r="B47" s="8">
        <v>331223</v>
      </c>
      <c r="C47" s="8">
        <v>280286</v>
      </c>
      <c r="D47" s="8">
        <v>312637</v>
      </c>
      <c r="E47" s="8">
        <v>337631</v>
      </c>
      <c r="F47" s="8">
        <v>341225</v>
      </c>
    </row>
    <row r="48" spans="1:6">
      <c r="A48" s="8" t="s">
        <v>182</v>
      </c>
      <c r="B48" s="8"/>
      <c r="C48" s="8"/>
      <c r="D48" s="8"/>
      <c r="E48" s="8"/>
      <c r="F48" s="8"/>
    </row>
    <row r="49" spans="1:6">
      <c r="A49" s="9" t="s">
        <v>13</v>
      </c>
      <c r="B49" s="9">
        <v>238593</v>
      </c>
      <c r="C49" s="9">
        <v>201201</v>
      </c>
      <c r="D49" s="9">
        <v>229473</v>
      </c>
      <c r="E49" s="9">
        <v>235737</v>
      </c>
      <c r="F49" s="9">
        <v>251324</v>
      </c>
    </row>
    <row r="50" spans="1:6">
      <c r="A50" s="8" t="s">
        <v>14</v>
      </c>
      <c r="B50" s="8">
        <v>186474</v>
      </c>
      <c r="C50" s="8">
        <v>156223</v>
      </c>
      <c r="D50" s="8">
        <v>182315</v>
      </c>
      <c r="E50" s="8">
        <v>184795</v>
      </c>
      <c r="F50" s="8">
        <v>200263</v>
      </c>
    </row>
    <row r="51" spans="1:6">
      <c r="A51" s="8" t="s">
        <v>15</v>
      </c>
      <c r="B51" s="8">
        <v>129838</v>
      </c>
      <c r="C51" s="8">
        <v>107265</v>
      </c>
      <c r="D51" s="8">
        <v>129694</v>
      </c>
      <c r="E51" s="8">
        <v>130858</v>
      </c>
      <c r="F51" s="8">
        <v>142597</v>
      </c>
    </row>
    <row r="52" spans="1:6">
      <c r="A52" s="8" t="s">
        <v>176</v>
      </c>
      <c r="B52" s="2">
        <v>422661</v>
      </c>
      <c r="C52" s="2">
        <v>372390</v>
      </c>
      <c r="D52" s="2">
        <v>335568</v>
      </c>
      <c r="E52" s="2">
        <v>299845</v>
      </c>
      <c r="F52" s="8"/>
    </row>
    <row r="53" spans="1:6">
      <c r="A53" s="8" t="s">
        <v>177</v>
      </c>
      <c r="B53" s="2">
        <v>352132</v>
      </c>
      <c r="C53" s="2">
        <v>318381</v>
      </c>
      <c r="D53" s="2">
        <v>284767</v>
      </c>
      <c r="E53" s="2">
        <v>243685</v>
      </c>
      <c r="F53" s="9"/>
    </row>
    <row r="54" spans="1:6">
      <c r="A54" s="8" t="s">
        <v>178</v>
      </c>
      <c r="B54" s="2">
        <v>300350</v>
      </c>
      <c r="C54" s="2">
        <v>279780</v>
      </c>
      <c r="D54" s="2">
        <v>249523</v>
      </c>
      <c r="E54" s="2">
        <v>208787</v>
      </c>
      <c r="F54" s="8"/>
    </row>
    <row r="55" spans="1:6">
      <c r="A55" s="8" t="s">
        <v>179</v>
      </c>
      <c r="B55" s="2">
        <v>261821</v>
      </c>
      <c r="C55" s="2">
        <v>249819</v>
      </c>
      <c r="D55" s="2">
        <v>223698</v>
      </c>
      <c r="E55" s="2">
        <v>184542</v>
      </c>
      <c r="F55" s="8"/>
    </row>
    <row r="56" spans="1:6">
      <c r="A56" s="8" t="s">
        <v>180</v>
      </c>
      <c r="B56" s="2">
        <v>228886</v>
      </c>
      <c r="C56" s="2">
        <v>226253</v>
      </c>
      <c r="D56" s="2">
        <v>201225</v>
      </c>
      <c r="E56" s="2">
        <v>164935</v>
      </c>
      <c r="F56" s="8"/>
    </row>
    <row r="57" spans="1:6">
      <c r="A57" s="8" t="s">
        <v>181</v>
      </c>
      <c r="B57" s="2">
        <v>201646</v>
      </c>
      <c r="C57" s="2">
        <v>205752</v>
      </c>
      <c r="D57" s="2">
        <v>182926</v>
      </c>
      <c r="E57" s="2">
        <v>149610</v>
      </c>
      <c r="F57" s="8"/>
    </row>
    <row r="58" spans="1:6">
      <c r="A58" s="8"/>
      <c r="B58" s="8"/>
      <c r="C58" s="8"/>
      <c r="D58" s="8"/>
      <c r="E58" s="8"/>
      <c r="F58" s="8"/>
    </row>
    <row r="60" spans="1:6">
      <c r="A60" s="15" t="s">
        <v>60</v>
      </c>
      <c r="B60" s="15"/>
      <c r="C60" s="15"/>
      <c r="D60" s="15"/>
      <c r="E60" s="15"/>
      <c r="F60" s="15"/>
    </row>
    <row r="61" spans="1:6">
      <c r="A61" s="8"/>
      <c r="B61" s="8" t="s">
        <v>55</v>
      </c>
      <c r="C61" s="8" t="s">
        <v>56</v>
      </c>
      <c r="D61" s="8" t="s">
        <v>57</v>
      </c>
      <c r="E61" s="8" t="s">
        <v>58</v>
      </c>
      <c r="F61" s="8" t="s">
        <v>59</v>
      </c>
    </row>
    <row r="62" spans="1:6">
      <c r="A62" s="8" t="s">
        <v>48</v>
      </c>
      <c r="B62" s="8">
        <v>116</v>
      </c>
      <c r="C62" s="8">
        <v>114</v>
      </c>
      <c r="D62" s="8">
        <v>116</v>
      </c>
      <c r="E62" s="8">
        <v>106</v>
      </c>
      <c r="F62" s="8">
        <v>111</v>
      </c>
    </row>
    <row r="63" spans="1:6">
      <c r="A63" s="8" t="s">
        <v>49</v>
      </c>
      <c r="B63" s="8">
        <v>163</v>
      </c>
      <c r="C63" s="8">
        <v>168</v>
      </c>
      <c r="D63" s="8">
        <v>174</v>
      </c>
      <c r="E63" s="8">
        <v>171</v>
      </c>
      <c r="F63" s="8">
        <v>173</v>
      </c>
    </row>
    <row r="64" spans="1:6">
      <c r="A64" s="8" t="s">
        <v>50</v>
      </c>
      <c r="B64" s="8">
        <v>42</v>
      </c>
      <c r="C64" s="8">
        <v>172</v>
      </c>
      <c r="D64" s="8">
        <v>176</v>
      </c>
      <c r="E64" s="8">
        <v>44</v>
      </c>
      <c r="F64" s="8">
        <v>180</v>
      </c>
    </row>
    <row r="65" spans="1:6">
      <c r="A65" s="8" t="s">
        <v>51</v>
      </c>
      <c r="B65" s="8">
        <v>36</v>
      </c>
      <c r="C65" s="8">
        <v>168</v>
      </c>
      <c r="D65" s="8">
        <v>172</v>
      </c>
      <c r="E65" s="8">
        <v>42</v>
      </c>
      <c r="F65" s="8">
        <v>174</v>
      </c>
    </row>
    <row r="66" spans="1:6">
      <c r="A66" s="8" t="s">
        <v>52</v>
      </c>
      <c r="B66" s="8">
        <v>38</v>
      </c>
      <c r="C66" s="8">
        <v>46</v>
      </c>
      <c r="D66" s="8">
        <v>38</v>
      </c>
      <c r="E66" s="8">
        <v>176</v>
      </c>
      <c r="F66" s="8">
        <v>174</v>
      </c>
    </row>
    <row r="67" spans="1:6">
      <c r="A67" s="8" t="s">
        <v>53</v>
      </c>
      <c r="B67" s="8">
        <v>39</v>
      </c>
      <c r="C67" s="8">
        <v>171</v>
      </c>
      <c r="D67" s="8">
        <v>39</v>
      </c>
      <c r="E67" s="8">
        <v>42</v>
      </c>
      <c r="F67" s="8">
        <v>174</v>
      </c>
    </row>
    <row r="68" spans="1:6">
      <c r="A68" s="8" t="s">
        <v>54</v>
      </c>
      <c r="B68" s="8">
        <v>39</v>
      </c>
      <c r="C68" s="8">
        <v>39</v>
      </c>
      <c r="D68" s="8">
        <v>39</v>
      </c>
      <c r="E68" s="8">
        <v>39</v>
      </c>
      <c r="F68" s="8">
        <v>40</v>
      </c>
    </row>
  </sheetData>
  <mergeCells count="7">
    <mergeCell ref="A40:F40"/>
    <mergeCell ref="A60:F60"/>
    <mergeCell ref="A1:F1"/>
    <mergeCell ref="A12:F12"/>
    <mergeCell ref="A28:D28"/>
    <mergeCell ref="A34:D34"/>
    <mergeCell ref="A22:D22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14"/>
  <sheetViews>
    <sheetView workbookViewId="0">
      <selection activeCell="I21" sqref="I21"/>
    </sheetView>
  </sheetViews>
  <sheetFormatPr defaultRowHeight="13.5"/>
  <cols>
    <col min="1" max="1" width="28.25" customWidth="1"/>
    <col min="2" max="2" width="12" customWidth="1"/>
  </cols>
  <sheetData>
    <row r="1" spans="1:9">
      <c r="A1" t="s">
        <v>61</v>
      </c>
    </row>
    <row r="2" spans="1:9">
      <c r="A2" t="s">
        <v>62</v>
      </c>
    </row>
    <row r="4" spans="1:9">
      <c r="A4" t="s">
        <v>63</v>
      </c>
      <c r="B4">
        <v>157795</v>
      </c>
    </row>
    <row r="5" spans="1:9">
      <c r="A5" t="s">
        <v>64</v>
      </c>
      <c r="B5">
        <v>313069</v>
      </c>
    </row>
    <row r="6" spans="1:9">
      <c r="A6" t="s">
        <v>65</v>
      </c>
      <c r="B6">
        <v>97101</v>
      </c>
    </row>
    <row r="7" spans="1:9">
      <c r="A7" t="s">
        <v>66</v>
      </c>
      <c r="B7">
        <v>60694</v>
      </c>
    </row>
    <row r="9" spans="1:9">
      <c r="B9" t="s">
        <v>67</v>
      </c>
      <c r="C9" t="s">
        <v>68</v>
      </c>
      <c r="D9" t="s">
        <v>69</v>
      </c>
      <c r="E9" t="s">
        <v>70</v>
      </c>
      <c r="F9" t="s">
        <v>71</v>
      </c>
      <c r="G9" t="s">
        <v>72</v>
      </c>
      <c r="H9" t="s">
        <v>73</v>
      </c>
      <c r="I9" t="s">
        <v>74</v>
      </c>
    </row>
    <row r="10" spans="1:9">
      <c r="B10">
        <v>10450</v>
      </c>
      <c r="C10">
        <v>42940</v>
      </c>
      <c r="D10">
        <v>50404</v>
      </c>
      <c r="E10">
        <v>162494</v>
      </c>
      <c r="F10">
        <v>16156</v>
      </c>
      <c r="G10">
        <v>10391</v>
      </c>
      <c r="H10">
        <v>20013</v>
      </c>
      <c r="I10">
        <v>221</v>
      </c>
    </row>
    <row r="11" spans="1:9">
      <c r="B11">
        <v>3.3</v>
      </c>
      <c r="C11">
        <v>13.7</v>
      </c>
      <c r="D11">
        <v>16.100000000000001</v>
      </c>
      <c r="E11">
        <v>51.9</v>
      </c>
      <c r="F11">
        <v>5.2</v>
      </c>
      <c r="G11">
        <v>3.3</v>
      </c>
      <c r="H11">
        <v>6.4</v>
      </c>
      <c r="I11">
        <v>0.1</v>
      </c>
    </row>
    <row r="13" spans="1:9">
      <c r="A13" t="s">
        <v>75</v>
      </c>
    </row>
    <row r="15" spans="1:9">
      <c r="A15" t="s">
        <v>76</v>
      </c>
    </row>
    <row r="16" spans="1:9">
      <c r="A16" t="s">
        <v>77</v>
      </c>
    </row>
    <row r="18" spans="1:9">
      <c r="B18" t="s">
        <v>67</v>
      </c>
      <c r="C18" t="s">
        <v>68</v>
      </c>
      <c r="D18" t="s">
        <v>69</v>
      </c>
      <c r="E18" t="s">
        <v>70</v>
      </c>
      <c r="F18" t="s">
        <v>71</v>
      </c>
      <c r="G18" t="s">
        <v>72</v>
      </c>
      <c r="H18" t="s">
        <v>73</v>
      </c>
      <c r="I18" t="s">
        <v>74</v>
      </c>
    </row>
    <row r="19" spans="1:9">
      <c r="B19">
        <v>1941</v>
      </c>
      <c r="C19">
        <v>3574</v>
      </c>
      <c r="D19">
        <v>10001</v>
      </c>
      <c r="E19">
        <v>13798</v>
      </c>
      <c r="F19">
        <v>2613</v>
      </c>
      <c r="G19">
        <v>1917</v>
      </c>
      <c r="H19">
        <v>1839</v>
      </c>
      <c r="I19">
        <v>56</v>
      </c>
    </row>
    <row r="20" spans="1:9">
      <c r="B20">
        <v>5.4</v>
      </c>
      <c r="C20">
        <v>10</v>
      </c>
      <c r="D20">
        <v>28</v>
      </c>
      <c r="E20">
        <v>38.6</v>
      </c>
      <c r="F20">
        <v>7.3</v>
      </c>
      <c r="G20">
        <v>5.4</v>
      </c>
      <c r="H20">
        <v>5.0999999999999996</v>
      </c>
      <c r="I20">
        <v>0.2</v>
      </c>
    </row>
    <row r="22" spans="1:9">
      <c r="A22" t="s">
        <v>78</v>
      </c>
    </row>
    <row r="24" spans="1:9">
      <c r="A24" t="s">
        <v>79</v>
      </c>
    </row>
    <row r="25" spans="1:9">
      <c r="A25" t="s">
        <v>62</v>
      </c>
    </row>
    <row r="27" spans="1:9">
      <c r="A27" t="s">
        <v>63</v>
      </c>
      <c r="B27">
        <v>152342</v>
      </c>
    </row>
    <row r="28" spans="1:9">
      <c r="A28" t="s">
        <v>64</v>
      </c>
      <c r="B28">
        <v>320148</v>
      </c>
    </row>
    <row r="29" spans="1:9">
      <c r="A29" t="s">
        <v>65</v>
      </c>
      <c r="B29">
        <v>94867</v>
      </c>
    </row>
    <row r="30" spans="1:9">
      <c r="A30" t="s">
        <v>66</v>
      </c>
      <c r="B30">
        <v>57475</v>
      </c>
    </row>
    <row r="32" spans="1:9">
      <c r="B32" t="s">
        <v>67</v>
      </c>
      <c r="C32" t="s">
        <v>68</v>
      </c>
      <c r="D32" t="s">
        <v>69</v>
      </c>
      <c r="E32" t="s">
        <v>70</v>
      </c>
      <c r="F32" t="s">
        <v>71</v>
      </c>
      <c r="G32" t="s">
        <v>72</v>
      </c>
      <c r="H32" t="s">
        <v>73</v>
      </c>
      <c r="I32" t="s">
        <v>74</v>
      </c>
    </row>
    <row r="33" spans="1:9">
      <c r="B33">
        <v>11017</v>
      </c>
      <c r="C33">
        <v>44147</v>
      </c>
      <c r="D33">
        <v>55229</v>
      </c>
      <c r="E33">
        <v>162661</v>
      </c>
      <c r="F33">
        <v>16604</v>
      </c>
      <c r="G33">
        <v>10976</v>
      </c>
      <c r="H33">
        <v>19283</v>
      </c>
      <c r="I33">
        <v>231</v>
      </c>
    </row>
    <row r="34" spans="1:9">
      <c r="B34">
        <v>3.4</v>
      </c>
      <c r="C34">
        <v>13.8</v>
      </c>
      <c r="D34">
        <v>17.3</v>
      </c>
      <c r="E34">
        <v>50.8</v>
      </c>
      <c r="F34">
        <v>5.2</v>
      </c>
      <c r="G34">
        <v>3.4</v>
      </c>
      <c r="H34">
        <v>6</v>
      </c>
      <c r="I34">
        <v>0.1</v>
      </c>
    </row>
    <row r="36" spans="1:9">
      <c r="A36" t="s">
        <v>80</v>
      </c>
    </row>
    <row r="38" spans="1:9">
      <c r="A38" t="s">
        <v>76</v>
      </c>
    </row>
    <row r="39" spans="1:9">
      <c r="A39" t="s">
        <v>77</v>
      </c>
    </row>
    <row r="41" spans="1:9">
      <c r="B41" t="s">
        <v>67</v>
      </c>
      <c r="C41" t="s">
        <v>68</v>
      </c>
      <c r="D41" t="s">
        <v>69</v>
      </c>
      <c r="E41" t="s">
        <v>70</v>
      </c>
      <c r="F41" t="s">
        <v>71</v>
      </c>
      <c r="G41" t="s">
        <v>72</v>
      </c>
      <c r="H41" t="s">
        <v>73</v>
      </c>
      <c r="I41" t="s">
        <v>74</v>
      </c>
    </row>
    <row r="42" spans="1:9">
      <c r="B42">
        <v>2257</v>
      </c>
      <c r="C42">
        <v>4174</v>
      </c>
      <c r="D42">
        <v>12158</v>
      </c>
      <c r="E42">
        <v>16606</v>
      </c>
      <c r="F42">
        <v>3135</v>
      </c>
      <c r="G42">
        <v>2265</v>
      </c>
      <c r="H42">
        <v>2170</v>
      </c>
      <c r="I42">
        <v>76</v>
      </c>
    </row>
    <row r="43" spans="1:9">
      <c r="B43">
        <v>5.3</v>
      </c>
      <c r="C43">
        <v>9.6999999999999993</v>
      </c>
      <c r="D43">
        <v>28.4</v>
      </c>
      <c r="E43">
        <v>38.799999999999997</v>
      </c>
      <c r="F43">
        <v>7.3</v>
      </c>
      <c r="G43">
        <v>5.3</v>
      </c>
      <c r="H43">
        <v>5.0999999999999996</v>
      </c>
      <c r="I43">
        <v>0.2</v>
      </c>
    </row>
    <row r="45" spans="1:9">
      <c r="A45" t="s">
        <v>81</v>
      </c>
    </row>
    <row r="47" spans="1:9">
      <c r="A47" t="s">
        <v>82</v>
      </c>
    </row>
    <row r="48" spans="1:9">
      <c r="A48" t="s">
        <v>62</v>
      </c>
    </row>
    <row r="50" spans="1:9">
      <c r="A50" t="s">
        <v>63</v>
      </c>
      <c r="B50">
        <v>165363</v>
      </c>
    </row>
    <row r="51" spans="1:9">
      <c r="A51" t="s">
        <v>64</v>
      </c>
      <c r="B51">
        <v>325346</v>
      </c>
    </row>
    <row r="52" spans="1:9">
      <c r="A52" t="s">
        <v>65</v>
      </c>
      <c r="B52">
        <v>100504</v>
      </c>
    </row>
    <row r="53" spans="1:9">
      <c r="A53" t="s">
        <v>66</v>
      </c>
      <c r="B53">
        <v>64859</v>
      </c>
    </row>
    <row r="55" spans="1:9">
      <c r="B55" t="s">
        <v>67</v>
      </c>
      <c r="C55" t="s">
        <v>68</v>
      </c>
      <c r="D55" t="s">
        <v>69</v>
      </c>
      <c r="E55" t="s">
        <v>70</v>
      </c>
      <c r="F55" t="s">
        <v>71</v>
      </c>
      <c r="G55" t="s">
        <v>72</v>
      </c>
      <c r="H55" t="s">
        <v>73</v>
      </c>
      <c r="I55" t="s">
        <v>74</v>
      </c>
    </row>
    <row r="56" spans="1:9">
      <c r="B56">
        <v>10852</v>
      </c>
      <c r="C56">
        <v>45494</v>
      </c>
      <c r="D56">
        <v>52605</v>
      </c>
      <c r="E56">
        <v>168399</v>
      </c>
      <c r="F56">
        <v>16383</v>
      </c>
      <c r="G56">
        <v>10942</v>
      </c>
      <c r="H56">
        <v>20438</v>
      </c>
      <c r="I56">
        <v>233</v>
      </c>
    </row>
    <row r="57" spans="1:9">
      <c r="B57">
        <v>3.3</v>
      </c>
      <c r="C57">
        <v>14</v>
      </c>
      <c r="D57">
        <v>16.2</v>
      </c>
      <c r="E57">
        <v>51.8</v>
      </c>
      <c r="F57">
        <v>5</v>
      </c>
      <c r="G57">
        <v>3.4</v>
      </c>
      <c r="H57">
        <v>6.3</v>
      </c>
      <c r="I57">
        <v>0.1</v>
      </c>
    </row>
    <row r="59" spans="1:9">
      <c r="A59" t="s">
        <v>83</v>
      </c>
    </row>
    <row r="61" spans="1:9">
      <c r="A61" t="s">
        <v>76</v>
      </c>
    </row>
    <row r="62" spans="1:9">
      <c r="A62" t="s">
        <v>77</v>
      </c>
    </row>
    <row r="64" spans="1:9">
      <c r="B64" t="s">
        <v>67</v>
      </c>
      <c r="C64" t="s">
        <v>68</v>
      </c>
      <c r="D64" t="s">
        <v>69</v>
      </c>
      <c r="E64" t="s">
        <v>70</v>
      </c>
      <c r="F64" t="s">
        <v>71</v>
      </c>
      <c r="G64" t="s">
        <v>72</v>
      </c>
      <c r="H64" t="s">
        <v>73</v>
      </c>
      <c r="I64" t="s">
        <v>74</v>
      </c>
    </row>
    <row r="65" spans="1:9">
      <c r="B65">
        <v>2093</v>
      </c>
      <c r="C65">
        <v>3962</v>
      </c>
      <c r="D65">
        <v>11107</v>
      </c>
      <c r="E65">
        <v>15535</v>
      </c>
      <c r="F65">
        <v>2812</v>
      </c>
      <c r="G65">
        <v>2120</v>
      </c>
      <c r="H65">
        <v>2030</v>
      </c>
      <c r="I65">
        <v>68</v>
      </c>
    </row>
    <row r="66" spans="1:9">
      <c r="B66">
        <v>5.3</v>
      </c>
      <c r="C66">
        <v>10</v>
      </c>
      <c r="D66">
        <v>28</v>
      </c>
      <c r="E66">
        <v>39.1</v>
      </c>
      <c r="F66">
        <v>7.1</v>
      </c>
      <c r="G66">
        <v>5.3</v>
      </c>
      <c r="H66">
        <v>5.0999999999999996</v>
      </c>
      <c r="I66">
        <v>0.2</v>
      </c>
    </row>
    <row r="68" spans="1:9">
      <c r="A68" t="s">
        <v>84</v>
      </c>
    </row>
    <row r="70" spans="1:9">
      <c r="A70" t="s">
        <v>85</v>
      </c>
    </row>
    <row r="71" spans="1:9">
      <c r="A71" t="s">
        <v>62</v>
      </c>
    </row>
    <row r="73" spans="1:9">
      <c r="A73" t="s">
        <v>63</v>
      </c>
      <c r="B73">
        <v>154101</v>
      </c>
    </row>
    <row r="74" spans="1:9">
      <c r="A74" t="s">
        <v>64</v>
      </c>
      <c r="B74">
        <v>299961</v>
      </c>
    </row>
    <row r="75" spans="1:9">
      <c r="A75" t="s">
        <v>65</v>
      </c>
      <c r="B75">
        <v>92878</v>
      </c>
    </row>
    <row r="76" spans="1:9">
      <c r="A76" t="s">
        <v>66</v>
      </c>
      <c r="B76">
        <v>61223</v>
      </c>
    </row>
    <row r="78" spans="1:9">
      <c r="B78" t="s">
        <v>67</v>
      </c>
      <c r="C78" t="s">
        <v>68</v>
      </c>
      <c r="D78" t="s">
        <v>69</v>
      </c>
      <c r="E78" t="s">
        <v>70</v>
      </c>
      <c r="F78" t="s">
        <v>71</v>
      </c>
      <c r="G78" t="s">
        <v>72</v>
      </c>
      <c r="H78" t="s">
        <v>73</v>
      </c>
      <c r="I78" t="s">
        <v>74</v>
      </c>
    </row>
    <row r="79" spans="1:9">
      <c r="B79">
        <v>9996</v>
      </c>
      <c r="C79">
        <v>42809</v>
      </c>
      <c r="D79">
        <v>48297</v>
      </c>
      <c r="E79">
        <v>153950</v>
      </c>
      <c r="F79">
        <v>15515</v>
      </c>
      <c r="G79">
        <v>10074</v>
      </c>
      <c r="H79">
        <v>19111</v>
      </c>
      <c r="I79">
        <v>209</v>
      </c>
    </row>
    <row r="80" spans="1:9">
      <c r="B80">
        <v>3.3</v>
      </c>
      <c r="C80">
        <v>14.3</v>
      </c>
      <c r="D80">
        <v>16.100000000000001</v>
      </c>
      <c r="E80">
        <v>51.3</v>
      </c>
      <c r="F80">
        <v>5.2</v>
      </c>
      <c r="G80">
        <v>3.4</v>
      </c>
      <c r="H80">
        <v>6.4</v>
      </c>
      <c r="I80">
        <v>0.1</v>
      </c>
    </row>
    <row r="82" spans="1:9">
      <c r="A82" t="s">
        <v>86</v>
      </c>
    </row>
    <row r="84" spans="1:9">
      <c r="A84" t="s">
        <v>76</v>
      </c>
    </row>
    <row r="85" spans="1:9">
      <c r="A85" t="s">
        <v>77</v>
      </c>
    </row>
    <row r="87" spans="1:9">
      <c r="B87" t="s">
        <v>67</v>
      </c>
      <c r="C87" t="s">
        <v>68</v>
      </c>
      <c r="D87" t="s">
        <v>69</v>
      </c>
      <c r="E87" t="s">
        <v>70</v>
      </c>
      <c r="F87" t="s">
        <v>71</v>
      </c>
      <c r="G87" t="s">
        <v>72</v>
      </c>
      <c r="H87" t="s">
        <v>73</v>
      </c>
      <c r="I87" t="s">
        <v>74</v>
      </c>
    </row>
    <row r="88" spans="1:9">
      <c r="B88">
        <v>2171</v>
      </c>
      <c r="C88">
        <v>4186</v>
      </c>
      <c r="D88">
        <v>11565</v>
      </c>
      <c r="E88">
        <v>16127</v>
      </c>
      <c r="F88">
        <v>2907</v>
      </c>
      <c r="G88">
        <v>2170</v>
      </c>
      <c r="H88">
        <v>2162</v>
      </c>
      <c r="I88">
        <v>71</v>
      </c>
    </row>
    <row r="89" spans="1:9">
      <c r="B89">
        <v>5.2</v>
      </c>
      <c r="C89">
        <v>10.1</v>
      </c>
      <c r="D89">
        <v>28</v>
      </c>
      <c r="E89">
        <v>39</v>
      </c>
      <c r="F89">
        <v>7</v>
      </c>
      <c r="G89">
        <v>5.2</v>
      </c>
      <c r="H89">
        <v>5.2</v>
      </c>
      <c r="I89">
        <v>0.2</v>
      </c>
    </row>
    <row r="91" spans="1:9">
      <c r="A91" t="s">
        <v>87</v>
      </c>
    </row>
    <row r="93" spans="1:9">
      <c r="A93" t="s">
        <v>88</v>
      </c>
    </row>
    <row r="94" spans="1:9">
      <c r="A94" t="s">
        <v>62</v>
      </c>
    </row>
    <row r="96" spans="1:9">
      <c r="A96" t="s">
        <v>63</v>
      </c>
      <c r="B96">
        <v>176526</v>
      </c>
    </row>
    <row r="97" spans="1:9">
      <c r="A97" t="s">
        <v>64</v>
      </c>
      <c r="B97">
        <v>337259</v>
      </c>
    </row>
    <row r="98" spans="1:9">
      <c r="A98" t="s">
        <v>65</v>
      </c>
      <c r="B98">
        <v>106958</v>
      </c>
    </row>
    <row r="99" spans="1:9">
      <c r="A99" t="s">
        <v>66</v>
      </c>
      <c r="B99">
        <v>69568</v>
      </c>
    </row>
    <row r="101" spans="1:9">
      <c r="B101" t="s">
        <v>67</v>
      </c>
      <c r="C101" t="s">
        <v>68</v>
      </c>
      <c r="D101" t="s">
        <v>69</v>
      </c>
      <c r="E101" t="s">
        <v>70</v>
      </c>
      <c r="F101" t="s">
        <v>71</v>
      </c>
      <c r="G101" t="s">
        <v>72</v>
      </c>
      <c r="H101" t="s">
        <v>73</v>
      </c>
      <c r="I101" t="s">
        <v>74</v>
      </c>
    </row>
    <row r="102" spans="1:9">
      <c r="B102">
        <v>11094</v>
      </c>
      <c r="C102">
        <v>46986</v>
      </c>
      <c r="D102">
        <v>52612</v>
      </c>
      <c r="E102">
        <v>176747</v>
      </c>
      <c r="F102">
        <v>16775</v>
      </c>
      <c r="G102">
        <v>11114</v>
      </c>
      <c r="H102">
        <v>21714</v>
      </c>
      <c r="I102">
        <v>217</v>
      </c>
    </row>
    <row r="103" spans="1:9">
      <c r="B103">
        <v>3.3</v>
      </c>
      <c r="C103">
        <v>13.9</v>
      </c>
      <c r="D103">
        <v>15.6</v>
      </c>
      <c r="E103">
        <v>52.4</v>
      </c>
      <c r="F103">
        <v>5</v>
      </c>
      <c r="G103">
        <v>3.3</v>
      </c>
      <c r="H103">
        <v>6.4</v>
      </c>
      <c r="I103">
        <v>0.1</v>
      </c>
    </row>
    <row r="105" spans="1:9">
      <c r="A105" t="s">
        <v>89</v>
      </c>
    </row>
    <row r="107" spans="1:9">
      <c r="A107" t="s">
        <v>76</v>
      </c>
    </row>
    <row r="108" spans="1:9">
      <c r="A108" t="s">
        <v>77</v>
      </c>
    </row>
    <row r="110" spans="1:9">
      <c r="B110" t="s">
        <v>67</v>
      </c>
      <c r="C110" t="s">
        <v>68</v>
      </c>
      <c r="D110" t="s">
        <v>69</v>
      </c>
      <c r="E110" t="s">
        <v>70</v>
      </c>
      <c r="F110" t="s">
        <v>71</v>
      </c>
      <c r="G110" t="s">
        <v>72</v>
      </c>
      <c r="H110" t="s">
        <v>73</v>
      </c>
      <c r="I110" t="s">
        <v>74</v>
      </c>
    </row>
    <row r="111" spans="1:9">
      <c r="B111">
        <v>1989</v>
      </c>
      <c r="C111">
        <v>3630</v>
      </c>
      <c r="D111">
        <v>10220</v>
      </c>
      <c r="E111">
        <v>14267</v>
      </c>
      <c r="F111">
        <v>2663</v>
      </c>
      <c r="G111">
        <v>2020</v>
      </c>
      <c r="H111">
        <v>1906</v>
      </c>
      <c r="I111">
        <v>59</v>
      </c>
    </row>
    <row r="112" spans="1:9">
      <c r="B112">
        <v>5.4</v>
      </c>
      <c r="C112">
        <v>9.9</v>
      </c>
      <c r="D112">
        <v>27.8</v>
      </c>
      <c r="E112">
        <v>38.799999999999997</v>
      </c>
      <c r="F112">
        <v>7.2</v>
      </c>
      <c r="G112">
        <v>5.5</v>
      </c>
      <c r="H112">
        <v>5.2</v>
      </c>
      <c r="I112">
        <v>0.2</v>
      </c>
    </row>
    <row r="114" spans="1:1">
      <c r="A114" t="s">
        <v>90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T68"/>
  <sheetViews>
    <sheetView topLeftCell="A4" workbookViewId="0">
      <selection activeCell="L38" sqref="L38:P38"/>
    </sheetView>
  </sheetViews>
  <sheetFormatPr defaultRowHeight="13.5"/>
  <cols>
    <col min="1" max="1" width="8.375" customWidth="1"/>
    <col min="2" max="2" width="11.625" bestFit="1" customWidth="1"/>
  </cols>
  <sheetData>
    <row r="1" spans="1:20">
      <c r="A1" t="s">
        <v>91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</row>
    <row r="2" spans="1:20">
      <c r="A2" t="s">
        <v>62</v>
      </c>
      <c r="K2" t="s">
        <v>101</v>
      </c>
      <c r="L2" t="s">
        <v>100</v>
      </c>
      <c r="M2">
        <v>75</v>
      </c>
      <c r="N2">
        <v>689</v>
      </c>
      <c r="O2">
        <v>270</v>
      </c>
      <c r="P2">
        <v>1084</v>
      </c>
      <c r="Q2">
        <v>195</v>
      </c>
      <c r="R2">
        <v>49</v>
      </c>
      <c r="S2">
        <v>143</v>
      </c>
      <c r="T2">
        <v>2</v>
      </c>
    </row>
    <row r="3" spans="1:20">
      <c r="K3" t="s">
        <v>102</v>
      </c>
      <c r="L3" t="s">
        <v>98</v>
      </c>
      <c r="M3">
        <v>68</v>
      </c>
      <c r="N3">
        <v>402</v>
      </c>
      <c r="O3">
        <v>110</v>
      </c>
      <c r="P3">
        <v>522</v>
      </c>
      <c r="Q3">
        <v>107</v>
      </c>
      <c r="R3">
        <v>36</v>
      </c>
      <c r="S3">
        <v>110</v>
      </c>
    </row>
    <row r="4" spans="1:20">
      <c r="A4" t="s">
        <v>63</v>
      </c>
      <c r="B4">
        <v>1113</v>
      </c>
      <c r="K4" t="s">
        <v>102</v>
      </c>
      <c r="L4" t="s">
        <v>99</v>
      </c>
      <c r="M4">
        <v>258</v>
      </c>
      <c r="N4">
        <v>1530</v>
      </c>
      <c r="O4">
        <v>311</v>
      </c>
      <c r="P4">
        <v>1830</v>
      </c>
      <c r="Q4">
        <v>423</v>
      </c>
      <c r="R4">
        <v>121</v>
      </c>
      <c r="S4">
        <v>286</v>
      </c>
      <c r="T4">
        <v>5</v>
      </c>
    </row>
    <row r="5" spans="1:20">
      <c r="A5" t="s">
        <v>64</v>
      </c>
      <c r="B5">
        <v>2507</v>
      </c>
      <c r="M5" t="s">
        <v>67</v>
      </c>
      <c r="N5" t="s">
        <v>68</v>
      </c>
      <c r="O5" t="s">
        <v>69</v>
      </c>
      <c r="P5" t="s">
        <v>70</v>
      </c>
      <c r="Q5" t="s">
        <v>71</v>
      </c>
      <c r="R5" t="s">
        <v>72</v>
      </c>
      <c r="S5" t="s">
        <v>73</v>
      </c>
      <c r="T5" t="s">
        <v>74</v>
      </c>
    </row>
    <row r="6" spans="1:20">
      <c r="A6" t="s">
        <v>65</v>
      </c>
      <c r="B6">
        <v>883</v>
      </c>
      <c r="K6" t="s">
        <v>103</v>
      </c>
      <c r="L6" t="s">
        <v>100</v>
      </c>
      <c r="N6">
        <v>5</v>
      </c>
      <c r="O6">
        <v>4</v>
      </c>
      <c r="P6">
        <v>7</v>
      </c>
      <c r="Q6">
        <v>2</v>
      </c>
      <c r="R6">
        <v>1</v>
      </c>
      <c r="S6">
        <v>2</v>
      </c>
    </row>
    <row r="7" spans="1:20">
      <c r="A7" t="s">
        <v>66</v>
      </c>
      <c r="B7">
        <v>230</v>
      </c>
      <c r="K7" t="s">
        <v>103</v>
      </c>
      <c r="L7" t="s">
        <v>98</v>
      </c>
      <c r="O7">
        <v>1</v>
      </c>
      <c r="P7">
        <v>5</v>
      </c>
      <c r="Q7">
        <v>1</v>
      </c>
      <c r="R7">
        <v>4</v>
      </c>
      <c r="S7">
        <v>2</v>
      </c>
    </row>
    <row r="8" spans="1:20">
      <c r="K8" t="s">
        <v>103</v>
      </c>
      <c r="L8" t="s">
        <v>99</v>
      </c>
      <c r="M8">
        <v>1</v>
      </c>
      <c r="N8">
        <v>8</v>
      </c>
      <c r="O8">
        <v>5</v>
      </c>
      <c r="P8">
        <v>3</v>
      </c>
      <c r="Q8">
        <v>3</v>
      </c>
      <c r="R8">
        <v>1</v>
      </c>
      <c r="S8">
        <v>2</v>
      </c>
    </row>
    <row r="9" spans="1:20">
      <c r="B9" t="s">
        <v>67</v>
      </c>
      <c r="C9" t="s">
        <v>68</v>
      </c>
      <c r="D9" t="s">
        <v>69</v>
      </c>
      <c r="E9" t="s">
        <v>70</v>
      </c>
      <c r="F9" t="s">
        <v>71</v>
      </c>
      <c r="G9" t="s">
        <v>72</v>
      </c>
      <c r="H9" t="s">
        <v>73</v>
      </c>
      <c r="I9" t="s">
        <v>74</v>
      </c>
    </row>
    <row r="10" spans="1:20">
      <c r="B10">
        <v>75</v>
      </c>
      <c r="C10">
        <v>689</v>
      </c>
      <c r="D10">
        <v>270</v>
      </c>
      <c r="E10">
        <v>1084</v>
      </c>
      <c r="F10">
        <v>195</v>
      </c>
      <c r="G10">
        <v>49</v>
      </c>
      <c r="H10">
        <v>143</v>
      </c>
      <c r="I10">
        <v>2</v>
      </c>
    </row>
    <row r="11" spans="1:20">
      <c r="B11">
        <v>3</v>
      </c>
      <c r="C11">
        <v>27.5</v>
      </c>
      <c r="D11">
        <v>10.8</v>
      </c>
      <c r="E11">
        <v>43.2</v>
      </c>
      <c r="F11">
        <v>7.8</v>
      </c>
      <c r="G11">
        <v>2</v>
      </c>
      <c r="H11">
        <v>5.7</v>
      </c>
      <c r="I11">
        <v>0.1</v>
      </c>
    </row>
    <row r="13" spans="1:20">
      <c r="A13" t="s">
        <v>92</v>
      </c>
    </row>
    <row r="15" spans="1:20">
      <c r="A15" t="s">
        <v>76</v>
      </c>
    </row>
    <row r="16" spans="1:20">
      <c r="A16" t="s">
        <v>77</v>
      </c>
    </row>
    <row r="18" spans="1:9">
      <c r="B18" t="s">
        <v>68</v>
      </c>
      <c r="C18" t="s">
        <v>69</v>
      </c>
      <c r="D18" t="s">
        <v>70</v>
      </c>
      <c r="E18" t="s">
        <v>71</v>
      </c>
      <c r="F18" t="s">
        <v>72</v>
      </c>
      <c r="G18" t="s">
        <v>73</v>
      </c>
    </row>
    <row r="19" spans="1:9">
      <c r="B19">
        <v>5</v>
      </c>
      <c r="C19">
        <v>4</v>
      </c>
      <c r="D19">
        <v>7</v>
      </c>
      <c r="E19">
        <v>2</v>
      </c>
      <c r="F19">
        <v>1</v>
      </c>
      <c r="G19">
        <v>2</v>
      </c>
    </row>
    <row r="20" spans="1:9">
      <c r="B20">
        <v>23.8</v>
      </c>
      <c r="C20">
        <v>19</v>
      </c>
      <c r="D20">
        <v>33.299999999999997</v>
      </c>
      <c r="E20">
        <v>9.5</v>
      </c>
      <c r="F20">
        <v>4.8</v>
      </c>
      <c r="G20">
        <v>9.5</v>
      </c>
    </row>
    <row r="22" spans="1:9">
      <c r="A22" t="s">
        <v>93</v>
      </c>
    </row>
    <row r="24" spans="1:9">
      <c r="A24" t="s">
        <v>104</v>
      </c>
    </row>
    <row r="25" spans="1:9">
      <c r="A25" t="s">
        <v>62</v>
      </c>
    </row>
    <row r="27" spans="1:9">
      <c r="A27" t="s">
        <v>63</v>
      </c>
      <c r="B27">
        <v>2331</v>
      </c>
    </row>
    <row r="28" spans="1:9">
      <c r="A28" t="s">
        <v>64</v>
      </c>
      <c r="B28">
        <v>4764</v>
      </c>
    </row>
    <row r="29" spans="1:9">
      <c r="A29" t="s">
        <v>65</v>
      </c>
      <c r="B29">
        <v>1781</v>
      </c>
    </row>
    <row r="30" spans="1:9">
      <c r="A30" t="s">
        <v>66</v>
      </c>
      <c r="B30">
        <v>521</v>
      </c>
    </row>
    <row r="32" spans="1:9">
      <c r="B32" t="s">
        <v>67</v>
      </c>
      <c r="C32" t="s">
        <v>68</v>
      </c>
      <c r="D32" t="s">
        <v>69</v>
      </c>
      <c r="E32" t="s">
        <v>70</v>
      </c>
      <c r="F32" t="s">
        <v>71</v>
      </c>
      <c r="G32" t="s">
        <v>72</v>
      </c>
      <c r="H32" t="s">
        <v>73</v>
      </c>
      <c r="I32" t="s">
        <v>74</v>
      </c>
    </row>
    <row r="33" spans="1:16">
      <c r="B33">
        <v>258</v>
      </c>
      <c r="C33">
        <v>1530</v>
      </c>
      <c r="D33">
        <v>311</v>
      </c>
      <c r="E33">
        <v>1830</v>
      </c>
      <c r="F33">
        <v>423</v>
      </c>
      <c r="G33">
        <v>121</v>
      </c>
      <c r="H33">
        <v>286</v>
      </c>
      <c r="I33">
        <v>5</v>
      </c>
    </row>
    <row r="34" spans="1:16">
      <c r="B34">
        <v>5.4</v>
      </c>
      <c r="C34">
        <v>32.1</v>
      </c>
      <c r="D34">
        <v>6.5</v>
      </c>
      <c r="E34">
        <v>38.4</v>
      </c>
      <c r="F34">
        <v>8.9</v>
      </c>
      <c r="G34">
        <v>2.5</v>
      </c>
      <c r="H34">
        <v>6</v>
      </c>
      <c r="I34">
        <v>0.1</v>
      </c>
    </row>
    <row r="36" spans="1:16">
      <c r="A36" t="s">
        <v>94</v>
      </c>
    </row>
    <row r="38" spans="1:16">
      <c r="A38" t="s">
        <v>76</v>
      </c>
      <c r="L38">
        <v>286529</v>
      </c>
      <c r="M38">
        <v>242262</v>
      </c>
      <c r="N38">
        <v>271847</v>
      </c>
      <c r="O38">
        <v>286136</v>
      </c>
      <c r="P38">
        <v>297721</v>
      </c>
    </row>
    <row r="39" spans="1:16">
      <c r="A39" t="s">
        <v>77</v>
      </c>
    </row>
    <row r="41" spans="1:16">
      <c r="B41" t="s">
        <v>69</v>
      </c>
      <c r="C41" t="s">
        <v>70</v>
      </c>
      <c r="D41" t="s">
        <v>71</v>
      </c>
      <c r="E41" t="s">
        <v>72</v>
      </c>
      <c r="F41" t="s">
        <v>73</v>
      </c>
    </row>
    <row r="42" spans="1:16">
      <c r="B42">
        <v>1</v>
      </c>
      <c r="C42">
        <v>5</v>
      </c>
      <c r="D42">
        <v>1</v>
      </c>
      <c r="E42">
        <v>4</v>
      </c>
      <c r="F42">
        <v>2</v>
      </c>
    </row>
    <row r="43" spans="1:16">
      <c r="B43">
        <v>7.7</v>
      </c>
      <c r="C43">
        <v>38.5</v>
      </c>
      <c r="D43">
        <v>7.7</v>
      </c>
      <c r="E43">
        <v>30.8</v>
      </c>
      <c r="F43">
        <v>15.4</v>
      </c>
    </row>
    <row r="45" spans="1:16">
      <c r="A45" t="s">
        <v>95</v>
      </c>
    </row>
    <row r="47" spans="1:16">
      <c r="A47" t="s">
        <v>105</v>
      </c>
    </row>
    <row r="48" spans="1:16">
      <c r="A48" t="s">
        <v>62</v>
      </c>
    </row>
    <row r="50" spans="1:8">
      <c r="A50" t="s">
        <v>63</v>
      </c>
      <c r="B50">
        <v>626</v>
      </c>
    </row>
    <row r="51" spans="1:8">
      <c r="A51" t="s">
        <v>64</v>
      </c>
      <c r="B51">
        <v>1355</v>
      </c>
    </row>
    <row r="52" spans="1:8">
      <c r="A52" t="s">
        <v>65</v>
      </c>
      <c r="B52">
        <v>485</v>
      </c>
    </row>
    <row r="53" spans="1:8">
      <c r="A53" t="s">
        <v>66</v>
      </c>
      <c r="B53">
        <v>141</v>
      </c>
    </row>
    <row r="55" spans="1:8">
      <c r="B55" t="s">
        <v>67</v>
      </c>
      <c r="C55" t="s">
        <v>68</v>
      </c>
      <c r="D55" t="s">
        <v>69</v>
      </c>
      <c r="E55" t="s">
        <v>70</v>
      </c>
      <c r="F55" t="s">
        <v>71</v>
      </c>
      <c r="G55" t="s">
        <v>72</v>
      </c>
      <c r="H55" t="s">
        <v>73</v>
      </c>
    </row>
    <row r="56" spans="1:8">
      <c r="B56">
        <v>68</v>
      </c>
      <c r="C56">
        <v>402</v>
      </c>
      <c r="D56">
        <v>110</v>
      </c>
      <c r="E56">
        <v>522</v>
      </c>
      <c r="F56">
        <v>107</v>
      </c>
      <c r="G56">
        <v>36</v>
      </c>
      <c r="H56">
        <v>110</v>
      </c>
    </row>
    <row r="57" spans="1:8">
      <c r="B57">
        <v>5</v>
      </c>
      <c r="C57">
        <v>29.7</v>
      </c>
      <c r="D57">
        <v>8.1</v>
      </c>
      <c r="E57">
        <v>38.5</v>
      </c>
      <c r="F57">
        <v>7.9</v>
      </c>
      <c r="G57">
        <v>2.7</v>
      </c>
      <c r="H57">
        <v>8.1</v>
      </c>
    </row>
    <row r="59" spans="1:8">
      <c r="A59" t="s">
        <v>96</v>
      </c>
    </row>
    <row r="61" spans="1:8">
      <c r="A61" t="s">
        <v>76</v>
      </c>
    </row>
    <row r="62" spans="1:8">
      <c r="A62" t="s">
        <v>77</v>
      </c>
    </row>
    <row r="64" spans="1:8">
      <c r="B64" t="s">
        <v>67</v>
      </c>
      <c r="C64" t="s">
        <v>68</v>
      </c>
      <c r="D64" t="s">
        <v>69</v>
      </c>
      <c r="E64" t="s">
        <v>70</v>
      </c>
      <c r="F64" t="s">
        <v>71</v>
      </c>
      <c r="G64" t="s">
        <v>72</v>
      </c>
      <c r="H64" t="s">
        <v>73</v>
      </c>
    </row>
    <row r="65" spans="1:8">
      <c r="B65">
        <v>1</v>
      </c>
      <c r="C65">
        <v>8</v>
      </c>
      <c r="D65">
        <v>5</v>
      </c>
      <c r="E65">
        <v>3</v>
      </c>
      <c r="F65">
        <v>3</v>
      </c>
      <c r="G65">
        <v>1</v>
      </c>
      <c r="H65">
        <v>2</v>
      </c>
    </row>
    <row r="66" spans="1:8">
      <c r="B66">
        <v>4.3</v>
      </c>
      <c r="C66">
        <v>34.799999999999997</v>
      </c>
      <c r="D66">
        <v>21.7</v>
      </c>
      <c r="E66">
        <v>13</v>
      </c>
      <c r="F66">
        <v>13</v>
      </c>
      <c r="G66">
        <v>4.3</v>
      </c>
      <c r="H66">
        <v>8.6999999999999993</v>
      </c>
    </row>
    <row r="68" spans="1:8">
      <c r="A68" t="s">
        <v>97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S71"/>
  <sheetViews>
    <sheetView tabSelected="1" workbookViewId="0">
      <selection activeCell="N8" sqref="N8:S20"/>
    </sheetView>
  </sheetViews>
  <sheetFormatPr defaultRowHeight="15"/>
  <cols>
    <col min="1" max="1" width="7.75" style="2" customWidth="1"/>
    <col min="2" max="2" width="11.375" style="2" customWidth="1"/>
    <col min="3" max="3" width="9" style="2"/>
    <col min="4" max="4" width="13.375" style="6" customWidth="1"/>
    <col min="5" max="5" width="9" style="2"/>
    <col min="6" max="6" width="19.625" style="2" customWidth="1"/>
    <col min="7" max="7" width="11.125" style="2" customWidth="1"/>
    <col min="8" max="16384" width="9" style="2"/>
  </cols>
  <sheetData>
    <row r="1" spans="1:19">
      <c r="B1" s="2" t="s">
        <v>123</v>
      </c>
      <c r="C1" s="2" t="s">
        <v>112</v>
      </c>
      <c r="D1" s="6" t="s">
        <v>111</v>
      </c>
    </row>
    <row r="2" spans="1:19">
      <c r="A2" s="2" t="s">
        <v>106</v>
      </c>
      <c r="B2" s="2">
        <v>318252</v>
      </c>
      <c r="C2" s="2">
        <v>286529</v>
      </c>
      <c r="D2" s="6">
        <v>282203</v>
      </c>
      <c r="E2" s="18">
        <f>D2*2/(SUM(B2:C2))</f>
        <v>0.93324029690086163</v>
      </c>
      <c r="F2" s="16" t="str">
        <f>CONCATENATE(D2,"(",E2,")")</f>
        <v>282203(0.933240296900862)</v>
      </c>
      <c r="G2" s="17"/>
      <c r="H2" s="17"/>
      <c r="I2" s="17"/>
    </row>
    <row r="3" spans="1:19">
      <c r="A3" s="2" t="s">
        <v>107</v>
      </c>
      <c r="B3" s="2">
        <v>299162</v>
      </c>
      <c r="C3" s="2">
        <v>242262</v>
      </c>
      <c r="D3" s="6">
        <v>242987</v>
      </c>
      <c r="E3" s="18">
        <f t="shared" ref="E3:E6" si="0">D3*2/(SUM(B3:C3))</f>
        <v>0.89758488726026187</v>
      </c>
      <c r="F3" s="17"/>
      <c r="G3" s="17"/>
      <c r="H3" s="17"/>
      <c r="I3" s="17"/>
    </row>
    <row r="4" spans="1:19">
      <c r="A4" s="2" t="s">
        <v>108</v>
      </c>
      <c r="B4" s="2">
        <v>258491</v>
      </c>
      <c r="C4" s="2">
        <v>271847</v>
      </c>
      <c r="D4" s="6">
        <v>257344</v>
      </c>
      <c r="E4" s="18">
        <f t="shared" si="0"/>
        <v>0.97049051736816894</v>
      </c>
      <c r="F4" s="17"/>
      <c r="G4" s="17"/>
      <c r="H4" s="17"/>
      <c r="I4" s="17"/>
    </row>
    <row r="5" spans="1:19">
      <c r="A5" s="2" t="s">
        <v>109</v>
      </c>
      <c r="B5" s="2">
        <v>206157</v>
      </c>
      <c r="C5" s="2">
        <v>286136</v>
      </c>
      <c r="D5" s="6">
        <v>226898</v>
      </c>
      <c r="E5" s="18">
        <f t="shared" si="0"/>
        <v>0.92180063498770037</v>
      </c>
      <c r="F5" s="17"/>
      <c r="G5" s="17"/>
      <c r="H5" s="17"/>
      <c r="I5" s="17"/>
    </row>
    <row r="6" spans="1:19">
      <c r="A6" s="2" t="s">
        <v>110</v>
      </c>
      <c r="B6" s="2">
        <v>310679</v>
      </c>
      <c r="C6" s="2">
        <v>297721</v>
      </c>
      <c r="D6" s="6">
        <v>290096</v>
      </c>
      <c r="E6" s="18">
        <f t="shared" si="0"/>
        <v>0.95363576594345822</v>
      </c>
      <c r="F6" s="17"/>
      <c r="G6" s="17"/>
      <c r="H6" s="17"/>
      <c r="I6" s="17"/>
    </row>
    <row r="7" spans="1:19">
      <c r="A7" s="6"/>
      <c r="B7" s="6" t="s">
        <v>123</v>
      </c>
      <c r="C7" s="6" t="s">
        <v>112</v>
      </c>
      <c r="D7" s="6" t="s">
        <v>111</v>
      </c>
      <c r="E7" s="18"/>
      <c r="F7" s="17"/>
      <c r="G7" s="17"/>
      <c r="H7" s="17"/>
      <c r="I7" s="17"/>
    </row>
    <row r="8" spans="1:19">
      <c r="A8" s="6" t="s">
        <v>106</v>
      </c>
      <c r="B8" s="6">
        <v>318252</v>
      </c>
      <c r="C8" s="6">
        <v>286529</v>
      </c>
      <c r="D8" s="6" t="s">
        <v>184</v>
      </c>
      <c r="E8" s="18"/>
      <c r="F8" s="16"/>
      <c r="G8" s="17"/>
      <c r="H8" s="17"/>
      <c r="I8" s="17"/>
      <c r="O8" s="2" t="s">
        <v>106</v>
      </c>
      <c r="P8" s="2" t="s">
        <v>107</v>
      </c>
      <c r="Q8" s="2" t="s">
        <v>108</v>
      </c>
      <c r="R8" s="2" t="s">
        <v>109</v>
      </c>
      <c r="S8" s="2" t="s">
        <v>110</v>
      </c>
    </row>
    <row r="9" spans="1:19">
      <c r="A9" s="6" t="s">
        <v>107</v>
      </c>
      <c r="B9" s="6">
        <v>299162</v>
      </c>
      <c r="C9" s="6">
        <v>242262</v>
      </c>
      <c r="D9" s="6" t="s">
        <v>185</v>
      </c>
      <c r="E9" s="18"/>
      <c r="F9" s="17"/>
      <c r="G9" s="17"/>
      <c r="H9" s="17"/>
      <c r="I9" s="17"/>
      <c r="N9" s="2" t="s">
        <v>106</v>
      </c>
      <c r="O9" s="2">
        <v>1</v>
      </c>
      <c r="P9" s="2">
        <v>0.81700214640000002</v>
      </c>
      <c r="Q9" s="2">
        <v>0.77914190480000001</v>
      </c>
      <c r="R9" s="2">
        <v>0.70866807099999996</v>
      </c>
      <c r="S9" s="2">
        <v>0.80825917650000001</v>
      </c>
    </row>
    <row r="10" spans="1:19">
      <c r="A10" s="6" t="s">
        <v>108</v>
      </c>
      <c r="B10" s="6">
        <v>258491</v>
      </c>
      <c r="C10" s="6">
        <v>271847</v>
      </c>
      <c r="D10" s="6" t="s">
        <v>186</v>
      </c>
      <c r="E10" s="18"/>
      <c r="F10" s="17"/>
      <c r="G10" s="17"/>
      <c r="H10" s="17"/>
      <c r="I10" s="17"/>
      <c r="N10" s="2" t="s">
        <v>107</v>
      </c>
      <c r="O10" s="2">
        <v>0</v>
      </c>
      <c r="P10" s="2">
        <v>1</v>
      </c>
      <c r="Q10" s="2">
        <v>0.80755768699999997</v>
      </c>
      <c r="R10" s="2">
        <v>0.74378507800000004</v>
      </c>
      <c r="S10" s="2">
        <v>0.82016576890000004</v>
      </c>
    </row>
    <row r="11" spans="1:19">
      <c r="A11" s="6" t="s">
        <v>109</v>
      </c>
      <c r="B11" s="6">
        <v>206157</v>
      </c>
      <c r="C11" s="6">
        <v>286136</v>
      </c>
      <c r="D11" s="6" t="s">
        <v>187</v>
      </c>
      <c r="E11" s="18"/>
      <c r="F11" s="17"/>
      <c r="G11" s="17"/>
      <c r="H11" s="17"/>
      <c r="I11" s="17"/>
      <c r="N11" s="2" t="s">
        <v>108</v>
      </c>
      <c r="O11" s="2">
        <v>0</v>
      </c>
      <c r="P11" s="2">
        <v>0</v>
      </c>
      <c r="Q11" s="2">
        <v>1</v>
      </c>
      <c r="R11" s="2">
        <v>0.78340149550000004</v>
      </c>
      <c r="S11" s="2">
        <v>0.79774922380000002</v>
      </c>
    </row>
    <row r="12" spans="1:19" ht="15.75" thickBot="1">
      <c r="A12" s="6" t="s">
        <v>110</v>
      </c>
      <c r="B12" s="6">
        <v>310679</v>
      </c>
      <c r="C12" s="6">
        <v>297721</v>
      </c>
      <c r="D12" s="6" t="s">
        <v>188</v>
      </c>
      <c r="E12" s="18"/>
      <c r="F12" s="17"/>
      <c r="G12" s="26"/>
      <c r="H12" s="26"/>
      <c r="I12" s="26"/>
      <c r="N12" s="2" t="s">
        <v>109</v>
      </c>
      <c r="O12" s="2">
        <v>0</v>
      </c>
      <c r="P12" s="2">
        <v>0</v>
      </c>
      <c r="Q12" s="2">
        <v>0</v>
      </c>
      <c r="R12" s="2">
        <v>1</v>
      </c>
      <c r="S12" s="2">
        <v>0.73483739579999996</v>
      </c>
    </row>
    <row r="13" spans="1:19">
      <c r="E13" s="18"/>
      <c r="F13" s="24"/>
      <c r="G13" s="28"/>
      <c r="H13" s="29" t="s">
        <v>190</v>
      </c>
      <c r="I13" s="30"/>
      <c r="J13" s="31" t="s">
        <v>191</v>
      </c>
      <c r="K13" s="32"/>
      <c r="N13" s="2" t="s">
        <v>110</v>
      </c>
      <c r="O13" s="2">
        <v>0</v>
      </c>
      <c r="P13" s="2">
        <v>0</v>
      </c>
      <c r="Q13" s="2">
        <v>0</v>
      </c>
      <c r="R13" s="2">
        <v>0</v>
      </c>
      <c r="S13" s="2">
        <v>1</v>
      </c>
    </row>
    <row r="14" spans="1:19">
      <c r="E14" s="18"/>
      <c r="F14" s="24"/>
      <c r="G14" s="33"/>
      <c r="H14" s="17" t="s">
        <v>192</v>
      </c>
      <c r="I14" s="17" t="s">
        <v>195</v>
      </c>
      <c r="J14" s="17" t="s">
        <v>196</v>
      </c>
      <c r="K14" s="34" t="s">
        <v>195</v>
      </c>
    </row>
    <row r="15" spans="1:19">
      <c r="A15" s="12"/>
      <c r="B15" s="20"/>
      <c r="C15" s="21"/>
      <c r="D15" s="21"/>
      <c r="E15" s="21"/>
      <c r="F15" s="25"/>
      <c r="G15" s="33" t="s">
        <v>193</v>
      </c>
      <c r="H15" s="17"/>
      <c r="I15" s="17"/>
      <c r="J15" s="17"/>
      <c r="K15" s="34"/>
      <c r="O15" s="2" t="s">
        <v>106</v>
      </c>
      <c r="P15" s="2" t="s">
        <v>107</v>
      </c>
      <c r="Q15" s="2" t="s">
        <v>108</v>
      </c>
      <c r="R15" s="2" t="s">
        <v>109</v>
      </c>
      <c r="S15" s="2" t="s">
        <v>110</v>
      </c>
    </row>
    <row r="16" spans="1:19">
      <c r="A16" s="15"/>
      <c r="B16" s="22"/>
      <c r="C16" s="23"/>
      <c r="D16" s="23"/>
      <c r="E16" s="23"/>
      <c r="F16" s="25"/>
      <c r="G16" s="33" t="s">
        <v>107</v>
      </c>
      <c r="H16" s="17"/>
      <c r="I16" s="17"/>
      <c r="J16" s="17"/>
      <c r="K16" s="34"/>
      <c r="N16" s="2" t="s">
        <v>106</v>
      </c>
      <c r="O16" s="2">
        <v>1</v>
      </c>
      <c r="P16" s="2">
        <v>0.80512281240556904</v>
      </c>
      <c r="Q16" s="2">
        <v>0.80015238095147101</v>
      </c>
      <c r="R16" s="2">
        <v>0.764469746151062</v>
      </c>
      <c r="S16" s="2">
        <v>0.80583995204757497</v>
      </c>
    </row>
    <row r="17" spans="1:19">
      <c r="A17" s="15"/>
      <c r="B17" s="22"/>
      <c r="C17" s="23"/>
      <c r="D17" s="23"/>
      <c r="E17" s="23"/>
      <c r="F17" s="25"/>
      <c r="G17" s="33" t="s">
        <v>108</v>
      </c>
      <c r="H17" s="17"/>
      <c r="I17" s="17"/>
      <c r="J17" s="17"/>
      <c r="K17" s="34"/>
      <c r="N17" s="2" t="s">
        <v>107</v>
      </c>
      <c r="O17" s="2">
        <v>0</v>
      </c>
      <c r="P17" s="2">
        <v>1</v>
      </c>
      <c r="Q17" s="2">
        <v>0.82257192487247099</v>
      </c>
      <c r="R17" s="2">
        <v>0.77777728515408195</v>
      </c>
      <c r="S17" s="2">
        <v>0.810281659432317</v>
      </c>
    </row>
    <row r="18" spans="1:19">
      <c r="A18" s="15"/>
      <c r="B18" s="22"/>
      <c r="C18" s="23"/>
      <c r="D18" s="23"/>
      <c r="E18" s="23"/>
      <c r="F18" s="25"/>
      <c r="G18" s="33" t="s">
        <v>109</v>
      </c>
      <c r="H18" s="17"/>
      <c r="I18" s="17"/>
      <c r="J18" s="17"/>
      <c r="K18" s="34"/>
      <c r="N18" s="2" t="s">
        <v>108</v>
      </c>
      <c r="O18" s="2">
        <v>0</v>
      </c>
      <c r="P18" s="2">
        <v>0</v>
      </c>
      <c r="Q18" s="2">
        <v>1</v>
      </c>
      <c r="R18" s="2">
        <v>0.81502024527553296</v>
      </c>
      <c r="S18" s="2">
        <v>0.82232634371273405</v>
      </c>
    </row>
    <row r="19" spans="1:19">
      <c r="A19" s="15"/>
      <c r="B19" s="22"/>
      <c r="C19" s="23"/>
      <c r="D19" s="23"/>
      <c r="E19" s="23"/>
      <c r="F19" s="25"/>
      <c r="G19" s="33" t="s">
        <v>110</v>
      </c>
      <c r="H19" s="17"/>
      <c r="I19" s="17"/>
      <c r="J19" s="17"/>
      <c r="K19" s="34"/>
      <c r="N19" s="2" t="s">
        <v>109</v>
      </c>
      <c r="O19" s="2">
        <v>0</v>
      </c>
      <c r="P19" s="2">
        <v>0</v>
      </c>
      <c r="Q19" s="2">
        <v>0</v>
      </c>
      <c r="R19" s="2">
        <v>1</v>
      </c>
      <c r="S19" s="2">
        <v>0.79160233889252296</v>
      </c>
    </row>
    <row r="20" spans="1:19" ht="15.75" thickBot="1">
      <c r="A20" s="15"/>
      <c r="B20" s="22"/>
      <c r="C20" s="23"/>
      <c r="D20" s="23"/>
      <c r="E20" s="23"/>
      <c r="F20" s="25"/>
      <c r="G20" s="35" t="s">
        <v>194</v>
      </c>
      <c r="H20" s="36"/>
      <c r="I20" s="36"/>
      <c r="J20" s="36"/>
      <c r="K20" s="37"/>
      <c r="N20" s="2" t="s">
        <v>110</v>
      </c>
      <c r="O20" s="2">
        <v>0</v>
      </c>
      <c r="P20" s="2">
        <v>0</v>
      </c>
      <c r="Q20" s="2">
        <v>0</v>
      </c>
      <c r="R20" s="2">
        <v>0</v>
      </c>
      <c r="S20" s="2">
        <v>1</v>
      </c>
    </row>
    <row r="21" spans="1:19">
      <c r="A21" s="15"/>
      <c r="B21" s="22"/>
      <c r="C21" s="23"/>
      <c r="D21" s="23"/>
      <c r="E21" s="23"/>
      <c r="F21" s="19"/>
      <c r="G21" s="27"/>
      <c r="H21" s="27"/>
      <c r="I21" s="27"/>
    </row>
    <row r="22" spans="1:19">
      <c r="A22" s="15"/>
      <c r="B22" s="22"/>
      <c r="C22" s="23"/>
      <c r="D22" s="23"/>
      <c r="E22" s="23"/>
      <c r="F22" s="19"/>
      <c r="G22" s="17"/>
      <c r="H22" s="17"/>
      <c r="I22" s="17"/>
    </row>
    <row r="23" spans="1:19">
      <c r="A23" s="15"/>
      <c r="B23" s="22"/>
      <c r="C23" s="23"/>
      <c r="D23" s="23"/>
      <c r="E23" s="23"/>
      <c r="F23" s="19"/>
      <c r="G23" s="17"/>
      <c r="H23" s="17"/>
      <c r="I23" s="17"/>
    </row>
    <row r="24" spans="1:19">
      <c r="A24" s="15"/>
      <c r="B24" s="22"/>
      <c r="C24" s="23"/>
      <c r="D24" s="23"/>
      <c r="E24" s="23"/>
      <c r="F24" s="19"/>
      <c r="G24" s="17"/>
      <c r="H24" s="17"/>
      <c r="I24" s="17"/>
    </row>
    <row r="25" spans="1:19">
      <c r="A25" s="15"/>
      <c r="B25" s="22"/>
      <c r="C25" s="23"/>
      <c r="D25" s="23"/>
      <c r="E25" s="23"/>
    </row>
    <row r="27" spans="1:19">
      <c r="B27" s="2" t="s">
        <v>114</v>
      </c>
      <c r="C27" s="2" t="s">
        <v>113</v>
      </c>
      <c r="D27" s="6" t="s">
        <v>122</v>
      </c>
      <c r="E27" s="2" t="s">
        <v>115</v>
      </c>
      <c r="F27" s="2" t="s">
        <v>116</v>
      </c>
      <c r="G27" s="2" t="s">
        <v>118</v>
      </c>
      <c r="H27" s="2" t="s">
        <v>117</v>
      </c>
      <c r="I27" s="2" t="s">
        <v>120</v>
      </c>
      <c r="J27" s="2" t="s">
        <v>119</v>
      </c>
      <c r="K27" s="2" t="s">
        <v>121</v>
      </c>
      <c r="L27" s="2" t="s">
        <v>130</v>
      </c>
      <c r="M27" s="2" t="s">
        <v>124</v>
      </c>
      <c r="N27" s="2" t="s">
        <v>125</v>
      </c>
      <c r="O27" s="2" t="s">
        <v>126</v>
      </c>
      <c r="P27" s="2" t="s">
        <v>127</v>
      </c>
      <c r="Q27" s="2" t="s">
        <v>128</v>
      </c>
      <c r="R27" s="2" t="s">
        <v>129</v>
      </c>
    </row>
    <row r="28" spans="1:19">
      <c r="A28" s="2" t="s">
        <v>2</v>
      </c>
      <c r="B28" s="2">
        <v>1109840</v>
      </c>
      <c r="C28" s="2">
        <v>1083607</v>
      </c>
      <c r="D28" s="6">
        <v>843686</v>
      </c>
      <c r="E28" s="2">
        <v>482628</v>
      </c>
      <c r="F28" s="2">
        <v>409667</v>
      </c>
      <c r="G28" s="2">
        <v>331223</v>
      </c>
      <c r="H28" s="2">
        <v>286529</v>
      </c>
      <c r="I28" s="2">
        <v>238593</v>
      </c>
      <c r="J28" s="2">
        <v>186474</v>
      </c>
      <c r="K28" s="2">
        <v>129838</v>
      </c>
      <c r="L28" s="2">
        <v>291804</v>
      </c>
      <c r="M28" s="2">
        <v>261821</v>
      </c>
      <c r="N28" s="2">
        <v>340982</v>
      </c>
      <c r="O28" s="2">
        <v>328220</v>
      </c>
      <c r="P28" s="2">
        <v>334782</v>
      </c>
      <c r="Q28" s="2">
        <v>338753</v>
      </c>
      <c r="R28" s="2">
        <v>338753</v>
      </c>
    </row>
    <row r="29" spans="1:19">
      <c r="A29" s="2" t="s">
        <v>3</v>
      </c>
      <c r="B29" s="2">
        <v>996583</v>
      </c>
      <c r="C29" s="2">
        <v>952323</v>
      </c>
      <c r="D29" s="6">
        <v>737594</v>
      </c>
      <c r="E29" s="2">
        <v>409076</v>
      </c>
      <c r="F29" s="2">
        <v>346291</v>
      </c>
      <c r="G29" s="2">
        <v>280286</v>
      </c>
      <c r="H29" s="2">
        <v>242262</v>
      </c>
      <c r="I29" s="2">
        <v>201201</v>
      </c>
      <c r="J29" s="2">
        <v>156223</v>
      </c>
      <c r="K29" s="2">
        <v>107265</v>
      </c>
      <c r="L29" s="2">
        <v>277172</v>
      </c>
      <c r="M29" s="2">
        <v>249819</v>
      </c>
      <c r="N29" s="2">
        <v>247706</v>
      </c>
      <c r="O29" s="2">
        <v>249819</v>
      </c>
      <c r="P29" s="2">
        <v>325788</v>
      </c>
      <c r="Q29" s="2">
        <v>248415</v>
      </c>
      <c r="R29" s="2">
        <v>330813</v>
      </c>
    </row>
    <row r="30" spans="1:19">
      <c r="A30" s="2" t="s">
        <v>4</v>
      </c>
      <c r="B30" s="2">
        <v>1566291</v>
      </c>
      <c r="C30" s="2">
        <v>1531693</v>
      </c>
      <c r="D30" s="6">
        <v>1134056</v>
      </c>
      <c r="E30" s="2">
        <v>466560</v>
      </c>
      <c r="F30" s="2">
        <v>389226</v>
      </c>
      <c r="G30" s="2">
        <v>312637</v>
      </c>
      <c r="H30" s="2">
        <v>271847</v>
      </c>
      <c r="I30" s="2">
        <v>229473</v>
      </c>
      <c r="J30" s="2">
        <v>182315</v>
      </c>
      <c r="K30" s="2">
        <v>129694</v>
      </c>
      <c r="L30" s="2">
        <v>260655</v>
      </c>
      <c r="M30" s="2">
        <v>223698</v>
      </c>
      <c r="N30" s="2">
        <v>222224</v>
      </c>
      <c r="O30" s="2">
        <v>225178</v>
      </c>
      <c r="P30" s="2">
        <v>338408</v>
      </c>
      <c r="Q30" s="2">
        <v>339790</v>
      </c>
      <c r="R30" s="2">
        <v>339790</v>
      </c>
    </row>
    <row r="31" spans="1:19">
      <c r="A31" s="2" t="s">
        <v>5</v>
      </c>
      <c r="B31" s="2">
        <v>2104139</v>
      </c>
      <c r="C31" s="2">
        <v>2069430</v>
      </c>
      <c r="D31" s="6">
        <v>1655825</v>
      </c>
      <c r="E31" s="2">
        <v>597356</v>
      </c>
      <c r="F31" s="2">
        <v>452864</v>
      </c>
      <c r="G31" s="2">
        <v>337631</v>
      </c>
      <c r="H31" s="2">
        <v>286136</v>
      </c>
      <c r="I31" s="2">
        <v>235737</v>
      </c>
      <c r="J31" s="2">
        <v>184795</v>
      </c>
      <c r="K31" s="2">
        <v>130858</v>
      </c>
      <c r="L31" s="2">
        <v>224441</v>
      </c>
      <c r="M31" s="2">
        <v>184542</v>
      </c>
      <c r="N31" s="2">
        <v>259429</v>
      </c>
      <c r="O31" s="2">
        <v>271457</v>
      </c>
      <c r="P31" s="2">
        <v>180727</v>
      </c>
      <c r="Q31" s="2">
        <v>271457</v>
      </c>
      <c r="R31" s="2">
        <v>285245</v>
      </c>
    </row>
    <row r="32" spans="1:19">
      <c r="A32" s="2" t="s">
        <v>6</v>
      </c>
      <c r="B32" s="2">
        <v>1248805</v>
      </c>
      <c r="C32" s="2">
        <v>1225958</v>
      </c>
      <c r="D32" s="6">
        <v>932840</v>
      </c>
      <c r="E32" s="2">
        <v>497112</v>
      </c>
      <c r="F32" s="2">
        <v>421548</v>
      </c>
      <c r="G32" s="2">
        <v>341225</v>
      </c>
      <c r="H32" s="2">
        <v>297721</v>
      </c>
      <c r="I32" s="2">
        <v>251324</v>
      </c>
      <c r="J32" s="2">
        <v>200263</v>
      </c>
      <c r="K32" s="2">
        <v>142597</v>
      </c>
      <c r="L32" s="2">
        <v>299811</v>
      </c>
      <c r="M32" s="2">
        <v>257642</v>
      </c>
      <c r="N32" s="2">
        <v>252279</v>
      </c>
      <c r="O32" s="2">
        <v>256538</v>
      </c>
      <c r="P32" s="2">
        <v>256538</v>
      </c>
      <c r="Q32" s="2">
        <v>256538</v>
      </c>
      <c r="R32" s="2">
        <v>353728</v>
      </c>
    </row>
    <row r="35" spans="1:15">
      <c r="K35" s="10">
        <v>54968</v>
      </c>
      <c r="L35" s="10">
        <v>66499</v>
      </c>
      <c r="M35" s="10">
        <v>206853</v>
      </c>
      <c r="N35" s="2">
        <f>K35+M35</f>
        <v>261821</v>
      </c>
      <c r="O35" s="2">
        <f>L35+M35</f>
        <v>273352</v>
      </c>
    </row>
    <row r="36" spans="1:15">
      <c r="K36" s="10">
        <v>57073</v>
      </c>
      <c r="L36" s="10">
        <v>42374</v>
      </c>
      <c r="M36" s="10">
        <v>192746</v>
      </c>
      <c r="N36" s="2">
        <f t="shared" ref="N36:N39" si="1">K36+M36</f>
        <v>249819</v>
      </c>
      <c r="O36" s="2">
        <f t="shared" ref="O36:O39" si="2">L36+M36</f>
        <v>235120</v>
      </c>
    </row>
    <row r="37" spans="1:15">
      <c r="A37" s="2" t="s">
        <v>131</v>
      </c>
      <c r="B37" s="2">
        <v>163</v>
      </c>
      <c r="K37" s="10">
        <v>21942</v>
      </c>
      <c r="L37" s="10">
        <v>59842</v>
      </c>
      <c r="M37" s="10">
        <v>201756</v>
      </c>
      <c r="N37" s="2">
        <f t="shared" si="1"/>
        <v>223698</v>
      </c>
      <c r="O37" s="2">
        <f t="shared" si="2"/>
        <v>261598</v>
      </c>
    </row>
    <row r="38" spans="1:15">
      <c r="A38" s="2" t="s">
        <v>132</v>
      </c>
      <c r="B38" s="2">
        <v>42</v>
      </c>
      <c r="K38" s="10">
        <v>5098</v>
      </c>
      <c r="L38" s="10">
        <v>95689</v>
      </c>
      <c r="M38" s="10">
        <v>179444</v>
      </c>
      <c r="N38" s="2">
        <f t="shared" si="1"/>
        <v>184542</v>
      </c>
      <c r="O38" s="2">
        <f t="shared" si="2"/>
        <v>275133</v>
      </c>
    </row>
    <row r="39" spans="1:15">
      <c r="A39" s="2" t="s">
        <v>133</v>
      </c>
      <c r="B39" s="2">
        <v>36</v>
      </c>
      <c r="K39" s="10">
        <v>37139</v>
      </c>
      <c r="L39" s="10">
        <v>65561</v>
      </c>
      <c r="M39" s="10">
        <v>220503</v>
      </c>
      <c r="N39" s="2">
        <f t="shared" si="1"/>
        <v>257642</v>
      </c>
      <c r="O39" s="2">
        <f t="shared" si="2"/>
        <v>286064</v>
      </c>
    </row>
    <row r="40" spans="1:15">
      <c r="A40" s="2" t="s">
        <v>134</v>
      </c>
      <c r="B40" s="2">
        <v>38</v>
      </c>
    </row>
    <row r="41" spans="1:15">
      <c r="A41" s="2" t="s">
        <v>135</v>
      </c>
      <c r="B41" s="2">
        <v>39</v>
      </c>
      <c r="E41" s="2" t="s">
        <v>2</v>
      </c>
      <c r="F41" s="2" t="s">
        <v>3</v>
      </c>
      <c r="G41" s="2" t="s">
        <v>4</v>
      </c>
      <c r="H41" s="2" t="s">
        <v>5</v>
      </c>
      <c r="I41" s="2" t="s">
        <v>6</v>
      </c>
    </row>
    <row r="42" spans="1:15">
      <c r="A42" s="2" t="s">
        <v>136</v>
      </c>
      <c r="B42" s="2">
        <v>39</v>
      </c>
      <c r="D42" s="6" t="s">
        <v>49</v>
      </c>
      <c r="E42" s="2">
        <v>163</v>
      </c>
      <c r="F42" s="2">
        <v>168</v>
      </c>
      <c r="G42" s="2">
        <v>174</v>
      </c>
      <c r="H42" s="2">
        <v>171</v>
      </c>
      <c r="I42" s="2">
        <v>173</v>
      </c>
    </row>
    <row r="43" spans="1:15">
      <c r="A43" s="2" t="s">
        <v>137</v>
      </c>
      <c r="B43" s="2">
        <v>116</v>
      </c>
      <c r="D43" s="6" t="s">
        <v>50</v>
      </c>
      <c r="E43" s="2">
        <v>42</v>
      </c>
      <c r="F43" s="2">
        <v>172</v>
      </c>
      <c r="G43" s="2">
        <v>176</v>
      </c>
      <c r="H43" s="2">
        <v>44</v>
      </c>
      <c r="I43" s="2">
        <v>180</v>
      </c>
    </row>
    <row r="44" spans="1:15">
      <c r="A44" s="2" t="s">
        <v>138</v>
      </c>
      <c r="B44" s="2">
        <v>168</v>
      </c>
      <c r="D44" s="6" t="s">
        <v>51</v>
      </c>
      <c r="E44" s="2">
        <v>36</v>
      </c>
      <c r="F44" s="2">
        <v>168</v>
      </c>
      <c r="G44" s="2">
        <v>172</v>
      </c>
      <c r="H44" s="2">
        <v>42</v>
      </c>
      <c r="I44" s="2">
        <v>174</v>
      </c>
    </row>
    <row r="45" spans="1:15">
      <c r="A45" s="2" t="s">
        <v>139</v>
      </c>
      <c r="B45" s="2">
        <v>172</v>
      </c>
      <c r="D45" s="6" t="s">
        <v>52</v>
      </c>
      <c r="E45" s="2">
        <v>38</v>
      </c>
      <c r="F45" s="2">
        <v>46</v>
      </c>
      <c r="G45" s="2">
        <v>38</v>
      </c>
      <c r="H45" s="2">
        <v>176</v>
      </c>
      <c r="I45" s="2">
        <v>174</v>
      </c>
    </row>
    <row r="46" spans="1:15">
      <c r="A46" s="2" t="s">
        <v>140</v>
      </c>
      <c r="B46" s="2">
        <v>168</v>
      </c>
      <c r="D46" s="6" t="s">
        <v>53</v>
      </c>
      <c r="E46" s="2">
        <v>39</v>
      </c>
      <c r="F46" s="2">
        <v>171</v>
      </c>
      <c r="G46" s="2">
        <v>39</v>
      </c>
      <c r="H46" s="2">
        <v>42</v>
      </c>
      <c r="I46" s="2">
        <v>174</v>
      </c>
    </row>
    <row r="47" spans="1:15">
      <c r="A47" s="2" t="s">
        <v>141</v>
      </c>
      <c r="B47" s="2">
        <v>46</v>
      </c>
      <c r="D47" s="6" t="s">
        <v>54</v>
      </c>
      <c r="E47" s="2">
        <v>39</v>
      </c>
      <c r="F47" s="2">
        <v>39</v>
      </c>
      <c r="G47" s="2">
        <v>39</v>
      </c>
      <c r="H47" s="2">
        <v>39</v>
      </c>
      <c r="I47" s="2">
        <v>40</v>
      </c>
    </row>
    <row r="48" spans="1:15">
      <c r="A48" s="2" t="s">
        <v>142</v>
      </c>
      <c r="B48" s="2">
        <v>171</v>
      </c>
      <c r="D48" s="6" t="s">
        <v>48</v>
      </c>
      <c r="E48" s="2">
        <v>116</v>
      </c>
      <c r="F48" s="2">
        <v>114</v>
      </c>
      <c r="G48" s="2">
        <v>116</v>
      </c>
      <c r="H48" s="2">
        <v>106</v>
      </c>
      <c r="I48" s="2">
        <v>111</v>
      </c>
    </row>
    <row r="49" spans="1:11">
      <c r="A49" s="2" t="s">
        <v>143</v>
      </c>
      <c r="B49" s="2">
        <v>39</v>
      </c>
    </row>
    <row r="50" spans="1:11">
      <c r="A50" s="2" t="s">
        <v>144</v>
      </c>
      <c r="B50" s="2">
        <v>114</v>
      </c>
    </row>
    <row r="51" spans="1:11">
      <c r="A51" s="2" t="s">
        <v>145</v>
      </c>
      <c r="B51" s="2">
        <v>174</v>
      </c>
    </row>
    <row r="52" spans="1:11">
      <c r="A52" s="2" t="s">
        <v>146</v>
      </c>
      <c r="B52" s="2">
        <v>176</v>
      </c>
    </row>
    <row r="53" spans="1:11">
      <c r="A53" s="2" t="s">
        <v>147</v>
      </c>
      <c r="B53" s="2">
        <v>172</v>
      </c>
    </row>
    <row r="54" spans="1:11">
      <c r="A54" s="2" t="s">
        <v>148</v>
      </c>
      <c r="B54" s="2">
        <v>38</v>
      </c>
      <c r="E54" s="2" t="s">
        <v>49</v>
      </c>
      <c r="F54" s="2" t="s">
        <v>50</v>
      </c>
      <c r="G54" s="2" t="s">
        <v>51</v>
      </c>
      <c r="H54" s="2" t="s">
        <v>52</v>
      </c>
      <c r="I54" s="2" t="s">
        <v>53</v>
      </c>
      <c r="J54" s="2" t="s">
        <v>54</v>
      </c>
      <c r="K54" s="2" t="s">
        <v>48</v>
      </c>
    </row>
    <row r="55" spans="1:11">
      <c r="A55" s="2" t="s">
        <v>149</v>
      </c>
      <c r="B55" s="2">
        <v>39</v>
      </c>
      <c r="D55" s="6" t="s">
        <v>2</v>
      </c>
      <c r="E55" s="2">
        <v>163</v>
      </c>
      <c r="F55" s="2">
        <v>42</v>
      </c>
      <c r="G55" s="2">
        <v>36</v>
      </c>
      <c r="H55" s="2">
        <v>38</v>
      </c>
      <c r="I55" s="2">
        <v>39</v>
      </c>
      <c r="J55" s="2">
        <v>39</v>
      </c>
      <c r="K55" s="2">
        <v>116</v>
      </c>
    </row>
    <row r="56" spans="1:11">
      <c r="A56" s="2" t="s">
        <v>150</v>
      </c>
      <c r="B56" s="2">
        <v>39</v>
      </c>
      <c r="D56" s="6" t="s">
        <v>3</v>
      </c>
      <c r="E56" s="2">
        <v>168</v>
      </c>
      <c r="F56" s="2">
        <v>172</v>
      </c>
      <c r="G56" s="2">
        <v>168</v>
      </c>
      <c r="H56" s="2">
        <v>46</v>
      </c>
      <c r="I56" s="2">
        <v>171</v>
      </c>
      <c r="J56" s="2">
        <v>39</v>
      </c>
      <c r="K56" s="2">
        <v>114</v>
      </c>
    </row>
    <row r="57" spans="1:11">
      <c r="A57" s="2" t="s">
        <v>151</v>
      </c>
      <c r="B57" s="2">
        <v>116</v>
      </c>
      <c r="D57" s="6" t="s">
        <v>4</v>
      </c>
      <c r="E57" s="2">
        <v>174</v>
      </c>
      <c r="F57" s="2">
        <v>176</v>
      </c>
      <c r="G57" s="2">
        <v>172</v>
      </c>
      <c r="H57" s="2">
        <v>38</v>
      </c>
      <c r="I57" s="2">
        <v>39</v>
      </c>
      <c r="J57" s="2">
        <v>39</v>
      </c>
      <c r="K57" s="2">
        <v>116</v>
      </c>
    </row>
    <row r="58" spans="1:11">
      <c r="A58" s="2" t="s">
        <v>152</v>
      </c>
      <c r="B58" s="2">
        <v>171</v>
      </c>
      <c r="D58" s="6" t="s">
        <v>5</v>
      </c>
      <c r="E58" s="2">
        <v>171</v>
      </c>
      <c r="F58" s="2">
        <v>44</v>
      </c>
      <c r="G58" s="2">
        <v>42</v>
      </c>
      <c r="H58" s="2">
        <v>176</v>
      </c>
      <c r="I58" s="2">
        <v>42</v>
      </c>
      <c r="J58" s="2">
        <v>39</v>
      </c>
      <c r="K58" s="2">
        <v>106</v>
      </c>
    </row>
    <row r="59" spans="1:11">
      <c r="A59" s="2" t="s">
        <v>153</v>
      </c>
      <c r="B59" s="2">
        <v>44</v>
      </c>
      <c r="D59" s="6" t="s">
        <v>6</v>
      </c>
      <c r="E59" s="2">
        <v>173</v>
      </c>
      <c r="F59" s="2">
        <v>180</v>
      </c>
      <c r="G59" s="2">
        <v>174</v>
      </c>
      <c r="H59" s="2">
        <v>174</v>
      </c>
      <c r="I59" s="2">
        <v>174</v>
      </c>
      <c r="J59" s="2">
        <v>40</v>
      </c>
      <c r="K59" s="2">
        <v>111</v>
      </c>
    </row>
    <row r="60" spans="1:11">
      <c r="A60" s="2" t="s">
        <v>154</v>
      </c>
      <c r="B60" s="2">
        <v>42</v>
      </c>
    </row>
    <row r="61" spans="1:11">
      <c r="A61" s="2" t="s">
        <v>155</v>
      </c>
      <c r="B61" s="2">
        <v>176</v>
      </c>
    </row>
    <row r="62" spans="1:11">
      <c r="A62" s="2" t="s">
        <v>156</v>
      </c>
      <c r="B62" s="2">
        <v>42</v>
      </c>
    </row>
    <row r="63" spans="1:11">
      <c r="A63" s="2" t="s">
        <v>157</v>
      </c>
      <c r="B63" s="2">
        <v>39</v>
      </c>
    </row>
    <row r="64" spans="1:11">
      <c r="A64" s="2" t="s">
        <v>158</v>
      </c>
      <c r="B64" s="2">
        <v>106</v>
      </c>
    </row>
    <row r="65" spans="1:2">
      <c r="A65" s="2" t="s">
        <v>159</v>
      </c>
      <c r="B65" s="2">
        <v>173</v>
      </c>
    </row>
    <row r="66" spans="1:2">
      <c r="A66" s="2" t="s">
        <v>160</v>
      </c>
      <c r="B66" s="2">
        <v>180</v>
      </c>
    </row>
    <row r="67" spans="1:2">
      <c r="A67" s="2" t="s">
        <v>161</v>
      </c>
      <c r="B67" s="2">
        <v>174</v>
      </c>
    </row>
    <row r="68" spans="1:2">
      <c r="A68" s="2" t="s">
        <v>162</v>
      </c>
      <c r="B68" s="2">
        <v>174</v>
      </c>
    </row>
    <row r="69" spans="1:2">
      <c r="A69" s="2" t="s">
        <v>163</v>
      </c>
      <c r="B69" s="2">
        <v>174</v>
      </c>
    </row>
    <row r="70" spans="1:2">
      <c r="A70" s="2" t="s">
        <v>164</v>
      </c>
      <c r="B70" s="2">
        <v>40</v>
      </c>
    </row>
    <row r="71" spans="1:2">
      <c r="A71" s="2" t="s">
        <v>165</v>
      </c>
      <c r="B71" s="2">
        <v>111</v>
      </c>
    </row>
  </sheetData>
  <mergeCells count="7">
    <mergeCell ref="J13:K13"/>
    <mergeCell ref="A16:A17"/>
    <mergeCell ref="A18:A19"/>
    <mergeCell ref="A20:A21"/>
    <mergeCell ref="A22:A23"/>
    <mergeCell ref="A24:A25"/>
    <mergeCell ref="H13:I13"/>
  </mergeCells>
  <phoneticPr fontId="1" type="noConversion"/>
  <pageMargins left="0.7" right="0.7" top="0.75" bottom="0.75" header="0.3" footer="0.3"/>
  <pageSetup paperSize="32767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S68"/>
  <sheetViews>
    <sheetView workbookViewId="0">
      <selection activeCell="K1" sqref="K1:S11"/>
    </sheetView>
  </sheetViews>
  <sheetFormatPr defaultRowHeight="13.5"/>
  <sheetData>
    <row r="1" spans="1:19">
      <c r="A1" t="s">
        <v>91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</row>
    <row r="2" spans="1:19">
      <c r="A2" t="s">
        <v>62</v>
      </c>
      <c r="K2" t="s">
        <v>174</v>
      </c>
      <c r="L2">
        <v>1057</v>
      </c>
      <c r="M2">
        <v>6830</v>
      </c>
      <c r="N2">
        <v>2827</v>
      </c>
      <c r="O2">
        <v>18126</v>
      </c>
      <c r="P2">
        <v>1990</v>
      </c>
      <c r="Q2">
        <v>798</v>
      </c>
      <c r="R2">
        <v>2489</v>
      </c>
      <c r="S2">
        <v>21</v>
      </c>
    </row>
    <row r="3" spans="1:19">
      <c r="K3" t="s">
        <v>45</v>
      </c>
      <c r="L3">
        <v>669</v>
      </c>
      <c r="M3">
        <v>3716</v>
      </c>
      <c r="N3">
        <v>1433</v>
      </c>
      <c r="O3">
        <v>9553</v>
      </c>
      <c r="P3">
        <v>1100</v>
      </c>
      <c r="Q3">
        <v>513</v>
      </c>
      <c r="R3">
        <v>1343</v>
      </c>
      <c r="S3">
        <v>2</v>
      </c>
    </row>
    <row r="4" spans="1:19">
      <c r="A4" t="s">
        <v>63</v>
      </c>
      <c r="B4">
        <v>19662</v>
      </c>
      <c r="K4" t="s">
        <v>175</v>
      </c>
      <c r="L4">
        <v>1973</v>
      </c>
      <c r="M4">
        <v>11846</v>
      </c>
      <c r="N4">
        <v>3793</v>
      </c>
      <c r="O4">
        <v>31308</v>
      </c>
      <c r="P4">
        <v>3108</v>
      </c>
      <c r="Q4">
        <v>1480</v>
      </c>
      <c r="R4">
        <v>4362</v>
      </c>
      <c r="S4">
        <v>27</v>
      </c>
    </row>
    <row r="5" spans="1:19">
      <c r="A5" t="s">
        <v>64</v>
      </c>
      <c r="B5">
        <v>34138</v>
      </c>
    </row>
    <row r="6" spans="1:19">
      <c r="A6" t="s">
        <v>65</v>
      </c>
      <c r="B6">
        <v>13383</v>
      </c>
    </row>
    <row r="7" spans="1:19">
      <c r="A7" t="s">
        <v>66</v>
      </c>
      <c r="B7">
        <v>6279</v>
      </c>
    </row>
    <row r="8" spans="1:19">
      <c r="L8" s="11" t="s">
        <v>67</v>
      </c>
      <c r="M8" s="11" t="s">
        <v>68</v>
      </c>
      <c r="N8" s="11" t="s">
        <v>69</v>
      </c>
      <c r="O8" s="11" t="s">
        <v>70</v>
      </c>
      <c r="P8" s="11" t="s">
        <v>71</v>
      </c>
      <c r="Q8" s="11" t="s">
        <v>72</v>
      </c>
      <c r="R8" s="11" t="s">
        <v>73</v>
      </c>
    </row>
    <row r="9" spans="1:19">
      <c r="B9" t="s">
        <v>67</v>
      </c>
      <c r="C9" t="s">
        <v>68</v>
      </c>
      <c r="D9" t="s">
        <v>69</v>
      </c>
      <c r="E9" t="s">
        <v>70</v>
      </c>
      <c r="F9" t="s">
        <v>71</v>
      </c>
      <c r="G9" t="s">
        <v>72</v>
      </c>
      <c r="H9" t="s">
        <v>73</v>
      </c>
      <c r="I9" t="s">
        <v>74</v>
      </c>
      <c r="K9" t="s">
        <v>174</v>
      </c>
      <c r="L9" s="11">
        <v>9</v>
      </c>
      <c r="M9" s="11">
        <v>46</v>
      </c>
      <c r="N9" s="11">
        <v>40</v>
      </c>
      <c r="O9" s="11">
        <v>61</v>
      </c>
      <c r="P9" s="11">
        <v>62</v>
      </c>
      <c r="Q9" s="11">
        <v>8</v>
      </c>
      <c r="R9" s="11">
        <v>17</v>
      </c>
    </row>
    <row r="10" spans="1:19">
      <c r="B10">
        <v>1057</v>
      </c>
      <c r="C10">
        <v>6830</v>
      </c>
      <c r="D10">
        <v>2827</v>
      </c>
      <c r="E10">
        <v>18126</v>
      </c>
      <c r="F10">
        <v>1990</v>
      </c>
      <c r="G10">
        <v>798</v>
      </c>
      <c r="H10">
        <v>2489</v>
      </c>
      <c r="I10">
        <v>21</v>
      </c>
      <c r="K10" t="s">
        <v>45</v>
      </c>
      <c r="L10">
        <v>7</v>
      </c>
      <c r="M10">
        <v>26</v>
      </c>
      <c r="N10">
        <v>35</v>
      </c>
      <c r="O10">
        <v>56</v>
      </c>
      <c r="P10">
        <v>40</v>
      </c>
      <c r="Q10">
        <v>12</v>
      </c>
      <c r="R10">
        <v>14</v>
      </c>
    </row>
    <row r="11" spans="1:19">
      <c r="B11">
        <v>3.1</v>
      </c>
      <c r="C11">
        <v>20</v>
      </c>
      <c r="D11">
        <v>8.3000000000000007</v>
      </c>
      <c r="E11">
        <v>53.1</v>
      </c>
      <c r="F11">
        <v>5.8</v>
      </c>
      <c r="G11">
        <v>2.2999999999999998</v>
      </c>
      <c r="H11">
        <v>7.3</v>
      </c>
      <c r="I11">
        <v>0.1</v>
      </c>
      <c r="K11" t="s">
        <v>175</v>
      </c>
      <c r="L11">
        <v>6</v>
      </c>
      <c r="M11">
        <v>27</v>
      </c>
      <c r="N11">
        <v>27</v>
      </c>
      <c r="O11">
        <v>40</v>
      </c>
      <c r="P11">
        <v>33</v>
      </c>
      <c r="Q11">
        <v>6</v>
      </c>
      <c r="R11">
        <v>12</v>
      </c>
    </row>
    <row r="13" spans="1:19">
      <c r="A13" t="s">
        <v>166</v>
      </c>
    </row>
    <row r="15" spans="1:19">
      <c r="A15" t="s">
        <v>76</v>
      </c>
    </row>
    <row r="16" spans="1:19">
      <c r="A16" t="s">
        <v>77</v>
      </c>
    </row>
    <row r="18" spans="1:9">
      <c r="B18" t="s">
        <v>67</v>
      </c>
      <c r="C18" t="s">
        <v>68</v>
      </c>
      <c r="D18" t="s">
        <v>69</v>
      </c>
      <c r="E18" t="s">
        <v>70</v>
      </c>
      <c r="F18" t="s">
        <v>71</v>
      </c>
      <c r="G18" t="s">
        <v>72</v>
      </c>
      <c r="H18" t="s">
        <v>73</v>
      </c>
    </row>
    <row r="19" spans="1:9">
      <c r="B19">
        <v>9</v>
      </c>
      <c r="C19">
        <v>46</v>
      </c>
      <c r="D19">
        <v>40</v>
      </c>
      <c r="E19">
        <v>61</v>
      </c>
      <c r="F19">
        <v>62</v>
      </c>
      <c r="G19">
        <v>8</v>
      </c>
      <c r="H19">
        <v>17</v>
      </c>
    </row>
    <row r="20" spans="1:9">
      <c r="B20">
        <v>3.7</v>
      </c>
      <c r="C20">
        <v>18.899999999999999</v>
      </c>
      <c r="D20">
        <v>16.5</v>
      </c>
      <c r="E20">
        <v>25.1</v>
      </c>
      <c r="F20">
        <v>25.5</v>
      </c>
      <c r="G20">
        <v>3.3</v>
      </c>
      <c r="H20">
        <v>7</v>
      </c>
    </row>
    <row r="22" spans="1:9">
      <c r="A22" t="s">
        <v>167</v>
      </c>
    </row>
    <row r="24" spans="1:9">
      <c r="A24" t="s">
        <v>168</v>
      </c>
    </row>
    <row r="25" spans="1:9">
      <c r="A25" t="s">
        <v>62</v>
      </c>
    </row>
    <row r="27" spans="1:9">
      <c r="A27" t="s">
        <v>63</v>
      </c>
      <c r="B27">
        <v>36879</v>
      </c>
    </row>
    <row r="28" spans="1:9">
      <c r="A28" t="s">
        <v>64</v>
      </c>
      <c r="B28">
        <v>57897</v>
      </c>
    </row>
    <row r="29" spans="1:9">
      <c r="A29" t="s">
        <v>65</v>
      </c>
      <c r="B29">
        <v>23988</v>
      </c>
    </row>
    <row r="30" spans="1:9">
      <c r="A30" t="s">
        <v>66</v>
      </c>
      <c r="B30">
        <v>12862</v>
      </c>
    </row>
    <row r="32" spans="1:9">
      <c r="B32" t="s">
        <v>67</v>
      </c>
      <c r="C32" t="s">
        <v>68</v>
      </c>
      <c r="D32" t="s">
        <v>69</v>
      </c>
      <c r="E32" t="s">
        <v>70</v>
      </c>
      <c r="F32" t="s">
        <v>71</v>
      </c>
      <c r="G32" t="s">
        <v>72</v>
      </c>
      <c r="H32" t="s">
        <v>73</v>
      </c>
      <c r="I32" t="s">
        <v>74</v>
      </c>
    </row>
    <row r="33" spans="1:9">
      <c r="B33">
        <v>1973</v>
      </c>
      <c r="C33">
        <v>11846</v>
      </c>
      <c r="D33">
        <v>3793</v>
      </c>
      <c r="E33">
        <v>31308</v>
      </c>
      <c r="F33">
        <v>3108</v>
      </c>
      <c r="G33">
        <v>1480</v>
      </c>
      <c r="H33">
        <v>4362</v>
      </c>
      <c r="I33">
        <v>27</v>
      </c>
    </row>
    <row r="34" spans="1:9">
      <c r="B34">
        <v>3.4</v>
      </c>
      <c r="C34">
        <v>20.5</v>
      </c>
      <c r="D34">
        <v>6.6</v>
      </c>
      <c r="E34">
        <v>54.1</v>
      </c>
      <c r="F34">
        <v>5.4</v>
      </c>
      <c r="G34">
        <v>2.6</v>
      </c>
      <c r="H34">
        <v>7.5</v>
      </c>
      <c r="I34">
        <v>0</v>
      </c>
    </row>
    <row r="36" spans="1:9">
      <c r="A36" t="s">
        <v>169</v>
      </c>
    </row>
    <row r="38" spans="1:9">
      <c r="A38" t="s">
        <v>76</v>
      </c>
    </row>
    <row r="39" spans="1:9">
      <c r="A39" t="s">
        <v>77</v>
      </c>
    </row>
    <row r="41" spans="1:9">
      <c r="B41" t="s">
        <v>67</v>
      </c>
      <c r="C41" t="s">
        <v>68</v>
      </c>
      <c r="D41" t="s">
        <v>69</v>
      </c>
      <c r="E41" t="s">
        <v>70</v>
      </c>
      <c r="F41" t="s">
        <v>71</v>
      </c>
      <c r="G41" t="s">
        <v>72</v>
      </c>
      <c r="H41" t="s">
        <v>73</v>
      </c>
      <c r="I41" t="s">
        <v>74</v>
      </c>
    </row>
    <row r="42" spans="1:9">
      <c r="B42">
        <v>6</v>
      </c>
      <c r="C42">
        <v>27</v>
      </c>
      <c r="D42">
        <v>27</v>
      </c>
      <c r="E42">
        <v>40</v>
      </c>
      <c r="F42">
        <v>33</v>
      </c>
      <c r="G42">
        <v>6</v>
      </c>
      <c r="H42">
        <v>12</v>
      </c>
      <c r="I42">
        <v>1</v>
      </c>
    </row>
    <row r="43" spans="1:9">
      <c r="B43">
        <v>3.9</v>
      </c>
      <c r="C43">
        <v>17.8</v>
      </c>
      <c r="D43">
        <v>17.8</v>
      </c>
      <c r="E43">
        <v>26.3</v>
      </c>
      <c r="F43">
        <v>21.7</v>
      </c>
      <c r="G43">
        <v>3.9</v>
      </c>
      <c r="H43">
        <v>7.9</v>
      </c>
      <c r="I43">
        <v>0.7</v>
      </c>
    </row>
    <row r="45" spans="1:9">
      <c r="A45" t="s">
        <v>170</v>
      </c>
    </row>
    <row r="47" spans="1:9">
      <c r="A47" t="s">
        <v>171</v>
      </c>
    </row>
    <row r="48" spans="1:9">
      <c r="A48" t="s">
        <v>62</v>
      </c>
    </row>
    <row r="50" spans="1:9">
      <c r="A50" t="s">
        <v>63</v>
      </c>
      <c r="B50">
        <v>10330</v>
      </c>
    </row>
    <row r="51" spans="1:9">
      <c r="A51" t="s">
        <v>64</v>
      </c>
      <c r="B51">
        <v>18329</v>
      </c>
    </row>
    <row r="52" spans="1:9">
      <c r="A52" t="s">
        <v>65</v>
      </c>
      <c r="B52">
        <v>7258</v>
      </c>
    </row>
    <row r="53" spans="1:9">
      <c r="A53" t="s">
        <v>66</v>
      </c>
      <c r="B53">
        <v>3072</v>
      </c>
    </row>
    <row r="55" spans="1:9">
      <c r="B55" t="s">
        <v>67</v>
      </c>
      <c r="C55" t="s">
        <v>68</v>
      </c>
      <c r="D55" t="s">
        <v>69</v>
      </c>
      <c r="E55" t="s">
        <v>70</v>
      </c>
      <c r="F55" t="s">
        <v>71</v>
      </c>
      <c r="G55" t="s">
        <v>72</v>
      </c>
      <c r="H55" t="s">
        <v>73</v>
      </c>
      <c r="I55" t="s">
        <v>74</v>
      </c>
    </row>
    <row r="56" spans="1:9">
      <c r="B56">
        <v>669</v>
      </c>
      <c r="C56">
        <v>3716</v>
      </c>
      <c r="D56">
        <v>1433</v>
      </c>
      <c r="E56">
        <v>9553</v>
      </c>
      <c r="F56">
        <v>1100</v>
      </c>
      <c r="G56">
        <v>513</v>
      </c>
      <c r="H56">
        <v>1343</v>
      </c>
      <c r="I56">
        <v>2</v>
      </c>
    </row>
    <row r="57" spans="1:9">
      <c r="B57">
        <v>3.6</v>
      </c>
      <c r="C57">
        <v>20.3</v>
      </c>
      <c r="D57">
        <v>7.8</v>
      </c>
      <c r="E57">
        <v>52.1</v>
      </c>
      <c r="F57">
        <v>6</v>
      </c>
      <c r="G57">
        <v>2.8</v>
      </c>
      <c r="H57">
        <v>7.3</v>
      </c>
      <c r="I57">
        <v>0</v>
      </c>
    </row>
    <row r="59" spans="1:9">
      <c r="A59" t="s">
        <v>172</v>
      </c>
    </row>
    <row r="61" spans="1:9">
      <c r="A61" t="s">
        <v>76</v>
      </c>
    </row>
    <row r="62" spans="1:9">
      <c r="A62" t="s">
        <v>77</v>
      </c>
    </row>
    <row r="64" spans="1:9">
      <c r="B64" t="s">
        <v>67</v>
      </c>
      <c r="C64" t="s">
        <v>68</v>
      </c>
      <c r="D64" t="s">
        <v>69</v>
      </c>
      <c r="E64" t="s">
        <v>70</v>
      </c>
      <c r="F64" t="s">
        <v>71</v>
      </c>
      <c r="G64" t="s">
        <v>72</v>
      </c>
      <c r="H64" t="s">
        <v>73</v>
      </c>
    </row>
    <row r="65" spans="1:8">
      <c r="B65">
        <v>7</v>
      </c>
      <c r="C65">
        <v>26</v>
      </c>
      <c r="D65">
        <v>35</v>
      </c>
      <c r="E65">
        <v>56</v>
      </c>
      <c r="F65">
        <v>40</v>
      </c>
      <c r="G65">
        <v>12</v>
      </c>
      <c r="H65">
        <v>14</v>
      </c>
    </row>
    <row r="66" spans="1:8">
      <c r="B66">
        <v>3.7</v>
      </c>
      <c r="C66">
        <v>13.7</v>
      </c>
      <c r="D66">
        <v>18.399999999999999</v>
      </c>
      <c r="E66">
        <v>29.5</v>
      </c>
      <c r="F66">
        <v>21.1</v>
      </c>
      <c r="G66">
        <v>6.3</v>
      </c>
      <c r="H66">
        <v>7.4</v>
      </c>
    </row>
    <row r="68" spans="1:8">
      <c r="A68" t="s">
        <v>173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3:D9"/>
  <sheetViews>
    <sheetView workbookViewId="0">
      <selection activeCell="A4" sqref="A4:D9"/>
    </sheetView>
  </sheetViews>
  <sheetFormatPr defaultRowHeight="13.5"/>
  <cols>
    <col min="4" max="4" width="12.625" customWidth="1"/>
  </cols>
  <sheetData>
    <row r="3" spans="1:4">
      <c r="A3" t="s">
        <v>189</v>
      </c>
    </row>
    <row r="4" spans="1:4" ht="15">
      <c r="A4" s="6"/>
      <c r="B4" s="6" t="s">
        <v>123</v>
      </c>
      <c r="C4" s="6" t="s">
        <v>112</v>
      </c>
      <c r="D4" s="6" t="s">
        <v>111</v>
      </c>
    </row>
    <row r="5" spans="1:4" ht="15">
      <c r="A5" s="6" t="s">
        <v>106</v>
      </c>
      <c r="B5" s="6">
        <v>318252</v>
      </c>
      <c r="C5" s="6">
        <v>286529</v>
      </c>
      <c r="D5" s="6" t="s">
        <v>184</v>
      </c>
    </row>
    <row r="6" spans="1:4" ht="15">
      <c r="A6" s="6" t="s">
        <v>107</v>
      </c>
      <c r="B6" s="6">
        <v>299162</v>
      </c>
      <c r="C6" s="6">
        <v>242262</v>
      </c>
      <c r="D6" s="6" t="s">
        <v>185</v>
      </c>
    </row>
    <row r="7" spans="1:4" ht="15">
      <c r="A7" s="6" t="s">
        <v>108</v>
      </c>
      <c r="B7" s="6">
        <v>258491</v>
      </c>
      <c r="C7" s="6">
        <v>271847</v>
      </c>
      <c r="D7" s="6" t="s">
        <v>186</v>
      </c>
    </row>
    <row r="8" spans="1:4" ht="15">
      <c r="A8" s="6" t="s">
        <v>109</v>
      </c>
      <c r="B8" s="6">
        <v>206157</v>
      </c>
      <c r="C8" s="6">
        <v>286136</v>
      </c>
      <c r="D8" s="6" t="s">
        <v>187</v>
      </c>
    </row>
    <row r="9" spans="1:4" ht="15">
      <c r="A9" s="6" t="s">
        <v>110</v>
      </c>
      <c r="B9" s="6">
        <v>310679</v>
      </c>
      <c r="C9" s="6">
        <v>297721</v>
      </c>
      <c r="D9" s="6" t="s">
        <v>188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fig1peak分布图</vt:lpstr>
      <vt:lpstr>threshold=0.8</vt:lpstr>
      <vt:lpstr>参数调整</vt:lpstr>
      <vt:lpstr>threshold=0.95</vt:lpstr>
      <vt:lpstr>Sheet5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2012-11-16T09:18:45Z</dcterms:modified>
</cp:coreProperties>
</file>