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3425" windowHeight="4125"/>
  </bookViews>
  <sheets>
    <sheet name="table 1" sheetId="1" r:id="rId1"/>
    <sheet name="table 2" sheetId="2" r:id="rId2"/>
    <sheet name="table 3" sheetId="3" r:id="rId3"/>
    <sheet name="Table 4" sheetId="4" r:id="rId4"/>
  </sheets>
  <calcPr calcId="145621"/>
</workbook>
</file>

<file path=xl/calcChain.xml><?xml version="1.0" encoding="utf-8"?>
<calcChain xmlns="http://schemas.openxmlformats.org/spreadsheetml/2006/main">
  <c r="F19" i="1" l="1"/>
  <c r="F12" i="1"/>
  <c r="F11" i="1"/>
  <c r="F10" i="1"/>
  <c r="E7" i="1"/>
  <c r="F4" i="1"/>
  <c r="E4" i="1"/>
</calcChain>
</file>

<file path=xl/comments1.xml><?xml version="1.0" encoding="utf-8"?>
<comments xmlns="http://schemas.openxmlformats.org/spreadsheetml/2006/main">
  <authors>
    <author>Lixing</author>
  </authors>
  <commentList>
    <comment ref="F19" authorId="0">
      <text>
        <r>
          <rPr>
            <b/>
            <sz val="9"/>
            <color indexed="81"/>
            <rFont val="宋体"/>
            <family val="3"/>
            <charset val="134"/>
          </rPr>
          <t>Lixing:</t>
        </r>
        <r>
          <rPr>
            <sz val="9"/>
            <color indexed="81"/>
            <rFont val="宋体"/>
            <family val="3"/>
            <charset val="134"/>
          </rPr>
          <t xml:space="preserve">
(46+17)/76, but 2 unknown in 76</t>
        </r>
      </text>
    </comment>
    <comment ref="D21" authorId="0">
      <text>
        <r>
          <rPr>
            <b/>
            <sz val="9"/>
            <color indexed="81"/>
            <rFont val="宋体"/>
            <family val="3"/>
            <charset val="134"/>
          </rPr>
          <t>Lixing:</t>
        </r>
        <r>
          <rPr>
            <sz val="9"/>
            <color indexed="81"/>
            <rFont val="宋体"/>
            <family val="3"/>
            <charset val="134"/>
          </rPr>
          <t xml:space="preserve">
自成与tissue组99match...</t>
        </r>
      </text>
    </comment>
  </commentList>
</comments>
</file>

<file path=xl/sharedStrings.xml><?xml version="1.0" encoding="utf-8"?>
<sst xmlns="http://schemas.openxmlformats.org/spreadsheetml/2006/main" count="365" uniqueCount="271">
  <si>
    <t>2</t>
  </si>
  <si>
    <t>3</t>
  </si>
  <si>
    <t>27/45</t>
  </si>
  <si>
    <t>4</t>
  </si>
  <si>
    <t>5</t>
  </si>
  <si>
    <t>6</t>
  </si>
  <si>
    <t>NA</t>
  </si>
  <si>
    <t>7</t>
  </si>
  <si>
    <t>8</t>
  </si>
  <si>
    <t>9</t>
  </si>
  <si>
    <t>10</t>
  </si>
  <si>
    <t>11</t>
  </si>
  <si>
    <t>12</t>
  </si>
  <si>
    <t>MSP</t>
  </si>
  <si>
    <t>GROUP</t>
    <phoneticPr fontId="3" type="noConversion"/>
  </si>
  <si>
    <t>Sample Type</t>
    <phoneticPr fontId="3" type="noConversion"/>
  </si>
  <si>
    <t>Author (Published Year)</t>
    <phoneticPr fontId="3" type="noConversion"/>
  </si>
  <si>
    <t>Age Mean/median(range) (years)</t>
    <phoneticPr fontId="3" type="noConversion"/>
  </si>
  <si>
    <t>Stages I %</t>
    <phoneticPr fontId="3" type="noConversion"/>
  </si>
  <si>
    <t>StagesII %</t>
    <phoneticPr fontId="3" type="noConversion"/>
  </si>
  <si>
    <t>Gender (M/F)</t>
    <phoneticPr fontId="3" type="noConversion"/>
  </si>
  <si>
    <t>Patients  Result (M+/M-)</t>
    <phoneticPr fontId="3" type="noConversion"/>
  </si>
  <si>
    <t>Control Result (M+/M-)</t>
    <phoneticPr fontId="3" type="noConversion"/>
  </si>
  <si>
    <t>Methods</t>
    <phoneticPr fontId="3" type="noConversion"/>
  </si>
  <si>
    <t>Aim</t>
    <phoneticPr fontId="3" type="noConversion"/>
  </si>
  <si>
    <t>Multiple Targe</t>
    <phoneticPr fontId="3" type="noConversion"/>
  </si>
  <si>
    <t>1</t>
    <phoneticPr fontId="3" type="noConversion"/>
  </si>
  <si>
    <t>tissue</t>
    <phoneticPr fontId="3" type="noConversion"/>
  </si>
  <si>
    <t>59</t>
    <phoneticPr fontId="3" type="noConversion"/>
  </si>
  <si>
    <t xml:space="preserve">44/34 </t>
    <phoneticPr fontId="3" type="noConversion"/>
  </si>
  <si>
    <t xml:space="preserve">10/68 </t>
    <phoneticPr fontId="3" type="noConversion"/>
  </si>
  <si>
    <t>MSP</t>
    <phoneticPr fontId="3" type="noConversion"/>
  </si>
  <si>
    <t>Diagnose</t>
    <phoneticPr fontId="3" type="noConversion"/>
  </si>
  <si>
    <t>NA</t>
    <phoneticPr fontId="3" type="noConversion"/>
  </si>
  <si>
    <t>19/9</t>
    <phoneticPr fontId="3" type="noConversion"/>
  </si>
  <si>
    <t>1/11</t>
    <phoneticPr fontId="3" type="noConversion"/>
  </si>
  <si>
    <t>3-D PCR</t>
    <phoneticPr fontId="3" type="noConversion"/>
  </si>
  <si>
    <t>66.7</t>
    <phoneticPr fontId="3" type="noConversion"/>
  </si>
  <si>
    <t>22/41</t>
    <phoneticPr fontId="3" type="noConversion"/>
  </si>
  <si>
    <t>MethyLight</t>
    <phoneticPr fontId="3" type="noConversion"/>
  </si>
  <si>
    <t>Non-diagnose</t>
    <phoneticPr fontId="3" type="noConversion"/>
  </si>
  <si>
    <t>26/23</t>
    <phoneticPr fontId="3" type="noConversion"/>
  </si>
  <si>
    <t>21/28</t>
    <phoneticPr fontId="3" type="noConversion"/>
  </si>
  <si>
    <t>63.3</t>
    <phoneticPr fontId="3" type="noConversion"/>
  </si>
  <si>
    <t>70</t>
    <phoneticPr fontId="3" type="noConversion"/>
  </si>
  <si>
    <t xml:space="preserve">86/5 </t>
    <phoneticPr fontId="3" type="noConversion"/>
  </si>
  <si>
    <t>80/11</t>
    <phoneticPr fontId="3" type="noConversion"/>
  </si>
  <si>
    <t>qRTPCR</t>
    <phoneticPr fontId="3" type="noConversion"/>
  </si>
  <si>
    <t>SIngle</t>
    <phoneticPr fontId="3" type="noConversion"/>
  </si>
  <si>
    <t>22/26</t>
    <phoneticPr fontId="3" type="noConversion"/>
  </si>
  <si>
    <t>0/18</t>
    <phoneticPr fontId="3" type="noConversion"/>
  </si>
  <si>
    <t xml:space="preserve"> 67.3</t>
    <phoneticPr fontId="3" type="noConversion"/>
  </si>
  <si>
    <t>28/47</t>
    <phoneticPr fontId="3" type="noConversion"/>
  </si>
  <si>
    <t>36/39</t>
    <phoneticPr fontId="3" type="noConversion"/>
  </si>
  <si>
    <t>MSP</t>
    <phoneticPr fontId="3" type="noConversion"/>
  </si>
  <si>
    <t>Diagnose</t>
    <phoneticPr fontId="3" type="noConversion"/>
  </si>
  <si>
    <t>tissue</t>
    <phoneticPr fontId="3" type="noConversion"/>
  </si>
  <si>
    <t>NA</t>
    <phoneticPr fontId="3" type="noConversion"/>
  </si>
  <si>
    <t xml:space="preserve">17/14 </t>
    <phoneticPr fontId="3" type="noConversion"/>
  </si>
  <si>
    <t>5/17</t>
    <phoneticPr fontId="3" type="noConversion"/>
  </si>
  <si>
    <t>qRTMSP</t>
    <phoneticPr fontId="3" type="noConversion"/>
  </si>
  <si>
    <t>33/66</t>
    <phoneticPr fontId="3" type="noConversion"/>
  </si>
  <si>
    <t xml:space="preserve">MSP </t>
    <phoneticPr fontId="3" type="noConversion"/>
  </si>
  <si>
    <t>Non-diagnose</t>
    <phoneticPr fontId="3" type="noConversion"/>
  </si>
  <si>
    <t>63</t>
    <phoneticPr fontId="3" type="noConversion"/>
  </si>
  <si>
    <t>86/5</t>
    <phoneticPr fontId="3" type="noConversion"/>
  </si>
  <si>
    <t>PCR</t>
    <phoneticPr fontId="3" type="noConversion"/>
  </si>
  <si>
    <t>61.13</t>
    <phoneticPr fontId="3" type="noConversion"/>
  </si>
  <si>
    <t>49/75</t>
    <phoneticPr fontId="3" type="noConversion"/>
  </si>
  <si>
    <t>2/24</t>
    <phoneticPr fontId="3" type="noConversion"/>
  </si>
  <si>
    <t>35/5</t>
    <phoneticPr fontId="3" type="noConversion"/>
  </si>
  <si>
    <t>23/17</t>
    <phoneticPr fontId="3" type="noConversion"/>
  </si>
  <si>
    <t>semiq RTPCR</t>
    <phoneticPr fontId="3" type="noConversion"/>
  </si>
  <si>
    <t>serum</t>
    <phoneticPr fontId="3" type="noConversion"/>
  </si>
  <si>
    <t>54/56</t>
    <phoneticPr fontId="3" type="noConversion"/>
  </si>
  <si>
    <t>5/45</t>
    <phoneticPr fontId="3" type="noConversion"/>
  </si>
  <si>
    <t>40/38</t>
    <phoneticPr fontId="3" type="noConversion"/>
  </si>
  <si>
    <t>0/31</t>
    <phoneticPr fontId="3" type="noConversion"/>
  </si>
  <si>
    <t>RT-qMSP</t>
    <phoneticPr fontId="3" type="noConversion"/>
  </si>
  <si>
    <t>Single</t>
    <phoneticPr fontId="3" type="noConversion"/>
  </si>
  <si>
    <t>12/64</t>
    <phoneticPr fontId="3" type="noConversion"/>
  </si>
  <si>
    <t>3/27</t>
    <phoneticPr fontId="3" type="noConversion"/>
  </si>
  <si>
    <t>qMSP</t>
    <phoneticPr fontId="3" type="noConversion"/>
  </si>
  <si>
    <t>Diagnose</t>
    <phoneticPr fontId="3" type="noConversion"/>
  </si>
  <si>
    <t>serum</t>
    <phoneticPr fontId="3" type="noConversion"/>
  </si>
  <si>
    <t>NA</t>
    <phoneticPr fontId="3" type="noConversion"/>
  </si>
  <si>
    <t>3/6</t>
    <phoneticPr fontId="3" type="noConversion"/>
  </si>
  <si>
    <t>0/16</t>
    <phoneticPr fontId="3" type="noConversion"/>
  </si>
  <si>
    <t>MSP</t>
    <phoneticPr fontId="3" type="noConversion"/>
  </si>
  <si>
    <t>tissue</t>
    <phoneticPr fontId="3" type="noConversion"/>
  </si>
  <si>
    <t>64</t>
    <phoneticPr fontId="3" type="noConversion"/>
  </si>
  <si>
    <t>3/57</t>
    <phoneticPr fontId="3" type="noConversion"/>
  </si>
  <si>
    <t>Non-diagnose</t>
    <phoneticPr fontId="3" type="noConversion"/>
  </si>
  <si>
    <t>Basic characteristics of studies included</t>
    <phoneticPr fontId="3" type="noConversion"/>
  </si>
  <si>
    <t>数据库</t>
    <phoneticPr fontId="3" type="noConversion"/>
  </si>
  <si>
    <t>PubMed</t>
    <phoneticPr fontId="3" type="noConversion"/>
  </si>
  <si>
    <t>Cochrane Library</t>
    <phoneticPr fontId="3" type="noConversion"/>
  </si>
  <si>
    <t>EMBASE</t>
    <phoneticPr fontId="3" type="noConversion"/>
  </si>
  <si>
    <t>地址</t>
    <phoneticPr fontId="3" type="noConversion"/>
  </si>
  <si>
    <t>http://www.ncbi.nlm.gov/sites/entrez</t>
    <phoneticPr fontId="3" type="noConversion"/>
  </si>
  <si>
    <t>http://www.thecochranelibrary.com/</t>
    <phoneticPr fontId="3" type="noConversion"/>
  </si>
  <si>
    <t>检索数据库</t>
    <phoneticPr fontId="3" type="noConversion"/>
  </si>
  <si>
    <t>检索词列表</t>
    <phoneticPr fontId="3" type="noConversion"/>
  </si>
  <si>
    <t>语言</t>
    <phoneticPr fontId="3" type="noConversion"/>
  </si>
  <si>
    <t>英文</t>
    <phoneticPr fontId="3" type="noConversion"/>
  </si>
  <si>
    <t>检索词</t>
    <phoneticPr fontId="3" type="noConversion"/>
  </si>
  <si>
    <t>methylation</t>
    <phoneticPr fontId="3" type="noConversion"/>
  </si>
  <si>
    <t>APC, adenomatous polyposis coli</t>
    <phoneticPr fontId="3" type="noConversion"/>
  </si>
  <si>
    <t>lung cancer, carcinoma, adenoma, squamous</t>
    <phoneticPr fontId="3" type="noConversion"/>
  </si>
  <si>
    <t xml:space="preserve">文献数目
55
114
4
</t>
    <phoneticPr fontId="3" type="noConversion"/>
  </si>
  <si>
    <t>Subgroup</t>
  </si>
  <si>
    <t>OR</t>
  </si>
  <si>
    <t>Pvalue_OR</t>
  </si>
  <si>
    <t>95% CI</t>
  </si>
  <si>
    <t>Q</t>
  </si>
  <si>
    <t>Pvalue_Q</t>
  </si>
  <si>
    <t>All</t>
  </si>
  <si>
    <t>&lt;0.0001</t>
  </si>
  <si>
    <t>[2.2230;6.4479]</t>
  </si>
  <si>
    <t>&lt; 0.0001</t>
  </si>
  <si>
    <t>tissuA</t>
  </si>
  <si>
    <t>[1.8416;5.7204]</t>
  </si>
  <si>
    <t>serum</t>
  </si>
  <si>
    <t>[1.9561;30.7585]</t>
  </si>
  <si>
    <t>china</t>
  </si>
  <si>
    <t>[4.8103;18.4126]</t>
  </si>
  <si>
    <t>japan</t>
  </si>
  <si>
    <t>[0.4717;6.6397]</t>
  </si>
  <si>
    <t>usa</t>
  </si>
  <si>
    <t>[1.6281;4.2675]</t>
  </si>
  <si>
    <t>asia</t>
  </si>
  <si>
    <t>[1.9663;10.7923]</t>
  </si>
  <si>
    <t>caucasian</t>
  </si>
  <si>
    <t>[1.7025;4.5622]</t>
  </si>
  <si>
    <t>year&gt;</t>
  </si>
  <si>
    <t>[2.1072;7.7169]</t>
  </si>
  <si>
    <t>year&lt;</t>
  </si>
  <si>
    <t>[1.3218;9.7280]</t>
  </si>
  <si>
    <t>age&gt;</t>
  </si>
  <si>
    <t>[1.0562;2.8924]</t>
  </si>
  <si>
    <t>age&lt;</t>
  </si>
  <si>
    <t>[4.8764;19.1507]</t>
  </si>
  <si>
    <t>stageI&gt;</t>
  </si>
  <si>
    <t>[1.0834;4.1475]</t>
  </si>
  <si>
    <t>stageI&lt;</t>
  </si>
  <si>
    <t>[1.3805;17.9397]</t>
  </si>
  <si>
    <t>stageI+II&gt;</t>
  </si>
  <si>
    <t>[1.6191;7.8287]</t>
  </si>
  <si>
    <t>stageI+II&lt;</t>
  </si>
  <si>
    <t>[0.9101;5.4153]</t>
  </si>
  <si>
    <t xml:space="preserve"> &lt; 0.0001</t>
  </si>
  <si>
    <t>stageII&gt;</t>
  </si>
  <si>
    <t>[1.5672;6.4169]</t>
  </si>
  <si>
    <t>stageII&lt;</t>
  </si>
  <si>
    <t>[0.5844;5.4618]</t>
  </si>
  <si>
    <t>genderM2F&gt;</t>
  </si>
  <si>
    <t>[0.9380;4.0915]</t>
  </si>
  <si>
    <t>genderM2F&lt;</t>
  </si>
  <si>
    <t>[2.0402;17.5315]</t>
  </si>
  <si>
    <t>[2.3685;16.9463]</t>
  </si>
  <si>
    <t>[1.3247;4.6188]</t>
  </si>
  <si>
    <t>diagnosis</t>
  </si>
  <si>
    <t>[2.3783;11.2576]</t>
  </si>
  <si>
    <t>Non-diagnosis</t>
  </si>
  <si>
    <t>[1.2419;4.3383]</t>
  </si>
  <si>
    <t>亚组分析</t>
    <phoneticPr fontId="3" type="noConversion"/>
  </si>
  <si>
    <t>Study</t>
    <phoneticPr fontId="3" type="noConversion"/>
  </si>
  <si>
    <t>注解</t>
    <phoneticPr fontId="3" type="noConversion"/>
  </si>
  <si>
    <t>p&lt;0.0001 异质性较大</t>
    <phoneticPr fontId="3" type="noConversion"/>
  </si>
  <si>
    <t xml:space="preserve">  </t>
    <phoneticPr fontId="3" type="noConversion"/>
  </si>
  <si>
    <t>分组：tissue-tissue 与serum-serum，样本类型是否是异质性来源？</t>
    <phoneticPr fontId="3" type="noConversion"/>
  </si>
  <si>
    <t>result：</t>
    <phoneticPr fontId="3" type="noConversion"/>
  </si>
  <si>
    <t>分组：国别，其中Korea，Russia都仅一篇被排除，</t>
    <phoneticPr fontId="3" type="noConversion"/>
  </si>
  <si>
    <t>result：</t>
    <phoneticPr fontId="3" type="noConversion"/>
  </si>
  <si>
    <t>分组：人口来源</t>
    <phoneticPr fontId="3" type="noConversion"/>
  </si>
  <si>
    <t>分组：发表时间 ？</t>
    <phoneticPr fontId="3" type="noConversion"/>
  </si>
  <si>
    <t>分组：病患平均年龄 ？</t>
    <phoneticPr fontId="3" type="noConversion"/>
  </si>
  <si>
    <t>分组：分期</t>
    <phoneticPr fontId="3" type="noConversion"/>
  </si>
  <si>
    <t>没有明确的分组能%都有可能。。。</t>
    <phoneticPr fontId="3" type="noConversion"/>
  </si>
  <si>
    <t>serum组内同质性较好，但tissueA同质性较差</t>
    <phoneticPr fontId="3" type="noConversion"/>
  </si>
  <si>
    <t xml:space="preserve">Title </t>
    <phoneticPr fontId="3" type="noConversion"/>
  </si>
  <si>
    <t xml:space="preserve">Author </t>
    <phoneticPr fontId="3" type="noConversion"/>
  </si>
  <si>
    <t>Year</t>
    <phoneticPr fontId="3" type="noConversion"/>
  </si>
  <si>
    <t>Contact Info</t>
    <phoneticPr fontId="3" type="noConversion"/>
  </si>
  <si>
    <t>Methylation of multiple genes as a candidate biomarker in non-small cell lung cancer</t>
    <phoneticPr fontId="3" type="noConversion"/>
  </si>
  <si>
    <t>Zhang, Youwei et al</t>
    <phoneticPr fontId="3" type="noConversion"/>
  </si>
  <si>
    <t>Multiple gene methylation of nonsmall cell lung cancers evaluated with 3-dimensional microarray</t>
    <phoneticPr fontId="3" type="noConversion"/>
  </si>
  <si>
    <t>Wang, Yan PhD
Dingdong Zhang, PhD</t>
    <phoneticPr fontId="3" type="noConversion"/>
  </si>
  <si>
    <t>Address for reprints: Zuhong Lu, PhD, State Key
Laboratory of Bioelectronics, College of Biological
Science and Medical Engineering, Southeast University,
Nanjing, 210096, China; Fax: (011) 86-25-83793779; E-mail: zhlu@seu.edu.cn</t>
    <phoneticPr fontId="3" type="noConversion"/>
  </si>
  <si>
    <t>Different histological types of non-small cell lung cancer have distinct folate and DNA methylation levels</t>
    <phoneticPr fontId="3" type="noConversion"/>
  </si>
  <si>
    <t>MingJi Jin,1 Kazuyuki Kawakami,1,5 Yousuke Fukui,2 Sayaka Tsukioka,2 Makoto Oda,3 Go Watanabe,3 Teiji Takechi,4
Toshinori Oka2 and Toshinari Minamoto1</t>
    <phoneticPr fontId="3" type="noConversion"/>
  </si>
  <si>
    <t>Kazuyuki Kawakami , To whom correspondence should be addressed.
E-mail: kawakami@med.kanazawa-u.ac.jp</t>
    <phoneticPr fontId="3" type="noConversion"/>
  </si>
  <si>
    <t>DNA methylation in tumor and matched normal tissues from non-small cell lung cancer patients</t>
    <phoneticPr fontId="3" type="noConversion"/>
  </si>
  <si>
    <t>Qinghua Feng,1 Stephen E. Hawes,3 Joshua E. Stern,1 Linda Wiens,2 Hiep Lu,1
Zhao Ming Dong,4 C. Diana Jordan,1 Nancy B. Kiviat,1 and Hubert Vesselle2</t>
    <phoneticPr fontId="3" type="noConversion"/>
  </si>
  <si>
    <t>Requests for reprints: Hubert Vesselle, Department of Radiology, School of Medicine,
University of Washington, Box 357115, Seattle, WA 98195-7115. Phone: 206-221-4309;
Fax: 206-543-6317. E-mail: vesselle@u.washington.edu</t>
    <phoneticPr fontId="3" type="noConversion"/>
  </si>
  <si>
    <t>Adenomatous polyposis coli gene promoter hypermethylation in non-small cell lung cancer is associated with survival</t>
    <phoneticPr fontId="3" type="noConversion"/>
  </si>
  <si>
    <t>Jan Brabender*,1,4, Henning Usadel5, Kathleen D Danenberg1, Ralf Metzger4, Paul M Schneider4,
Reginald V Lord2, Kumari Wickramasinghe3, Christopher E Lum3, JiMin Park1, Dennis Salonga1,
Jonathan Singer1, David Sidransky5, Arnulf H HoÈ lscher4, Stephen J Meltzer6 and
Peter V Danenberg1</t>
    <phoneticPr fontId="3" type="noConversion"/>
  </si>
  <si>
    <t>*Correspondence: J Brabender, USC/Norris Comprehensive Cancer
Center, NOR 5318, 1441 Eastlake Avenue, Los Angeles, CA 90033,
USA</t>
    <phoneticPr fontId="3" type="noConversion"/>
  </si>
  <si>
    <t>Aberrant methylation of the adenomatous polyposis coli (APC) gene promoter 1A in breast and lung carcinomas</t>
    <phoneticPr fontId="3" type="noConversion"/>
  </si>
  <si>
    <t>Arvind K. Virmani, Asha Rathi,
Ubaradka G. Sathyanarayana, Asha Padar,
Chun Xian Huang, H. Thomas Cunnigham,
Alfredo J. Farinas, Sara Milchgrub,
David M. Euhus, Michael Gilcrease,
James Herman, John D. Minna, and
Adi F. Gazdar2
Hamon Center for Therapeutic</t>
    <phoneticPr fontId="3" type="noConversion"/>
  </si>
  <si>
    <t>Promoter hypermethylation of tumor suppressor and tumor-related genes in non-small cell lung cancers</t>
    <phoneticPr fontId="3" type="noConversion"/>
  </si>
  <si>
    <t>Naoki Yanagawa,1, 2 Gen Tamura,1, 3 Hiroyuki Oizumi,2 Nobumasa Takahashi,2 Yasuhisa Shimazaki2 and
Teiichi Motoyama1</t>
    <phoneticPr fontId="3" type="noConversion"/>
  </si>
  <si>
    <t>3To whom correspondence should be addressed.
E-mail: gtamura@med.id.yamagata-u.ac.jp</t>
    <phoneticPr fontId="3" type="noConversion"/>
  </si>
  <si>
    <t>Detection of promoter hypermethylation of multiple genes in the tumor and bronchoalveolar lavage of patients with lung cancer</t>
    <phoneticPr fontId="3" type="noConversion"/>
  </si>
  <si>
    <t>Ozlem Topaloglu, Mohammad Obaidul Hoque,
Yutaka Tokumaru, Juna Lee, Edward Ratovitski,
David Sidransky, and Chul-so Moon</t>
    <phoneticPr fontId="3" type="noConversion"/>
  </si>
  <si>
    <t>Requests for reprints: Chul-so Moon and David Sidransky, Division of
Head and Neck Cancer Research, The Johns Hopkins School of Medicine,
720 Rutland Avenue, Baltimore, MD 21287. Phone: (410) 502-
5153; Fax: (410) 614-1411; E-mail: cmoon5@jhmi.edu and dsidrans@
jhmi.edu</t>
    <phoneticPr fontId="3" type="noConversion"/>
  </si>
  <si>
    <t>To whom requests for reprints should be addressed, at Hamon Center for Therapeutic Oncology Research, University of Texas Southwestern
Medical Center, 6000 Harry Hines Boulevard, Dallas, Texas 75390-8593. Phone: (214) 648-4921; Fax: (214) 648-4940; E-mail: adi.gazdar@utsouthwestern.edu</t>
    <phoneticPr fontId="3" type="noConversion"/>
  </si>
  <si>
    <t>Corresponding author. Tel./fax: +86 25 80860153.
E-mail address: chenlongbang@yeah.net                 (L. Chen).</t>
    <phoneticPr fontId="3" type="noConversion"/>
  </si>
  <si>
    <t>Aberrant DNA methylation profiles of non-small cell lung cancers in a Korean population</t>
    <phoneticPr fontId="3" type="noConversion"/>
  </si>
  <si>
    <t>Dong-Sun Kima, Seung-Ick Chab, Jae-Hee Leeb, Yu-Mi Leea,
Jin Eun Choic, Min-Jin Kima, Ji-Seun Limd, Eung Bae Leee,
Chang-Ho Kimb, Tae In Parkf, Tae-Hoon Jungb, Jae Yong Parkb,c,∗</t>
    <phoneticPr fontId="3" type="noConversion"/>
  </si>
  <si>
    <t>Corresponding author. Tel.: +82 53 420 5536; fax: +82 53 426 2046.
E-mail address: jaeyong@knu.ac.kr          (J.Y. Park).</t>
    <phoneticPr fontId="3" type="noConversion"/>
  </si>
  <si>
    <t>DNA methyltransferases messenger RNA expression and aberrant methylation of CpG islands in non-small-cell lung cancer: association and prognostic value</t>
    <phoneticPr fontId="3" type="noConversion"/>
  </si>
  <si>
    <t>Daniel Vallböhmer,1,2* Jan Brabender,1,2* Dongyun Yang,1 Paul M. Schneider,2
Ralf Metzger,2 Kathleen D. Danenberg,3 Arnulf H. Hölscher,2 Peter V. Danenberg1</t>
    <phoneticPr fontId="3" type="noConversion"/>
  </si>
  <si>
    <t>Address for correspondence: Daniel Vallböhmer, MD, Department of Visceral and Vascular Surgery, University of Cologne, Joseph-Stelzmannstraße 9, 50924 Cologne, Germany 
Fax: 49-221-4786333; e-mail: daniel.vallboehmer@freenet.de</t>
    <phoneticPr fontId="3" type="noConversion"/>
  </si>
  <si>
    <t>RASSF1A, APC, ESR1, ABCB1 and HOXC9, but not p16INK4A, DAPK1, PTEN and MT1G genes were frequently methylated in the stage I non-small cell lung cancer in China</t>
    <phoneticPr fontId="3" type="noConversion"/>
  </si>
  <si>
    <t>Application of a methylation gene panel by quantitative PCR for lung cancers</t>
    <phoneticPr fontId="3" type="noConversion"/>
  </si>
  <si>
    <t>Narayan Shivapurkar a,b, Victor Stastny a, Makoto Suzuki c, Ignacio I. Wistuba d,
Lin Li e, Yingye Zheng e, Ziding Feng e, Bernard Hol f, Clemens Prinsen g,
Frederik B. Thunnissen g, Adi F. Gazdar a,b,*</t>
    <phoneticPr fontId="3" type="noConversion"/>
  </si>
  <si>
    <t>Corresponding author. Address: Hamon Center for Therapeutic
Oncology Research, University of Texas Southwestern Medical
Center, 6000 Harry Hines Boulevard Dallas, Texas 75390, USA. Tel.:
C1 214 648 4921; fax: C1 214 648 4940.
E-mail address: adi.gazdar@utsouthwestern.edu   (A.F. Gazdar)</t>
    <phoneticPr fontId="3" type="noConversion"/>
  </si>
  <si>
    <t>[Methylation quantification of adenomatous polyposis coli (APC) gene promoter in plasma of lung cancer patients]</t>
    <phoneticPr fontId="3" type="noConversion"/>
  </si>
  <si>
    <t>Pan, Shi-Yang
Xie, Er-Fu
Shu, Yong-Qian
Gao, Li
Zhang, Li-Xia
Chen, Dan
Chen, Jin-Bu
Zhao, Wen-Jun
Mu, Yuan
Zhang, Ji-Nan</t>
    <phoneticPr fontId="3" type="noConversion"/>
  </si>
  <si>
    <t xml:space="preserve">correspondence to : shiyang Pan tel:86 25 93674121 email: sypan@njmu.edu.cn 通讯作者!潘世扬
</t>
    <phoneticPr fontId="3" type="noConversion"/>
  </si>
  <si>
    <t>Exclusive mutation in epidermal growth factor receptor gene, HER-2, and KRAS, and synchronous methylation of nonsmall cell lung cancer</t>
    <phoneticPr fontId="3" type="noConversion"/>
  </si>
  <si>
    <t>Makoto Suzuki, M.D.1
Hisayuki Shigematsu, M.D.2
Toshihiko Iizasa, M.D.1
Kenzo Hiroshima, M.D.3
Yukio Nakatani, M.D.3
John D. Minna, M.D.2
Adi F. Gazdar, M.D.2
Takehiko Fujisawa, M.D.1</t>
    <phoneticPr fontId="3" type="noConversion"/>
  </si>
  <si>
    <t>Address for reprints: Makoto Suzuki, M.D., Department
of Thoracic Surgery, Graduate School of
Medicine, Chiba University, 1-8-1 Inohana, Chuoku,
Chiba 260-8670, Japan; Fax: (011) 81-43-
226-2172; E-mail: smakoto@faculty.chiba-u.jp</t>
    <phoneticPr fontId="3" type="noConversion"/>
  </si>
  <si>
    <t>An epigenetic marker panel for detection of lung cancer using cell-free serum DNA</t>
    <phoneticPr fontId="3" type="noConversion"/>
  </si>
  <si>
    <t>Shahnaz Begum3, Mariana Brait1, Santanu Dasgupta1,5, Kimberly L. Ostrow1, Marianna Zahurak2,
Andr e L. Carvalho1,6, Joseph A. Califano1,4, Steven N. Goodman2, William H. Westra1,3,
Mohammad Obaidul Hoque1, and David Sidransky1</t>
    <phoneticPr fontId="3" type="noConversion"/>
  </si>
  <si>
    <t>Corresponding Author: David Sidransky, Division of Head and Neck
Cancer Research, The Johns Hopkins School of Medicine, 1550 Orleans
Street 5N.03, Baltimore, MD 21231. Phone: 410-502-5155; Fax: 410-614-
1411; E-mail: dsidrans@jhmi.edu</t>
    <phoneticPr fontId="3" type="noConversion"/>
  </si>
  <si>
    <t>Investigation of tumor-derived extracellular DNA in blood of cancer patients by methylation-specific PCR</t>
    <phoneticPr fontId="3" type="noConversion"/>
  </si>
  <si>
    <t>Correspondence: Elena Y. Rykova, Institute of Bioorganic Chemistry, 8, Lavrentiev Ave.,
Novosibirsk, 630090, Russia; Fax: +7-383-2-333677; E-mail: rykova@niboch.nsc.ru</t>
    <phoneticPr fontId="3" type="noConversion"/>
  </si>
  <si>
    <t>Rykova, Elena Y
Skvortsova, Tatyana E
Laktionov, Pavel P
Tamkovich, Svetlana N
Bryzgunova, Olga E
Starikov, Andrey V
Kuznetsova, Nina P
Kolomiets, Sergei A
Sevostianova, Natalia V
Vlassov, Valentin V</t>
    <phoneticPr fontId="3" type="noConversion"/>
  </si>
  <si>
    <r>
      <t>Zhang</t>
    </r>
    <r>
      <rPr>
        <i/>
        <sz val="11"/>
        <color theme="1"/>
        <rFont val="Arial Unicode MS"/>
        <family val="2"/>
        <charset val="134"/>
      </rPr>
      <t xml:space="preserve"> </t>
    </r>
    <r>
      <rPr>
        <sz val="11"/>
        <color theme="1"/>
        <rFont val="Arial Unicode MS"/>
        <family val="2"/>
        <charset val="134"/>
      </rPr>
      <t>et al (2011,China)</t>
    </r>
    <phoneticPr fontId="3" type="noConversion"/>
  </si>
  <si>
    <t>Wang et al (2008, China)</t>
    <phoneticPr fontId="3" type="noConversion"/>
  </si>
  <si>
    <t>Jin et al (2009, Japan)</t>
    <phoneticPr fontId="3" type="noConversion"/>
  </si>
  <si>
    <t>Feng et al (2008, USA)</t>
    <phoneticPr fontId="3" type="noConversion"/>
  </si>
  <si>
    <t>Brabender et al (2001, USA)</t>
    <phoneticPr fontId="3" type="noConversion"/>
  </si>
  <si>
    <t>Virmani et al (2001, USA)</t>
    <phoneticPr fontId="3" type="noConversion"/>
  </si>
  <si>
    <t>Yanagawa et al (2003, Japan)</t>
    <phoneticPr fontId="3" type="noConversion"/>
  </si>
  <si>
    <t>Topaloglu et al (2004, USA)</t>
    <phoneticPr fontId="3" type="noConversion"/>
  </si>
  <si>
    <t>Kim et al (2007, Korea)</t>
    <phoneticPr fontId="3" type="noConversion"/>
  </si>
  <si>
    <t>Vallbohmer et al (2006, USA)</t>
    <phoneticPr fontId="3" type="noConversion"/>
  </si>
  <si>
    <t>Lin et al (2009, China)</t>
    <phoneticPr fontId="3" type="noConversion"/>
  </si>
  <si>
    <t>Shivapurkar et al (2007, USA)</t>
    <phoneticPr fontId="3" type="noConversion"/>
  </si>
  <si>
    <t>Zhang et al (2011, China)</t>
    <phoneticPr fontId="3" type="noConversion"/>
  </si>
  <si>
    <t>Pan et al (2009,China)</t>
    <phoneticPr fontId="3" type="noConversion"/>
  </si>
  <si>
    <t>Begum et al (2011, USA)</t>
    <phoneticPr fontId="3" type="noConversion"/>
  </si>
  <si>
    <t>Rykova et al (2004, Russia)</t>
    <phoneticPr fontId="3" type="noConversion"/>
  </si>
  <si>
    <t>Suzuki et al (2006, Japan)</t>
    <phoneticPr fontId="3" type="noConversion"/>
  </si>
  <si>
    <t>13</t>
    <phoneticPr fontId="3" type="noConversion"/>
  </si>
  <si>
    <t>14</t>
    <phoneticPr fontId="3" type="noConversion"/>
  </si>
  <si>
    <t>15</t>
    <phoneticPr fontId="3" type="noConversion"/>
  </si>
  <si>
    <t>16</t>
    <phoneticPr fontId="3" type="noConversion"/>
  </si>
  <si>
    <t>17</t>
    <phoneticPr fontId="3" type="noConversion"/>
  </si>
  <si>
    <t>serum</t>
    <phoneticPr fontId="3" type="noConversion"/>
  </si>
  <si>
    <t>Usadel et al (2002, USA)</t>
    <phoneticPr fontId="3" type="noConversion"/>
  </si>
  <si>
    <t>64.2+-9.6</t>
    <phoneticPr fontId="3" type="noConversion"/>
  </si>
  <si>
    <t>42/47</t>
    <phoneticPr fontId="3" type="noConversion"/>
  </si>
  <si>
    <t>0/50</t>
    <phoneticPr fontId="3" type="noConversion"/>
  </si>
  <si>
    <t>RT-qMSP</t>
    <phoneticPr fontId="3" type="noConversion"/>
  </si>
  <si>
    <t>Single</t>
    <phoneticPr fontId="3" type="noConversion"/>
  </si>
  <si>
    <t>Diagnose</t>
    <phoneticPr fontId="3" type="noConversion"/>
  </si>
  <si>
    <t>53/97</t>
    <phoneticPr fontId="3" type="noConversion"/>
  </si>
  <si>
    <t>http://www.embase.com</t>
    <phoneticPr fontId="3" type="noConversion"/>
  </si>
  <si>
    <t>Quantitative</t>
    <phoneticPr fontId="3" type="noConversion"/>
  </si>
  <si>
    <t>Multiple</t>
    <phoneticPr fontId="3" type="noConversion"/>
  </si>
  <si>
    <t>Multiple</t>
    <phoneticPr fontId="3" type="noConversion"/>
  </si>
  <si>
    <t>Control Design</t>
    <phoneticPr fontId="3" type="noConversion"/>
  </si>
  <si>
    <t>hom</t>
    <phoneticPr fontId="3" type="noConversion"/>
  </si>
  <si>
    <t>heter</t>
    <phoneticPr fontId="3" type="noConversion"/>
  </si>
  <si>
    <t>heter</t>
    <phoneticPr fontId="3" type="noConversion"/>
  </si>
  <si>
    <t>48/51</t>
    <phoneticPr fontId="3" type="noConversion"/>
  </si>
  <si>
    <t>80/19</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</si>
</sst>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Red]\(0.00\)"/>
    <numFmt numFmtId="177" formatCode="0.00_ "/>
    <numFmt numFmtId="178" formatCode="0_);[Red]\(0\)"/>
  </numFmts>
  <fonts count="9" x14ac:knownFonts="1">
    <font>
      <sz val="11"/>
      <color theme="1"/>
      <name val="宋体"/>
      <family val="2"/>
      <charset val="134"/>
      <scheme val="minor"/>
    </font>
    <font>
      <sz val="11"/>
      <color theme="1"/>
      <name val="宋体"/>
      <family val="2"/>
      <charset val="134"/>
      <scheme val="minor"/>
    </font>
    <font>
      <sz val="11"/>
      <color theme="1"/>
      <name val="Arial Unicode MS"/>
      <family val="2"/>
      <charset val="134"/>
    </font>
    <font>
      <sz val="9"/>
      <name val="宋体"/>
      <family val="2"/>
      <charset val="134"/>
      <scheme val="minor"/>
    </font>
    <font>
      <i/>
      <sz val="11"/>
      <color theme="1"/>
      <name val="Arial Unicode MS"/>
      <family val="2"/>
      <charset val="134"/>
    </font>
    <font>
      <b/>
      <sz val="9"/>
      <color indexed="81"/>
      <name val="宋体"/>
      <family val="3"/>
      <charset val="134"/>
    </font>
    <font>
      <sz val="9"/>
      <color indexed="81"/>
      <name val="宋体"/>
      <family val="3"/>
      <charset val="134"/>
    </font>
    <font>
      <u/>
      <sz val="11"/>
      <color theme="10"/>
      <name val="宋体"/>
      <family val="2"/>
      <charset val="134"/>
      <scheme val="minor"/>
    </font>
    <font>
      <u/>
      <sz val="11"/>
      <color theme="10"/>
      <name val="Arial Unicode MS"/>
      <family val="2"/>
      <charset val="134"/>
    </font>
  </fonts>
  <fills count="3">
    <fill>
      <patternFill patternType="none"/>
    </fill>
    <fill>
      <patternFill patternType="gray125"/>
    </fill>
    <fill>
      <patternFill patternType="solid">
        <fgColor theme="8" tint="0.59999389629810485"/>
        <bgColor indexed="65"/>
      </patternFill>
    </fill>
  </fills>
  <borders count="7">
    <border>
      <left/>
      <right/>
      <top/>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right/>
      <top/>
      <bottom style="dotted">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7" fillId="0" borderId="0" applyNumberFormat="0" applyFill="0" applyBorder="0" applyAlignment="0" applyProtection="0">
      <alignment vertical="center"/>
    </xf>
  </cellStyleXfs>
  <cellXfs count="51">
    <xf numFmtId="0" fontId="0" fillId="0" borderId="0" xfId="0">
      <alignment vertical="center"/>
    </xf>
    <xf numFmtId="0" fontId="2" fillId="0" borderId="0" xfId="0" applyFont="1">
      <alignment vertical="center"/>
    </xf>
    <xf numFmtId="0" fontId="2" fillId="0" borderId="3" xfId="0" applyFont="1" applyBorder="1">
      <alignment vertical="center"/>
    </xf>
    <xf numFmtId="0" fontId="2" fillId="0" borderId="1" xfId="0" applyFont="1" applyBorder="1">
      <alignment vertical="center"/>
    </xf>
    <xf numFmtId="0" fontId="2" fillId="0" borderId="0" xfId="0" applyFont="1" applyBorder="1">
      <alignment vertical="center"/>
    </xf>
    <xf numFmtId="0" fontId="8" fillId="0" borderId="0" xfId="2" applyFont="1" applyBorder="1">
      <alignment vertical="center"/>
    </xf>
    <xf numFmtId="0" fontId="8" fillId="0" borderId="3" xfId="2" applyFont="1" applyBorder="1">
      <alignment vertical="center"/>
    </xf>
    <xf numFmtId="0" fontId="2" fillId="0" borderId="0" xfId="0" applyFont="1" applyFill="1" applyBorder="1">
      <alignment vertical="center"/>
    </xf>
    <xf numFmtId="0" fontId="2" fillId="0" borderId="1" xfId="0" applyFont="1" applyFill="1" applyBorder="1">
      <alignment vertical="center"/>
    </xf>
    <xf numFmtId="0" fontId="2" fillId="0" borderId="2" xfId="0" applyFont="1" applyFill="1" applyBorder="1">
      <alignment vertical="center"/>
    </xf>
    <xf numFmtId="0" fontId="2" fillId="0" borderId="2" xfId="0" applyFont="1" applyBorder="1">
      <alignment vertical="center"/>
    </xf>
    <xf numFmtId="0" fontId="0" fillId="0" borderId="0" xfId="0" applyAlignment="1">
      <alignment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Alignment="1">
      <alignment vertical="center" wrapText="1"/>
    </xf>
    <xf numFmtId="49" fontId="2" fillId="0" borderId="1" xfId="1" applyNumberFormat="1" applyFont="1" applyFill="1" applyBorder="1" applyAlignment="1">
      <alignment horizontal="center" vertical="center" wrapText="1"/>
    </xf>
    <xf numFmtId="176" fontId="2" fillId="0" borderId="1" xfId="1" applyNumberFormat="1" applyFont="1" applyFill="1" applyBorder="1" applyAlignment="1">
      <alignment horizontal="center" vertical="center" wrapText="1"/>
    </xf>
    <xf numFmtId="177" fontId="2" fillId="0" borderId="1" xfId="1" applyNumberFormat="1" applyFont="1" applyFill="1" applyBorder="1" applyAlignment="1">
      <alignment horizontal="center" vertical="center" wrapText="1"/>
    </xf>
    <xf numFmtId="13" fontId="2" fillId="0" borderId="1" xfId="1" applyNumberFormat="1" applyFont="1" applyFill="1" applyBorder="1" applyAlignment="1">
      <alignment horizontal="center" vertical="center" wrapText="1"/>
    </xf>
    <xf numFmtId="49" fontId="2" fillId="0" borderId="2" xfId="0" applyNumberFormat="1" applyFont="1" applyFill="1" applyBorder="1" applyAlignment="1">
      <alignment horizontal="center" vertical="center"/>
    </xf>
    <xf numFmtId="176" fontId="2" fillId="0" borderId="2" xfId="0" applyNumberFormat="1" applyFont="1" applyFill="1" applyBorder="1" applyAlignment="1">
      <alignment horizontal="center" vertical="center"/>
    </xf>
    <xf numFmtId="177" fontId="2" fillId="0" borderId="2" xfId="0" applyNumberFormat="1" applyFont="1" applyFill="1" applyBorder="1" applyAlignment="1">
      <alignment horizontal="center" vertical="center"/>
    </xf>
    <xf numFmtId="13" fontId="2" fillId="0" borderId="2"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178" fontId="2" fillId="0" borderId="0" xfId="0" applyNumberFormat="1" applyFont="1" applyFill="1" applyBorder="1" applyAlignment="1">
      <alignment horizontal="center" vertical="center"/>
    </xf>
    <xf numFmtId="13" fontId="2" fillId="0" borderId="0" xfId="0" applyNumberFormat="1" applyFont="1" applyFill="1" applyBorder="1" applyAlignment="1">
      <alignment horizontal="center" vertical="center"/>
    </xf>
    <xf numFmtId="176" fontId="2" fillId="0" borderId="0" xfId="0" applyNumberFormat="1" applyFont="1" applyFill="1" applyBorder="1" applyAlignment="1">
      <alignment horizontal="center" vertical="center"/>
    </xf>
    <xf numFmtId="177" fontId="2"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3" xfId="0" applyFont="1" applyFill="1" applyBorder="1" applyAlignment="1">
      <alignment horizontal="center" vertical="center"/>
    </xf>
    <xf numFmtId="178" fontId="2" fillId="0" borderId="3" xfId="0" applyNumberFormat="1" applyFont="1" applyFill="1" applyBorder="1" applyAlignment="1">
      <alignment horizontal="center" vertical="center"/>
    </xf>
    <xf numFmtId="0" fontId="0" fillId="0" borderId="0" xfId="0" applyFill="1" applyAlignment="1">
      <alignment horizontal="center" vertical="center"/>
    </xf>
    <xf numFmtId="0" fontId="0" fillId="0" borderId="0" xfId="0" applyFill="1" applyBorder="1" applyAlignment="1">
      <alignment horizontal="center" vertical="center"/>
    </xf>
    <xf numFmtId="176" fontId="2" fillId="0" borderId="3" xfId="0" applyNumberFormat="1" applyFont="1" applyFill="1" applyBorder="1" applyAlignment="1">
      <alignment horizontal="center" vertical="center"/>
    </xf>
    <xf numFmtId="49" fontId="2" fillId="0" borderId="3"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xf numFmtId="0" fontId="7" fillId="0" borderId="0" xfId="2" applyBorder="1">
      <alignmen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xf>
    <xf numFmtId="0" fontId="2" fillId="0" borderId="6" xfId="0" applyFont="1" applyBorder="1" applyAlignment="1">
      <alignment horizontal="center" vertical="center"/>
    </xf>
  </cellXfs>
  <cellStyles count="3">
    <cellStyle name="40% - 强调文字颜色 5" xfId="1" builtinId="47"/>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embase.com/" TargetMode="External"/><Relationship Id="rId2" Type="http://schemas.openxmlformats.org/officeDocument/2006/relationships/hyperlink" Target="http://www.thecochranelibrary.com/" TargetMode="External"/><Relationship Id="rId1" Type="http://schemas.openxmlformats.org/officeDocument/2006/relationships/hyperlink" Target="http://www.ncbi.nlm.gov/sites/entrez"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21"/>
  <sheetViews>
    <sheetView tabSelected="1" zoomScale="70" zoomScaleNormal="70" workbookViewId="0">
      <selection activeCell="F21" sqref="F21"/>
    </sheetView>
  </sheetViews>
  <sheetFormatPr defaultRowHeight="13.5" x14ac:dyDescent="0.15"/>
  <cols>
    <col min="1" max="1" width="9" style="37"/>
    <col min="2" max="2" width="25.5" style="37" customWidth="1"/>
    <col min="3" max="3" width="9" style="37"/>
    <col min="4" max="4" width="9.75" style="37" customWidth="1"/>
    <col min="5" max="9" width="9" style="37"/>
    <col min="10" max="10" width="14.625" style="37" bestFit="1" customWidth="1"/>
    <col min="11" max="11" width="12.875" style="37" customWidth="1"/>
    <col min="12" max="12" width="9" style="37"/>
    <col min="13" max="13" width="18.25" style="37" customWidth="1"/>
    <col min="14" max="16384" width="9" style="37"/>
  </cols>
  <sheetData>
    <row r="2" spans="1:13" s="34" customFormat="1" ht="17.25" thickBot="1" x14ac:dyDescent="0.2">
      <c r="A2" s="34" t="s">
        <v>93</v>
      </c>
    </row>
    <row r="3" spans="1:13" ht="66.75" thickBot="1" x14ac:dyDescent="0.2">
      <c r="A3" s="20" t="s">
        <v>14</v>
      </c>
      <c r="B3" s="20" t="s">
        <v>16</v>
      </c>
      <c r="C3" s="20" t="s">
        <v>15</v>
      </c>
      <c r="D3" s="20" t="s">
        <v>17</v>
      </c>
      <c r="E3" s="21" t="s">
        <v>18</v>
      </c>
      <c r="F3" s="22" t="s">
        <v>19</v>
      </c>
      <c r="G3" s="23" t="s">
        <v>20</v>
      </c>
      <c r="H3" s="20" t="s">
        <v>21</v>
      </c>
      <c r="I3" s="20" t="s">
        <v>22</v>
      </c>
      <c r="J3" s="20" t="s">
        <v>23</v>
      </c>
      <c r="K3" s="20" t="s">
        <v>24</v>
      </c>
      <c r="L3" s="20" t="s">
        <v>25</v>
      </c>
      <c r="M3" s="41" t="s">
        <v>265</v>
      </c>
    </row>
    <row r="4" spans="1:13" ht="16.5" x14ac:dyDescent="0.15">
      <c r="A4" s="24" t="s">
        <v>26</v>
      </c>
      <c r="B4" s="24" t="s">
        <v>230</v>
      </c>
      <c r="C4" s="24" t="s">
        <v>27</v>
      </c>
      <c r="D4" s="24" t="s">
        <v>28</v>
      </c>
      <c r="E4" s="25">
        <f>25/78%</f>
        <v>32.051282051282051</v>
      </c>
      <c r="F4" s="26">
        <f>(25+33)/78%</f>
        <v>74.358974358974351</v>
      </c>
      <c r="G4" s="27">
        <v>0.743589744</v>
      </c>
      <c r="H4" s="24" t="s">
        <v>29</v>
      </c>
      <c r="I4" s="24" t="s">
        <v>30</v>
      </c>
      <c r="J4" s="24" t="s">
        <v>31</v>
      </c>
      <c r="K4" s="24" t="s">
        <v>32</v>
      </c>
      <c r="L4" s="24" t="s">
        <v>263</v>
      </c>
      <c r="M4" s="34" t="s">
        <v>266</v>
      </c>
    </row>
    <row r="5" spans="1:13" ht="16.5" x14ac:dyDescent="0.15">
      <c r="A5" s="28" t="s">
        <v>0</v>
      </c>
      <c r="B5" s="28" t="s">
        <v>231</v>
      </c>
      <c r="C5" s="28" t="s">
        <v>27</v>
      </c>
      <c r="D5" s="29" t="s">
        <v>33</v>
      </c>
      <c r="E5" s="29" t="s">
        <v>33</v>
      </c>
      <c r="F5" s="29" t="s">
        <v>33</v>
      </c>
      <c r="G5" s="30">
        <v>0.60714285700000004</v>
      </c>
      <c r="H5" s="28" t="s">
        <v>34</v>
      </c>
      <c r="I5" s="28" t="s">
        <v>35</v>
      </c>
      <c r="J5" s="28" t="s">
        <v>36</v>
      </c>
      <c r="K5" s="28" t="s">
        <v>32</v>
      </c>
      <c r="L5" s="28" t="s">
        <v>264</v>
      </c>
      <c r="M5" s="34" t="s">
        <v>267</v>
      </c>
    </row>
    <row r="6" spans="1:13" ht="16.5" x14ac:dyDescent="0.15">
      <c r="A6" s="28" t="s">
        <v>1</v>
      </c>
      <c r="B6" s="28" t="s">
        <v>232</v>
      </c>
      <c r="C6" s="28" t="s">
        <v>27</v>
      </c>
      <c r="D6" s="28" t="s">
        <v>37</v>
      </c>
      <c r="E6" s="31" t="s">
        <v>33</v>
      </c>
      <c r="F6" s="31" t="s">
        <v>33</v>
      </c>
      <c r="G6" s="30">
        <v>0.70833333300000001</v>
      </c>
      <c r="H6" s="28" t="s">
        <v>2</v>
      </c>
      <c r="I6" s="28" t="s">
        <v>38</v>
      </c>
      <c r="J6" s="28" t="s">
        <v>39</v>
      </c>
      <c r="K6" s="28" t="s">
        <v>40</v>
      </c>
      <c r="L6" s="28" t="s">
        <v>264</v>
      </c>
      <c r="M6" s="34" t="s">
        <v>267</v>
      </c>
    </row>
    <row r="7" spans="1:13" ht="16.5" x14ac:dyDescent="0.15">
      <c r="A7" s="28" t="s">
        <v>3</v>
      </c>
      <c r="B7" s="28" t="s">
        <v>233</v>
      </c>
      <c r="C7" s="28" t="s">
        <v>27</v>
      </c>
      <c r="D7" s="28">
        <v>64.3</v>
      </c>
      <c r="E7" s="31">
        <f>21/49%</f>
        <v>42.857142857142861</v>
      </c>
      <c r="F7" s="32">
        <v>78</v>
      </c>
      <c r="G7" s="30">
        <v>0.53061224500000004</v>
      </c>
      <c r="H7" s="28" t="s">
        <v>41</v>
      </c>
      <c r="I7" s="28" t="s">
        <v>42</v>
      </c>
      <c r="J7" s="28" t="s">
        <v>39</v>
      </c>
      <c r="K7" s="28" t="s">
        <v>32</v>
      </c>
      <c r="L7" s="28" t="s">
        <v>264</v>
      </c>
      <c r="M7" s="34" t="s">
        <v>266</v>
      </c>
    </row>
    <row r="8" spans="1:13" ht="16.5" x14ac:dyDescent="0.15">
      <c r="A8" s="28" t="s">
        <v>4</v>
      </c>
      <c r="B8" s="28" t="s">
        <v>234</v>
      </c>
      <c r="C8" s="28" t="s">
        <v>27</v>
      </c>
      <c r="D8" s="28" t="s">
        <v>43</v>
      </c>
      <c r="E8" s="31">
        <v>49.45</v>
      </c>
      <c r="F8" s="32" t="s">
        <v>44</v>
      </c>
      <c r="G8" s="30">
        <v>0.75824175800000004</v>
      </c>
      <c r="H8" s="28" t="s">
        <v>45</v>
      </c>
      <c r="I8" s="28" t="s">
        <v>46</v>
      </c>
      <c r="J8" s="28" t="s">
        <v>47</v>
      </c>
      <c r="K8" s="28" t="s">
        <v>40</v>
      </c>
      <c r="L8" s="28" t="s">
        <v>48</v>
      </c>
      <c r="M8" s="34" t="s">
        <v>266</v>
      </c>
    </row>
    <row r="9" spans="1:13" ht="16.5" x14ac:dyDescent="0.15">
      <c r="A9" s="28" t="s">
        <v>5</v>
      </c>
      <c r="B9" s="28" t="s">
        <v>235</v>
      </c>
      <c r="C9" s="28" t="s">
        <v>27</v>
      </c>
      <c r="D9" s="29" t="s">
        <v>33</v>
      </c>
      <c r="E9" s="29" t="s">
        <v>33</v>
      </c>
      <c r="F9" s="29" t="s">
        <v>33</v>
      </c>
      <c r="G9" s="30" t="s">
        <v>6</v>
      </c>
      <c r="H9" s="28" t="s">
        <v>49</v>
      </c>
      <c r="I9" s="28" t="s">
        <v>50</v>
      </c>
      <c r="J9" s="28" t="s">
        <v>31</v>
      </c>
      <c r="K9" s="28" t="s">
        <v>32</v>
      </c>
      <c r="L9" s="28" t="s">
        <v>264</v>
      </c>
      <c r="M9" s="34" t="s">
        <v>267</v>
      </c>
    </row>
    <row r="10" spans="1:13" ht="16.5" x14ac:dyDescent="0.15">
      <c r="A10" s="28" t="s">
        <v>7</v>
      </c>
      <c r="B10" s="28" t="s">
        <v>236</v>
      </c>
      <c r="C10" s="28" t="s">
        <v>27</v>
      </c>
      <c r="D10" s="28" t="s">
        <v>51</v>
      </c>
      <c r="E10" s="31">
        <v>66.67</v>
      </c>
      <c r="F10" s="32">
        <f>(50+6)/75%</f>
        <v>74.666666666666671</v>
      </c>
      <c r="G10" s="30">
        <v>0.72</v>
      </c>
      <c r="H10" s="28" t="s">
        <v>52</v>
      </c>
      <c r="I10" s="28" t="s">
        <v>53</v>
      </c>
      <c r="J10" s="28" t="s">
        <v>54</v>
      </c>
      <c r="K10" s="28" t="s">
        <v>55</v>
      </c>
      <c r="L10" s="28" t="s">
        <v>264</v>
      </c>
      <c r="M10" s="34" t="s">
        <v>266</v>
      </c>
    </row>
    <row r="11" spans="1:13" ht="16.5" x14ac:dyDescent="0.15">
      <c r="A11" s="28" t="s">
        <v>8</v>
      </c>
      <c r="B11" s="28" t="s">
        <v>237</v>
      </c>
      <c r="C11" s="28" t="s">
        <v>56</v>
      </c>
      <c r="D11" s="29" t="s">
        <v>57</v>
      </c>
      <c r="E11" s="31">
        <v>54.84</v>
      </c>
      <c r="F11" s="32">
        <f>26/31%</f>
        <v>83.870967741935488</v>
      </c>
      <c r="G11" s="30" t="s">
        <v>6</v>
      </c>
      <c r="H11" s="28" t="s">
        <v>58</v>
      </c>
      <c r="I11" s="28" t="s">
        <v>59</v>
      </c>
      <c r="J11" s="28" t="s">
        <v>60</v>
      </c>
      <c r="K11" s="28" t="s">
        <v>32</v>
      </c>
      <c r="L11" s="28" t="s">
        <v>264</v>
      </c>
      <c r="M11" s="34" t="s">
        <v>267</v>
      </c>
    </row>
    <row r="12" spans="1:13" ht="16.5" x14ac:dyDescent="0.15">
      <c r="A12" s="28" t="s">
        <v>9</v>
      </c>
      <c r="B12" s="33" t="s">
        <v>238</v>
      </c>
      <c r="C12" s="28" t="s">
        <v>27</v>
      </c>
      <c r="D12" s="33">
        <v>63</v>
      </c>
      <c r="E12" s="31">
        <v>56.57</v>
      </c>
      <c r="F12" s="32">
        <f>(56+18)/100%</f>
        <v>74</v>
      </c>
      <c r="G12" s="30">
        <v>0.81</v>
      </c>
      <c r="H12" s="28" t="s">
        <v>269</v>
      </c>
      <c r="I12" s="28" t="s">
        <v>61</v>
      </c>
      <c r="J12" s="28" t="s">
        <v>62</v>
      </c>
      <c r="K12" s="28" t="s">
        <v>63</v>
      </c>
      <c r="L12" s="28" t="s">
        <v>264</v>
      </c>
      <c r="M12" s="34" t="s">
        <v>266</v>
      </c>
    </row>
    <row r="13" spans="1:13" ht="16.5" x14ac:dyDescent="0.15">
      <c r="A13" s="28" t="s">
        <v>10</v>
      </c>
      <c r="B13" s="28" t="s">
        <v>239</v>
      </c>
      <c r="C13" s="28" t="s">
        <v>56</v>
      </c>
      <c r="D13" s="28" t="s">
        <v>64</v>
      </c>
      <c r="E13" s="31">
        <v>49.45</v>
      </c>
      <c r="F13" s="32">
        <v>70</v>
      </c>
      <c r="G13" s="30">
        <v>0.75824175800000004</v>
      </c>
      <c r="H13" s="28" t="s">
        <v>65</v>
      </c>
      <c r="I13" s="28" t="s">
        <v>270</v>
      </c>
      <c r="J13" s="28" t="s">
        <v>66</v>
      </c>
      <c r="K13" s="28" t="s">
        <v>63</v>
      </c>
      <c r="L13" s="28" t="s">
        <v>264</v>
      </c>
      <c r="M13" s="34" t="s">
        <v>266</v>
      </c>
    </row>
    <row r="14" spans="1:13" ht="16.5" x14ac:dyDescent="0.15">
      <c r="A14" s="28" t="s">
        <v>11</v>
      </c>
      <c r="B14" s="28" t="s">
        <v>240</v>
      </c>
      <c r="C14" s="28" t="s">
        <v>56</v>
      </c>
      <c r="D14" s="28" t="s">
        <v>67</v>
      </c>
      <c r="E14" s="31">
        <v>100</v>
      </c>
      <c r="F14" s="32">
        <v>100</v>
      </c>
      <c r="G14" s="30">
        <v>0.64516129</v>
      </c>
      <c r="H14" s="28" t="s">
        <v>68</v>
      </c>
      <c r="I14" s="28" t="s">
        <v>69</v>
      </c>
      <c r="J14" s="28" t="s">
        <v>54</v>
      </c>
      <c r="K14" s="28" t="s">
        <v>55</v>
      </c>
      <c r="L14" s="28" t="s">
        <v>264</v>
      </c>
      <c r="M14" s="34" t="s">
        <v>267</v>
      </c>
    </row>
    <row r="15" spans="1:13" ht="16.5" x14ac:dyDescent="0.15">
      <c r="A15" s="28" t="s">
        <v>12</v>
      </c>
      <c r="B15" s="28" t="s">
        <v>241</v>
      </c>
      <c r="C15" s="28" t="s">
        <v>56</v>
      </c>
      <c r="D15" s="29" t="s">
        <v>57</v>
      </c>
      <c r="E15" s="29" t="s">
        <v>57</v>
      </c>
      <c r="F15" s="29" t="s">
        <v>57</v>
      </c>
      <c r="G15" s="30" t="s">
        <v>6</v>
      </c>
      <c r="H15" s="28" t="s">
        <v>70</v>
      </c>
      <c r="I15" s="28" t="s">
        <v>71</v>
      </c>
      <c r="J15" s="28" t="s">
        <v>72</v>
      </c>
      <c r="K15" s="28" t="s">
        <v>55</v>
      </c>
      <c r="L15" s="28" t="s">
        <v>264</v>
      </c>
      <c r="M15" s="34" t="s">
        <v>267</v>
      </c>
    </row>
    <row r="16" spans="1:13" s="38" customFormat="1" ht="16.5" customHeight="1" x14ac:dyDescent="0.15">
      <c r="A16" s="28" t="s">
        <v>247</v>
      </c>
      <c r="B16" s="28" t="s">
        <v>246</v>
      </c>
      <c r="C16" s="28" t="s">
        <v>89</v>
      </c>
      <c r="D16" s="28" t="s">
        <v>90</v>
      </c>
      <c r="E16" s="31">
        <v>34</v>
      </c>
      <c r="F16" s="32" t="s">
        <v>85</v>
      </c>
      <c r="G16" s="30">
        <v>0.67333333299999998</v>
      </c>
      <c r="H16" s="28" t="s">
        <v>260</v>
      </c>
      <c r="I16" s="28" t="s">
        <v>91</v>
      </c>
      <c r="J16" s="28" t="s">
        <v>13</v>
      </c>
      <c r="K16" s="28" t="s">
        <v>92</v>
      </c>
      <c r="L16" s="28" t="s">
        <v>264</v>
      </c>
      <c r="M16" s="34" t="s">
        <v>267</v>
      </c>
    </row>
    <row r="17" spans="1:13" ht="16.5" x14ac:dyDescent="0.15">
      <c r="A17" s="28" t="s">
        <v>248</v>
      </c>
      <c r="B17" s="29" t="s">
        <v>242</v>
      </c>
      <c r="C17" s="29" t="s">
        <v>73</v>
      </c>
      <c r="D17" s="29" t="s">
        <v>57</v>
      </c>
      <c r="E17" s="29" t="s">
        <v>57</v>
      </c>
      <c r="F17" s="29">
        <v>100</v>
      </c>
      <c r="G17" s="30" t="s">
        <v>6</v>
      </c>
      <c r="H17" s="29" t="s">
        <v>74</v>
      </c>
      <c r="I17" s="28" t="s">
        <v>75</v>
      </c>
      <c r="J17" s="28" t="s">
        <v>54</v>
      </c>
      <c r="K17" s="28" t="s">
        <v>55</v>
      </c>
      <c r="L17" s="28" t="s">
        <v>264</v>
      </c>
      <c r="M17" s="34" t="s">
        <v>267</v>
      </c>
    </row>
    <row r="18" spans="1:13" ht="16.5" x14ac:dyDescent="0.15">
      <c r="A18" s="28" t="s">
        <v>249</v>
      </c>
      <c r="B18" s="29" t="s">
        <v>243</v>
      </c>
      <c r="C18" s="29" t="s">
        <v>73</v>
      </c>
      <c r="D18" s="29">
        <v>53</v>
      </c>
      <c r="E18" s="29" t="s">
        <v>57</v>
      </c>
      <c r="F18" s="29" t="s">
        <v>57</v>
      </c>
      <c r="G18" s="30">
        <v>0.65384615400000001</v>
      </c>
      <c r="H18" s="29" t="s">
        <v>76</v>
      </c>
      <c r="I18" s="28" t="s">
        <v>77</v>
      </c>
      <c r="J18" s="28" t="s">
        <v>78</v>
      </c>
      <c r="K18" s="28" t="s">
        <v>55</v>
      </c>
      <c r="L18" s="28" t="s">
        <v>79</v>
      </c>
      <c r="M18" s="34" t="s">
        <v>267</v>
      </c>
    </row>
    <row r="19" spans="1:13" ht="16.5" x14ac:dyDescent="0.15">
      <c r="A19" s="28" t="s">
        <v>250</v>
      </c>
      <c r="B19" s="29" t="s">
        <v>244</v>
      </c>
      <c r="C19" s="29" t="s">
        <v>73</v>
      </c>
      <c r="D19" s="29">
        <v>65</v>
      </c>
      <c r="E19" s="29" t="s">
        <v>57</v>
      </c>
      <c r="F19" s="29">
        <f>(41+17)/76%</f>
        <v>76.315789473684205</v>
      </c>
      <c r="G19" s="30">
        <v>0.52631578899999998</v>
      </c>
      <c r="H19" s="29" t="s">
        <v>80</v>
      </c>
      <c r="I19" s="28" t="s">
        <v>81</v>
      </c>
      <c r="J19" s="28" t="s">
        <v>82</v>
      </c>
      <c r="K19" s="28" t="s">
        <v>83</v>
      </c>
      <c r="L19" s="28" t="s">
        <v>264</v>
      </c>
      <c r="M19" s="34" t="s">
        <v>267</v>
      </c>
    </row>
    <row r="20" spans="1:13" ht="16.5" x14ac:dyDescent="0.15">
      <c r="A20" s="28" t="s">
        <v>251</v>
      </c>
      <c r="B20" s="29" t="s">
        <v>245</v>
      </c>
      <c r="C20" s="29" t="s">
        <v>84</v>
      </c>
      <c r="D20" s="29" t="s">
        <v>85</v>
      </c>
      <c r="E20" s="29" t="s">
        <v>85</v>
      </c>
      <c r="F20" s="29" t="s">
        <v>85</v>
      </c>
      <c r="G20" s="30" t="s">
        <v>6</v>
      </c>
      <c r="H20" s="29" t="s">
        <v>86</v>
      </c>
      <c r="I20" s="28" t="s">
        <v>87</v>
      </c>
      <c r="J20" s="28" t="s">
        <v>88</v>
      </c>
      <c r="K20" s="28" t="s">
        <v>83</v>
      </c>
      <c r="L20" s="28" t="s">
        <v>264</v>
      </c>
      <c r="M20" s="34" t="s">
        <v>267</v>
      </c>
    </row>
    <row r="21" spans="1:13" s="34" customFormat="1" ht="17.25" thickBot="1" x14ac:dyDescent="0.2">
      <c r="A21" s="35">
        <v>18</v>
      </c>
      <c r="B21" s="36" t="s">
        <v>253</v>
      </c>
      <c r="C21" s="36" t="s">
        <v>252</v>
      </c>
      <c r="D21" s="36" t="s">
        <v>254</v>
      </c>
      <c r="E21" s="39" t="s">
        <v>6</v>
      </c>
      <c r="F21" s="36" t="s">
        <v>6</v>
      </c>
      <c r="G21" s="36" t="s">
        <v>6</v>
      </c>
      <c r="H21" s="36" t="s">
        <v>255</v>
      </c>
      <c r="I21" s="40" t="s">
        <v>256</v>
      </c>
      <c r="J21" s="40" t="s">
        <v>257</v>
      </c>
      <c r="K21" s="40" t="s">
        <v>259</v>
      </c>
      <c r="L21" s="40" t="s">
        <v>258</v>
      </c>
      <c r="M21" s="35" t="s">
        <v>268</v>
      </c>
    </row>
  </sheetData>
  <phoneticPr fontId="3"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5" sqref="C5"/>
    </sheetView>
  </sheetViews>
  <sheetFormatPr defaultRowHeight="13.5" x14ac:dyDescent="0.15"/>
  <cols>
    <col min="1" max="1" width="18.875" customWidth="1"/>
    <col min="2" max="2" width="42" bestFit="1" customWidth="1"/>
  </cols>
  <sheetData>
    <row r="1" spans="1:4" ht="17.25" thickBot="1" x14ac:dyDescent="0.2">
      <c r="A1" s="1" t="s">
        <v>101</v>
      </c>
      <c r="B1" s="1"/>
    </row>
    <row r="2" spans="1:4" ht="68.25" thickBot="1" x14ac:dyDescent="0.2">
      <c r="A2" s="3" t="s">
        <v>94</v>
      </c>
      <c r="B2" s="3" t="s">
        <v>98</v>
      </c>
      <c r="C2" s="3"/>
      <c r="D2" s="11" t="s">
        <v>109</v>
      </c>
    </row>
    <row r="3" spans="1:4" ht="16.5" x14ac:dyDescent="0.15">
      <c r="A3" s="4" t="s">
        <v>95</v>
      </c>
      <c r="B3" s="5" t="s">
        <v>99</v>
      </c>
      <c r="C3" s="1"/>
    </row>
    <row r="4" spans="1:4" ht="16.5" x14ac:dyDescent="0.15">
      <c r="A4" s="4" t="s">
        <v>97</v>
      </c>
      <c r="B4" s="42" t="s">
        <v>261</v>
      </c>
      <c r="C4" s="1"/>
    </row>
    <row r="5" spans="1:4" ht="17.25" thickBot="1" x14ac:dyDescent="0.2">
      <c r="A5" s="2" t="s">
        <v>96</v>
      </c>
      <c r="B5" s="6" t="s">
        <v>100</v>
      </c>
      <c r="C5" s="2"/>
    </row>
    <row r="7" spans="1:4" ht="17.25" thickBot="1" x14ac:dyDescent="0.2">
      <c r="A7" s="7" t="s">
        <v>102</v>
      </c>
    </row>
    <row r="8" spans="1:4" ht="17.25" thickBot="1" x14ac:dyDescent="0.2">
      <c r="A8" s="8" t="s">
        <v>103</v>
      </c>
      <c r="B8" s="3" t="s">
        <v>105</v>
      </c>
    </row>
    <row r="9" spans="1:4" ht="16.5" x14ac:dyDescent="0.15">
      <c r="A9" s="9" t="s">
        <v>104</v>
      </c>
      <c r="B9" s="10" t="s">
        <v>108</v>
      </c>
    </row>
    <row r="10" spans="1:4" ht="16.5" x14ac:dyDescent="0.15">
      <c r="A10" s="4"/>
      <c r="B10" s="4" t="s">
        <v>106</v>
      </c>
    </row>
    <row r="11" spans="1:4" ht="17.25" thickBot="1" x14ac:dyDescent="0.2">
      <c r="A11" s="2"/>
      <c r="B11" s="2" t="s">
        <v>107</v>
      </c>
    </row>
  </sheetData>
  <phoneticPr fontId="3" type="noConversion"/>
  <hyperlinks>
    <hyperlink ref="B3" r:id="rId1"/>
    <hyperlink ref="B5" r:id="rId2"/>
    <hyperlink ref="B4"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9"/>
  <sheetViews>
    <sheetView topLeftCell="A4" zoomScale="70" zoomScaleNormal="70" workbookViewId="0">
      <selection activeCell="B25" sqref="B25"/>
    </sheetView>
  </sheetViews>
  <sheetFormatPr defaultRowHeight="16.5" x14ac:dyDescent="0.15"/>
  <cols>
    <col min="1" max="1" width="4.125" style="1" customWidth="1"/>
    <col min="2" max="2" width="11.75" style="1" customWidth="1"/>
    <col min="3" max="3" width="9" style="1"/>
    <col min="4" max="4" width="11.875" style="1" customWidth="1"/>
    <col min="5" max="5" width="16.125" style="1" customWidth="1"/>
    <col min="6" max="16384" width="9" style="1"/>
  </cols>
  <sheetData>
    <row r="2" spans="1:12" ht="17.25" thickBot="1" x14ac:dyDescent="0.2">
      <c r="A2" s="1" t="s">
        <v>165</v>
      </c>
      <c r="C2" s="2"/>
      <c r="J2" s="1" t="s">
        <v>167</v>
      </c>
    </row>
    <row r="3" spans="1:12" x14ac:dyDescent="0.15">
      <c r="A3" s="12"/>
      <c r="B3" s="12" t="s">
        <v>110</v>
      </c>
      <c r="C3" s="17" t="s">
        <v>111</v>
      </c>
      <c r="D3" s="12" t="s">
        <v>112</v>
      </c>
      <c r="E3" s="12" t="s">
        <v>113</v>
      </c>
      <c r="F3" s="12" t="s">
        <v>166</v>
      </c>
      <c r="G3" s="12" t="s">
        <v>114</v>
      </c>
      <c r="H3" s="12" t="s">
        <v>115</v>
      </c>
    </row>
    <row r="4" spans="1:12" ht="17.25" thickBot="1" x14ac:dyDescent="0.2">
      <c r="A4" s="14"/>
      <c r="B4" s="14" t="s">
        <v>116</v>
      </c>
      <c r="C4" s="14">
        <v>3.786</v>
      </c>
      <c r="D4" s="14" t="s">
        <v>117</v>
      </c>
      <c r="E4" s="14" t="s">
        <v>118</v>
      </c>
      <c r="F4" s="14">
        <v>17</v>
      </c>
      <c r="G4" s="14">
        <v>63.43</v>
      </c>
      <c r="H4" s="14" t="s">
        <v>119</v>
      </c>
      <c r="J4" s="1" t="s">
        <v>168</v>
      </c>
      <c r="L4" s="1" t="s">
        <v>169</v>
      </c>
    </row>
    <row r="5" spans="1:12" x14ac:dyDescent="0.15">
      <c r="A5" s="43">
        <v>1</v>
      </c>
      <c r="B5" s="12" t="s">
        <v>120</v>
      </c>
      <c r="C5" s="12">
        <v>3.2456999999999998</v>
      </c>
      <c r="D5" s="12" t="s">
        <v>117</v>
      </c>
      <c r="E5" s="12" t="s">
        <v>121</v>
      </c>
      <c r="F5" s="12">
        <v>13</v>
      </c>
      <c r="G5" s="12">
        <v>49.91</v>
      </c>
      <c r="H5" s="12" t="s">
        <v>119</v>
      </c>
      <c r="J5" s="1" t="s">
        <v>170</v>
      </c>
    </row>
    <row r="6" spans="1:12" x14ac:dyDescent="0.15">
      <c r="A6" s="44"/>
      <c r="B6" s="13" t="s">
        <v>122</v>
      </c>
      <c r="C6" s="13">
        <v>7.7567000000000004</v>
      </c>
      <c r="D6" s="13">
        <v>3.5999999999999999E-3</v>
      </c>
      <c r="E6" s="13" t="s">
        <v>123</v>
      </c>
      <c r="F6" s="13">
        <v>4</v>
      </c>
      <c r="G6" s="13">
        <v>7.18</v>
      </c>
      <c r="H6" s="13">
        <v>6.6299999999999998E-2</v>
      </c>
      <c r="J6" s="1" t="s">
        <v>171</v>
      </c>
      <c r="K6" s="1" t="s">
        <v>179</v>
      </c>
    </row>
    <row r="7" spans="1:12" x14ac:dyDescent="0.15">
      <c r="A7" s="45">
        <v>2</v>
      </c>
      <c r="B7" s="15" t="s">
        <v>124</v>
      </c>
      <c r="C7" s="15">
        <v>9.4111999999999991</v>
      </c>
      <c r="D7" s="15" t="s">
        <v>117</v>
      </c>
      <c r="E7" s="15" t="s">
        <v>125</v>
      </c>
      <c r="F7" s="15">
        <v>3</v>
      </c>
      <c r="G7" s="15">
        <v>0.74</v>
      </c>
      <c r="H7" s="15">
        <v>0.69240000000000002</v>
      </c>
      <c r="J7" s="1" t="s">
        <v>172</v>
      </c>
    </row>
    <row r="8" spans="1:12" x14ac:dyDescent="0.15">
      <c r="A8" s="46"/>
      <c r="B8" s="15" t="s">
        <v>126</v>
      </c>
      <c r="C8" s="15">
        <v>1.7697000000000001</v>
      </c>
      <c r="D8" s="15">
        <v>0.39750000000000002</v>
      </c>
      <c r="E8" s="15" t="s">
        <v>127</v>
      </c>
      <c r="F8" s="15">
        <v>3</v>
      </c>
      <c r="G8" s="15">
        <v>15.76</v>
      </c>
      <c r="H8" s="15">
        <v>4.0000000000000002E-4</v>
      </c>
      <c r="J8" s="1" t="s">
        <v>173</v>
      </c>
    </row>
    <row r="9" spans="1:12" x14ac:dyDescent="0.15">
      <c r="A9" s="44"/>
      <c r="B9" s="13" t="s">
        <v>128</v>
      </c>
      <c r="C9" s="13">
        <v>2.6358999999999999</v>
      </c>
      <c r="D9" s="13" t="s">
        <v>117</v>
      </c>
      <c r="E9" s="13" t="s">
        <v>129</v>
      </c>
      <c r="F9" s="13">
        <v>7</v>
      </c>
      <c r="G9" s="13">
        <v>7.13</v>
      </c>
      <c r="H9" s="13">
        <v>0.30869999999999997</v>
      </c>
    </row>
    <row r="10" spans="1:12" x14ac:dyDescent="0.15">
      <c r="A10" s="45">
        <v>3</v>
      </c>
      <c r="B10" s="15" t="s">
        <v>130</v>
      </c>
      <c r="C10" s="15">
        <v>4.6066000000000003</v>
      </c>
      <c r="D10" s="15">
        <v>4.0000000000000002E-4</v>
      </c>
      <c r="E10" s="15" t="s">
        <v>131</v>
      </c>
      <c r="F10" s="15">
        <v>9</v>
      </c>
      <c r="G10" s="15">
        <v>54.76</v>
      </c>
      <c r="H10" s="15" t="s">
        <v>119</v>
      </c>
      <c r="J10" s="1" t="s">
        <v>174</v>
      </c>
    </row>
    <row r="11" spans="1:12" x14ac:dyDescent="0.15">
      <c r="A11" s="44"/>
      <c r="B11" s="13" t="s">
        <v>132</v>
      </c>
      <c r="C11" s="13">
        <v>2.7869000000000002</v>
      </c>
      <c r="D11" s="13" t="s">
        <v>117</v>
      </c>
      <c r="E11" s="13" t="s">
        <v>133</v>
      </c>
      <c r="F11" s="13">
        <v>8</v>
      </c>
      <c r="G11" s="13">
        <v>8.61</v>
      </c>
      <c r="H11" s="13">
        <v>0.28179999999999999</v>
      </c>
    </row>
    <row r="12" spans="1:12" x14ac:dyDescent="0.15">
      <c r="A12" s="47">
        <v>4</v>
      </c>
      <c r="B12" s="15" t="s">
        <v>134</v>
      </c>
      <c r="C12" s="15">
        <v>4.0324999999999998</v>
      </c>
      <c r="D12" s="15" t="s">
        <v>117</v>
      </c>
      <c r="E12" s="15" t="s">
        <v>135</v>
      </c>
      <c r="F12" s="15">
        <v>10</v>
      </c>
      <c r="G12" s="15">
        <v>35.340000000000003</v>
      </c>
      <c r="H12" s="15" t="s">
        <v>119</v>
      </c>
      <c r="J12" s="1" t="s">
        <v>175</v>
      </c>
    </row>
    <row r="13" spans="1:12" x14ac:dyDescent="0.15">
      <c r="A13" s="48"/>
      <c r="B13" s="13" t="s">
        <v>136</v>
      </c>
      <c r="C13" s="13">
        <v>3.5859000000000001</v>
      </c>
      <c r="D13" s="13">
        <v>1.21E-2</v>
      </c>
      <c r="E13" s="13" t="s">
        <v>137</v>
      </c>
      <c r="F13" s="13">
        <v>7</v>
      </c>
      <c r="G13" s="13">
        <v>25.68</v>
      </c>
      <c r="H13" s="13">
        <v>2.9999999999999997E-4</v>
      </c>
    </row>
    <row r="14" spans="1:12" x14ac:dyDescent="0.15">
      <c r="A14" s="45">
        <v>5</v>
      </c>
      <c r="B14" s="15" t="s">
        <v>138</v>
      </c>
      <c r="C14" s="15">
        <v>1.7479</v>
      </c>
      <c r="D14" s="15">
        <v>2.98E-2</v>
      </c>
      <c r="E14" s="15" t="s">
        <v>139</v>
      </c>
      <c r="F14" s="15">
        <v>8</v>
      </c>
      <c r="G14" s="15">
        <v>18.88</v>
      </c>
      <c r="H14" s="15">
        <v>8.6E-3</v>
      </c>
      <c r="J14" s="1" t="s">
        <v>176</v>
      </c>
    </row>
    <row r="15" spans="1:12" x14ac:dyDescent="0.15">
      <c r="A15" s="44"/>
      <c r="B15" s="16" t="s">
        <v>140</v>
      </c>
      <c r="C15" s="16">
        <v>9.6637000000000004</v>
      </c>
      <c r="D15" s="16" t="s">
        <v>117</v>
      </c>
      <c r="E15" s="16" t="s">
        <v>141</v>
      </c>
      <c r="F15" s="16">
        <v>3</v>
      </c>
      <c r="G15" s="16">
        <v>1.91</v>
      </c>
      <c r="H15" s="16">
        <v>0.38500000000000001</v>
      </c>
    </row>
    <row r="16" spans="1:12" x14ac:dyDescent="0.15">
      <c r="A16" s="46">
        <v>6.1</v>
      </c>
      <c r="B16" s="17" t="s">
        <v>142</v>
      </c>
      <c r="C16" s="17">
        <v>2.1196999999999999</v>
      </c>
      <c r="D16" s="17">
        <v>2.8199999999999999E-2</v>
      </c>
      <c r="E16" s="17" t="s">
        <v>143</v>
      </c>
      <c r="F16" s="17">
        <v>6</v>
      </c>
      <c r="G16" s="17">
        <v>15.38</v>
      </c>
      <c r="H16" s="17">
        <v>8.8000000000000005E-3</v>
      </c>
      <c r="J16" s="1" t="s">
        <v>177</v>
      </c>
    </row>
    <row r="17" spans="1:9" x14ac:dyDescent="0.15">
      <c r="A17" s="50"/>
      <c r="B17" s="18" t="s">
        <v>144</v>
      </c>
      <c r="C17" s="18">
        <v>4.9764999999999997</v>
      </c>
      <c r="D17" s="18">
        <v>1.4200000000000001E-2</v>
      </c>
      <c r="E17" s="18" t="s">
        <v>145</v>
      </c>
      <c r="F17" s="18">
        <v>3</v>
      </c>
      <c r="G17" s="18">
        <v>11.76</v>
      </c>
      <c r="H17" s="18">
        <v>2.8E-3</v>
      </c>
    </row>
    <row r="18" spans="1:9" x14ac:dyDescent="0.15">
      <c r="A18" s="46">
        <v>6.2</v>
      </c>
      <c r="B18" s="17" t="s">
        <v>146</v>
      </c>
      <c r="C18" s="17">
        <v>3.5602</v>
      </c>
      <c r="D18" s="17">
        <v>1.6000000000000001E-3</v>
      </c>
      <c r="E18" s="17" t="s">
        <v>147</v>
      </c>
      <c r="F18" s="17">
        <v>5</v>
      </c>
      <c r="G18" s="17">
        <v>9.7100000000000009</v>
      </c>
      <c r="H18" s="17">
        <v>4.5600000000000002E-2</v>
      </c>
    </row>
    <row r="19" spans="1:9" x14ac:dyDescent="0.15">
      <c r="A19" s="50"/>
      <c r="B19" s="18" t="s">
        <v>148</v>
      </c>
      <c r="C19" s="18">
        <v>2.2200000000000002</v>
      </c>
      <c r="D19" s="18">
        <v>7.9600000000000004E-2</v>
      </c>
      <c r="E19" s="18" t="s">
        <v>149</v>
      </c>
      <c r="F19" s="18">
        <v>5</v>
      </c>
      <c r="G19" s="18">
        <v>24.93</v>
      </c>
      <c r="H19" s="18" t="s">
        <v>150</v>
      </c>
    </row>
    <row r="20" spans="1:9" x14ac:dyDescent="0.15">
      <c r="A20" s="46">
        <v>6.3</v>
      </c>
      <c r="B20" s="17" t="s">
        <v>151</v>
      </c>
      <c r="C20" s="17">
        <v>3.1711999999999998</v>
      </c>
      <c r="D20" s="17">
        <v>1.2999999999999999E-3</v>
      </c>
      <c r="E20" s="17" t="s">
        <v>152</v>
      </c>
      <c r="F20" s="17">
        <v>5</v>
      </c>
      <c r="G20" s="17">
        <v>10.31</v>
      </c>
      <c r="H20" s="17">
        <v>3.56E-2</v>
      </c>
    </row>
    <row r="21" spans="1:9" x14ac:dyDescent="0.15">
      <c r="A21" s="44"/>
      <c r="B21" s="16" t="s">
        <v>153</v>
      </c>
      <c r="C21" s="16">
        <v>1.7865</v>
      </c>
      <c r="D21" s="16">
        <v>0.30880000000000002</v>
      </c>
      <c r="E21" s="16" t="s">
        <v>154</v>
      </c>
      <c r="F21" s="16">
        <v>3</v>
      </c>
      <c r="G21" s="16">
        <v>11.59</v>
      </c>
      <c r="H21" s="16">
        <v>3.0000000000000001E-3</v>
      </c>
    </row>
    <row r="22" spans="1:9" x14ac:dyDescent="0.15">
      <c r="A22" s="46">
        <v>7</v>
      </c>
      <c r="B22" s="15" t="s">
        <v>155</v>
      </c>
      <c r="C22" s="15">
        <v>1.9591000000000001</v>
      </c>
      <c r="D22" s="15">
        <v>7.3499999999999996E-2</v>
      </c>
      <c r="E22" s="15" t="s">
        <v>156</v>
      </c>
      <c r="F22" s="15">
        <v>6</v>
      </c>
      <c r="G22" s="15">
        <v>26.84</v>
      </c>
      <c r="H22" s="15" t="s">
        <v>119</v>
      </c>
    </row>
    <row r="23" spans="1:9" x14ac:dyDescent="0.15">
      <c r="A23" s="44"/>
      <c r="B23" s="13" t="s">
        <v>157</v>
      </c>
      <c r="C23" s="13">
        <v>5.9806999999999997</v>
      </c>
      <c r="D23" s="13">
        <v>1.1000000000000001E-3</v>
      </c>
      <c r="E23" s="13" t="s">
        <v>158</v>
      </c>
      <c r="F23" s="13">
        <v>6</v>
      </c>
      <c r="G23" s="13">
        <v>16.66</v>
      </c>
      <c r="H23" s="13">
        <v>5.1999999999999998E-3</v>
      </c>
    </row>
    <row r="24" spans="1:9" x14ac:dyDescent="0.15">
      <c r="A24" s="45">
        <v>8</v>
      </c>
      <c r="B24" s="15" t="s">
        <v>13</v>
      </c>
      <c r="C24" s="15">
        <v>6.3353999999999999</v>
      </c>
      <c r="D24" s="15">
        <v>2.0000000000000001E-4</v>
      </c>
      <c r="E24" s="15" t="s">
        <v>159</v>
      </c>
      <c r="F24" s="15">
        <v>9</v>
      </c>
      <c r="G24" s="15">
        <v>45.06</v>
      </c>
      <c r="H24" s="15" t="s">
        <v>119</v>
      </c>
    </row>
    <row r="25" spans="1:9" x14ac:dyDescent="0.15">
      <c r="A25" s="44"/>
      <c r="B25" s="13" t="s">
        <v>262</v>
      </c>
      <c r="C25" s="13">
        <v>2.4735999999999998</v>
      </c>
      <c r="D25" s="13">
        <v>4.4999999999999997E-3</v>
      </c>
      <c r="E25" s="13" t="s">
        <v>160</v>
      </c>
      <c r="F25" s="13">
        <v>7</v>
      </c>
      <c r="G25" s="13">
        <v>13.21</v>
      </c>
      <c r="H25" s="13">
        <v>3.9800000000000002E-2</v>
      </c>
    </row>
    <row r="26" spans="1:9" x14ac:dyDescent="0.15">
      <c r="A26" s="45">
        <v>9</v>
      </c>
      <c r="B26" s="15" t="s">
        <v>161</v>
      </c>
      <c r="C26" s="15">
        <v>5.1744000000000003</v>
      </c>
      <c r="D26" s="15" t="s">
        <v>117</v>
      </c>
      <c r="E26" s="15" t="s">
        <v>162</v>
      </c>
      <c r="F26" s="15">
        <v>12</v>
      </c>
      <c r="G26" s="15">
        <v>50.81</v>
      </c>
      <c r="H26" s="15" t="s">
        <v>119</v>
      </c>
    </row>
    <row r="27" spans="1:9" ht="17.25" thickBot="1" x14ac:dyDescent="0.2">
      <c r="A27" s="49"/>
      <c r="B27" s="14" t="s">
        <v>163</v>
      </c>
      <c r="C27" s="14">
        <v>2.3210999999999999</v>
      </c>
      <c r="D27" s="14">
        <v>8.3000000000000001E-3</v>
      </c>
      <c r="E27" s="14" t="s">
        <v>164</v>
      </c>
      <c r="F27" s="14">
        <v>5</v>
      </c>
      <c r="G27" s="14">
        <v>9.9700000000000006</v>
      </c>
      <c r="H27" s="14">
        <v>4.0899999999999999E-2</v>
      </c>
    </row>
    <row r="29" spans="1:9" x14ac:dyDescent="0.15">
      <c r="I29" s="1" t="s">
        <v>178</v>
      </c>
    </row>
  </sheetData>
  <mergeCells count="11">
    <mergeCell ref="A26:A27"/>
    <mergeCell ref="A16:A17"/>
    <mergeCell ref="A18:A19"/>
    <mergeCell ref="A20:A21"/>
    <mergeCell ref="A22:A23"/>
    <mergeCell ref="A24:A25"/>
    <mergeCell ref="A5:A6"/>
    <mergeCell ref="A7:A9"/>
    <mergeCell ref="A10:A11"/>
    <mergeCell ref="A12:A13"/>
    <mergeCell ref="A14:A15"/>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8"/>
  <sheetViews>
    <sheetView workbookViewId="0">
      <selection activeCell="B4" sqref="A4:B4"/>
    </sheetView>
  </sheetViews>
  <sheetFormatPr defaultRowHeight="16.5" x14ac:dyDescent="0.15"/>
  <cols>
    <col min="1" max="1" width="9" style="1"/>
    <col min="2" max="2" width="31.375" style="19" customWidth="1"/>
    <col min="3" max="3" width="28.875" style="1" customWidth="1"/>
    <col min="4" max="4" width="9" style="1"/>
    <col min="5" max="5" width="44.375" style="1" customWidth="1"/>
    <col min="6" max="16384" width="9" style="1"/>
  </cols>
  <sheetData>
    <row r="2" spans="1:5" x14ac:dyDescent="0.15">
      <c r="B2" s="19" t="s">
        <v>180</v>
      </c>
      <c r="C2" s="1" t="s">
        <v>181</v>
      </c>
      <c r="D2" s="1" t="s">
        <v>182</v>
      </c>
      <c r="E2" s="1" t="s">
        <v>183</v>
      </c>
    </row>
    <row r="3" spans="1:5" ht="49.5" x14ac:dyDescent="0.15">
      <c r="A3" s="1">
        <v>1</v>
      </c>
      <c r="B3" s="19" t="s">
        <v>184</v>
      </c>
      <c r="C3" s="19" t="s">
        <v>185</v>
      </c>
      <c r="D3" s="1">
        <v>2011</v>
      </c>
      <c r="E3" s="19" t="s">
        <v>207</v>
      </c>
    </row>
    <row r="4" spans="1:5" ht="82.5" x14ac:dyDescent="0.15">
      <c r="A4" s="1">
        <v>2</v>
      </c>
      <c r="B4" s="19" t="s">
        <v>186</v>
      </c>
      <c r="C4" s="19" t="s">
        <v>187</v>
      </c>
      <c r="D4" s="1">
        <v>2008</v>
      </c>
      <c r="E4" s="19" t="s">
        <v>188</v>
      </c>
    </row>
    <row r="5" spans="1:5" ht="132" x14ac:dyDescent="0.15">
      <c r="A5" s="1">
        <v>3</v>
      </c>
      <c r="B5" s="19" t="s">
        <v>189</v>
      </c>
      <c r="C5" s="19" t="s">
        <v>190</v>
      </c>
      <c r="D5" s="1">
        <v>2009</v>
      </c>
      <c r="E5" s="19" t="s">
        <v>191</v>
      </c>
    </row>
    <row r="6" spans="1:5" ht="132" x14ac:dyDescent="0.15">
      <c r="A6" s="1">
        <v>4</v>
      </c>
      <c r="B6" s="19" t="s">
        <v>192</v>
      </c>
      <c r="C6" s="19" t="s">
        <v>193</v>
      </c>
      <c r="D6" s="1">
        <v>2008</v>
      </c>
      <c r="E6" s="19" t="s">
        <v>194</v>
      </c>
    </row>
    <row r="7" spans="1:5" ht="198" x14ac:dyDescent="0.15">
      <c r="A7" s="1">
        <v>5</v>
      </c>
      <c r="B7" s="19" t="s">
        <v>195</v>
      </c>
      <c r="C7" s="19" t="s">
        <v>196</v>
      </c>
      <c r="D7" s="1">
        <v>2001</v>
      </c>
      <c r="E7" s="19" t="s">
        <v>197</v>
      </c>
    </row>
    <row r="8" spans="1:5" ht="198" x14ac:dyDescent="0.15">
      <c r="A8" s="1">
        <v>6</v>
      </c>
      <c r="B8" s="19" t="s">
        <v>198</v>
      </c>
      <c r="C8" s="19" t="s">
        <v>199</v>
      </c>
      <c r="D8" s="1">
        <v>2001</v>
      </c>
      <c r="E8" s="19" t="s">
        <v>206</v>
      </c>
    </row>
    <row r="9" spans="1:5" ht="82.5" x14ac:dyDescent="0.15">
      <c r="A9" s="1">
        <v>7</v>
      </c>
      <c r="B9" s="19" t="s">
        <v>200</v>
      </c>
      <c r="C9" s="19" t="s">
        <v>201</v>
      </c>
      <c r="D9" s="1">
        <v>2003</v>
      </c>
      <c r="E9" s="19" t="s">
        <v>202</v>
      </c>
    </row>
    <row r="10" spans="1:5" ht="148.5" x14ac:dyDescent="0.15">
      <c r="A10" s="1">
        <v>8</v>
      </c>
      <c r="B10" s="19" t="s">
        <v>203</v>
      </c>
      <c r="C10" s="19" t="s">
        <v>204</v>
      </c>
      <c r="D10" s="1">
        <v>2004</v>
      </c>
      <c r="E10" s="19" t="s">
        <v>205</v>
      </c>
    </row>
    <row r="11" spans="1:5" ht="115.5" x14ac:dyDescent="0.15">
      <c r="A11" s="1">
        <v>9</v>
      </c>
      <c r="B11" s="19" t="s">
        <v>208</v>
      </c>
      <c r="C11" s="19" t="s">
        <v>209</v>
      </c>
      <c r="D11" s="1">
        <v>2007</v>
      </c>
      <c r="E11" s="19" t="s">
        <v>210</v>
      </c>
    </row>
    <row r="12" spans="1:5" ht="99" x14ac:dyDescent="0.15">
      <c r="A12" s="1">
        <v>10</v>
      </c>
      <c r="B12" s="19" t="s">
        <v>211</v>
      </c>
      <c r="C12" s="19" t="s">
        <v>212</v>
      </c>
      <c r="D12" s="1">
        <v>2006</v>
      </c>
      <c r="E12" s="19" t="s">
        <v>213</v>
      </c>
    </row>
    <row r="13" spans="1:5" ht="82.5" x14ac:dyDescent="0.15">
      <c r="A13" s="1">
        <v>11</v>
      </c>
      <c r="B13" s="19" t="s">
        <v>214</v>
      </c>
      <c r="D13" s="1">
        <v>2009</v>
      </c>
    </row>
    <row r="14" spans="1:5" ht="148.5" x14ac:dyDescent="0.15">
      <c r="A14" s="1">
        <v>12</v>
      </c>
      <c r="B14" s="19" t="s">
        <v>215</v>
      </c>
      <c r="C14" s="19" t="s">
        <v>216</v>
      </c>
      <c r="D14" s="1">
        <v>2007</v>
      </c>
      <c r="E14" s="19" t="s">
        <v>217</v>
      </c>
    </row>
    <row r="15" spans="1:5" ht="165" x14ac:dyDescent="0.15">
      <c r="A15" s="1">
        <v>13</v>
      </c>
      <c r="B15" s="19" t="s">
        <v>218</v>
      </c>
      <c r="C15" s="19" t="s">
        <v>219</v>
      </c>
      <c r="D15" s="1">
        <v>2009</v>
      </c>
      <c r="E15" s="19" t="s">
        <v>220</v>
      </c>
    </row>
    <row r="16" spans="1:5" ht="132" x14ac:dyDescent="0.15">
      <c r="A16" s="1">
        <v>14</v>
      </c>
      <c r="B16" s="19" t="s">
        <v>224</v>
      </c>
      <c r="C16" s="19" t="s">
        <v>225</v>
      </c>
      <c r="D16" s="1">
        <v>2011</v>
      </c>
      <c r="E16" s="19" t="s">
        <v>226</v>
      </c>
    </row>
    <row r="17" spans="1:5" ht="165" x14ac:dyDescent="0.15">
      <c r="A17" s="1">
        <v>15</v>
      </c>
      <c r="B17" s="19" t="s">
        <v>227</v>
      </c>
      <c r="C17" s="19" t="s">
        <v>229</v>
      </c>
      <c r="D17" s="1">
        <v>2004</v>
      </c>
      <c r="E17" s="19" t="s">
        <v>228</v>
      </c>
    </row>
    <row r="18" spans="1:5" ht="132" x14ac:dyDescent="0.15">
      <c r="A18" s="1">
        <v>16</v>
      </c>
      <c r="B18" s="19" t="s">
        <v>221</v>
      </c>
      <c r="C18" s="19" t="s">
        <v>222</v>
      </c>
      <c r="D18" s="1">
        <v>2006</v>
      </c>
      <c r="E18" s="19" t="s">
        <v>223</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table 1</vt:lpstr>
      <vt:lpstr>table 2</vt:lpstr>
      <vt:lpstr>table 3</vt:lpstr>
      <vt:lpstr>Table 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Lixing</dc:creator>
  <cp:lastModifiedBy>gsc</cp:lastModifiedBy>
  <dcterms:created xsi:type="dcterms:W3CDTF">2012-06-17T11:43:24Z</dcterms:created>
  <dcterms:modified xsi:type="dcterms:W3CDTF">2013-04-08T23:45:32Z</dcterms:modified>
</cp:coreProperties>
</file>