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ordata\Mini HUB\PCB\"/>
    </mc:Choice>
  </mc:AlternateContent>
  <xr:revisionPtr revIDLastSave="0" documentId="13_ncr:1_{8CA56C46-EC25-4103-BBBC-2523056D413F}" xr6:coauthVersionLast="45" xr6:coauthVersionMax="45" xr10:uidLastSave="{00000000-0000-0000-0000-000000000000}"/>
  <bookViews>
    <workbookView xWindow="375" yWindow="17145" windowWidth="29835" windowHeight="14565" xr2:uid="{876730CE-73A8-4045-9E1B-47206136867B}"/>
  </bookViews>
  <sheets>
    <sheet name="Mini HUB v1.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J17" i="1" l="1"/>
  <c r="G8" i="1"/>
  <c r="M16" i="1"/>
  <c r="G7" i="1"/>
  <c r="G15" i="1"/>
  <c r="G14" i="1"/>
  <c r="G13" i="1"/>
  <c r="G12" i="1"/>
  <c r="J16" i="1"/>
  <c r="J18" i="1"/>
  <c r="J19" i="1"/>
  <c r="J20" i="1"/>
  <c r="G5" i="1"/>
  <c r="G9" i="1"/>
  <c r="G10" i="1"/>
  <c r="G11" i="1"/>
  <c r="M6" i="1"/>
  <c r="M5" i="1"/>
  <c r="G17" i="1" l="1"/>
  <c r="M17" i="1"/>
</calcChain>
</file>

<file path=xl/sharedStrings.xml><?xml version="1.0" encoding="utf-8"?>
<sst xmlns="http://schemas.openxmlformats.org/spreadsheetml/2006/main" count="65" uniqueCount="57">
  <si>
    <t>Item</t>
  </si>
  <si>
    <t>Supplier</t>
  </si>
  <si>
    <t>Mouser</t>
  </si>
  <si>
    <t>Digi-Key</t>
  </si>
  <si>
    <t>Footprint</t>
  </si>
  <si>
    <t>Designator</t>
  </si>
  <si>
    <t>Part Number</t>
  </si>
  <si>
    <t>Price/set</t>
  </si>
  <si>
    <t>Price/pcs</t>
  </si>
  <si>
    <t>511-M24C02-WMN6TP</t>
  </si>
  <si>
    <t>NCP114BSN330T1G</t>
  </si>
  <si>
    <t>863-NCP114BSN330T1G</t>
  </si>
  <si>
    <t>Mouser No.</t>
  </si>
  <si>
    <t>U2</t>
  </si>
  <si>
    <t>LCSC.com</t>
  </si>
  <si>
    <t>LCSC Part#</t>
  </si>
  <si>
    <t>SMD, TSOP-5</t>
  </si>
  <si>
    <t>SMD, SOIC-8</t>
  </si>
  <si>
    <t>3V3,5V0</t>
  </si>
  <si>
    <t>Generic 0805 RED LED</t>
  </si>
  <si>
    <t>604-AP2012HD</t>
  </si>
  <si>
    <t>SMD, 0805</t>
  </si>
  <si>
    <t>710-885012207098</t>
  </si>
  <si>
    <t>Generic 0805 MLCC 100nF</t>
  </si>
  <si>
    <t>Generic 0805 MLCC 10nF</t>
  </si>
  <si>
    <t>Generic 1206 MLCC 10uF</t>
  </si>
  <si>
    <t>710-885012207092</t>
  </si>
  <si>
    <t>SMD, 1206</t>
  </si>
  <si>
    <t>963-EMK316BJ106KD-T</t>
  </si>
  <si>
    <t>Generic 0805 10K</t>
  </si>
  <si>
    <t>71-CRCW080510K0FKEAC</t>
  </si>
  <si>
    <t>RJLSE-63061-01T2</t>
  </si>
  <si>
    <t>523-RJLSE-63061-01T2</t>
  </si>
  <si>
    <t>SMD</t>
  </si>
  <si>
    <t>VLP-200-R</t>
  </si>
  <si>
    <t>LEDPIPE</t>
  </si>
  <si>
    <t>749-VLP-200-R</t>
  </si>
  <si>
    <t>-</t>
  </si>
  <si>
    <t>Digi-Key No.</t>
  </si>
  <si>
    <t>Mouser total</t>
  </si>
  <si>
    <t>Digi-Key total</t>
  </si>
  <si>
    <t>LCSC total</t>
  </si>
  <si>
    <r>
      <rPr>
        <b/>
        <sz val="12"/>
        <color theme="1"/>
        <rFont val="Calibri"/>
        <family val="2"/>
        <scheme val="minor"/>
      </rPr>
      <t xml:space="preserve">Chordata Mini HUB Bill of Materials - v1.3
</t>
    </r>
    <r>
      <rPr>
        <i/>
        <sz val="12"/>
        <color theme="1"/>
        <rFont val="Calibri"/>
        <family val="2"/>
        <scheme val="minor"/>
      </rPr>
      <t>2020 Valor</t>
    </r>
  </si>
  <si>
    <t>CN1,CN2,CN3,CN4,CN5,CN6</t>
  </si>
  <si>
    <t xml:space="preserve">649-1012938390601ALF </t>
  </si>
  <si>
    <t>R5,R6,R1,R2,R3,R4,R7,R8,R9,R10,R11,R12,R13,R14,R15,R16,R17</t>
  </si>
  <si>
    <t>WS2812B</t>
  </si>
  <si>
    <t>HEADER-SBC</t>
  </si>
  <si>
    <t>STATUS</t>
  </si>
  <si>
    <t>PCA9548ABS,118</t>
  </si>
  <si>
    <t>771-PCA9548ABS118</t>
  </si>
  <si>
    <t>U5</t>
  </si>
  <si>
    <t>C7,C6</t>
  </si>
  <si>
    <t xml:space="preserve">SMD, HVQFN-24 </t>
  </si>
  <si>
    <t>Quantity in a set</t>
  </si>
  <si>
    <t>C114586 (minimum 5)</t>
  </si>
  <si>
    <t>COM-13667 (sold in strip of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</si>
</sst>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14" xfId="0" applyBorder="1"/>
    <xf numFmtId="164" fontId="0" fillId="0" borderId="0" xfId="0" applyNumberFormat="1" applyBorder="1" applyAlignment="1">
      <alignment wrapText="1"/>
    </xf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164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/>
    <xf numFmtId="164" fontId="0" fillId="0" borderId="4" xfId="0" applyNumberFormat="1" applyBorder="1"/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 applyAlignment="1">
      <alignment horizontal="right"/>
    </xf>
    <xf numFmtId="0" fontId="0" fillId="0" borderId="22" xfId="0" applyBorder="1"/>
    <xf numFmtId="164" fontId="0" fillId="0" borderId="23" xfId="0" applyNumberFormat="1" applyBorder="1"/>
    <xf numFmtId="0" fontId="0" fillId="0" borderId="23" xfId="0" applyBorder="1"/>
    <xf numFmtId="0" fontId="0" fillId="0" borderId="1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4" xfId="0" applyNumberFormat="1" applyBorder="1" applyAlignment="1">
      <alignment vertical="top"/>
    </xf>
    <xf numFmtId="0" fontId="0" fillId="0" borderId="14" xfId="0" applyBorder="1" applyAlignment="1">
      <alignment horizontal="right" vertical="top"/>
    </xf>
    <xf numFmtId="0" fontId="0" fillId="0" borderId="0" xfId="0" applyAlignment="1">
      <alignment vertical="top" wrapText="1"/>
    </xf>
    <xf numFmtId="164" fontId="0" fillId="0" borderId="2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9F84-441D-428F-B02D-268425292084}">
  <sheetPr>
    <pageSetUpPr fitToPage="1"/>
  </sheetPr>
  <dimension ref="A1:O23"/>
  <sheetViews>
    <sheetView tabSelected="1" zoomScaleNormal="100" workbookViewId="0">
      <selection activeCell="E10" sqref="E10"/>
    </sheetView>
  </sheetViews>
  <sheetFormatPr defaultRowHeight="15" x14ac:dyDescent="0.25"/>
  <cols>
    <col min="1" max="1" width="6.140625" customWidth="1"/>
    <col min="2" max="2" width="23" customWidth="1"/>
    <col min="3" max="3" width="14.28515625" customWidth="1"/>
    <col min="4" max="4" width="16.140625" style="1" customWidth="1"/>
    <col min="5" max="5" width="42.140625" customWidth="1"/>
    <col min="6" max="6" width="12.140625" style="2" customWidth="1"/>
    <col min="7" max="7" width="13.85546875" style="2" customWidth="1"/>
    <col min="8" max="8" width="17.140625" customWidth="1"/>
    <col min="9" max="9" width="10.140625" customWidth="1"/>
    <col min="11" max="11" width="19.7109375" customWidth="1"/>
    <col min="12" max="12" width="10" customWidth="1"/>
    <col min="14" max="14" width="21.7109375" customWidth="1"/>
  </cols>
  <sheetData>
    <row r="1" spans="1:15" ht="34.5" customHeight="1" thickBot="1" x14ac:dyDescent="0.3">
      <c r="A1" s="49" t="s">
        <v>42</v>
      </c>
      <c r="B1" s="49"/>
      <c r="C1" s="49"/>
      <c r="D1" s="49"/>
      <c r="E1" s="49"/>
      <c r="F1" s="49"/>
      <c r="G1" s="49"/>
    </row>
    <row r="2" spans="1:15" x14ac:dyDescent="0.25">
      <c r="A2" s="45" t="s">
        <v>0</v>
      </c>
      <c r="B2" s="43" t="s">
        <v>6</v>
      </c>
      <c r="C2" s="43" t="s">
        <v>5</v>
      </c>
      <c r="D2" s="56" t="s">
        <v>54</v>
      </c>
      <c r="E2" s="53" t="s">
        <v>1</v>
      </c>
      <c r="F2" s="54"/>
      <c r="G2" s="54"/>
      <c r="H2" s="54"/>
      <c r="I2" s="54"/>
      <c r="J2" s="54"/>
      <c r="K2" s="54"/>
      <c r="L2" s="54"/>
      <c r="M2" s="55"/>
      <c r="N2" s="47" t="s">
        <v>4</v>
      </c>
      <c r="O2" s="3"/>
    </row>
    <row r="3" spans="1:15" x14ac:dyDescent="0.25">
      <c r="A3" s="46"/>
      <c r="B3" s="44"/>
      <c r="C3" s="44"/>
      <c r="D3" s="57"/>
      <c r="E3" s="50" t="s">
        <v>2</v>
      </c>
      <c r="F3" s="51"/>
      <c r="G3" s="52"/>
      <c r="H3" s="50" t="s">
        <v>3</v>
      </c>
      <c r="I3" s="51"/>
      <c r="J3" s="52"/>
      <c r="K3" s="50" t="s">
        <v>14</v>
      </c>
      <c r="L3" s="51"/>
      <c r="M3" s="52"/>
      <c r="N3" s="48"/>
      <c r="O3" s="3"/>
    </row>
    <row r="4" spans="1:15" ht="15.75" thickBot="1" x14ac:dyDescent="0.3">
      <c r="A4" s="46"/>
      <c r="B4" s="44"/>
      <c r="C4" s="44"/>
      <c r="D4" s="57"/>
      <c r="E4" s="19" t="s">
        <v>12</v>
      </c>
      <c r="F4" s="20" t="s">
        <v>8</v>
      </c>
      <c r="G4" s="42" t="s">
        <v>7</v>
      </c>
      <c r="H4" s="19" t="s">
        <v>38</v>
      </c>
      <c r="I4" s="20" t="s">
        <v>8</v>
      </c>
      <c r="J4" s="21" t="s">
        <v>7</v>
      </c>
      <c r="K4" s="19" t="s">
        <v>15</v>
      </c>
      <c r="L4" s="20" t="s">
        <v>8</v>
      </c>
      <c r="M4" s="21" t="s">
        <v>7</v>
      </c>
      <c r="N4" s="48"/>
      <c r="O4" s="3"/>
    </row>
    <row r="5" spans="1:15" x14ac:dyDescent="0.25">
      <c r="A5" s="22">
        <v>1</v>
      </c>
      <c r="B5" s="23" t="s">
        <v>49</v>
      </c>
      <c r="C5" s="23" t="s">
        <v>51</v>
      </c>
      <c r="D5" s="24">
        <v>1</v>
      </c>
      <c r="E5" s="25" t="s">
        <v>50</v>
      </c>
      <c r="F5" s="26">
        <v>1.0900000000000001</v>
      </c>
      <c r="G5">
        <f t="shared" ref="G5:G10" si="0">IF(F5&gt;0,F5*$D5,"")</f>
        <v>1.0900000000000001</v>
      </c>
      <c r="H5" s="25"/>
      <c r="I5" s="26"/>
      <c r="J5" s="27"/>
      <c r="K5" s="25"/>
      <c r="L5" s="26"/>
      <c r="M5" s="27" t="str">
        <f>IF(L5&gt;0,L5*$D5,"")</f>
        <v/>
      </c>
      <c r="N5" s="28" t="s">
        <v>53</v>
      </c>
    </row>
    <row r="6" spans="1:15" x14ac:dyDescent="0.25">
      <c r="A6" s="13">
        <v>2</v>
      </c>
      <c r="B6" s="4" t="s">
        <v>46</v>
      </c>
      <c r="C6" s="4" t="s">
        <v>48</v>
      </c>
      <c r="D6" s="11">
        <v>1</v>
      </c>
      <c r="E6" s="17" t="s">
        <v>56</v>
      </c>
      <c r="F6" s="5">
        <v>4.95</v>
      </c>
      <c r="G6">
        <f>IF(F6&gt;0,F6*$D6,"")</f>
        <v>4.95</v>
      </c>
      <c r="H6" s="17"/>
      <c r="I6" s="5"/>
      <c r="J6" s="18"/>
      <c r="K6" s="17" t="s">
        <v>55</v>
      </c>
      <c r="L6">
        <v>0.1</v>
      </c>
      <c r="M6" s="18">
        <f>IF(L6&gt;0,L6*$D6,"")</f>
        <v>0.1</v>
      </c>
      <c r="N6" s="16" t="s">
        <v>33</v>
      </c>
    </row>
    <row r="7" spans="1:15" s="38" customFormat="1" ht="30" x14ac:dyDescent="0.25">
      <c r="A7" s="32">
        <v>3</v>
      </c>
      <c r="B7" s="33" t="s">
        <v>31</v>
      </c>
      <c r="C7" s="34" t="s">
        <v>43</v>
      </c>
      <c r="D7" s="35">
        <v>6</v>
      </c>
      <c r="E7" s="36" t="s">
        <v>32</v>
      </c>
      <c r="F7" s="37">
        <v>1.03</v>
      </c>
      <c r="G7" s="38">
        <f>IF(F7&gt;0,F7*$D7,"")</f>
        <v>6.18</v>
      </c>
      <c r="H7" s="36"/>
      <c r="I7" s="37"/>
      <c r="J7" s="39"/>
      <c r="K7" s="36"/>
      <c r="L7" s="37"/>
      <c r="M7" s="39"/>
      <c r="N7" s="40" t="s">
        <v>33</v>
      </c>
    </row>
    <row r="8" spans="1:15" x14ac:dyDescent="0.25">
      <c r="A8" s="13">
        <v>4</v>
      </c>
      <c r="B8" s="4" t="s">
        <v>34</v>
      </c>
      <c r="C8" s="4" t="s">
        <v>35</v>
      </c>
      <c r="D8" s="11">
        <v>3</v>
      </c>
      <c r="E8" s="17" t="s">
        <v>36</v>
      </c>
      <c r="F8" s="5">
        <v>0.158</v>
      </c>
      <c r="G8">
        <f t="shared" ref="G8" si="1">IF(F8&gt;0,F8*$D8,"")</f>
        <v>0.47399999999999998</v>
      </c>
      <c r="H8" s="17"/>
      <c r="I8" s="5"/>
      <c r="J8" s="18"/>
      <c r="K8" s="17"/>
      <c r="L8" s="5"/>
      <c r="M8" s="18"/>
      <c r="N8" s="16" t="s">
        <v>37</v>
      </c>
    </row>
    <row r="9" spans="1:15" x14ac:dyDescent="0.25">
      <c r="A9" s="13">
        <v>5</v>
      </c>
      <c r="B9" t="s">
        <v>44</v>
      </c>
      <c r="C9" s="4" t="s">
        <v>47</v>
      </c>
      <c r="D9" s="11">
        <v>1</v>
      </c>
      <c r="E9" s="17" t="s">
        <v>9</v>
      </c>
      <c r="F9" s="7">
        <v>0.123</v>
      </c>
      <c r="G9" s="18">
        <f t="shared" si="0"/>
        <v>0.123</v>
      </c>
      <c r="H9" s="17"/>
      <c r="I9" s="5"/>
      <c r="J9" s="18"/>
      <c r="K9" s="17"/>
      <c r="L9" s="5"/>
      <c r="M9" s="18"/>
      <c r="N9" s="16" t="s">
        <v>17</v>
      </c>
    </row>
    <row r="10" spans="1:15" x14ac:dyDescent="0.25">
      <c r="A10" s="13">
        <v>6</v>
      </c>
      <c r="B10" s="4" t="s">
        <v>10</v>
      </c>
      <c r="C10" s="4" t="s">
        <v>13</v>
      </c>
      <c r="D10" s="11">
        <v>1</v>
      </c>
      <c r="E10" s="17" t="s">
        <v>11</v>
      </c>
      <c r="F10" s="7">
        <v>0.255</v>
      </c>
      <c r="G10" s="18">
        <f t="shared" si="0"/>
        <v>0.255</v>
      </c>
      <c r="H10" s="17"/>
      <c r="I10" s="5"/>
      <c r="J10" s="18"/>
      <c r="K10" s="17"/>
      <c r="L10" s="5"/>
      <c r="M10" s="18"/>
      <c r="N10" s="16" t="s">
        <v>16</v>
      </c>
    </row>
    <row r="11" spans="1:15" x14ac:dyDescent="0.25">
      <c r="A11" s="13">
        <v>7</v>
      </c>
      <c r="B11" s="4" t="s">
        <v>19</v>
      </c>
      <c r="C11" s="4" t="s">
        <v>18</v>
      </c>
      <c r="D11" s="11">
        <v>2</v>
      </c>
      <c r="E11" s="17" t="s">
        <v>20</v>
      </c>
      <c r="F11" s="5">
        <v>0.12</v>
      </c>
      <c r="G11" s="18">
        <f t="shared" ref="G11:J19" si="2">IF(F11&gt;0,F11*$D11,"")</f>
        <v>0.24</v>
      </c>
      <c r="H11" s="17"/>
      <c r="I11" s="5"/>
      <c r="J11" s="18"/>
      <c r="K11" s="17"/>
      <c r="L11" s="5"/>
      <c r="M11" s="18"/>
      <c r="N11" s="16" t="s">
        <v>21</v>
      </c>
    </row>
    <row r="12" spans="1:15" x14ac:dyDescent="0.25">
      <c r="A12" s="13">
        <v>8</v>
      </c>
      <c r="B12" s="4" t="s">
        <v>23</v>
      </c>
      <c r="C12" s="4"/>
      <c r="D12" s="11">
        <v>45</v>
      </c>
      <c r="E12" s="17" t="s">
        <v>22</v>
      </c>
      <c r="F12" s="5">
        <v>6.2E-2</v>
      </c>
      <c r="G12" s="18">
        <f t="shared" si="2"/>
        <v>2.79</v>
      </c>
      <c r="H12" s="17"/>
      <c r="I12" s="5"/>
      <c r="J12" s="18"/>
      <c r="K12" s="17"/>
      <c r="L12" s="5"/>
      <c r="M12" s="18"/>
      <c r="N12" s="16" t="s">
        <v>21</v>
      </c>
    </row>
    <row r="13" spans="1:15" x14ac:dyDescent="0.25">
      <c r="A13" s="13">
        <v>9</v>
      </c>
      <c r="B13" s="4" t="s">
        <v>24</v>
      </c>
      <c r="C13" s="4"/>
      <c r="D13" s="11">
        <v>15</v>
      </c>
      <c r="E13" s="17" t="s">
        <v>26</v>
      </c>
      <c r="F13" s="5">
        <v>0.08</v>
      </c>
      <c r="G13" s="18">
        <f t="shared" si="2"/>
        <v>1.2</v>
      </c>
      <c r="H13" s="17"/>
      <c r="I13" s="5"/>
      <c r="J13" s="18"/>
      <c r="K13" s="17"/>
      <c r="L13" s="5"/>
      <c r="M13" s="18"/>
      <c r="N13" s="16" t="s">
        <v>21</v>
      </c>
    </row>
    <row r="14" spans="1:15" x14ac:dyDescent="0.25">
      <c r="A14" s="13">
        <v>10</v>
      </c>
      <c r="B14" s="4" t="s">
        <v>25</v>
      </c>
      <c r="C14" s="4" t="s">
        <v>52</v>
      </c>
      <c r="D14" s="11">
        <v>2</v>
      </c>
      <c r="E14" s="17" t="s">
        <v>28</v>
      </c>
      <c r="F14" s="5">
        <v>0.13800000000000001</v>
      </c>
      <c r="G14" s="18">
        <f t="shared" si="2"/>
        <v>0.27600000000000002</v>
      </c>
      <c r="H14" s="17"/>
      <c r="I14" s="5"/>
      <c r="J14" s="18"/>
      <c r="K14" s="17"/>
      <c r="L14" s="5"/>
      <c r="M14" s="18"/>
      <c r="N14" s="16" t="s">
        <v>27</v>
      </c>
    </row>
    <row r="15" spans="1:15" s="38" customFormat="1" ht="75" x14ac:dyDescent="0.25">
      <c r="A15" s="32">
        <v>11</v>
      </c>
      <c r="B15" s="33" t="s">
        <v>29</v>
      </c>
      <c r="C15" s="41" t="s">
        <v>45</v>
      </c>
      <c r="D15" s="35">
        <v>17</v>
      </c>
      <c r="E15" s="36" t="s">
        <v>30</v>
      </c>
      <c r="F15" s="37">
        <v>5.8999999999999997E-2</v>
      </c>
      <c r="G15" s="39">
        <f t="shared" si="2"/>
        <v>1.0029999999999999</v>
      </c>
      <c r="H15" s="36"/>
      <c r="I15" s="37"/>
      <c r="J15" s="39"/>
      <c r="K15" s="36"/>
      <c r="L15" s="37"/>
      <c r="M15" s="18"/>
      <c r="N15" s="40" t="s">
        <v>21</v>
      </c>
    </row>
    <row r="16" spans="1:15" x14ac:dyDescent="0.25">
      <c r="A16" s="13"/>
      <c r="B16" s="4"/>
      <c r="C16" s="4"/>
      <c r="D16" s="11"/>
      <c r="E16" s="17"/>
      <c r="F16" s="5"/>
      <c r="G16" s="18"/>
      <c r="H16" s="17"/>
      <c r="I16" s="5"/>
      <c r="J16" s="18" t="str">
        <f t="shared" si="2"/>
        <v/>
      </c>
      <c r="K16" s="17"/>
      <c r="L16" s="5"/>
      <c r="M16" s="18" t="str">
        <f t="shared" ref="M16" si="3">IF(L16&gt;0,L16*$D16,"")</f>
        <v/>
      </c>
      <c r="N16" s="6"/>
    </row>
    <row r="17" spans="1:14" x14ac:dyDescent="0.25">
      <c r="A17" s="13"/>
      <c r="B17" s="4"/>
      <c r="C17" s="4"/>
      <c r="D17" s="11"/>
      <c r="E17" s="17"/>
      <c r="F17" s="15" t="s">
        <v>39</v>
      </c>
      <c r="G17" s="18">
        <f>SUM(G5:G15)</f>
        <v>18.581</v>
      </c>
      <c r="H17" s="17"/>
      <c r="I17" s="15" t="s">
        <v>40</v>
      </c>
      <c r="J17" s="18">
        <f>SUM(J5:J15)</f>
        <v>0</v>
      </c>
      <c r="K17" s="17"/>
      <c r="L17" s="15" t="s">
        <v>41</v>
      </c>
      <c r="M17" s="18">
        <f>SUM(M5:M15)</f>
        <v>0.1</v>
      </c>
      <c r="N17" s="6"/>
    </row>
    <row r="18" spans="1:14" ht="15.75" thickBot="1" x14ac:dyDescent="0.3">
      <c r="A18" s="14"/>
      <c r="B18" s="8"/>
      <c r="C18" s="8"/>
      <c r="D18" s="12"/>
      <c r="E18" s="29"/>
      <c r="F18" s="9"/>
      <c r="G18" s="30"/>
      <c r="H18" s="29"/>
      <c r="I18" s="9"/>
      <c r="J18" s="30" t="str">
        <f t="shared" si="2"/>
        <v/>
      </c>
      <c r="K18" s="29"/>
      <c r="L18" s="9"/>
      <c r="M18" s="31"/>
      <c r="N18" s="10"/>
    </row>
    <row r="19" spans="1:14" x14ac:dyDescent="0.25">
      <c r="I19" s="2"/>
      <c r="J19" s="2" t="str">
        <f t="shared" si="2"/>
        <v/>
      </c>
      <c r="L19" s="2"/>
    </row>
    <row r="20" spans="1:14" x14ac:dyDescent="0.25">
      <c r="I20" s="2"/>
      <c r="J20" s="2" t="str">
        <f t="shared" ref="J20" si="4">IF(I20&gt;0,I20*$D20,"")</f>
        <v/>
      </c>
      <c r="L20" s="2"/>
    </row>
    <row r="21" spans="1:14" x14ac:dyDescent="0.25">
      <c r="I21" s="2"/>
      <c r="L21" s="2"/>
    </row>
    <row r="22" spans="1:14" x14ac:dyDescent="0.25">
      <c r="I22" s="2"/>
      <c r="L22" s="2"/>
    </row>
    <row r="23" spans="1:14" x14ac:dyDescent="0.25">
      <c r="I23" s="2"/>
    </row>
  </sheetData>
  <mergeCells count="10">
    <mergeCell ref="B2:B4"/>
    <mergeCell ref="A2:A4"/>
    <mergeCell ref="N2:N4"/>
    <mergeCell ref="A1:G1"/>
    <mergeCell ref="E3:G3"/>
    <mergeCell ref="H3:J3"/>
    <mergeCell ref="K3:M3"/>
    <mergeCell ref="E2:M2"/>
    <mergeCell ref="D2:D4"/>
    <mergeCell ref="C2:C4"/>
  </mergeCells>
  <phoneticPr fontId="1" type="noConversion"/>
  <pageMargins left="0.25" right="0.25" top="0.75" bottom="0.75" header="0.3" footer="0.3"/>
  <pageSetup paperSize="9" scale="7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HUB v1.3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</dc:creator>
  <cp:lastModifiedBy>Nad</cp:lastModifiedBy>
  <cp:lastPrinted>2020-01-14T23:24:17Z</cp:lastPrinted>
  <dcterms:created xsi:type="dcterms:W3CDTF">2020-01-14T22:06:15Z</dcterms:created>
  <dcterms:modified xsi:type="dcterms:W3CDTF">2020-03-14T23:29:46Z</dcterms:modified>
</cp:coreProperties>
</file>