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XLTHS\XLTHS_TH2\"/>
    </mc:Choice>
  </mc:AlternateContent>
  <xr:revisionPtr revIDLastSave="0" documentId="13_ncr:1_{F88027E5-925B-4382-A282-A2522C9396FD}" xr6:coauthVersionLast="46" xr6:coauthVersionMax="46" xr10:uidLastSave="{00000000-0000-0000-0000-000000000000}"/>
  <bookViews>
    <workbookView xWindow="-120" yWindow="-120" windowWidth="29040" windowHeight="15720" xr2:uid="{645246B8-A52F-40D3-B90F-D9EA1D3653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1" l="1"/>
  <c r="Q10" i="1"/>
  <c r="Q9" i="1"/>
  <c r="Q8" i="1"/>
  <c r="Q7" i="1"/>
  <c r="Q6" i="1"/>
  <c r="Q5" i="1"/>
  <c r="Q4" i="1"/>
  <c r="Q3" i="1"/>
  <c r="L56" i="1"/>
  <c r="K56" i="1"/>
  <c r="J56" i="1"/>
  <c r="I56" i="1"/>
  <c r="H56" i="1"/>
  <c r="G56" i="1"/>
  <c r="F56" i="1"/>
  <c r="E56" i="1"/>
  <c r="D56" i="1"/>
  <c r="C56" i="1"/>
  <c r="L54" i="1"/>
  <c r="K54" i="1"/>
  <c r="J54" i="1"/>
  <c r="I54" i="1"/>
  <c r="H54" i="1"/>
  <c r="G54" i="1"/>
  <c r="F54" i="1"/>
  <c r="E54" i="1"/>
  <c r="D54" i="1"/>
  <c r="C54" i="1"/>
  <c r="L49" i="1"/>
  <c r="K49" i="1"/>
  <c r="J49" i="1"/>
  <c r="I49" i="1"/>
  <c r="H49" i="1"/>
  <c r="G49" i="1"/>
  <c r="F49" i="1"/>
  <c r="E49" i="1"/>
  <c r="D49" i="1"/>
  <c r="C49" i="1"/>
  <c r="L47" i="1"/>
  <c r="K47" i="1"/>
  <c r="J47" i="1"/>
  <c r="I47" i="1"/>
  <c r="H47" i="1"/>
  <c r="G47" i="1"/>
  <c r="F47" i="1"/>
  <c r="E47" i="1"/>
  <c r="D47" i="1"/>
  <c r="C47" i="1"/>
  <c r="L42" i="1"/>
  <c r="K42" i="1"/>
  <c r="J42" i="1"/>
  <c r="I42" i="1"/>
  <c r="H42" i="1"/>
  <c r="G42" i="1"/>
  <c r="F42" i="1"/>
  <c r="E42" i="1"/>
  <c r="D42" i="1"/>
  <c r="C42" i="1"/>
  <c r="L40" i="1"/>
  <c r="K40" i="1"/>
  <c r="J40" i="1"/>
  <c r="I40" i="1"/>
  <c r="H40" i="1"/>
  <c r="G40" i="1"/>
  <c r="F40" i="1"/>
  <c r="E40" i="1"/>
  <c r="D40" i="1"/>
  <c r="C40" i="1"/>
  <c r="P8" i="1" s="1"/>
  <c r="L35" i="1"/>
  <c r="K35" i="1"/>
  <c r="J35" i="1"/>
  <c r="I35" i="1"/>
  <c r="H35" i="1"/>
  <c r="G35" i="1"/>
  <c r="F35" i="1"/>
  <c r="E35" i="1"/>
  <c r="D35" i="1"/>
  <c r="C35" i="1"/>
  <c r="L33" i="1"/>
  <c r="K33" i="1"/>
  <c r="J33" i="1"/>
  <c r="I33" i="1"/>
  <c r="H33" i="1"/>
  <c r="G33" i="1"/>
  <c r="F33" i="1"/>
  <c r="E33" i="1"/>
  <c r="D33" i="1"/>
  <c r="C33" i="1"/>
  <c r="L28" i="1"/>
  <c r="K28" i="1"/>
  <c r="J28" i="1"/>
  <c r="I28" i="1"/>
  <c r="H28" i="1"/>
  <c r="G28" i="1"/>
  <c r="F28" i="1"/>
  <c r="E28" i="1"/>
  <c r="D28" i="1"/>
  <c r="C28" i="1"/>
  <c r="L26" i="1"/>
  <c r="K26" i="1"/>
  <c r="J26" i="1"/>
  <c r="I26" i="1"/>
  <c r="H26" i="1"/>
  <c r="G26" i="1"/>
  <c r="F26" i="1"/>
  <c r="E26" i="1"/>
  <c r="D26" i="1"/>
  <c r="C26" i="1"/>
  <c r="L21" i="1"/>
  <c r="K21" i="1"/>
  <c r="J21" i="1"/>
  <c r="I21" i="1"/>
  <c r="H21" i="1"/>
  <c r="G21" i="1"/>
  <c r="F21" i="1"/>
  <c r="E21" i="1"/>
  <c r="D21" i="1"/>
  <c r="C21" i="1"/>
  <c r="L19" i="1"/>
  <c r="K19" i="1"/>
  <c r="J19" i="1"/>
  <c r="I19" i="1"/>
  <c r="H19" i="1"/>
  <c r="G19" i="1"/>
  <c r="F19" i="1"/>
  <c r="E19" i="1"/>
  <c r="D19" i="1"/>
  <c r="C19" i="1"/>
  <c r="L14" i="1"/>
  <c r="K14" i="1"/>
  <c r="J14" i="1"/>
  <c r="I14" i="1"/>
  <c r="H14" i="1"/>
  <c r="G14" i="1"/>
  <c r="F14" i="1"/>
  <c r="E14" i="1"/>
  <c r="D14" i="1"/>
  <c r="C14" i="1"/>
  <c r="L12" i="1"/>
  <c r="K12" i="1"/>
  <c r="J12" i="1"/>
  <c r="I12" i="1"/>
  <c r="H12" i="1"/>
  <c r="G12" i="1"/>
  <c r="F12" i="1"/>
  <c r="P4" i="1" s="1"/>
  <c r="E12" i="1"/>
  <c r="D12" i="1"/>
  <c r="C12" i="1"/>
  <c r="D7" i="1"/>
  <c r="E7" i="1"/>
  <c r="F7" i="1"/>
  <c r="G7" i="1"/>
  <c r="H7" i="1"/>
  <c r="I7" i="1"/>
  <c r="J7" i="1"/>
  <c r="K7" i="1"/>
  <c r="L7" i="1"/>
  <c r="C7" i="1"/>
  <c r="D5" i="1"/>
  <c r="E5" i="1"/>
  <c r="F5" i="1"/>
  <c r="G5" i="1"/>
  <c r="H5" i="1"/>
  <c r="I5" i="1"/>
  <c r="J5" i="1"/>
  <c r="K5" i="1"/>
  <c r="L5" i="1"/>
  <c r="C5" i="1"/>
  <c r="P10" i="1" l="1"/>
  <c r="P9" i="1"/>
  <c r="P7" i="1"/>
  <c r="P6" i="1"/>
  <c r="P5" i="1"/>
  <c r="P3" i="1"/>
  <c r="P11" i="1" l="1"/>
</calcChain>
</file>

<file path=xl/sharedStrings.xml><?xml version="1.0" encoding="utf-8"?>
<sst xmlns="http://schemas.openxmlformats.org/spreadsheetml/2006/main" count="59" uniqueCount="24">
  <si>
    <t>STE</t>
  </si>
  <si>
    <t>MA</t>
  </si>
  <si>
    <t>01MDA.wav</t>
  </si>
  <si>
    <t>Độ chính xác STE (%)</t>
  </si>
  <si>
    <t>Độ chính xác MA (%)</t>
  </si>
  <si>
    <t>02FVA.wav</t>
  </si>
  <si>
    <t>03MAB.wav</t>
  </si>
  <si>
    <t>06FTB.wav</t>
  </si>
  <si>
    <t>30FTN.wav</t>
  </si>
  <si>
    <t>42FQT.wav</t>
  </si>
  <si>
    <t>44MTT.wav</t>
  </si>
  <si>
    <t>45MDV.wav</t>
  </si>
  <si>
    <t>01MDA</t>
  </si>
  <si>
    <t>02FVA</t>
  </si>
  <si>
    <t>03MAB</t>
  </si>
  <si>
    <t>06FTB</t>
  </si>
  <si>
    <t>30FTN</t>
  </si>
  <si>
    <t>42FQT</t>
  </si>
  <si>
    <t>44MTT</t>
  </si>
  <si>
    <t>45MDV</t>
  </si>
  <si>
    <t>ĐCX trung bình (%)</t>
  </si>
  <si>
    <t>Biên chuẩn (s)</t>
  </si>
  <si>
    <t>STE (s)</t>
  </si>
  <si>
    <t>MA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</si>
</sst>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/>
    <xf numFmtId="2" fontId="0" fillId="0" borderId="7" xfId="0" applyNumberFormat="1" applyBorder="1"/>
    <xf numFmtId="2" fontId="0" fillId="0" borderId="9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" xfId="0" applyNumberFormat="1" applyBorder="1" applyAlignment="1">
      <alignment vertical="center"/>
    </xf>
    <xf numFmtId="2" fontId="0" fillId="0" borderId="7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2" fontId="0" fillId="0" borderId="5" xfId="0" applyNumberFormat="1" applyBorder="1" applyAlignment="1">
      <alignment vertical="center"/>
    </xf>
    <xf numFmtId="2" fontId="0" fillId="0" borderId="6" xfId="0" applyNumberFormat="1" applyBorder="1" applyAlignment="1">
      <alignment vertical="center"/>
    </xf>
    <xf numFmtId="2" fontId="0" fillId="0" borderId="21" xfId="0" applyNumberFormat="1" applyFill="1" applyBorder="1" applyAlignment="1">
      <alignment vertical="center"/>
    </xf>
    <xf numFmtId="0" fontId="1" fillId="3" borderId="16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0" fontId="1" fillId="3" borderId="18" xfId="0" applyFont="1" applyFill="1" applyBorder="1" applyAlignment="1">
      <alignment horizontal="left"/>
    </xf>
    <xf numFmtId="2" fontId="0" fillId="4" borderId="6" xfId="0" applyNumberFormat="1" applyFill="1" applyBorder="1" applyAlignment="1">
      <alignment vertical="center"/>
    </xf>
    <xf numFmtId="2" fontId="0" fillId="4" borderId="14" xfId="0" applyNumberFormat="1" applyFill="1" applyBorder="1" applyAlignment="1">
      <alignment vertical="center"/>
    </xf>
    <xf numFmtId="2" fontId="0" fillId="4" borderId="19" xfId="0" applyNumberFormat="1" applyFill="1" applyBorder="1" applyAlignment="1">
      <alignment vertical="center"/>
    </xf>
    <xf numFmtId="2" fontId="0" fillId="4" borderId="8" xfId="0" applyNumberFormat="1" applyFill="1" applyBorder="1" applyAlignment="1">
      <alignment vertical="center"/>
    </xf>
    <xf numFmtId="2" fontId="0" fillId="4" borderId="15" xfId="0" applyNumberFormat="1" applyFill="1" applyBorder="1" applyAlignment="1">
      <alignment vertical="center"/>
    </xf>
    <xf numFmtId="2" fontId="0" fillId="4" borderId="20" xfId="0" applyNumberFormat="1" applyFill="1" applyBorder="1" applyAlignment="1">
      <alignment vertical="center"/>
    </xf>
    <xf numFmtId="0" fontId="0" fillId="0" borderId="2" xfId="0" applyBorder="1"/>
    <xf numFmtId="0" fontId="1" fillId="2" borderId="2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2" fontId="0" fillId="4" borderId="15" xfId="0" applyNumberForma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B8C6-4BA0-47EF-BA22-7022076DFD70}">
  <dimension ref="B1:Q56"/>
  <sheetViews>
    <sheetView tabSelected="1" topLeftCell="A34" workbookViewId="0">
      <selection activeCell="V54" sqref="V54"/>
    </sheetView>
  </sheetViews>
  <sheetFormatPr defaultRowHeight="15" x14ac:dyDescent="0.25"/>
  <cols>
    <col min="2" max="2" width="22.140625" customWidth="1"/>
    <col min="13" max="13" width="9.140625" customWidth="1"/>
    <col min="15" max="15" width="21.28515625" customWidth="1"/>
    <col min="16" max="16" width="11.5703125" customWidth="1"/>
    <col min="17" max="17" width="11.85546875" customWidth="1"/>
  </cols>
  <sheetData>
    <row r="1" spans="2:17" ht="15.75" thickBot="1" x14ac:dyDescent="0.3"/>
    <row r="2" spans="2:17" ht="18" thickBot="1" x14ac:dyDescent="0.35">
      <c r="B2" s="29" t="s">
        <v>2</v>
      </c>
      <c r="C2" s="30"/>
      <c r="D2" s="30"/>
      <c r="E2" s="30"/>
      <c r="F2" s="30"/>
      <c r="G2" s="30"/>
      <c r="H2" s="30"/>
      <c r="I2" s="30"/>
      <c r="J2" s="30"/>
      <c r="K2" s="30"/>
      <c r="L2" s="31"/>
      <c r="O2" s="22"/>
      <c r="P2" s="23" t="s">
        <v>0</v>
      </c>
      <c r="Q2" s="24" t="s">
        <v>1</v>
      </c>
    </row>
    <row r="3" spans="2:17" ht="17.25" x14ac:dyDescent="0.3">
      <c r="B3" s="13" t="s">
        <v>21</v>
      </c>
      <c r="C3" s="8">
        <v>0.45</v>
      </c>
      <c r="D3" s="9">
        <v>0.81</v>
      </c>
      <c r="E3" s="9">
        <v>1.53</v>
      </c>
      <c r="F3" s="9">
        <v>1.85</v>
      </c>
      <c r="G3" s="9">
        <v>2.69</v>
      </c>
      <c r="H3" s="9">
        <v>2.8</v>
      </c>
      <c r="I3" s="9">
        <v>3.78</v>
      </c>
      <c r="J3" s="9">
        <v>4.1500000000000004</v>
      </c>
      <c r="K3" s="9">
        <v>4.84</v>
      </c>
      <c r="L3" s="10">
        <v>5.14</v>
      </c>
      <c r="M3" s="1"/>
      <c r="O3" s="25" t="s">
        <v>12</v>
      </c>
      <c r="P3" s="4">
        <f>AVERAGE(C5:L5)</f>
        <v>95.895383456953056</v>
      </c>
      <c r="Q3" s="3">
        <f>AVERAGE(C7:L7)</f>
        <v>96.659387090788044</v>
      </c>
    </row>
    <row r="4" spans="2:17" ht="17.25" x14ac:dyDescent="0.3">
      <c r="B4" s="14" t="s">
        <v>22</v>
      </c>
      <c r="C4" s="11">
        <v>0.46</v>
      </c>
      <c r="D4" s="6">
        <v>0.64</v>
      </c>
      <c r="E4" s="6">
        <v>1.56</v>
      </c>
      <c r="F4" s="6">
        <v>1.72</v>
      </c>
      <c r="G4" s="6">
        <v>2.7</v>
      </c>
      <c r="H4" s="6">
        <v>2.82</v>
      </c>
      <c r="I4" s="6">
        <v>3.8</v>
      </c>
      <c r="J4" s="6">
        <v>3.98</v>
      </c>
      <c r="K4" s="6">
        <v>4.8600000000000003</v>
      </c>
      <c r="L4" s="7">
        <v>5</v>
      </c>
      <c r="M4" s="1"/>
      <c r="O4" s="26" t="s">
        <v>13</v>
      </c>
      <c r="P4" s="5">
        <f>AVERAGE(C12:L12)</f>
        <v>76.576812897074575</v>
      </c>
      <c r="Q4" s="2">
        <f>AVERAGE(C14:L14)</f>
        <v>96.92766191288554</v>
      </c>
    </row>
    <row r="5" spans="2:17" ht="17.25" x14ac:dyDescent="0.3">
      <c r="B5" s="14" t="s">
        <v>3</v>
      </c>
      <c r="C5" s="16">
        <f>100 - ABS(C4-C3)/C3 * 100</f>
        <v>97.777777777777771</v>
      </c>
      <c r="D5" s="17">
        <f t="shared" ref="D5:L5" si="0">100 - ABS(D4-D3)/D3 * 100</f>
        <v>79.012345679012341</v>
      </c>
      <c r="E5" s="17">
        <f t="shared" si="0"/>
        <v>98.039215686274503</v>
      </c>
      <c r="F5" s="17">
        <f t="shared" si="0"/>
        <v>92.972972972972968</v>
      </c>
      <c r="G5" s="17">
        <f t="shared" si="0"/>
        <v>99.628252788104078</v>
      </c>
      <c r="H5" s="17">
        <f t="shared" si="0"/>
        <v>99.285714285714292</v>
      </c>
      <c r="I5" s="17">
        <f t="shared" si="0"/>
        <v>99.470899470899468</v>
      </c>
      <c r="J5" s="17">
        <f t="shared" si="0"/>
        <v>95.90361445783131</v>
      </c>
      <c r="K5" s="17">
        <f t="shared" si="0"/>
        <v>99.586776859504127</v>
      </c>
      <c r="L5" s="18">
        <f t="shared" si="0"/>
        <v>97.276264591439698</v>
      </c>
      <c r="M5" s="1"/>
      <c r="O5" s="26" t="s">
        <v>14</v>
      </c>
      <c r="P5" s="5">
        <f>AVERAGE(C19:L19)</f>
        <v>97.594594459947444</v>
      </c>
      <c r="Q5" s="2">
        <f>AVERAGE(C21:L21)</f>
        <v>99.12455166467069</v>
      </c>
    </row>
    <row r="6" spans="2:17" ht="17.25" x14ac:dyDescent="0.3">
      <c r="B6" s="14" t="s">
        <v>23</v>
      </c>
      <c r="C6" s="11">
        <v>0.46</v>
      </c>
      <c r="D6" s="6">
        <v>0.68</v>
      </c>
      <c r="E6" s="6">
        <v>1.54</v>
      </c>
      <c r="F6" s="6">
        <v>1.74</v>
      </c>
      <c r="G6" s="6">
        <v>2.7</v>
      </c>
      <c r="H6" s="6">
        <v>2.86</v>
      </c>
      <c r="I6" s="6">
        <v>3.8</v>
      </c>
      <c r="J6" s="6">
        <v>4.0199999999999996</v>
      </c>
      <c r="K6" s="6">
        <v>4.8600000000000003</v>
      </c>
      <c r="L6" s="7">
        <v>5.04</v>
      </c>
      <c r="M6" s="1"/>
      <c r="O6" s="26" t="s">
        <v>15</v>
      </c>
      <c r="P6" s="5">
        <f>AVERAGE(C26:L26)</f>
        <v>98.293213523194822</v>
      </c>
      <c r="Q6" s="2">
        <f>AVERAGE(C28:L28)</f>
        <v>98.789386503297109</v>
      </c>
    </row>
    <row r="7" spans="2:17" ht="18" thickBot="1" x14ac:dyDescent="0.35">
      <c r="B7" s="15" t="s">
        <v>4</v>
      </c>
      <c r="C7" s="19">
        <f>100 - ABS(C6-C3)/C3 * 100</f>
        <v>97.777777777777771</v>
      </c>
      <c r="D7" s="20">
        <f t="shared" ref="D7:L7" si="1">100 - ABS(D6-D3)/D3 * 100</f>
        <v>83.950617283950621</v>
      </c>
      <c r="E7" s="20">
        <f t="shared" si="1"/>
        <v>99.346405228758172</v>
      </c>
      <c r="F7" s="20">
        <f t="shared" si="1"/>
        <v>94.054054054054049</v>
      </c>
      <c r="G7" s="20">
        <f t="shared" si="1"/>
        <v>99.628252788104078</v>
      </c>
      <c r="H7" s="20">
        <f t="shared" si="1"/>
        <v>97.857142857142861</v>
      </c>
      <c r="I7" s="20">
        <f t="shared" si="1"/>
        <v>99.470899470899468</v>
      </c>
      <c r="J7" s="20">
        <f t="shared" si="1"/>
        <v>96.867469879518055</v>
      </c>
      <c r="K7" s="20">
        <f t="shared" si="1"/>
        <v>99.586776859504127</v>
      </c>
      <c r="L7" s="21">
        <f t="shared" si="1"/>
        <v>98.054474708171213</v>
      </c>
      <c r="M7" s="1"/>
      <c r="O7" s="26" t="s">
        <v>16</v>
      </c>
      <c r="P7" s="5">
        <f>AVERAGE(C33:L33)</f>
        <v>98.278969404455609</v>
      </c>
      <c r="Q7" s="2">
        <f>AVERAGE(C35:L35)</f>
        <v>98.784851820820521</v>
      </c>
    </row>
    <row r="8" spans="2:17" ht="18" thickBot="1" x14ac:dyDescent="0.35">
      <c r="O8" s="26" t="s">
        <v>17</v>
      </c>
      <c r="P8" s="5">
        <f>AVERAGE(C40:L40)</f>
        <v>94.435259000828708</v>
      </c>
      <c r="Q8" s="2">
        <f>AVERAGE(C42:L42)</f>
        <v>94.98998514074205</v>
      </c>
    </row>
    <row r="9" spans="2:17" ht="18" thickBot="1" x14ac:dyDescent="0.35">
      <c r="B9" s="29" t="s">
        <v>5</v>
      </c>
      <c r="C9" s="30"/>
      <c r="D9" s="30"/>
      <c r="E9" s="30"/>
      <c r="F9" s="30"/>
      <c r="G9" s="30"/>
      <c r="H9" s="30"/>
      <c r="I9" s="30"/>
      <c r="J9" s="30"/>
      <c r="K9" s="30"/>
      <c r="L9" s="31"/>
      <c r="O9" s="26" t="s">
        <v>18</v>
      </c>
      <c r="P9" s="5">
        <f>AVERAGE(C47:L47)</f>
        <v>98.015822310774809</v>
      </c>
      <c r="Q9" s="2">
        <f>AVERAGE(C49:L49)</f>
        <v>99.02923090869038</v>
      </c>
    </row>
    <row r="10" spans="2:17" ht="17.25" x14ac:dyDescent="0.3">
      <c r="B10" s="13" t="s">
        <v>21</v>
      </c>
      <c r="C10" s="8">
        <v>0.83</v>
      </c>
      <c r="D10" s="9">
        <v>1.37</v>
      </c>
      <c r="E10" s="9">
        <v>2.09</v>
      </c>
      <c r="F10" s="9">
        <v>2.6</v>
      </c>
      <c r="G10" s="9">
        <v>3.57</v>
      </c>
      <c r="H10" s="9">
        <v>4</v>
      </c>
      <c r="I10" s="9">
        <v>4.76</v>
      </c>
      <c r="J10" s="9">
        <v>5.33</v>
      </c>
      <c r="K10" s="9">
        <v>6.18</v>
      </c>
      <c r="L10" s="10">
        <v>6.68</v>
      </c>
      <c r="O10" s="26" t="s">
        <v>19</v>
      </c>
      <c r="P10" s="5">
        <f>AVERAGE(C54:L54)</f>
        <v>96.534625384903705</v>
      </c>
      <c r="Q10" s="2">
        <f>AVERAGE(C56:L56)</f>
        <v>97.371240840251559</v>
      </c>
    </row>
    <row r="11" spans="2:17" ht="18" thickBot="1" x14ac:dyDescent="0.35">
      <c r="B11" s="14" t="s">
        <v>22</v>
      </c>
      <c r="C11" s="11">
        <v>0.82</v>
      </c>
      <c r="D11" s="6">
        <v>1.1200000000000001</v>
      </c>
      <c r="E11" s="6">
        <v>2.14</v>
      </c>
      <c r="F11" s="6">
        <v>2.48</v>
      </c>
      <c r="G11" s="6">
        <v>0</v>
      </c>
      <c r="H11" s="6">
        <v>0</v>
      </c>
      <c r="I11" s="6">
        <v>4.8</v>
      </c>
      <c r="J11" s="6">
        <v>5.14</v>
      </c>
      <c r="K11" s="6">
        <v>6.24</v>
      </c>
      <c r="L11" s="7">
        <v>6.52</v>
      </c>
      <c r="O11" s="27" t="s">
        <v>20</v>
      </c>
      <c r="P11" s="28">
        <f>AVERAGE(P3:P10)</f>
        <v>94.453085054766589</v>
      </c>
      <c r="Q11" s="28">
        <f>AVERAGE(Q3:Q10)</f>
        <v>97.70953698526823</v>
      </c>
    </row>
    <row r="12" spans="2:17" ht="17.25" x14ac:dyDescent="0.3">
      <c r="B12" s="14" t="s">
        <v>3</v>
      </c>
      <c r="C12" s="16">
        <f>100 - ABS(C11-C10)/C10 * 100</f>
        <v>98.795180722891558</v>
      </c>
      <c r="D12" s="17">
        <f t="shared" ref="D12" si="2">100 - ABS(D11-D10)/D10 * 100</f>
        <v>81.751824817518241</v>
      </c>
      <c r="E12" s="17">
        <f t="shared" ref="E12" si="3">100 - ABS(E11-E10)/E10 * 100</f>
        <v>97.607655502392333</v>
      </c>
      <c r="F12" s="17">
        <f t="shared" ref="F12" si="4">100 - ABS(F11-F10)/F10 * 100</f>
        <v>95.384615384615387</v>
      </c>
      <c r="G12" s="17">
        <f t="shared" ref="G12:L12" si="5">100 - ABS(G11-G10)/G10 * 100</f>
        <v>0</v>
      </c>
      <c r="H12" s="17">
        <f t="shared" si="5"/>
        <v>0</v>
      </c>
      <c r="I12" s="17">
        <f t="shared" si="5"/>
        <v>99.159663865546221</v>
      </c>
      <c r="J12" s="17">
        <f t="shared" si="5"/>
        <v>96.435272045028128</v>
      </c>
      <c r="K12" s="17">
        <f t="shared" si="5"/>
        <v>99.029126213592221</v>
      </c>
      <c r="L12" s="18">
        <f t="shared" si="5"/>
        <v>97.604790419161674</v>
      </c>
    </row>
    <row r="13" spans="2:17" ht="17.25" x14ac:dyDescent="0.3">
      <c r="B13" s="14" t="s">
        <v>23</v>
      </c>
      <c r="C13" s="11">
        <v>0.82</v>
      </c>
      <c r="D13" s="6">
        <v>1.1599999999999999</v>
      </c>
      <c r="E13" s="6">
        <v>2.12</v>
      </c>
      <c r="F13" s="6">
        <v>2.52</v>
      </c>
      <c r="G13" s="6">
        <v>3.58</v>
      </c>
      <c r="H13" s="6">
        <v>3.88</v>
      </c>
      <c r="I13" s="6">
        <v>4.8</v>
      </c>
      <c r="J13" s="6">
        <v>5.18</v>
      </c>
      <c r="K13" s="6">
        <v>6.22</v>
      </c>
      <c r="L13" s="7">
        <v>6.54</v>
      </c>
    </row>
    <row r="14" spans="2:17" ht="18" thickBot="1" x14ac:dyDescent="0.35">
      <c r="B14" s="15" t="s">
        <v>4</v>
      </c>
      <c r="C14" s="19">
        <f>100 - ABS(C13-C10)/C10 * 100</f>
        <v>98.795180722891558</v>
      </c>
      <c r="D14" s="20">
        <f t="shared" ref="D14" si="6">100 - ABS(D13-D10)/D10 * 100</f>
        <v>84.671532846715323</v>
      </c>
      <c r="E14" s="20">
        <f t="shared" ref="E14" si="7">100 - ABS(E13-E10)/E10 * 100</f>
        <v>98.564593301435394</v>
      </c>
      <c r="F14" s="20">
        <f t="shared" ref="F14" si="8">100 - ABS(F13-F10)/F10 * 100</f>
        <v>96.92307692307692</v>
      </c>
      <c r="G14" s="20">
        <f t="shared" ref="G14" si="9">100 - ABS(G13-G10)/G10 * 100</f>
        <v>99.71988795518206</v>
      </c>
      <c r="H14" s="20">
        <f t="shared" ref="H14" si="10">100 - ABS(H13-H10)/H10 * 100</f>
        <v>97</v>
      </c>
      <c r="I14" s="20">
        <f t="shared" ref="I14" si="11">100 - ABS(I13-I10)/I10 * 100</f>
        <v>99.159663865546221</v>
      </c>
      <c r="J14" s="20">
        <f t="shared" ref="J14" si="12">100 - ABS(J13-J10)/J10 * 100</f>
        <v>97.185741088180109</v>
      </c>
      <c r="K14" s="20">
        <f t="shared" ref="K14" si="13">100 - ABS(K13-K10)/K10 * 100</f>
        <v>99.35275080906149</v>
      </c>
      <c r="L14" s="21">
        <f t="shared" ref="L14" si="14">100 - ABS(L13-L10)/L10 * 100</f>
        <v>97.904191616766468</v>
      </c>
    </row>
    <row r="15" spans="2:17" ht="15.75" thickBot="1" x14ac:dyDescent="0.3"/>
    <row r="16" spans="2:17" ht="18" thickBot="1" x14ac:dyDescent="0.35">
      <c r="B16" s="29" t="s">
        <v>6</v>
      </c>
      <c r="C16" s="30"/>
      <c r="D16" s="30"/>
      <c r="E16" s="30"/>
      <c r="F16" s="30"/>
      <c r="G16" s="30"/>
      <c r="H16" s="30"/>
      <c r="I16" s="30"/>
      <c r="J16" s="30"/>
      <c r="K16" s="30"/>
      <c r="L16" s="31"/>
    </row>
    <row r="17" spans="2:13" ht="17.25" x14ac:dyDescent="0.3">
      <c r="B17" s="13" t="s">
        <v>21</v>
      </c>
      <c r="C17" s="8">
        <v>1.03</v>
      </c>
      <c r="D17" s="9">
        <v>1.42</v>
      </c>
      <c r="E17" s="9">
        <v>2.46</v>
      </c>
      <c r="F17" s="9">
        <v>2.8</v>
      </c>
      <c r="G17" s="9">
        <v>4.21</v>
      </c>
      <c r="H17" s="9">
        <v>4.5199999999999996</v>
      </c>
      <c r="I17" s="9">
        <v>6.81</v>
      </c>
      <c r="J17" s="9">
        <v>7.14</v>
      </c>
      <c r="K17" s="9">
        <v>8.2200000000000006</v>
      </c>
      <c r="L17" s="10">
        <v>8.5</v>
      </c>
    </row>
    <row r="18" spans="2:13" ht="17.25" x14ac:dyDescent="0.3">
      <c r="B18" s="14" t="s">
        <v>22</v>
      </c>
      <c r="C18" s="11">
        <v>1.04</v>
      </c>
      <c r="D18" s="6">
        <v>1.3</v>
      </c>
      <c r="E18" s="6">
        <v>2.46</v>
      </c>
      <c r="F18" s="6">
        <v>2.7</v>
      </c>
      <c r="G18" s="6">
        <v>4.22</v>
      </c>
      <c r="H18" s="6">
        <v>4.28</v>
      </c>
      <c r="I18" s="6">
        <v>6.86</v>
      </c>
      <c r="J18" s="6">
        <v>7.02</v>
      </c>
      <c r="K18" s="6">
        <v>8.32</v>
      </c>
      <c r="L18" s="7">
        <v>8.34</v>
      </c>
    </row>
    <row r="19" spans="2:13" ht="17.25" x14ac:dyDescent="0.3">
      <c r="B19" s="14" t="s">
        <v>3</v>
      </c>
      <c r="C19" s="16">
        <f>100 - ABS(C18-C17)/C17 * 100</f>
        <v>99.029126213592235</v>
      </c>
      <c r="D19" s="17">
        <f t="shared" ref="D19" si="15">100 - ABS(D18-D17)/D17 * 100</f>
        <v>91.549295774647902</v>
      </c>
      <c r="E19" s="17">
        <f t="shared" ref="E19" si="16">100 - ABS(E18-E17)/E17 * 100</f>
        <v>100</v>
      </c>
      <c r="F19" s="17">
        <f t="shared" ref="F19" si="17">100 - ABS(F18-F17)/F17 * 100</f>
        <v>96.428571428571445</v>
      </c>
      <c r="G19" s="17">
        <f t="shared" ref="G19" si="18">100 - ABS(G18-G17)/G17 * 100</f>
        <v>99.762470308788608</v>
      </c>
      <c r="H19" s="17">
        <f t="shared" ref="H19" si="19">100 - ABS(H18-H17)/H17 * 100</f>
        <v>94.690265486725679</v>
      </c>
      <c r="I19" s="17">
        <f t="shared" ref="I19" si="20">100 - ABS(I18-I17)/I17 * 100</f>
        <v>99.265785609397938</v>
      </c>
      <c r="J19" s="17">
        <f t="shared" ref="J19" si="21">100 - ABS(J18-J17)/J17 * 100</f>
        <v>98.319327731092429</v>
      </c>
      <c r="K19" s="17">
        <f t="shared" ref="K19" si="22">100 - ABS(K18-K17)/K17 * 100</f>
        <v>98.78345498783456</v>
      </c>
      <c r="L19" s="18">
        <f t="shared" ref="L19" si="23">100 - ABS(L18-L17)/L17 * 100</f>
        <v>98.117647058823522</v>
      </c>
    </row>
    <row r="20" spans="2:13" ht="17.25" x14ac:dyDescent="0.3">
      <c r="B20" s="14" t="s">
        <v>23</v>
      </c>
      <c r="C20" s="11">
        <v>1.04</v>
      </c>
      <c r="D20" s="6">
        <v>1.38</v>
      </c>
      <c r="E20" s="6">
        <v>2.46</v>
      </c>
      <c r="F20" s="6">
        <v>2.76</v>
      </c>
      <c r="G20" s="6">
        <v>4.22</v>
      </c>
      <c r="H20" s="6">
        <v>4.46</v>
      </c>
      <c r="I20" s="6">
        <v>6.82</v>
      </c>
      <c r="J20" s="6">
        <v>7.06</v>
      </c>
      <c r="K20" s="6">
        <v>8.2200000000000006</v>
      </c>
      <c r="L20" s="7">
        <v>8.44</v>
      </c>
      <c r="M20" s="12"/>
    </row>
    <row r="21" spans="2:13" ht="18" thickBot="1" x14ac:dyDescent="0.35">
      <c r="B21" s="15" t="s">
        <v>4</v>
      </c>
      <c r="C21" s="19">
        <f>100 - ABS(C20-C17)/C17 * 100</f>
        <v>99.029126213592235</v>
      </c>
      <c r="D21" s="20">
        <f t="shared" ref="D21" si="24">100 - ABS(D20-D17)/D17 * 100</f>
        <v>97.183098591549296</v>
      </c>
      <c r="E21" s="20">
        <f t="shared" ref="E21" si="25">100 - ABS(E20-E17)/E17 * 100</f>
        <v>100</v>
      </c>
      <c r="F21" s="20">
        <f t="shared" ref="F21" si="26">100 - ABS(F20-F17)/F17 * 100</f>
        <v>98.571428571428569</v>
      </c>
      <c r="G21" s="20">
        <f t="shared" ref="G21" si="27">100 - ABS(G20-G17)/G17 * 100</f>
        <v>99.762470308788608</v>
      </c>
      <c r="H21" s="20">
        <f t="shared" ref="H21" si="28">100 - ABS(H20-H17)/H17 * 100</f>
        <v>98.672566371681427</v>
      </c>
      <c r="I21" s="20">
        <f t="shared" ref="I21" si="29">100 - ABS(I20-I17)/I17 * 100</f>
        <v>99.853157121879576</v>
      </c>
      <c r="J21" s="20">
        <f t="shared" ref="J21" si="30">100 - ABS(J20-J17)/J17 * 100</f>
        <v>98.879551820728295</v>
      </c>
      <c r="K21" s="20">
        <f t="shared" ref="K21" si="31">100 - ABS(K20-K17)/K17 * 100</f>
        <v>100</v>
      </c>
      <c r="L21" s="21">
        <f t="shared" ref="L21" si="32">100 - ABS(L20-L17)/L17 * 100</f>
        <v>99.294117647058812</v>
      </c>
    </row>
    <row r="22" spans="2:13" ht="15.75" thickBot="1" x14ac:dyDescent="0.3"/>
    <row r="23" spans="2:13" ht="18" thickBot="1" x14ac:dyDescent="0.35">
      <c r="B23" s="29" t="s">
        <v>7</v>
      </c>
      <c r="C23" s="30"/>
      <c r="D23" s="30"/>
      <c r="E23" s="30"/>
      <c r="F23" s="30"/>
      <c r="G23" s="30"/>
      <c r="H23" s="30"/>
      <c r="I23" s="30"/>
      <c r="J23" s="30"/>
      <c r="K23" s="30"/>
      <c r="L23" s="31"/>
    </row>
    <row r="24" spans="2:13" ht="17.25" x14ac:dyDescent="0.3">
      <c r="B24" s="13" t="s">
        <v>21</v>
      </c>
      <c r="C24" s="8">
        <v>1.52</v>
      </c>
      <c r="D24" s="9">
        <v>1.92</v>
      </c>
      <c r="E24" s="9">
        <v>3.91</v>
      </c>
      <c r="F24" s="9">
        <v>4.3499999999999996</v>
      </c>
      <c r="G24" s="9">
        <v>6.18</v>
      </c>
      <c r="H24" s="9">
        <v>6.6</v>
      </c>
      <c r="I24" s="9">
        <v>8.67</v>
      </c>
      <c r="J24" s="9">
        <v>9.14</v>
      </c>
      <c r="K24" s="9">
        <v>10.94</v>
      </c>
      <c r="L24" s="10">
        <v>11.33</v>
      </c>
    </row>
    <row r="25" spans="2:13" ht="17.25" x14ac:dyDescent="0.3">
      <c r="B25" s="14" t="s">
        <v>22</v>
      </c>
      <c r="C25" s="11">
        <v>1.52</v>
      </c>
      <c r="D25" s="6">
        <v>1.76</v>
      </c>
      <c r="E25" s="6">
        <v>3.92</v>
      </c>
      <c r="F25" s="6">
        <v>4.18</v>
      </c>
      <c r="G25" s="6">
        <v>6.18</v>
      </c>
      <c r="H25" s="6">
        <v>6.5</v>
      </c>
      <c r="I25" s="6">
        <v>8.68</v>
      </c>
      <c r="J25" s="6">
        <v>8.9600000000000009</v>
      </c>
      <c r="K25" s="6">
        <v>10.94</v>
      </c>
      <c r="L25" s="7">
        <v>11.22</v>
      </c>
    </row>
    <row r="26" spans="2:13" ht="17.25" x14ac:dyDescent="0.3">
      <c r="B26" s="14" t="s">
        <v>3</v>
      </c>
      <c r="C26" s="16">
        <f>100 - ABS(C25-C24)/C24 * 100</f>
        <v>100</v>
      </c>
      <c r="D26" s="17">
        <f t="shared" ref="D26" si="33">100 - ABS(D25-D24)/D24 * 100</f>
        <v>91.666666666666671</v>
      </c>
      <c r="E26" s="17">
        <f t="shared" ref="E26" si="34">100 - ABS(E25-E24)/E24 * 100</f>
        <v>99.744245524296687</v>
      </c>
      <c r="F26" s="17">
        <f t="shared" ref="F26" si="35">100 - ABS(F25-F24)/F24 * 100</f>
        <v>96.091954022988503</v>
      </c>
      <c r="G26" s="17">
        <f t="shared" ref="G26" si="36">100 - ABS(G25-G24)/G24 * 100</f>
        <v>100</v>
      </c>
      <c r="H26" s="17">
        <f t="shared" ref="H26" si="37">100 - ABS(H25-H24)/H24 * 100</f>
        <v>98.484848484848484</v>
      </c>
      <c r="I26" s="17">
        <f t="shared" ref="I26" si="38">100 - ABS(I25-I24)/I24 * 100</f>
        <v>99.884659746251444</v>
      </c>
      <c r="J26" s="17">
        <f t="shared" ref="J26" si="39">100 - ABS(J25-J24)/J24 * 100</f>
        <v>98.030634573304155</v>
      </c>
      <c r="K26" s="17">
        <f t="shared" ref="K26" si="40">100 - ABS(K25-K24)/K24 * 100</f>
        <v>100</v>
      </c>
      <c r="L26" s="18">
        <f t="shared" ref="L26" si="41">100 - ABS(L25-L24)/L24 * 100</f>
        <v>99.029126213592235</v>
      </c>
    </row>
    <row r="27" spans="2:13" ht="17.25" x14ac:dyDescent="0.3">
      <c r="B27" s="14" t="s">
        <v>23</v>
      </c>
      <c r="C27" s="11">
        <v>1.52</v>
      </c>
      <c r="D27" s="6">
        <v>1.82</v>
      </c>
      <c r="E27" s="6">
        <v>3.92</v>
      </c>
      <c r="F27" s="6">
        <v>4.22</v>
      </c>
      <c r="G27" s="6">
        <v>6.18</v>
      </c>
      <c r="H27" s="6">
        <v>6.52</v>
      </c>
      <c r="I27" s="6">
        <v>8.68</v>
      </c>
      <c r="J27" s="6">
        <v>9</v>
      </c>
      <c r="K27" s="6">
        <v>10.94</v>
      </c>
      <c r="L27" s="7">
        <v>11.24</v>
      </c>
    </row>
    <row r="28" spans="2:13" ht="18" thickBot="1" x14ac:dyDescent="0.35">
      <c r="B28" s="15" t="s">
        <v>4</v>
      </c>
      <c r="C28" s="19">
        <f>100 - ABS(C27-C24)/C24 * 100</f>
        <v>100</v>
      </c>
      <c r="D28" s="20">
        <f t="shared" ref="D28" si="42">100 - ABS(D27-D24)/D24 * 100</f>
        <v>94.791666666666671</v>
      </c>
      <c r="E28" s="20">
        <f t="shared" ref="E28" si="43">100 - ABS(E27-E24)/E24 * 100</f>
        <v>99.744245524296687</v>
      </c>
      <c r="F28" s="20">
        <f t="shared" ref="F28" si="44">100 - ABS(F27-F24)/F24 * 100</f>
        <v>97.011494252873561</v>
      </c>
      <c r="G28" s="20">
        <f t="shared" ref="G28" si="45">100 - ABS(G27-G24)/G24 * 100</f>
        <v>100</v>
      </c>
      <c r="H28" s="20">
        <f t="shared" ref="H28" si="46">100 - ABS(H27-H24)/H24 * 100</f>
        <v>98.787878787878782</v>
      </c>
      <c r="I28" s="20">
        <f t="shared" ref="I28" si="47">100 - ABS(I27-I24)/I24 * 100</f>
        <v>99.884659746251444</v>
      </c>
      <c r="J28" s="20">
        <f t="shared" ref="J28" si="48">100 - ABS(J27-J24)/J24 * 100</f>
        <v>98.468271334792121</v>
      </c>
      <c r="K28" s="20">
        <f t="shared" ref="K28" si="49">100 - ABS(K27-K24)/K24 * 100</f>
        <v>100</v>
      </c>
      <c r="L28" s="21">
        <f t="shared" ref="L28" si="50">100 - ABS(L27-L24)/L24 * 100</f>
        <v>99.205648720211826</v>
      </c>
    </row>
    <row r="29" spans="2:13" ht="15.75" thickBot="1" x14ac:dyDescent="0.3"/>
    <row r="30" spans="2:13" ht="18" thickBot="1" x14ac:dyDescent="0.35">
      <c r="B30" s="29" t="s">
        <v>8</v>
      </c>
      <c r="C30" s="30"/>
      <c r="D30" s="30"/>
      <c r="E30" s="30"/>
      <c r="F30" s="30"/>
      <c r="G30" s="30"/>
      <c r="H30" s="30"/>
      <c r="I30" s="30"/>
      <c r="J30" s="30"/>
      <c r="K30" s="30"/>
      <c r="L30" s="31"/>
    </row>
    <row r="31" spans="2:13" ht="17.25" x14ac:dyDescent="0.3">
      <c r="B31" s="13" t="s">
        <v>21</v>
      </c>
      <c r="C31" s="8">
        <v>0.59</v>
      </c>
      <c r="D31" s="9">
        <v>0.97</v>
      </c>
      <c r="E31" s="9">
        <v>1.76</v>
      </c>
      <c r="F31" s="9">
        <v>2.11</v>
      </c>
      <c r="G31" s="9">
        <v>3.44</v>
      </c>
      <c r="H31" s="9">
        <v>3.77</v>
      </c>
      <c r="I31" s="9">
        <v>4.7</v>
      </c>
      <c r="J31" s="9">
        <v>5.13</v>
      </c>
      <c r="K31" s="9">
        <v>5.96</v>
      </c>
      <c r="L31" s="10">
        <v>6.28</v>
      </c>
    </row>
    <row r="32" spans="2:13" ht="17.25" x14ac:dyDescent="0.3">
      <c r="B32" s="14" t="s">
        <v>22</v>
      </c>
      <c r="C32" s="11">
        <v>0.57999999999999996</v>
      </c>
      <c r="D32" s="6">
        <v>0.88</v>
      </c>
      <c r="E32" s="6">
        <v>1.76</v>
      </c>
      <c r="F32" s="6">
        <v>2.04</v>
      </c>
      <c r="G32" s="6">
        <v>3.46</v>
      </c>
      <c r="H32" s="6">
        <v>3.76</v>
      </c>
      <c r="I32" s="6">
        <v>4.7</v>
      </c>
      <c r="J32" s="6">
        <v>5.04</v>
      </c>
      <c r="K32" s="6">
        <v>5.96</v>
      </c>
      <c r="L32" s="7">
        <v>6.26</v>
      </c>
    </row>
    <row r="33" spans="2:12" ht="17.25" x14ac:dyDescent="0.3">
      <c r="B33" s="14" t="s">
        <v>3</v>
      </c>
      <c r="C33" s="16">
        <f t="shared" ref="C33:L33" si="51">100 - ABS(C32-C31)/C31 * 100</f>
        <v>98.305084745762713</v>
      </c>
      <c r="D33" s="17">
        <f t="shared" si="51"/>
        <v>90.721649484536087</v>
      </c>
      <c r="E33" s="17">
        <f t="shared" si="51"/>
        <v>100</v>
      </c>
      <c r="F33" s="17">
        <f t="shared" si="51"/>
        <v>96.682464454976312</v>
      </c>
      <c r="G33" s="17">
        <f t="shared" si="51"/>
        <v>99.418604651162795</v>
      </c>
      <c r="H33" s="17">
        <f t="shared" si="51"/>
        <v>99.734748010610076</v>
      </c>
      <c r="I33" s="17">
        <f t="shared" si="51"/>
        <v>100</v>
      </c>
      <c r="J33" s="17">
        <f t="shared" si="51"/>
        <v>98.245614035087726</v>
      </c>
      <c r="K33" s="17">
        <f t="shared" si="51"/>
        <v>100</v>
      </c>
      <c r="L33" s="18">
        <f t="shared" si="51"/>
        <v>99.681528662420376</v>
      </c>
    </row>
    <row r="34" spans="2:12" ht="17.25" x14ac:dyDescent="0.3">
      <c r="B34" s="14" t="s">
        <v>23</v>
      </c>
      <c r="C34" s="11">
        <v>0.57999999999999996</v>
      </c>
      <c r="D34" s="6">
        <v>0.9</v>
      </c>
      <c r="E34" s="6">
        <v>1.74</v>
      </c>
      <c r="F34" s="6">
        <v>2.1</v>
      </c>
      <c r="G34" s="6">
        <v>3.44</v>
      </c>
      <c r="H34" s="6">
        <v>3.76</v>
      </c>
      <c r="I34" s="6">
        <v>4.7</v>
      </c>
      <c r="J34" s="6">
        <v>5.0599999999999996</v>
      </c>
      <c r="K34" s="6">
        <v>5.96</v>
      </c>
      <c r="L34" s="7">
        <v>6.28</v>
      </c>
    </row>
    <row r="35" spans="2:12" ht="18" thickBot="1" x14ac:dyDescent="0.35">
      <c r="B35" s="15" t="s">
        <v>4</v>
      </c>
      <c r="C35" s="19">
        <f t="shared" ref="C35:L35" si="52">100 - ABS(C34-C31)/C31 * 100</f>
        <v>98.305084745762713</v>
      </c>
      <c r="D35" s="20">
        <f t="shared" si="52"/>
        <v>92.783505154639187</v>
      </c>
      <c r="E35" s="20">
        <f t="shared" si="52"/>
        <v>98.86363636363636</v>
      </c>
      <c r="F35" s="20">
        <f t="shared" si="52"/>
        <v>99.526066350710906</v>
      </c>
      <c r="G35" s="20">
        <f t="shared" si="52"/>
        <v>100</v>
      </c>
      <c r="H35" s="20">
        <f t="shared" si="52"/>
        <v>99.734748010610076</v>
      </c>
      <c r="I35" s="20">
        <f t="shared" si="52"/>
        <v>100</v>
      </c>
      <c r="J35" s="20">
        <f t="shared" si="52"/>
        <v>98.635477582845994</v>
      </c>
      <c r="K35" s="20">
        <f t="shared" si="52"/>
        <v>100</v>
      </c>
      <c r="L35" s="21">
        <f t="shared" si="52"/>
        <v>100</v>
      </c>
    </row>
    <row r="36" spans="2:12" ht="15.75" thickBot="1" x14ac:dyDescent="0.3"/>
    <row r="37" spans="2:12" ht="18" thickBot="1" x14ac:dyDescent="0.35">
      <c r="B37" s="29" t="s">
        <v>9</v>
      </c>
      <c r="C37" s="30"/>
      <c r="D37" s="30"/>
      <c r="E37" s="30"/>
      <c r="F37" s="30"/>
      <c r="G37" s="30"/>
      <c r="H37" s="30"/>
      <c r="I37" s="30"/>
      <c r="J37" s="30"/>
      <c r="K37" s="30"/>
      <c r="L37" s="31"/>
    </row>
    <row r="38" spans="2:12" ht="17.25" x14ac:dyDescent="0.3">
      <c r="B38" s="13" t="s">
        <v>21</v>
      </c>
      <c r="C38" s="8">
        <v>0.46</v>
      </c>
      <c r="D38" s="9">
        <v>0.99</v>
      </c>
      <c r="E38" s="9">
        <v>1.56</v>
      </c>
      <c r="F38" s="9">
        <v>2.13</v>
      </c>
      <c r="G38" s="9">
        <v>2.5099999999999998</v>
      </c>
      <c r="H38" s="9">
        <v>2.93</v>
      </c>
      <c r="I38" s="9">
        <v>3.79</v>
      </c>
      <c r="J38" s="9">
        <v>4.38</v>
      </c>
      <c r="K38" s="9">
        <v>4.7699999999999996</v>
      </c>
      <c r="L38" s="10">
        <v>5.22</v>
      </c>
    </row>
    <row r="39" spans="2:12" ht="17.25" x14ac:dyDescent="0.3">
      <c r="B39" s="14" t="s">
        <v>22</v>
      </c>
      <c r="C39" s="11">
        <v>0.48</v>
      </c>
      <c r="D39" s="6">
        <v>0.74</v>
      </c>
      <c r="E39" s="6">
        <v>1.56</v>
      </c>
      <c r="F39" s="6">
        <v>1.88</v>
      </c>
      <c r="G39" s="6">
        <v>2.52</v>
      </c>
      <c r="H39" s="6">
        <v>2.8</v>
      </c>
      <c r="I39" s="6">
        <v>3.78</v>
      </c>
      <c r="J39" s="6">
        <v>4.12</v>
      </c>
      <c r="K39" s="6">
        <v>4.78</v>
      </c>
      <c r="L39" s="7">
        <v>5.0599999999999996</v>
      </c>
    </row>
    <row r="40" spans="2:12" ht="17.25" x14ac:dyDescent="0.3">
      <c r="B40" s="14" t="s">
        <v>3</v>
      </c>
      <c r="C40" s="16">
        <f>100 - ABS(C39-C38)/C38 * 100</f>
        <v>95.652173913043484</v>
      </c>
      <c r="D40" s="17">
        <f t="shared" ref="D40" si="53">100 - ABS(D39-D38)/D38 * 100</f>
        <v>74.74747474747474</v>
      </c>
      <c r="E40" s="17">
        <f t="shared" ref="E40" si="54">100 - ABS(E39-E38)/E38 * 100</f>
        <v>100</v>
      </c>
      <c r="F40" s="17">
        <f t="shared" ref="F40" si="55">100 - ABS(F39-F38)/F38 * 100</f>
        <v>88.262910798122064</v>
      </c>
      <c r="G40" s="17">
        <f t="shared" ref="G40" si="56">100 - ABS(G39-G38)/G38 * 100</f>
        <v>99.601593625497998</v>
      </c>
      <c r="H40" s="17">
        <f t="shared" ref="H40" si="57">100 - ABS(H39-H38)/H38 * 100</f>
        <v>95.563139931740608</v>
      </c>
      <c r="I40" s="17">
        <f t="shared" ref="I40" si="58">100 - ABS(I39-I38)/I38 * 100</f>
        <v>99.736147757255935</v>
      </c>
      <c r="J40" s="17">
        <f t="shared" ref="J40" si="59">100 - ABS(J39-J38)/J38 * 100</f>
        <v>94.063926940639277</v>
      </c>
      <c r="K40" s="17">
        <f t="shared" ref="K40" si="60">100 - ABS(K39-K38)/K38 * 100</f>
        <v>99.790356394129958</v>
      </c>
      <c r="L40" s="18">
        <f t="shared" ref="L40" si="61">100 - ABS(L39-L38)/L38 * 100</f>
        <v>96.934865900383144</v>
      </c>
    </row>
    <row r="41" spans="2:12" ht="17.25" x14ac:dyDescent="0.3">
      <c r="B41" s="14" t="s">
        <v>23</v>
      </c>
      <c r="C41" s="11">
        <v>0.48</v>
      </c>
      <c r="D41" s="6">
        <v>0.76</v>
      </c>
      <c r="E41" s="6">
        <v>1.56</v>
      </c>
      <c r="F41" s="6">
        <v>1.9</v>
      </c>
      <c r="G41" s="6">
        <v>2.52</v>
      </c>
      <c r="H41" s="6">
        <v>2.84</v>
      </c>
      <c r="I41" s="6">
        <v>3.78</v>
      </c>
      <c r="J41" s="6">
        <v>4.1399999999999997</v>
      </c>
      <c r="K41" s="6">
        <v>4.78</v>
      </c>
      <c r="L41" s="7">
        <v>5.0999999999999996</v>
      </c>
    </row>
    <row r="42" spans="2:12" ht="18" thickBot="1" x14ac:dyDescent="0.35">
      <c r="B42" s="15" t="s">
        <v>4</v>
      </c>
      <c r="C42" s="19">
        <f>100 - ABS(C41-C38)/C38 * 100</f>
        <v>95.652173913043484</v>
      </c>
      <c r="D42" s="20">
        <f t="shared" ref="D42" si="62">100 - ABS(D41-D38)/D38 * 100</f>
        <v>76.767676767676761</v>
      </c>
      <c r="E42" s="20">
        <f t="shared" ref="E42" si="63">100 - ABS(E41-E38)/E38 * 100</f>
        <v>100</v>
      </c>
      <c r="F42" s="20">
        <f t="shared" ref="F42" si="64">100 - ABS(F41-F38)/F38 * 100</f>
        <v>89.201877934272304</v>
      </c>
      <c r="G42" s="20">
        <f t="shared" ref="G42" si="65">100 - ABS(G41-G38)/G38 * 100</f>
        <v>99.601593625497998</v>
      </c>
      <c r="H42" s="20">
        <f t="shared" ref="H42" si="66">100 - ABS(H41-H38)/H38 * 100</f>
        <v>96.928327645051183</v>
      </c>
      <c r="I42" s="20">
        <f t="shared" ref="I42" si="67">100 - ABS(I41-I38)/I38 * 100</f>
        <v>99.736147757255935</v>
      </c>
      <c r="J42" s="20">
        <f t="shared" ref="J42" si="68">100 - ABS(J41-J38)/J38 * 100</f>
        <v>94.520547945205479</v>
      </c>
      <c r="K42" s="20">
        <f t="shared" ref="K42" si="69">100 - ABS(K41-K38)/K38 * 100</f>
        <v>99.790356394129958</v>
      </c>
      <c r="L42" s="21">
        <f t="shared" ref="L42" si="70">100 - ABS(L41-L38)/L38 * 100</f>
        <v>97.701149425287355</v>
      </c>
    </row>
    <row r="43" spans="2:12" ht="15.75" thickBot="1" x14ac:dyDescent="0.3"/>
    <row r="44" spans="2:12" ht="18" thickBot="1" x14ac:dyDescent="0.35">
      <c r="B44" s="29" t="s">
        <v>10</v>
      </c>
      <c r="C44" s="30"/>
      <c r="D44" s="30"/>
      <c r="E44" s="30"/>
      <c r="F44" s="30"/>
      <c r="G44" s="30"/>
      <c r="H44" s="30"/>
      <c r="I44" s="30"/>
      <c r="J44" s="30"/>
      <c r="K44" s="30"/>
      <c r="L44" s="31"/>
    </row>
    <row r="45" spans="2:12" ht="17.25" x14ac:dyDescent="0.3">
      <c r="B45" s="13" t="s">
        <v>21</v>
      </c>
      <c r="C45" s="8">
        <v>0.93</v>
      </c>
      <c r="D45" s="9">
        <v>1.42</v>
      </c>
      <c r="E45" s="9">
        <v>2.59</v>
      </c>
      <c r="F45" s="9">
        <v>3</v>
      </c>
      <c r="G45" s="9">
        <v>4.71</v>
      </c>
      <c r="H45" s="9">
        <v>5.1100000000000003</v>
      </c>
      <c r="I45" s="9">
        <v>6.26</v>
      </c>
      <c r="J45" s="9">
        <v>6.66</v>
      </c>
      <c r="K45" s="9">
        <v>8.0399999999999991</v>
      </c>
      <c r="L45" s="10">
        <v>8.39</v>
      </c>
    </row>
    <row r="46" spans="2:12" ht="17.25" x14ac:dyDescent="0.3">
      <c r="B46" s="14" t="s">
        <v>22</v>
      </c>
      <c r="C46" s="11">
        <v>0.94</v>
      </c>
      <c r="D46" s="6">
        <v>1.28</v>
      </c>
      <c r="E46" s="6">
        <v>2.6</v>
      </c>
      <c r="F46" s="6">
        <v>2.9</v>
      </c>
      <c r="G46" s="6">
        <v>4.72</v>
      </c>
      <c r="H46" s="6">
        <v>5</v>
      </c>
      <c r="I46" s="6">
        <v>6.26</v>
      </c>
      <c r="J46" s="6">
        <v>6.56</v>
      </c>
      <c r="K46" s="6">
        <v>8.06</v>
      </c>
      <c r="L46" s="7">
        <v>8.3000000000000007</v>
      </c>
    </row>
    <row r="47" spans="2:12" ht="17.25" x14ac:dyDescent="0.3">
      <c r="B47" s="14" t="s">
        <v>3</v>
      </c>
      <c r="C47" s="16">
        <f>100 - ABS(C46-C45)/C45 * 100</f>
        <v>98.924731182795711</v>
      </c>
      <c r="D47" s="17">
        <f t="shared" ref="D47" si="71">100 - ABS(D46-D45)/D45 * 100</f>
        <v>90.140845070422543</v>
      </c>
      <c r="E47" s="17">
        <f t="shared" ref="E47" si="72">100 - ABS(E46-E45)/E45 * 100</f>
        <v>99.613899613899605</v>
      </c>
      <c r="F47" s="17">
        <f t="shared" ref="F47" si="73">100 - ABS(F46-F45)/F45 * 100</f>
        <v>96.666666666666657</v>
      </c>
      <c r="G47" s="17">
        <f t="shared" ref="G47" si="74">100 - ABS(G46-G45)/G45 * 100</f>
        <v>99.787685774946922</v>
      </c>
      <c r="H47" s="17">
        <f t="shared" ref="H47" si="75">100 - ABS(H46-H45)/H45 * 100</f>
        <v>97.847358121330714</v>
      </c>
      <c r="I47" s="17">
        <f t="shared" ref="I47" si="76">100 - ABS(I46-I45)/I45 * 100</f>
        <v>100</v>
      </c>
      <c r="J47" s="17">
        <f t="shared" ref="J47" si="77">100 - ABS(J46-J45)/J45 * 100</f>
        <v>98.498498498498492</v>
      </c>
      <c r="K47" s="17">
        <f t="shared" ref="K47" si="78">100 - ABS(K46-K45)/K45 * 100</f>
        <v>99.751243781094516</v>
      </c>
      <c r="L47" s="18">
        <f t="shared" ref="L47" si="79">100 - ABS(L46-L45)/L45 * 100</f>
        <v>98.927294398092968</v>
      </c>
    </row>
    <row r="48" spans="2:12" ht="17.25" x14ac:dyDescent="0.3">
      <c r="B48" s="14" t="s">
        <v>23</v>
      </c>
      <c r="C48" s="11">
        <v>0.94</v>
      </c>
      <c r="D48" s="6">
        <v>1.36</v>
      </c>
      <c r="E48" s="6">
        <v>2.6</v>
      </c>
      <c r="F48" s="6">
        <v>2.96</v>
      </c>
      <c r="G48" s="6">
        <v>4.7</v>
      </c>
      <c r="H48" s="6">
        <v>5.0599999999999996</v>
      </c>
      <c r="I48" s="6">
        <v>6.26</v>
      </c>
      <c r="J48" s="6">
        <v>6.6</v>
      </c>
      <c r="K48" s="6">
        <v>8.0399999999999991</v>
      </c>
      <c r="L48" s="7">
        <v>8.34</v>
      </c>
    </row>
    <row r="49" spans="2:12" ht="18" thickBot="1" x14ac:dyDescent="0.35">
      <c r="B49" s="15" t="s">
        <v>4</v>
      </c>
      <c r="C49" s="19">
        <f>100 - ABS(C48-C45)/C45 * 100</f>
        <v>98.924731182795711</v>
      </c>
      <c r="D49" s="20">
        <f t="shared" ref="D49" si="80">100 - ABS(D48-D45)/D45 * 100</f>
        <v>95.774647887323951</v>
      </c>
      <c r="E49" s="20">
        <f t="shared" ref="E49" si="81">100 - ABS(E48-E45)/E45 * 100</f>
        <v>99.613899613899605</v>
      </c>
      <c r="F49" s="20">
        <f t="shared" ref="F49" si="82">100 - ABS(F48-F45)/F45 * 100</f>
        <v>98.666666666666671</v>
      </c>
      <c r="G49" s="20">
        <f t="shared" ref="G49" si="83">100 - ABS(G48-G45)/G45 * 100</f>
        <v>99.787685774946922</v>
      </c>
      <c r="H49" s="20">
        <f t="shared" ref="H49" si="84">100 - ABS(H48-H45)/H45 * 100</f>
        <v>99.021526418786678</v>
      </c>
      <c r="I49" s="20">
        <f t="shared" ref="I49" si="85">100 - ABS(I48-I45)/I45 * 100</f>
        <v>100</v>
      </c>
      <c r="J49" s="20">
        <f t="shared" ref="J49" si="86">100 - ABS(J48-J45)/J45 * 100</f>
        <v>99.099099099099092</v>
      </c>
      <c r="K49" s="20">
        <f t="shared" ref="K49" si="87">100 - ABS(K48-K45)/K45 * 100</f>
        <v>100</v>
      </c>
      <c r="L49" s="21">
        <f t="shared" ref="L49" si="88">100 - ABS(L48-L45)/L45 * 100</f>
        <v>99.40405244338497</v>
      </c>
    </row>
    <row r="50" spans="2:12" ht="15.75" thickBot="1" x14ac:dyDescent="0.3"/>
    <row r="51" spans="2:12" ht="18" thickBot="1" x14ac:dyDescent="0.35">
      <c r="B51" s="29" t="s">
        <v>11</v>
      </c>
      <c r="C51" s="30"/>
      <c r="D51" s="30"/>
      <c r="E51" s="30"/>
      <c r="F51" s="30"/>
      <c r="G51" s="30"/>
      <c r="H51" s="30"/>
      <c r="I51" s="30"/>
      <c r="J51" s="30"/>
      <c r="K51" s="30"/>
      <c r="L51" s="31"/>
    </row>
    <row r="52" spans="2:12" ht="17.25" x14ac:dyDescent="0.3">
      <c r="B52" s="13" t="s">
        <v>21</v>
      </c>
      <c r="C52" s="8">
        <v>0.88</v>
      </c>
      <c r="D52" s="9">
        <v>1.34</v>
      </c>
      <c r="E52" s="9">
        <v>2.35</v>
      </c>
      <c r="F52" s="9">
        <v>2.82</v>
      </c>
      <c r="G52" s="9">
        <v>3.76</v>
      </c>
      <c r="H52" s="9">
        <v>4.13</v>
      </c>
      <c r="I52" s="9">
        <v>5.04</v>
      </c>
      <c r="J52" s="9">
        <v>5.5</v>
      </c>
      <c r="K52" s="9">
        <v>6.41</v>
      </c>
      <c r="L52" s="10">
        <v>6.79</v>
      </c>
    </row>
    <row r="53" spans="2:12" ht="17.25" x14ac:dyDescent="0.3">
      <c r="B53" s="14" t="s">
        <v>22</v>
      </c>
      <c r="C53" s="11">
        <v>0.88</v>
      </c>
      <c r="D53" s="6">
        <v>1.1399999999999999</v>
      </c>
      <c r="E53" s="6">
        <v>2.36</v>
      </c>
      <c r="F53" s="6">
        <v>2.6</v>
      </c>
      <c r="G53" s="6">
        <v>3.76</v>
      </c>
      <c r="H53" s="6">
        <v>3.9</v>
      </c>
      <c r="I53" s="6">
        <v>5.04</v>
      </c>
      <c r="J53" s="6">
        <v>5.32</v>
      </c>
      <c r="K53" s="6">
        <v>6.42</v>
      </c>
      <c r="L53" s="7">
        <v>6.62</v>
      </c>
    </row>
    <row r="54" spans="2:12" ht="17.25" x14ac:dyDescent="0.3">
      <c r="B54" s="14" t="s">
        <v>3</v>
      </c>
      <c r="C54" s="16">
        <f>100 - ABS(C53-C52)/C52 * 100</f>
        <v>100</v>
      </c>
      <c r="D54" s="17">
        <f t="shared" ref="D54" si="89">100 - ABS(D53-D52)/D52 * 100</f>
        <v>85.074626865671632</v>
      </c>
      <c r="E54" s="17">
        <f t="shared" ref="E54" si="90">100 - ABS(E53-E52)/E52 * 100</f>
        <v>99.574468085106389</v>
      </c>
      <c r="F54" s="17">
        <f t="shared" ref="F54" si="91">100 - ABS(F53-F52)/F52 * 100</f>
        <v>92.198581560283699</v>
      </c>
      <c r="G54" s="17">
        <f t="shared" ref="G54" si="92">100 - ABS(G53-G52)/G52 * 100</f>
        <v>100</v>
      </c>
      <c r="H54" s="17">
        <f t="shared" ref="H54" si="93">100 - ABS(H53-H52)/H52 * 100</f>
        <v>94.430992736077485</v>
      </c>
      <c r="I54" s="17">
        <f t="shared" ref="I54" si="94">100 - ABS(I53-I52)/I52 * 100</f>
        <v>100</v>
      </c>
      <c r="J54" s="17">
        <f t="shared" ref="J54" si="95">100 - ABS(J53-J52)/J52 * 100</f>
        <v>96.727272727272734</v>
      </c>
      <c r="K54" s="17">
        <f t="shared" ref="K54" si="96">100 - ABS(K53-K52)/K52 * 100</f>
        <v>99.84399375975039</v>
      </c>
      <c r="L54" s="18">
        <f t="shared" ref="L54" si="97">100 - ABS(L53-L52)/L52 * 100</f>
        <v>97.496318114874811</v>
      </c>
    </row>
    <row r="55" spans="2:12" ht="17.25" x14ac:dyDescent="0.3">
      <c r="B55" s="14" t="s">
        <v>23</v>
      </c>
      <c r="C55" s="11">
        <v>0.88</v>
      </c>
      <c r="D55" s="6">
        <v>1.18</v>
      </c>
      <c r="E55" s="6">
        <v>2.36</v>
      </c>
      <c r="F55" s="6">
        <v>2.66</v>
      </c>
      <c r="G55" s="6">
        <v>3.76</v>
      </c>
      <c r="H55" s="6">
        <v>3.98</v>
      </c>
      <c r="I55" s="6">
        <v>5.04</v>
      </c>
      <c r="J55" s="6">
        <v>5.36</v>
      </c>
      <c r="K55" s="6">
        <v>6.4</v>
      </c>
      <c r="L55" s="7">
        <v>6.66</v>
      </c>
    </row>
    <row r="56" spans="2:12" ht="18" thickBot="1" x14ac:dyDescent="0.35">
      <c r="B56" s="15" t="s">
        <v>4</v>
      </c>
      <c r="C56" s="19">
        <f>100 - ABS(C55-C52)/C52 * 100</f>
        <v>100</v>
      </c>
      <c r="D56" s="20">
        <f t="shared" ref="D56" si="98">100 - ABS(D55-D52)/D52 * 100</f>
        <v>88.0597014925373</v>
      </c>
      <c r="E56" s="20">
        <f t="shared" ref="E56" si="99">100 - ABS(E55-E52)/E52 * 100</f>
        <v>99.574468085106389</v>
      </c>
      <c r="F56" s="20">
        <f t="shared" ref="F56" si="100">100 - ABS(F55-F52)/F52 * 100</f>
        <v>94.326241134751783</v>
      </c>
      <c r="G56" s="20">
        <f t="shared" ref="G56" si="101">100 - ABS(G55-G52)/G52 * 100</f>
        <v>100</v>
      </c>
      <c r="H56" s="20">
        <f t="shared" ref="H56" si="102">100 - ABS(H55-H52)/H52 * 100</f>
        <v>96.368038740920099</v>
      </c>
      <c r="I56" s="20">
        <f t="shared" ref="I56" si="103">100 - ABS(I55-I52)/I52 * 100</f>
        <v>100</v>
      </c>
      <c r="J56" s="20">
        <f t="shared" ref="J56" si="104">100 - ABS(J55-J52)/J52 * 100</f>
        <v>97.454545454545467</v>
      </c>
      <c r="K56" s="20">
        <f t="shared" ref="K56" si="105">100 - ABS(K55-K52)/K52 * 100</f>
        <v>99.84399375975039</v>
      </c>
      <c r="L56" s="21">
        <f t="shared" ref="L56" si="106">100 - ABS(L55-L52)/L52 * 100</f>
        <v>98.085419734904278</v>
      </c>
    </row>
  </sheetData>
  <mergeCells count="8">
    <mergeCell ref="B37:L37"/>
    <mergeCell ref="B44:L44"/>
    <mergeCell ref="B51:L51"/>
    <mergeCell ref="B2:L2"/>
    <mergeCell ref="B9:L9"/>
    <mergeCell ref="B16:L16"/>
    <mergeCell ref="B23:L23"/>
    <mergeCell ref="B30:L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Hùng Hoàng Quang</dc:creator>
  <cp:lastModifiedBy>Hùng Hoàng Quang</cp:lastModifiedBy>
  <dcterms:created xsi:type="dcterms:W3CDTF">2022-01-16T09:26:22Z</dcterms:created>
  <dcterms:modified xsi:type="dcterms:W3CDTF">2022-01-16T10:43:33Z</dcterms:modified>
</cp:coreProperties>
</file>