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93"/>
  </bookViews>
  <sheets>
    <sheet name="Sheet1" sheetId="1" r:id="rId1"/>
    <sheet name="CH-4. Table 35 A." sheetId="12" r:id="rId2"/>
    <sheet name="Table 35 B." sheetId="13" r:id="rId3"/>
    <sheet name="Table 36 A" sheetId="14" r:id="rId4"/>
    <sheet name="Table 36 B" sheetId="15" r:id="rId5"/>
    <sheet name="Table 36 C" sheetId="16" r:id="rId6"/>
    <sheet name="Table 37 A" sheetId="17" r:id="rId7"/>
    <sheet name="Table 37 B" sheetId="18" r:id="rId8"/>
  </sheets>
  <externalReferences>
    <externalReference r:id="rId9"/>
  </externalReferences>
  <definedNames>
    <definedName name="_xlnm.Print_Area" localSheetId="1">'CH-4. Table 35 A.'!$A$1:$O$50</definedName>
    <definedName name="_xlnm.Print_Area" localSheetId="2">'Table 35 B.'!$A$1:$Q$49</definedName>
    <definedName name="_xlnm.Print_Area" localSheetId="3">'Table 36 A'!$A$1:$R$48</definedName>
    <definedName name="_xlnm.Print_Area" localSheetId="4">'Table 36 B'!$A$1:$X$46</definedName>
    <definedName name="_xlnm.Print_Area" localSheetId="5">'Table 36 C'!$B$1:$K$47</definedName>
    <definedName name="_xlnm.Print_Area" localSheetId="6">'Table 37 A'!$A$1:$U$46</definedName>
    <definedName name="_xlnm.Print_Area" localSheetId="7">'Table 37 B'!$A$1:$U$45</definedName>
  </definedNames>
  <calcPr calcId="145621" calcMode="manual"/>
</workbook>
</file>

<file path=xl/calcChain.xml><?xml version="1.0" encoding="utf-8"?>
<calcChain xmlns="http://schemas.openxmlformats.org/spreadsheetml/2006/main">
  <c r="S44" i="18" l="1"/>
  <c r="U44" i="18" l="1"/>
  <c r="T44" i="18"/>
  <c r="R44" i="18"/>
  <c r="Q44" i="18"/>
  <c r="P44" i="18"/>
  <c r="O44" i="18"/>
  <c r="N44" i="18"/>
  <c r="L44" i="18"/>
  <c r="K44" i="18"/>
  <c r="J44" i="18"/>
  <c r="I44" i="18"/>
  <c r="H44" i="18"/>
  <c r="G44" i="18"/>
  <c r="F44" i="18"/>
  <c r="E44" i="18"/>
  <c r="M43" i="18"/>
  <c r="M42" i="18"/>
  <c r="M41" i="18"/>
  <c r="M40" i="18"/>
  <c r="M39" i="18"/>
  <c r="M38" i="18"/>
  <c r="M37" i="18"/>
  <c r="M36" i="18"/>
  <c r="M35" i="18"/>
  <c r="M34" i="18"/>
  <c r="M33" i="18"/>
  <c r="M32" i="18"/>
  <c r="M31" i="18"/>
  <c r="M30" i="18"/>
  <c r="M29" i="18"/>
  <c r="M28" i="18"/>
  <c r="M27" i="18"/>
  <c r="M26" i="18"/>
  <c r="M25" i="18"/>
  <c r="M24" i="18"/>
  <c r="M23" i="18"/>
  <c r="M22" i="18"/>
  <c r="M21" i="18"/>
  <c r="M20" i="18"/>
  <c r="M19" i="18"/>
  <c r="M18" i="18"/>
  <c r="M17" i="18"/>
  <c r="M16" i="18"/>
  <c r="M15" i="18"/>
  <c r="M14" i="18"/>
  <c r="M13" i="18"/>
  <c r="M12" i="18"/>
  <c r="M11" i="18"/>
  <c r="M10" i="18"/>
  <c r="M9" i="18"/>
  <c r="M8" i="18"/>
  <c r="U44" i="17"/>
  <c r="T44" i="17"/>
  <c r="S44" i="17"/>
  <c r="R44" i="17"/>
  <c r="Q44" i="17"/>
  <c r="P44" i="17"/>
  <c r="O44" i="17"/>
  <c r="N44" i="17"/>
  <c r="L44" i="17"/>
  <c r="K44" i="17"/>
  <c r="J44" i="17"/>
  <c r="I44" i="17"/>
  <c r="H44" i="17"/>
  <c r="G44" i="17"/>
  <c r="F44" i="17"/>
  <c r="E44" i="17"/>
  <c r="D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K45" i="16"/>
  <c r="J45" i="16"/>
  <c r="I45" i="16"/>
  <c r="G45" i="16"/>
  <c r="F45" i="16"/>
  <c r="E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U46" i="15"/>
  <c r="S46" i="15"/>
  <c r="Q46" i="15"/>
  <c r="O46" i="15"/>
  <c r="L46" i="15"/>
  <c r="M46" i="15" s="1"/>
  <c r="J46" i="15"/>
  <c r="K46" i="15" s="1"/>
  <c r="H46" i="15"/>
  <c r="I46" i="15" s="1"/>
  <c r="F46" i="15"/>
  <c r="G46" i="15" s="1"/>
  <c r="D46" i="15"/>
  <c r="E46" i="15" s="1"/>
  <c r="N45" i="15"/>
  <c r="V45" i="15" s="1"/>
  <c r="M45" i="15"/>
  <c r="K45" i="15"/>
  <c r="I45" i="15"/>
  <c r="G45" i="15"/>
  <c r="E45" i="15"/>
  <c r="N44" i="15"/>
  <c r="V44" i="15" s="1"/>
  <c r="M44" i="15"/>
  <c r="K44" i="15"/>
  <c r="I44" i="15"/>
  <c r="G44" i="15"/>
  <c r="E44" i="15"/>
  <c r="N43" i="15"/>
  <c r="V43" i="15" s="1"/>
  <c r="M43" i="15"/>
  <c r="K43" i="15"/>
  <c r="I43" i="15"/>
  <c r="G43" i="15"/>
  <c r="E43" i="15"/>
  <c r="N42" i="15"/>
  <c r="V42" i="15" s="1"/>
  <c r="M42" i="15"/>
  <c r="K42" i="15"/>
  <c r="I42" i="15"/>
  <c r="G42" i="15"/>
  <c r="E42" i="15"/>
  <c r="N41" i="15"/>
  <c r="V41" i="15" s="1"/>
  <c r="M41" i="15"/>
  <c r="K41" i="15"/>
  <c r="I41" i="15"/>
  <c r="G41" i="15"/>
  <c r="E41" i="15"/>
  <c r="N40" i="15"/>
  <c r="V40" i="15" s="1"/>
  <c r="M40" i="15"/>
  <c r="K40" i="15"/>
  <c r="I40" i="15"/>
  <c r="G40" i="15"/>
  <c r="E40" i="15"/>
  <c r="N39" i="15"/>
  <c r="V39" i="15" s="1"/>
  <c r="M39" i="15"/>
  <c r="K39" i="15"/>
  <c r="I39" i="15"/>
  <c r="G39" i="15"/>
  <c r="E39" i="15"/>
  <c r="N38" i="15"/>
  <c r="V38" i="15" s="1"/>
  <c r="M38" i="15"/>
  <c r="K38" i="15"/>
  <c r="I38" i="15"/>
  <c r="G38" i="15"/>
  <c r="E38" i="15"/>
  <c r="N37" i="15"/>
  <c r="V37" i="15" s="1"/>
  <c r="M37" i="15"/>
  <c r="K37" i="15"/>
  <c r="I37" i="15"/>
  <c r="G37" i="15"/>
  <c r="E37" i="15"/>
  <c r="N36" i="15"/>
  <c r="V36" i="15" s="1"/>
  <c r="M36" i="15"/>
  <c r="K36" i="15"/>
  <c r="I36" i="15"/>
  <c r="G36" i="15"/>
  <c r="E36" i="15"/>
  <c r="N35" i="15"/>
  <c r="V35" i="15" s="1"/>
  <c r="M35" i="15"/>
  <c r="K35" i="15"/>
  <c r="I35" i="15"/>
  <c r="G35" i="15"/>
  <c r="E35" i="15"/>
  <c r="N34" i="15"/>
  <c r="V34" i="15" s="1"/>
  <c r="M34" i="15"/>
  <c r="K34" i="15"/>
  <c r="I34" i="15"/>
  <c r="G34" i="15"/>
  <c r="E34" i="15"/>
  <c r="N33" i="15"/>
  <c r="V33" i="15" s="1"/>
  <c r="M33" i="15"/>
  <c r="K33" i="15"/>
  <c r="I33" i="15"/>
  <c r="G33" i="15"/>
  <c r="E33" i="15"/>
  <c r="N32" i="15"/>
  <c r="V32" i="15" s="1"/>
  <c r="M32" i="15"/>
  <c r="K32" i="15"/>
  <c r="I32" i="15"/>
  <c r="G32" i="15"/>
  <c r="E32" i="15"/>
  <c r="N31" i="15"/>
  <c r="V31" i="15" s="1"/>
  <c r="M31" i="15"/>
  <c r="K31" i="15"/>
  <c r="I31" i="15"/>
  <c r="G31" i="15"/>
  <c r="E31" i="15"/>
  <c r="N30" i="15"/>
  <c r="V30" i="15" s="1"/>
  <c r="M30" i="15"/>
  <c r="K30" i="15"/>
  <c r="I30" i="15"/>
  <c r="G30" i="15"/>
  <c r="E30" i="15"/>
  <c r="N29" i="15"/>
  <c r="V29" i="15" s="1"/>
  <c r="M29" i="15"/>
  <c r="K29" i="15"/>
  <c r="I29" i="15"/>
  <c r="G29" i="15"/>
  <c r="E29" i="15"/>
  <c r="N28" i="15"/>
  <c r="V28" i="15" s="1"/>
  <c r="M28" i="15"/>
  <c r="K28" i="15"/>
  <c r="I28" i="15"/>
  <c r="G28" i="15"/>
  <c r="E28" i="15"/>
  <c r="N27" i="15"/>
  <c r="V27" i="15" s="1"/>
  <c r="M27" i="15"/>
  <c r="K27" i="15"/>
  <c r="I27" i="15"/>
  <c r="G27" i="15"/>
  <c r="E27" i="15"/>
  <c r="N26" i="15"/>
  <c r="V26" i="15" s="1"/>
  <c r="M26" i="15"/>
  <c r="K26" i="15"/>
  <c r="I26" i="15"/>
  <c r="G26" i="15"/>
  <c r="E26" i="15"/>
  <c r="N25" i="15"/>
  <c r="V25" i="15" s="1"/>
  <c r="M25" i="15"/>
  <c r="K25" i="15"/>
  <c r="I25" i="15"/>
  <c r="G25" i="15"/>
  <c r="E25" i="15"/>
  <c r="W24" i="15"/>
  <c r="N24" i="15"/>
  <c r="V24" i="15" s="1"/>
  <c r="M24" i="15"/>
  <c r="K24" i="15"/>
  <c r="I24" i="15"/>
  <c r="G24" i="15"/>
  <c r="E24" i="15"/>
  <c r="N23" i="15"/>
  <c r="V23" i="15" s="1"/>
  <c r="M23" i="15"/>
  <c r="K23" i="15"/>
  <c r="I23" i="15"/>
  <c r="G23" i="15"/>
  <c r="E23" i="15"/>
  <c r="N22" i="15"/>
  <c r="V22" i="15" s="1"/>
  <c r="M22" i="15"/>
  <c r="K22" i="15"/>
  <c r="I22" i="15"/>
  <c r="G22" i="15"/>
  <c r="E22" i="15"/>
  <c r="N21" i="15"/>
  <c r="V21" i="15" s="1"/>
  <c r="M21" i="15"/>
  <c r="K21" i="15"/>
  <c r="I21" i="15"/>
  <c r="G21" i="15"/>
  <c r="E21" i="15"/>
  <c r="W20" i="15"/>
  <c r="N20" i="15"/>
  <c r="M20" i="15"/>
  <c r="K20" i="15"/>
  <c r="I20" i="15"/>
  <c r="G20" i="15"/>
  <c r="E20" i="15"/>
  <c r="N19" i="15"/>
  <c r="V19" i="15" s="1"/>
  <c r="M19" i="15"/>
  <c r="K19" i="15"/>
  <c r="I19" i="15"/>
  <c r="G19" i="15"/>
  <c r="E19" i="15"/>
  <c r="N18" i="15"/>
  <c r="V18" i="15" s="1"/>
  <c r="M18" i="15"/>
  <c r="K18" i="15"/>
  <c r="I18" i="15"/>
  <c r="G18" i="15"/>
  <c r="E18" i="15"/>
  <c r="W17" i="15"/>
  <c r="N17" i="15"/>
  <c r="M17" i="15"/>
  <c r="K17" i="15"/>
  <c r="I17" i="15"/>
  <c r="G17" i="15"/>
  <c r="E17" i="15"/>
  <c r="N16" i="15"/>
  <c r="V16" i="15" s="1"/>
  <c r="M16" i="15"/>
  <c r="K16" i="15"/>
  <c r="I16" i="15"/>
  <c r="G16" i="15"/>
  <c r="E16" i="15"/>
  <c r="N15" i="15"/>
  <c r="V15" i="15" s="1"/>
  <c r="M15" i="15"/>
  <c r="K15" i="15"/>
  <c r="I15" i="15"/>
  <c r="G15" i="15"/>
  <c r="E15" i="15"/>
  <c r="N14" i="15"/>
  <c r="V14" i="15" s="1"/>
  <c r="M14" i="15"/>
  <c r="K14" i="15"/>
  <c r="I14" i="15"/>
  <c r="G14" i="15"/>
  <c r="E14" i="15"/>
  <c r="N13" i="15"/>
  <c r="V13" i="15" s="1"/>
  <c r="M13" i="15"/>
  <c r="K13" i="15"/>
  <c r="I13" i="15"/>
  <c r="G13" i="15"/>
  <c r="E13" i="15"/>
  <c r="N12" i="15"/>
  <c r="V12" i="15" s="1"/>
  <c r="M12" i="15"/>
  <c r="K12" i="15"/>
  <c r="I12" i="15"/>
  <c r="G12" i="15"/>
  <c r="E12" i="15"/>
  <c r="N11" i="15"/>
  <c r="V11" i="15" s="1"/>
  <c r="M11" i="15"/>
  <c r="K11" i="15"/>
  <c r="I11" i="15"/>
  <c r="G11" i="15"/>
  <c r="E11" i="15"/>
  <c r="N10" i="15"/>
  <c r="P10" i="15" s="1"/>
  <c r="M10" i="15"/>
  <c r="K10" i="15"/>
  <c r="I10" i="15"/>
  <c r="G10" i="15"/>
  <c r="E10" i="15"/>
  <c r="Q47" i="14"/>
  <c r="O47" i="14"/>
  <c r="M47" i="14"/>
  <c r="K47" i="14"/>
  <c r="H47" i="14"/>
  <c r="I47" i="14" s="1"/>
  <c r="F47" i="14"/>
  <c r="G47" i="14" s="1"/>
  <c r="D47" i="14"/>
  <c r="E47" i="14" s="1"/>
  <c r="J46" i="14"/>
  <c r="R46" i="14" s="1"/>
  <c r="I46" i="14"/>
  <c r="G46" i="14"/>
  <c r="E46" i="14"/>
  <c r="J45" i="14"/>
  <c r="R45" i="14" s="1"/>
  <c r="I45" i="14"/>
  <c r="G45" i="14"/>
  <c r="E45" i="14"/>
  <c r="J44" i="14"/>
  <c r="R44" i="14" s="1"/>
  <c r="I44" i="14"/>
  <c r="G44" i="14"/>
  <c r="E44" i="14"/>
  <c r="J43" i="14"/>
  <c r="R43" i="14" s="1"/>
  <c r="I43" i="14"/>
  <c r="G43" i="14"/>
  <c r="E43" i="14"/>
  <c r="J42" i="14"/>
  <c r="R42" i="14" s="1"/>
  <c r="I42" i="14"/>
  <c r="G42" i="14"/>
  <c r="E42" i="14"/>
  <c r="J41" i="14"/>
  <c r="R41" i="14" s="1"/>
  <c r="I41" i="14"/>
  <c r="G41" i="14"/>
  <c r="E41" i="14"/>
  <c r="J40" i="14"/>
  <c r="R40" i="14" s="1"/>
  <c r="I40" i="14"/>
  <c r="G40" i="14"/>
  <c r="E40" i="14"/>
  <c r="J39" i="14"/>
  <c r="R39" i="14" s="1"/>
  <c r="I39" i="14"/>
  <c r="G39" i="14"/>
  <c r="E39" i="14"/>
  <c r="J38" i="14"/>
  <c r="R38" i="14" s="1"/>
  <c r="I38" i="14"/>
  <c r="G38" i="14"/>
  <c r="E38" i="14"/>
  <c r="J37" i="14"/>
  <c r="R37" i="14" s="1"/>
  <c r="I37" i="14"/>
  <c r="G37" i="14"/>
  <c r="E37" i="14"/>
  <c r="J36" i="14"/>
  <c r="R36" i="14" s="1"/>
  <c r="I36" i="14"/>
  <c r="G36" i="14"/>
  <c r="E36" i="14"/>
  <c r="J35" i="14"/>
  <c r="R35" i="14" s="1"/>
  <c r="I35" i="14"/>
  <c r="G35" i="14"/>
  <c r="E35" i="14"/>
  <c r="J34" i="14"/>
  <c r="R34" i="14" s="1"/>
  <c r="I34" i="14"/>
  <c r="G34" i="14"/>
  <c r="E34" i="14"/>
  <c r="J33" i="14"/>
  <c r="R33" i="14" s="1"/>
  <c r="I33" i="14"/>
  <c r="G33" i="14"/>
  <c r="E33" i="14"/>
  <c r="J32" i="14"/>
  <c r="R32" i="14" s="1"/>
  <c r="I32" i="14"/>
  <c r="G32" i="14"/>
  <c r="E32" i="14"/>
  <c r="L31" i="14"/>
  <c r="J31" i="14"/>
  <c r="R31" i="14" s="1"/>
  <c r="I31" i="14"/>
  <c r="G31" i="14"/>
  <c r="E31" i="14"/>
  <c r="J30" i="14"/>
  <c r="R30" i="14" s="1"/>
  <c r="I30" i="14"/>
  <c r="G30" i="14"/>
  <c r="E30" i="14"/>
  <c r="L29" i="14"/>
  <c r="J29" i="14"/>
  <c r="R29" i="14" s="1"/>
  <c r="I29" i="14"/>
  <c r="G29" i="14"/>
  <c r="E29" i="14"/>
  <c r="J28" i="14"/>
  <c r="R28" i="14" s="1"/>
  <c r="I28" i="14"/>
  <c r="G28" i="14"/>
  <c r="E28" i="14"/>
  <c r="L27" i="14"/>
  <c r="J27" i="14"/>
  <c r="R27" i="14" s="1"/>
  <c r="I27" i="14"/>
  <c r="G27" i="14"/>
  <c r="E27" i="14"/>
  <c r="J26" i="14"/>
  <c r="R26" i="14" s="1"/>
  <c r="I26" i="14"/>
  <c r="G26" i="14"/>
  <c r="E26" i="14"/>
  <c r="L25" i="14"/>
  <c r="J25" i="14"/>
  <c r="R25" i="14" s="1"/>
  <c r="I25" i="14"/>
  <c r="G25" i="14"/>
  <c r="E25" i="14"/>
  <c r="J24" i="14"/>
  <c r="R24" i="14" s="1"/>
  <c r="I24" i="14"/>
  <c r="G24" i="14"/>
  <c r="E24" i="14"/>
  <c r="L23" i="14"/>
  <c r="J23" i="14"/>
  <c r="R23" i="14" s="1"/>
  <c r="I23" i="14"/>
  <c r="G23" i="14"/>
  <c r="E23" i="14"/>
  <c r="J22" i="14"/>
  <c r="R22" i="14" s="1"/>
  <c r="I22" i="14"/>
  <c r="G22" i="14"/>
  <c r="E22" i="14"/>
  <c r="J21" i="14"/>
  <c r="R21" i="14" s="1"/>
  <c r="I21" i="14"/>
  <c r="G21" i="14"/>
  <c r="E21" i="14"/>
  <c r="J20" i="14"/>
  <c r="R20" i="14" s="1"/>
  <c r="I20" i="14"/>
  <c r="G20" i="14"/>
  <c r="E20" i="14"/>
  <c r="J19" i="14"/>
  <c r="R19" i="14" s="1"/>
  <c r="I19" i="14"/>
  <c r="G19" i="14"/>
  <c r="E19" i="14"/>
  <c r="J18" i="14"/>
  <c r="R18" i="14" s="1"/>
  <c r="I18" i="14"/>
  <c r="G18" i="14"/>
  <c r="E18" i="14"/>
  <c r="J17" i="14"/>
  <c r="R17" i="14" s="1"/>
  <c r="I17" i="14"/>
  <c r="G17" i="14"/>
  <c r="E17" i="14"/>
  <c r="J16" i="14"/>
  <c r="R16" i="14" s="1"/>
  <c r="I16" i="14"/>
  <c r="G16" i="14"/>
  <c r="E16" i="14"/>
  <c r="J15" i="14"/>
  <c r="R15" i="14" s="1"/>
  <c r="I15" i="14"/>
  <c r="G15" i="14"/>
  <c r="E15" i="14"/>
  <c r="J14" i="14"/>
  <c r="R14" i="14" s="1"/>
  <c r="I14" i="14"/>
  <c r="G14" i="14"/>
  <c r="E14" i="14"/>
  <c r="J13" i="14"/>
  <c r="R13" i="14" s="1"/>
  <c r="I13" i="14"/>
  <c r="G13" i="14"/>
  <c r="E13" i="14"/>
  <c r="J12" i="14"/>
  <c r="R12" i="14" s="1"/>
  <c r="I12" i="14"/>
  <c r="G12" i="14"/>
  <c r="E12" i="14"/>
  <c r="J11" i="14"/>
  <c r="R11" i="14" s="1"/>
  <c r="I11" i="14"/>
  <c r="G11" i="14"/>
  <c r="E11" i="14"/>
  <c r="P47" i="13"/>
  <c r="N47" i="13"/>
  <c r="L47" i="13"/>
  <c r="I47" i="13"/>
  <c r="J47" i="13" s="1"/>
  <c r="G47" i="13"/>
  <c r="H47" i="13" s="1"/>
  <c r="E47" i="13"/>
  <c r="F47" i="13" s="1"/>
  <c r="K46" i="13"/>
  <c r="O46" i="13" s="1"/>
  <c r="J46" i="13"/>
  <c r="H46" i="13"/>
  <c r="F46" i="13"/>
  <c r="K45" i="13"/>
  <c r="Q45" i="13" s="1"/>
  <c r="J45" i="13"/>
  <c r="H45" i="13"/>
  <c r="F45" i="13"/>
  <c r="M44" i="13"/>
  <c r="K44" i="13"/>
  <c r="O44" i="13" s="1"/>
  <c r="J44" i="13"/>
  <c r="H44" i="13"/>
  <c r="F44" i="13"/>
  <c r="K43" i="13"/>
  <c r="Q43" i="13" s="1"/>
  <c r="J43" i="13"/>
  <c r="H43" i="13"/>
  <c r="F43" i="13"/>
  <c r="K42" i="13"/>
  <c r="O42" i="13" s="1"/>
  <c r="J42" i="13"/>
  <c r="H42" i="13"/>
  <c r="F42" i="13"/>
  <c r="K41" i="13"/>
  <c r="Q41" i="13" s="1"/>
  <c r="J41" i="13"/>
  <c r="H41" i="13"/>
  <c r="F41" i="13"/>
  <c r="M40" i="13"/>
  <c r="K40" i="13"/>
  <c r="O40" i="13" s="1"/>
  <c r="J40" i="13"/>
  <c r="H40" i="13"/>
  <c r="F40" i="13"/>
  <c r="K39" i="13"/>
  <c r="Q39" i="13" s="1"/>
  <c r="J39" i="13"/>
  <c r="H39" i="13"/>
  <c r="F39" i="13"/>
  <c r="K38" i="13"/>
  <c r="O38" i="13" s="1"/>
  <c r="J38" i="13"/>
  <c r="H38" i="13"/>
  <c r="F38" i="13"/>
  <c r="K37" i="13"/>
  <c r="Q37" i="13" s="1"/>
  <c r="J37" i="13"/>
  <c r="H37" i="13"/>
  <c r="F37" i="13"/>
  <c r="M36" i="13"/>
  <c r="K36" i="13"/>
  <c r="O36" i="13" s="1"/>
  <c r="J36" i="13"/>
  <c r="H36" i="13"/>
  <c r="F36" i="13"/>
  <c r="K35" i="13"/>
  <c r="Q35" i="13" s="1"/>
  <c r="J35" i="13"/>
  <c r="H35" i="13"/>
  <c r="F35" i="13"/>
  <c r="K34" i="13"/>
  <c r="O34" i="13" s="1"/>
  <c r="J34" i="13"/>
  <c r="H34" i="13"/>
  <c r="F34" i="13"/>
  <c r="K33" i="13"/>
  <c r="Q33" i="13" s="1"/>
  <c r="J33" i="13"/>
  <c r="H33" i="13"/>
  <c r="F33" i="13"/>
  <c r="K32" i="13"/>
  <c r="O32" i="13" s="1"/>
  <c r="J32" i="13"/>
  <c r="H32" i="13"/>
  <c r="F32" i="13"/>
  <c r="K31" i="13"/>
  <c r="Q31" i="13" s="1"/>
  <c r="J31" i="13"/>
  <c r="H31" i="13"/>
  <c r="F31" i="13"/>
  <c r="K30" i="13"/>
  <c r="O30" i="13" s="1"/>
  <c r="J30" i="13"/>
  <c r="H30" i="13"/>
  <c r="F30" i="13"/>
  <c r="K29" i="13"/>
  <c r="Q29" i="13" s="1"/>
  <c r="J29" i="13"/>
  <c r="H29" i="13"/>
  <c r="F29" i="13"/>
  <c r="K28" i="13"/>
  <c r="O28" i="13" s="1"/>
  <c r="J28" i="13"/>
  <c r="H28" i="13"/>
  <c r="F28" i="13"/>
  <c r="K27" i="13"/>
  <c r="Q27" i="13" s="1"/>
  <c r="J27" i="13"/>
  <c r="H27" i="13"/>
  <c r="F27" i="13"/>
  <c r="K26" i="13"/>
  <c r="O26" i="13" s="1"/>
  <c r="J26" i="13"/>
  <c r="H26" i="13"/>
  <c r="F26" i="13"/>
  <c r="K25" i="13"/>
  <c r="Q25" i="13" s="1"/>
  <c r="J25" i="13"/>
  <c r="H25" i="13"/>
  <c r="F25" i="13"/>
  <c r="K24" i="13"/>
  <c r="O24" i="13" s="1"/>
  <c r="J24" i="13"/>
  <c r="H24" i="13"/>
  <c r="F24" i="13"/>
  <c r="K23" i="13"/>
  <c r="Q23" i="13" s="1"/>
  <c r="J23" i="13"/>
  <c r="H23" i="13"/>
  <c r="F23" i="13"/>
  <c r="K22" i="13"/>
  <c r="O22" i="13" s="1"/>
  <c r="J22" i="13"/>
  <c r="H22" i="13"/>
  <c r="F22" i="13"/>
  <c r="K21" i="13"/>
  <c r="Q21" i="13" s="1"/>
  <c r="J21" i="13"/>
  <c r="H21" i="13"/>
  <c r="F21" i="13"/>
  <c r="K20" i="13"/>
  <c r="O20" i="13" s="1"/>
  <c r="J20" i="13"/>
  <c r="H20" i="13"/>
  <c r="F20" i="13"/>
  <c r="K19" i="13"/>
  <c r="Q19" i="13" s="1"/>
  <c r="J19" i="13"/>
  <c r="H19" i="13"/>
  <c r="F19" i="13"/>
  <c r="K18" i="13"/>
  <c r="O18" i="13" s="1"/>
  <c r="J18" i="13"/>
  <c r="H18" i="13"/>
  <c r="F18" i="13"/>
  <c r="K17" i="13"/>
  <c r="Q17" i="13" s="1"/>
  <c r="J17" i="13"/>
  <c r="H17" i="13"/>
  <c r="F17" i="13"/>
  <c r="K16" i="13"/>
  <c r="O16" i="13" s="1"/>
  <c r="J16" i="13"/>
  <c r="H16" i="13"/>
  <c r="F16" i="13"/>
  <c r="K15" i="13"/>
  <c r="Q15" i="13" s="1"/>
  <c r="J15" i="13"/>
  <c r="H15" i="13"/>
  <c r="F15" i="13"/>
  <c r="K14" i="13"/>
  <c r="M14" i="13" s="1"/>
  <c r="H14" i="13"/>
  <c r="F14" i="13"/>
  <c r="K13" i="13"/>
  <c r="Q13" i="13" s="1"/>
  <c r="J13" i="13"/>
  <c r="H13" i="13"/>
  <c r="F13" i="13"/>
  <c r="K12" i="13"/>
  <c r="O12" i="13" s="1"/>
  <c r="J12" i="13"/>
  <c r="H12" i="13"/>
  <c r="F12" i="13"/>
  <c r="K11" i="13"/>
  <c r="K47" i="13" s="1"/>
  <c r="J11" i="13"/>
  <c r="H11" i="13"/>
  <c r="F11" i="13"/>
  <c r="O46" i="12"/>
  <c r="M46" i="12"/>
  <c r="K46" i="12"/>
  <c r="I46" i="12"/>
  <c r="G46" i="12"/>
  <c r="H46" i="12" s="1"/>
  <c r="E46" i="12"/>
  <c r="F46" i="12" s="1"/>
  <c r="N45" i="12"/>
  <c r="J45" i="12"/>
  <c r="L45" i="12" s="1"/>
  <c r="H45" i="12"/>
  <c r="F45" i="12"/>
  <c r="J44" i="12"/>
  <c r="L44" i="12" s="1"/>
  <c r="F44" i="12"/>
  <c r="J43" i="12"/>
  <c r="L43" i="12" s="1"/>
  <c r="F43" i="12"/>
  <c r="N42" i="12"/>
  <c r="J42" i="12"/>
  <c r="L42" i="12" s="1"/>
  <c r="H42" i="12"/>
  <c r="F42" i="12"/>
  <c r="N41" i="12"/>
  <c r="J41" i="12"/>
  <c r="L41" i="12" s="1"/>
  <c r="H41" i="12"/>
  <c r="F41" i="12"/>
  <c r="J40" i="12"/>
  <c r="L40" i="12" s="1"/>
  <c r="F40" i="12"/>
  <c r="N39" i="12"/>
  <c r="J39" i="12"/>
  <c r="L39" i="12" s="1"/>
  <c r="H39" i="12"/>
  <c r="F39" i="12"/>
  <c r="N38" i="12"/>
  <c r="J38" i="12"/>
  <c r="L38" i="12" s="1"/>
  <c r="H38" i="12"/>
  <c r="F38" i="12"/>
  <c r="N37" i="12"/>
  <c r="J37" i="12"/>
  <c r="L37" i="12" s="1"/>
  <c r="H37" i="12"/>
  <c r="F37" i="12"/>
  <c r="N36" i="12"/>
  <c r="J36" i="12"/>
  <c r="L36" i="12" s="1"/>
  <c r="H36" i="12"/>
  <c r="F36" i="12"/>
  <c r="N35" i="12"/>
  <c r="J35" i="12"/>
  <c r="L35" i="12" s="1"/>
  <c r="H35" i="12"/>
  <c r="F35" i="12"/>
  <c r="N34" i="12"/>
  <c r="J34" i="12"/>
  <c r="L34" i="12" s="1"/>
  <c r="H34" i="12"/>
  <c r="F34" i="12"/>
  <c r="N33" i="12"/>
  <c r="L33" i="12"/>
  <c r="J33" i="12"/>
  <c r="H33" i="12"/>
  <c r="F33" i="12"/>
  <c r="N32" i="12"/>
  <c r="J32" i="12"/>
  <c r="L32" i="12" s="1"/>
  <c r="H32" i="12"/>
  <c r="F32" i="12"/>
  <c r="N31" i="12"/>
  <c r="J31" i="12"/>
  <c r="L31" i="12" s="1"/>
  <c r="H31" i="12"/>
  <c r="F31" i="12"/>
  <c r="N30" i="12"/>
  <c r="J30" i="12"/>
  <c r="L30" i="12" s="1"/>
  <c r="H30" i="12"/>
  <c r="F30" i="12"/>
  <c r="N29" i="12"/>
  <c r="J29" i="12"/>
  <c r="L29" i="12" s="1"/>
  <c r="H29" i="12"/>
  <c r="F29" i="12"/>
  <c r="N28" i="12"/>
  <c r="J28" i="12"/>
  <c r="L28" i="12" s="1"/>
  <c r="H28" i="12"/>
  <c r="F28" i="12"/>
  <c r="N27" i="12"/>
  <c r="J27" i="12"/>
  <c r="L27" i="12" s="1"/>
  <c r="H27" i="12"/>
  <c r="F27" i="12"/>
  <c r="N26" i="12"/>
  <c r="J26" i="12"/>
  <c r="L26" i="12" s="1"/>
  <c r="H26" i="12"/>
  <c r="F26" i="12"/>
  <c r="N25" i="12"/>
  <c r="L25" i="12"/>
  <c r="J25" i="12"/>
  <c r="H25" i="12"/>
  <c r="F25" i="12"/>
  <c r="N24" i="12"/>
  <c r="J24" i="12"/>
  <c r="L24" i="12" s="1"/>
  <c r="H24" i="12"/>
  <c r="F24" i="12"/>
  <c r="N23" i="12"/>
  <c r="J23" i="12"/>
  <c r="L23" i="12" s="1"/>
  <c r="H23" i="12"/>
  <c r="F23" i="12"/>
  <c r="N22" i="12"/>
  <c r="J22" i="12"/>
  <c r="L22" i="12" s="1"/>
  <c r="H22" i="12"/>
  <c r="F22" i="12"/>
  <c r="N21" i="12"/>
  <c r="J21" i="12"/>
  <c r="L21" i="12" s="1"/>
  <c r="H21" i="12"/>
  <c r="F21" i="12"/>
  <c r="N20" i="12"/>
  <c r="J20" i="12"/>
  <c r="L20" i="12" s="1"/>
  <c r="H20" i="12"/>
  <c r="F20" i="12"/>
  <c r="N19" i="12"/>
  <c r="J19" i="12"/>
  <c r="L19" i="12" s="1"/>
  <c r="H19" i="12"/>
  <c r="F19" i="12"/>
  <c r="N18" i="12"/>
  <c r="J18" i="12"/>
  <c r="L18" i="12" s="1"/>
  <c r="H18" i="12"/>
  <c r="F18" i="12"/>
  <c r="N17" i="12"/>
  <c r="L17" i="12"/>
  <c r="J17" i="12"/>
  <c r="H17" i="12"/>
  <c r="F17" i="12"/>
  <c r="N16" i="12"/>
  <c r="J16" i="12"/>
  <c r="L16" i="12" s="1"/>
  <c r="H16" i="12"/>
  <c r="F16" i="12"/>
  <c r="J15" i="12"/>
  <c r="L15" i="12" s="1"/>
  <c r="F15" i="12"/>
  <c r="N14" i="12"/>
  <c r="J14" i="12"/>
  <c r="L14" i="12" s="1"/>
  <c r="H14" i="12"/>
  <c r="F14" i="12"/>
  <c r="N13" i="12"/>
  <c r="J13" i="12"/>
  <c r="L13" i="12" s="1"/>
  <c r="H13" i="12"/>
  <c r="F13" i="12"/>
  <c r="N12" i="12"/>
  <c r="J12" i="12"/>
  <c r="L12" i="12" s="1"/>
  <c r="H12" i="12"/>
  <c r="F12" i="12"/>
  <c r="N11" i="12"/>
  <c r="J11" i="12"/>
  <c r="L11" i="12" s="1"/>
  <c r="H11" i="12"/>
  <c r="F11" i="12"/>
  <c r="N10" i="12"/>
  <c r="J10" i="12"/>
  <c r="H10" i="12"/>
  <c r="F10" i="12"/>
  <c r="X10" i="15" l="1"/>
  <c r="X14" i="15"/>
  <c r="X24" i="15"/>
  <c r="X27" i="15"/>
  <c r="X31" i="15"/>
  <c r="X35" i="15"/>
  <c r="X39" i="15"/>
  <c r="X43" i="15"/>
  <c r="H45" i="16"/>
  <c r="M38" i="13"/>
  <c r="M42" i="13"/>
  <c r="M46" i="13"/>
  <c r="L24" i="14"/>
  <c r="L26" i="14"/>
  <c r="L28" i="14"/>
  <c r="L30" i="14"/>
  <c r="L32" i="14"/>
  <c r="P14" i="15"/>
  <c r="W46" i="15"/>
  <c r="P24" i="15"/>
  <c r="P27" i="15"/>
  <c r="P31" i="15"/>
  <c r="P35" i="15"/>
  <c r="P39" i="15"/>
  <c r="P43" i="15"/>
  <c r="M44" i="18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L11" i="14"/>
  <c r="L12" i="14"/>
  <c r="L13" i="14"/>
  <c r="L14" i="14"/>
  <c r="L15" i="14"/>
  <c r="L16" i="14"/>
  <c r="L17" i="14"/>
  <c r="L18" i="14"/>
  <c r="L19" i="14"/>
  <c r="L20" i="14"/>
  <c r="L21" i="14"/>
  <c r="L22" i="14"/>
  <c r="N46" i="15"/>
  <c r="T10" i="15"/>
  <c r="P12" i="15"/>
  <c r="X12" i="15"/>
  <c r="T14" i="15"/>
  <c r="P16" i="15"/>
  <c r="X16" i="15"/>
  <c r="X17" i="15"/>
  <c r="P19" i="15"/>
  <c r="X19" i="15"/>
  <c r="X20" i="15"/>
  <c r="P22" i="15"/>
  <c r="X22" i="15"/>
  <c r="T24" i="15"/>
  <c r="P25" i="15"/>
  <c r="X25" i="15"/>
  <c r="T27" i="15"/>
  <c r="P29" i="15"/>
  <c r="X29" i="15"/>
  <c r="T31" i="15"/>
  <c r="P33" i="15"/>
  <c r="X33" i="15"/>
  <c r="T35" i="15"/>
  <c r="P37" i="15"/>
  <c r="X37" i="15"/>
  <c r="T39" i="15"/>
  <c r="P41" i="15"/>
  <c r="X41" i="15"/>
  <c r="T43" i="15"/>
  <c r="P45" i="15"/>
  <c r="X45" i="15"/>
  <c r="J46" i="12"/>
  <c r="N46" i="12"/>
  <c r="M12" i="13"/>
  <c r="M16" i="13"/>
  <c r="M18" i="13"/>
  <c r="M20" i="13"/>
  <c r="M22" i="13"/>
  <c r="M24" i="13"/>
  <c r="M26" i="13"/>
  <c r="M28" i="13"/>
  <c r="M30" i="13"/>
  <c r="M32" i="13"/>
  <c r="M34" i="13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T12" i="15"/>
  <c r="T16" i="15"/>
  <c r="X46" i="15"/>
  <c r="T19" i="15"/>
  <c r="T22" i="15"/>
  <c r="T25" i="15"/>
  <c r="T29" i="15"/>
  <c r="T33" i="15"/>
  <c r="T37" i="15"/>
  <c r="T41" i="15"/>
  <c r="T45" i="15"/>
  <c r="M44" i="17"/>
  <c r="M47" i="13"/>
  <c r="Q47" i="13"/>
  <c r="P46" i="15"/>
  <c r="T46" i="15"/>
  <c r="L46" i="12"/>
  <c r="O47" i="13"/>
  <c r="R46" i="15"/>
  <c r="V46" i="15"/>
  <c r="O11" i="13"/>
  <c r="Q12" i="13"/>
  <c r="O13" i="13"/>
  <c r="O14" i="13"/>
  <c r="O15" i="13"/>
  <c r="O17" i="13"/>
  <c r="O19" i="13"/>
  <c r="O21" i="13"/>
  <c r="O23" i="13"/>
  <c r="O25" i="13"/>
  <c r="O27" i="13"/>
  <c r="O29" i="13"/>
  <c r="O31" i="13"/>
  <c r="O33" i="13"/>
  <c r="O35" i="13"/>
  <c r="O37" i="13"/>
  <c r="O39" i="13"/>
  <c r="O41" i="13"/>
  <c r="O43" i="13"/>
  <c r="O45" i="13"/>
  <c r="P32" i="14"/>
  <c r="L33" i="14"/>
  <c r="P33" i="14"/>
  <c r="L34" i="14"/>
  <c r="P34" i="14"/>
  <c r="L35" i="14"/>
  <c r="P35" i="14"/>
  <c r="L36" i="14"/>
  <c r="P36" i="14"/>
  <c r="L37" i="14"/>
  <c r="P37" i="14"/>
  <c r="L38" i="14"/>
  <c r="P38" i="14"/>
  <c r="L39" i="14"/>
  <c r="P39" i="14"/>
  <c r="L40" i="14"/>
  <c r="P40" i="14"/>
  <c r="L41" i="14"/>
  <c r="P41" i="14"/>
  <c r="L42" i="14"/>
  <c r="P42" i="14"/>
  <c r="L43" i="14"/>
  <c r="P43" i="14"/>
  <c r="L44" i="14"/>
  <c r="P44" i="14"/>
  <c r="L45" i="14"/>
  <c r="P45" i="14"/>
  <c r="L46" i="14"/>
  <c r="P46" i="14"/>
  <c r="J47" i="14"/>
  <c r="P47" i="14" s="1"/>
  <c r="R10" i="15"/>
  <c r="V10" i="15"/>
  <c r="P11" i="15"/>
  <c r="T11" i="15"/>
  <c r="X11" i="15"/>
  <c r="R12" i="15"/>
  <c r="P13" i="15"/>
  <c r="T13" i="15"/>
  <c r="X13" i="15"/>
  <c r="R14" i="15"/>
  <c r="P15" i="15"/>
  <c r="T15" i="15"/>
  <c r="X15" i="15"/>
  <c r="R16" i="15"/>
  <c r="P17" i="15"/>
  <c r="T17" i="15"/>
  <c r="P18" i="15"/>
  <c r="T18" i="15"/>
  <c r="X18" i="15"/>
  <c r="R19" i="15"/>
  <c r="P20" i="15"/>
  <c r="T20" i="15"/>
  <c r="P21" i="15"/>
  <c r="T21" i="15"/>
  <c r="X21" i="15"/>
  <c r="R22" i="15"/>
  <c r="P23" i="15"/>
  <c r="T23" i="15"/>
  <c r="X23" i="15"/>
  <c r="R24" i="15"/>
  <c r="R25" i="15"/>
  <c r="P26" i="15"/>
  <c r="T26" i="15"/>
  <c r="X26" i="15"/>
  <c r="R27" i="15"/>
  <c r="P28" i="15"/>
  <c r="T28" i="15"/>
  <c r="X28" i="15"/>
  <c r="R29" i="15"/>
  <c r="P30" i="15"/>
  <c r="T30" i="15"/>
  <c r="X30" i="15"/>
  <c r="R31" i="15"/>
  <c r="P32" i="15"/>
  <c r="T32" i="15"/>
  <c r="X32" i="15"/>
  <c r="R33" i="15"/>
  <c r="P34" i="15"/>
  <c r="T34" i="15"/>
  <c r="X34" i="15"/>
  <c r="R35" i="15"/>
  <c r="P36" i="15"/>
  <c r="T36" i="15"/>
  <c r="X36" i="15"/>
  <c r="R37" i="15"/>
  <c r="P38" i="15"/>
  <c r="T38" i="15"/>
  <c r="X38" i="15"/>
  <c r="R39" i="15"/>
  <c r="P40" i="15"/>
  <c r="T40" i="15"/>
  <c r="X40" i="15"/>
  <c r="R41" i="15"/>
  <c r="P42" i="15"/>
  <c r="T42" i="15"/>
  <c r="X42" i="15"/>
  <c r="R43" i="15"/>
  <c r="P44" i="15"/>
  <c r="T44" i="15"/>
  <c r="X44" i="15"/>
  <c r="R45" i="15"/>
  <c r="L10" i="12"/>
  <c r="M11" i="13"/>
  <c r="Q11" i="13"/>
  <c r="M13" i="13"/>
  <c r="M15" i="13"/>
  <c r="M17" i="13"/>
  <c r="M19" i="13"/>
  <c r="M21" i="13"/>
  <c r="M23" i="13"/>
  <c r="M25" i="13"/>
  <c r="M27" i="13"/>
  <c r="M29" i="13"/>
  <c r="M31" i="13"/>
  <c r="M33" i="13"/>
  <c r="M35" i="13"/>
  <c r="M37" i="13"/>
  <c r="M39" i="13"/>
  <c r="M41" i="13"/>
  <c r="M43" i="13"/>
  <c r="M45" i="13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R11" i="15"/>
  <c r="R13" i="15"/>
  <c r="R15" i="15"/>
  <c r="R17" i="15"/>
  <c r="V17" i="15"/>
  <c r="R18" i="15"/>
  <c r="R20" i="15"/>
  <c r="V20" i="15"/>
  <c r="R21" i="15"/>
  <c r="R23" i="15"/>
  <c r="R26" i="15"/>
  <c r="R28" i="15"/>
  <c r="R30" i="15"/>
  <c r="R32" i="15"/>
  <c r="R34" i="15"/>
  <c r="R36" i="15"/>
  <c r="R38" i="15"/>
  <c r="R40" i="15"/>
  <c r="R42" i="15"/>
  <c r="R44" i="15"/>
  <c r="N47" i="14" l="1"/>
  <c r="L47" i="14"/>
  <c r="R47" i="14"/>
</calcChain>
</file>

<file path=xl/sharedStrings.xml><?xml version="1.0" encoding="utf-8"?>
<sst xmlns="http://schemas.openxmlformats.org/spreadsheetml/2006/main" count="600" uniqueCount="125">
  <si>
    <t>Table 35 A.</t>
  </si>
  <si>
    <t xml:space="preserve">                  FACILITIES AVAILABLE AT SUB CENTRES </t>
  </si>
  <si>
    <t>S.No.</t>
  </si>
  <si>
    <t>State/UT</t>
  </si>
  <si>
    <t>(As on 31st March, 2016)</t>
  </si>
  <si>
    <t>Number of Sub Centres Functioning</t>
  </si>
  <si>
    <t>Number of Sub Centres with ANM Quarter</t>
  </si>
  <si>
    <t>Number of Sub Centres with ANM living in Sub Centrer Quarter*</t>
  </si>
  <si>
    <t>No. of Sub Centres Functioning as per IPHS norms</t>
  </si>
  <si>
    <t>Number</t>
  </si>
  <si>
    <t>%</t>
  </si>
  <si>
    <t>(1)</t>
  </si>
  <si>
    <t>(2)</t>
  </si>
  <si>
    <t>(3)</t>
  </si>
  <si>
    <t>(4)</t>
  </si>
  <si>
    <t>(5)</t>
  </si>
  <si>
    <t>(6)</t>
  </si>
  <si>
    <t>Andhra Pradesh</t>
  </si>
  <si>
    <t>Arunachal Pradesh</t>
  </si>
  <si>
    <t>Assam</t>
  </si>
  <si>
    <t>NA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</si>
  <si>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</si>
  <si>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</si>
  <si>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</si>
  <si>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</si>
  <si>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</si>
  <si>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</si>
  <si>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</si>
  <si>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</si>
  <si>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</si>
  <si>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</si>
  <si>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</si>
  <si>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</si>
  <si>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</si>
  <si>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</si>
  <si>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</si>
  <si>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</si>
  <si>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</si>
  <si>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</si>
  <si>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</si>
  <si>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</si>
  <si>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 Nadu</t>
  </si>
  <si>
    <t>Telangana</t>
  </si>
  <si>
    <t>Tripura</t>
  </si>
  <si>
    <t>Uttarakhand</t>
  </si>
  <si>
    <t>Uttar Pradesh</t>
  </si>
  <si>
    <t>West Bengal</t>
  </si>
  <si>
    <t>A&amp; N Islands</t>
  </si>
  <si>
    <t>Chandigarh</t>
  </si>
  <si>
    <t>D &amp; N Haveli</t>
  </si>
  <si>
    <t>Daman &amp; Diu</t>
  </si>
  <si>
    <t>Delhi</t>
  </si>
  <si>
    <t>Lakshadweep</t>
  </si>
  <si>
    <t>Puducherry</t>
  </si>
  <si>
    <t>All India/Total</t>
  </si>
  <si>
    <t xml:space="preserve">India </t>
  </si>
  <si>
    <t>Notes:</t>
  </si>
  <si>
    <t>NA: Not Available.</t>
  </si>
  <si>
    <t>* The % figure given here is based on Sub Centres with ANM Quarters</t>
  </si>
  <si>
    <t>Table 35 B.</t>
  </si>
  <si>
    <t xml:space="preserve">                  FACILITIES AVAILABLE AT SUB CENTRES (Contd.) </t>
  </si>
  <si>
    <t>Number of Sub Centres</t>
  </si>
  <si>
    <t>Without Regular Water Supply</t>
  </si>
  <si>
    <t>Without Electric Supply</t>
  </si>
  <si>
    <t>Without All-Weather Motorable  Approach Road</t>
  </si>
  <si>
    <t>(7)</t>
  </si>
  <si>
    <t>Tamil Nadu</t>
  </si>
  <si>
    <t>Table 36. A</t>
  </si>
  <si>
    <t xml:space="preserve">FACILITIES AT PRIMARY HEALTH CENTRES </t>
  </si>
  <si>
    <t>Number of PHCs Functioning</t>
  </si>
  <si>
    <t>Number of Primary Health Centres</t>
  </si>
  <si>
    <t>With Labour Room</t>
  </si>
  <si>
    <t>With Operation Theatre</t>
  </si>
  <si>
    <t>With at least 4 beds</t>
  </si>
  <si>
    <t>O.T.</t>
  </si>
  <si>
    <t xml:space="preserve">Number  </t>
  </si>
  <si>
    <t>Table 36 B.</t>
  </si>
  <si>
    <t xml:space="preserve">FACILITIES AT PRIMARY HEALTH CENTRES (Contd.) </t>
  </si>
  <si>
    <t>With Telephone</t>
  </si>
  <si>
    <t>With Computer</t>
  </si>
  <si>
    <t xml:space="preserve"> </t>
  </si>
  <si>
    <t>(8)</t>
  </si>
  <si>
    <t>(9)</t>
  </si>
  <si>
    <t>(10)</t>
  </si>
  <si>
    <t>(11)</t>
  </si>
  <si>
    <t>Table 36 C</t>
  </si>
  <si>
    <t xml:space="preserve"> (As on 31st March, 2016)</t>
  </si>
  <si>
    <t>States / UT</t>
  </si>
  <si>
    <t>No. of PHCs Functioning as per IPHS norms</t>
  </si>
  <si>
    <t>Referral Transport</t>
  </si>
  <si>
    <t>Registered RKS</t>
  </si>
  <si>
    <t xml:space="preserve">Madhya Pradesh </t>
  </si>
  <si>
    <t xml:space="preserve">Notes: </t>
  </si>
  <si>
    <t>Table 37 A</t>
  </si>
  <si>
    <t>FACILITIES AVAILABLE AT COMMUNITY HEALTH CENTRES</t>
  </si>
  <si>
    <t>Number of CHCs Functioning</t>
  </si>
  <si>
    <t>Number of Community Health Centres</t>
  </si>
  <si>
    <t>With all four specialists</t>
  </si>
  <si>
    <t>With computer/ Statistical Asst. for MIS/ Accountant</t>
  </si>
  <si>
    <t>With functional Laboratory</t>
  </si>
  <si>
    <t>With functional O.T.</t>
  </si>
  <si>
    <t>With functional Labor Room</t>
  </si>
  <si>
    <t>With functioning Stabilization Units for New Born</t>
  </si>
  <si>
    <t>With New Born Care Corner</t>
  </si>
  <si>
    <t>With at least 30 beds</t>
  </si>
  <si>
    <t>NA - Not Available</t>
  </si>
  <si>
    <t>Table 37 B</t>
  </si>
  <si>
    <t>FACILITIES AVAILABLE AT COMMUNITY HEALTH CENTRES (Contd..)</t>
  </si>
  <si>
    <t>No. of CHC having a regular supply of</t>
  </si>
  <si>
    <t>With functional X-Ray machine</t>
  </si>
  <si>
    <t>With quarters for specialist Doctors</t>
  </si>
  <si>
    <t>With specialist Doctors living in quarters</t>
  </si>
  <si>
    <t>With referral transport available</t>
  </si>
  <si>
    <t>With registered RKS</t>
  </si>
  <si>
    <t>Functioning as per IPHS norms</t>
  </si>
  <si>
    <t>Allopathic drugs for common ailments</t>
  </si>
  <si>
    <t>AYUSH drugs for common ailments</t>
  </si>
  <si>
    <t>SECTION V.</t>
  </si>
  <si>
    <t>STATUS OF FACILITIES AVAILABLE</t>
  </si>
  <si>
    <t>(As on 31st March, 2017)</t>
  </si>
  <si>
    <t xml:space="preserve">PHCs functoning on 24X7 basis </t>
  </si>
  <si>
    <t>With OT</t>
  </si>
  <si>
    <t xml:space="preserve"> (As on 31st March, 2017)</t>
  </si>
  <si>
    <t>Tamil Nadu #</t>
  </si>
  <si>
    <t># Specialists are attending on hiring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</si>
</sst>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3" formatCode="_(* #,##0.00_);_(* \(#,##0.00\);_(* &quot;-&quot;??_);_(@_)"/>
    <numFmt numFmtId="164" formatCode="0.0"/>
    <numFmt numFmtId="165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i/>
      <sz val="8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i/>
      <sz val="9"/>
      <name val="Times New Roman"/>
      <family val="1"/>
    </font>
    <font>
      <sz val="8"/>
      <name val="Times New Roman"/>
      <family val="1"/>
    </font>
    <font>
      <i/>
      <vertAlign val="superscript"/>
      <sz val="8"/>
      <name val="Times New Roman"/>
      <family val="1"/>
    </font>
    <font>
      <i/>
      <sz val="10"/>
      <name val="Times New Roman"/>
      <family val="1"/>
    </font>
    <font>
      <b/>
      <sz val="18"/>
      <color theme="1"/>
      <name val="Monotype Corsiva"/>
      <family val="4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7">
    <xf numFmtId="0" fontId="0" fillId="0" borderId="0"/>
    <xf numFmtId="0" fontId="2" fillId="0" borderId="0"/>
    <xf numFmtId="165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5" fontId="1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18">
    <xf numFmtId="0" fontId="0" fillId="0" borderId="0" xfId="0"/>
    <xf numFmtId="0" fontId="3" fillId="0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3" fillId="2" borderId="0" xfId="1" applyFont="1" applyFill="1" applyAlignment="1">
      <alignment vertical="center"/>
    </xf>
    <xf numFmtId="0" fontId="4" fillId="3" borderId="7" xfId="1" applyFont="1" applyFill="1" applyBorder="1" applyAlignment="1">
      <alignment horizontal="center" vertical="center" wrapText="1"/>
    </xf>
    <xf numFmtId="49" fontId="3" fillId="0" borderId="0" xfId="1" applyNumberFormat="1" applyFont="1" applyFill="1" applyAlignment="1">
      <alignment vertical="center"/>
    </xf>
    <xf numFmtId="49" fontId="4" fillId="3" borderId="1" xfId="1" applyNumberFormat="1" applyFont="1" applyFill="1" applyBorder="1" applyAlignment="1">
      <alignment horizontal="center" vertical="center" wrapText="1"/>
    </xf>
    <xf numFmtId="49" fontId="4" fillId="3" borderId="7" xfId="1" applyNumberFormat="1" applyFont="1" applyFill="1" applyBorder="1" applyAlignment="1">
      <alignment horizontal="center" vertical="center" wrapText="1"/>
    </xf>
    <xf numFmtId="49" fontId="3" fillId="0" borderId="0" xfId="1" applyNumberFormat="1" applyFont="1" applyAlignment="1">
      <alignment vertical="center"/>
    </xf>
    <xf numFmtId="0" fontId="3" fillId="3" borderId="7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vertical="center"/>
    </xf>
    <xf numFmtId="0" fontId="3" fillId="4" borderId="0" xfId="1" applyFont="1" applyFill="1" applyAlignment="1">
      <alignment vertical="center"/>
    </xf>
    <xf numFmtId="0" fontId="3" fillId="3" borderId="6" xfId="1" applyFont="1" applyFill="1" applyBorder="1" applyAlignment="1">
      <alignment vertical="center"/>
    </xf>
    <xf numFmtId="0" fontId="4" fillId="0" borderId="0" xfId="1" applyFont="1" applyFill="1" applyAlignment="1">
      <alignment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horizontal="center" vertical="center"/>
    </xf>
    <xf numFmtId="164" fontId="7" fillId="3" borderId="1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vertical="center"/>
    </xf>
    <xf numFmtId="0" fontId="3" fillId="3" borderId="0" xfId="1" applyFont="1" applyFill="1" applyAlignment="1">
      <alignment vertical="center"/>
    </xf>
    <xf numFmtId="0" fontId="4" fillId="3" borderId="0" xfId="1" applyFont="1" applyFill="1" applyBorder="1" applyAlignment="1">
      <alignment vertical="center"/>
    </xf>
    <xf numFmtId="0" fontId="9" fillId="3" borderId="0" xfId="1" applyFont="1" applyFill="1" applyAlignment="1">
      <alignment vertical="center"/>
    </xf>
    <xf numFmtId="0" fontId="9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vertical="center"/>
    </xf>
    <xf numFmtId="0" fontId="4" fillId="4" borderId="0" xfId="1" applyFont="1" applyFill="1" applyBorder="1" applyAlignment="1">
      <alignment vertical="center"/>
    </xf>
    <xf numFmtId="49" fontId="4" fillId="0" borderId="1" xfId="1" applyNumberFormat="1" applyFont="1" applyFill="1" applyBorder="1" applyAlignment="1">
      <alignment horizontal="center" vertical="center" wrapText="1"/>
    </xf>
    <xf numFmtId="49" fontId="4" fillId="4" borderId="0" xfId="1" applyNumberFormat="1" applyFont="1" applyFill="1" applyBorder="1" applyAlignment="1">
      <alignment vertical="center"/>
    </xf>
    <xf numFmtId="1" fontId="5" fillId="3" borderId="1" xfId="1" applyNumberFormat="1" applyFont="1" applyFill="1" applyBorder="1" applyAlignment="1">
      <alignment horizontal="center" vertical="center"/>
    </xf>
    <xf numFmtId="1" fontId="7" fillId="3" borderId="1" xfId="1" applyNumberFormat="1" applyFont="1" applyFill="1" applyBorder="1" applyAlignment="1">
      <alignment horizontal="center" vertical="center"/>
    </xf>
    <xf numFmtId="0" fontId="13" fillId="3" borderId="0" xfId="1" applyFont="1" applyFill="1" applyBorder="1" applyAlignment="1">
      <alignment horizontal="center" vertical="center"/>
    </xf>
    <xf numFmtId="0" fontId="13" fillId="3" borderId="0" xfId="1" applyFont="1" applyFill="1" applyBorder="1" applyAlignment="1">
      <alignment vertical="center"/>
    </xf>
    <xf numFmtId="0" fontId="9" fillId="2" borderId="0" xfId="1" applyFont="1" applyFill="1" applyBorder="1" applyAlignment="1">
      <alignment vertical="center"/>
    </xf>
    <xf numFmtId="0" fontId="9" fillId="4" borderId="0" xfId="1" applyFont="1" applyFill="1" applyBorder="1" applyAlignment="1">
      <alignment vertical="center"/>
    </xf>
    <xf numFmtId="0" fontId="9" fillId="3" borderId="0" xfId="1" applyFont="1" applyFill="1" applyBorder="1" applyAlignment="1">
      <alignment horizontal="center" vertical="center"/>
    </xf>
    <xf numFmtId="0" fontId="14" fillId="3" borderId="0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left" vertical="center"/>
    </xf>
    <xf numFmtId="0" fontId="17" fillId="0" borderId="0" xfId="0" applyFont="1"/>
    <xf numFmtId="0" fontId="9" fillId="3" borderId="0" xfId="1" applyFont="1" applyFill="1" applyAlignment="1">
      <alignment horizontal="left" vertical="center" wrapText="1"/>
    </xf>
    <xf numFmtId="1" fontId="6" fillId="3" borderId="1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164" fontId="6" fillId="3" borderId="6" xfId="1" applyNumberFormat="1" applyFont="1" applyFill="1" applyBorder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" fontId="8" fillId="3" borderId="1" xfId="1" applyNumberFormat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/>
    </xf>
    <xf numFmtId="164" fontId="8" fillId="3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4" fillId="3" borderId="1" xfId="1" applyFont="1" applyFill="1" applyBorder="1" applyAlignment="1">
      <alignment horizontal="center" vertical="center" wrapText="1"/>
    </xf>
    <xf numFmtId="1" fontId="6" fillId="3" borderId="1" xfId="1" applyNumberFormat="1" applyFont="1" applyFill="1" applyBorder="1" applyAlignment="1">
      <alignment horizontal="center" vertical="center"/>
    </xf>
    <xf numFmtId="1" fontId="8" fillId="3" borderId="1" xfId="1" applyNumberFormat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3" fillId="0" borderId="1" xfId="1" applyFont="1" applyFill="1" applyBorder="1" applyAlignment="1">
      <alignment vertical="center"/>
    </xf>
    <xf numFmtId="164" fontId="6" fillId="3" borderId="7" xfId="1" applyNumberFormat="1" applyFont="1" applyFill="1" applyBorder="1" applyAlignment="1">
      <alignment horizontal="center" vertical="center"/>
    </xf>
    <xf numFmtId="1" fontId="6" fillId="2" borderId="1" xfId="1" applyNumberFormat="1" applyFont="1" applyFill="1" applyBorder="1" applyAlignment="1">
      <alignment horizontal="center" vertical="center"/>
    </xf>
    <xf numFmtId="164" fontId="8" fillId="3" borderId="7" xfId="1" applyNumberFormat="1" applyFont="1" applyFill="1" applyBorder="1" applyAlignment="1">
      <alignment horizontal="center" vertical="center"/>
    </xf>
    <xf numFmtId="0" fontId="12" fillId="3" borderId="0" xfId="1" applyFont="1" applyFill="1" applyBorder="1" applyAlignment="1">
      <alignment vertical="center"/>
    </xf>
    <xf numFmtId="0" fontId="3" fillId="0" borderId="7" xfId="1" applyFont="1" applyBorder="1" applyAlignment="1">
      <alignment horizontal="center" vertical="center"/>
    </xf>
    <xf numFmtId="0" fontId="4" fillId="3" borderId="4" xfId="1" applyFont="1" applyFill="1" applyBorder="1" applyAlignment="1">
      <alignment vertical="center"/>
    </xf>
    <xf numFmtId="1" fontId="8" fillId="2" borderId="1" xfId="1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5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12" fillId="0" borderId="0" xfId="1" applyFont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 wrapText="1"/>
    </xf>
    <xf numFmtId="49" fontId="4" fillId="3" borderId="0" xfId="1" applyNumberFormat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1" fontId="8" fillId="3" borderId="0" xfId="1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9" fillId="3" borderId="0" xfId="1" applyFont="1" applyFill="1" applyAlignment="1">
      <alignment horizontal="left" vertical="center" wrapText="1"/>
    </xf>
    <xf numFmtId="0" fontId="4" fillId="3" borderId="0" xfId="1" applyFont="1" applyFill="1" applyBorder="1" applyAlignment="1">
      <alignment horizontal="left" vertical="center"/>
    </xf>
    <xf numFmtId="0" fontId="7" fillId="2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8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/>
    </xf>
    <xf numFmtId="0" fontId="4" fillId="3" borderId="6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</cellXfs>
  <cellStyles count="17">
    <cellStyle name="Comma 2" xfId="2"/>
    <cellStyle name="Comma 3" xfId="3"/>
    <cellStyle name="Comma 4" xfId="4"/>
    <cellStyle name="Normal" xfId="0" builtinId="0"/>
    <cellStyle name="Normal 2" xfId="1"/>
    <cellStyle name="Normal 2 2" xfId="5"/>
    <cellStyle name="Normal 2 3" xfId="6"/>
    <cellStyle name="Normal 2 4" xfId="9"/>
    <cellStyle name="Normal 2 5" xfId="10"/>
    <cellStyle name="Normal 2 6" xfId="11"/>
    <cellStyle name="Normal 2 7" xfId="12"/>
    <cellStyle name="Normal 3" xfId="7"/>
    <cellStyle name="Normal 3 2" xfId="8"/>
    <cellStyle name="Normal 3 3" xfId="13"/>
    <cellStyle name="Normal 3 4" xfId="14"/>
    <cellStyle name="Normal 3 5" xfId="15"/>
    <cellStyle name="Normal 3 6" xf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8</xdr:col>
      <xdr:colOff>0</xdr:colOff>
      <xdr:row>13</xdr:row>
      <xdr:rowOff>161925</xdr:rowOff>
    </xdr:to>
    <xdr:pic>
      <xdr:nvPicPr>
        <xdr:cNvPr id="1025" name="Picture 1" descr="bd14539_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5829300" cy="1619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RHS%202016-17/For%20Print/RHS%20Bulletin-March%202017%20(Autosaved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-1. Table 1."/>
      <sheetName val="Table 2."/>
      <sheetName val="Table 2 A."/>
      <sheetName val="Table 3."/>
      <sheetName val="Table 4."/>
      <sheetName val="Table 5."/>
      <sheetName val="CH-2. Table 6."/>
      <sheetName val="Table 7."/>
      <sheetName val="Table 8."/>
      <sheetName val="Table 9"/>
      <sheetName val="Table 10"/>
      <sheetName val="Table 11"/>
      <sheetName val="Table 12"/>
      <sheetName val="Table 13"/>
      <sheetName val="Table 14"/>
      <sheetName val="CH-3. Table 15."/>
      <sheetName val="Table 16"/>
      <sheetName val="Table 17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  <sheetName val="Table 26"/>
      <sheetName val="Table 27"/>
      <sheetName val="Table 28"/>
      <sheetName val="GDMOs"/>
      <sheetName val="Table 29"/>
      <sheetName val="Table 30"/>
      <sheetName val="Table 31"/>
      <sheetName val="Table 32"/>
      <sheetName val="Table 33."/>
      <sheetName val="Table 34."/>
      <sheetName val="Table 35 B."/>
      <sheetName val="Table 36 A"/>
      <sheetName val="Table 36 B"/>
      <sheetName val="Table 36 C"/>
      <sheetName val="Table 37 A"/>
      <sheetName val="CH-5. Table 38."/>
      <sheetName val="Table 39."/>
      <sheetName val="CH-6. Table 40."/>
      <sheetName val="Table 41."/>
      <sheetName val="Table 42."/>
      <sheetName val="Table 43."/>
      <sheetName val="Table 44."/>
      <sheetName val="Table 45."/>
      <sheetName val="Table 46"/>
      <sheetName val="Table 47"/>
      <sheetName val="Table 48"/>
      <sheetName val="CH-7. Table 49"/>
      <sheetName val="Table 50"/>
      <sheetName val="Table 51"/>
      <sheetName val="Table 52"/>
      <sheetName val="Table 53 A"/>
      <sheetName val="Table 53 B"/>
      <sheetName val="Table 54"/>
      <sheetName val="Table 55"/>
      <sheetName val="Table 56"/>
      <sheetName val="Table 57"/>
      <sheetName val="Table 58"/>
      <sheetName val="Table 59"/>
      <sheetName val="Table 60"/>
      <sheetName val="Table 61"/>
      <sheetName val="Table 62"/>
      <sheetName val="Table 63"/>
      <sheetName val="Table 64"/>
      <sheetName val="Table 65"/>
      <sheetName val="Table 66"/>
      <sheetName val="Chapter 8. Table 67"/>
      <sheetName val="Table 68"/>
      <sheetName val="Table 69"/>
      <sheetName val="Table 70"/>
      <sheetName val="Table 71"/>
      <sheetName val="Table 72"/>
      <sheetName val="Table 73"/>
      <sheetName val="CH-4. Table 35 A."/>
      <sheetName val="Table 37 B"/>
      <sheetName val="Table 6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G6">
            <v>7458</v>
          </cell>
          <cell r="H6">
            <v>1147</v>
          </cell>
          <cell r="I6">
            <v>193</v>
          </cell>
        </row>
        <row r="7">
          <cell r="G7">
            <v>312</v>
          </cell>
          <cell r="H7">
            <v>143</v>
          </cell>
          <cell r="I7">
            <v>63</v>
          </cell>
        </row>
        <row r="8">
          <cell r="G8">
            <v>4621</v>
          </cell>
          <cell r="H8">
            <v>1014</v>
          </cell>
          <cell r="I8">
            <v>158</v>
          </cell>
        </row>
        <row r="9">
          <cell r="G9">
            <v>9949</v>
          </cell>
          <cell r="H9">
            <v>1899</v>
          </cell>
          <cell r="I9">
            <v>150</v>
          </cell>
        </row>
        <row r="10">
          <cell r="G10">
            <v>5186</v>
          </cell>
          <cell r="H10">
            <v>785</v>
          </cell>
          <cell r="I10">
            <v>169</v>
          </cell>
        </row>
        <row r="11">
          <cell r="G11">
            <v>214</v>
          </cell>
          <cell r="H11">
            <v>24</v>
          </cell>
          <cell r="I11">
            <v>4</v>
          </cell>
        </row>
        <row r="12">
          <cell r="G12">
            <v>9082</v>
          </cell>
          <cell r="H12">
            <v>1392</v>
          </cell>
          <cell r="I12">
            <v>363</v>
          </cell>
        </row>
        <row r="13">
          <cell r="G13">
            <v>2589</v>
          </cell>
          <cell r="H13">
            <v>366</v>
          </cell>
          <cell r="I13">
            <v>112</v>
          </cell>
        </row>
        <row r="14">
          <cell r="G14">
            <v>2083</v>
          </cell>
          <cell r="H14">
            <v>538</v>
          </cell>
          <cell r="I14">
            <v>89</v>
          </cell>
        </row>
        <row r="15">
          <cell r="G15">
            <v>2967</v>
          </cell>
          <cell r="H15">
            <v>637</v>
          </cell>
          <cell r="I15">
            <v>84</v>
          </cell>
        </row>
        <row r="16">
          <cell r="G16">
            <v>3848</v>
          </cell>
          <cell r="H16">
            <v>297</v>
          </cell>
          <cell r="I16">
            <v>188</v>
          </cell>
        </row>
        <row r="17">
          <cell r="G17">
            <v>9381</v>
          </cell>
          <cell r="H17">
            <v>2359</v>
          </cell>
          <cell r="I17">
            <v>206</v>
          </cell>
        </row>
        <row r="18">
          <cell r="G18">
            <v>5380</v>
          </cell>
          <cell r="H18">
            <v>849</v>
          </cell>
          <cell r="I18">
            <v>232</v>
          </cell>
        </row>
        <row r="19">
          <cell r="G19">
            <v>9192</v>
          </cell>
          <cell r="H19">
            <v>1171</v>
          </cell>
          <cell r="I19">
            <v>309</v>
          </cell>
        </row>
        <row r="20">
          <cell r="G20">
            <v>10580</v>
          </cell>
          <cell r="H20">
            <v>1814</v>
          </cell>
          <cell r="I20">
            <v>360</v>
          </cell>
        </row>
        <row r="21">
          <cell r="G21">
            <v>421</v>
          </cell>
          <cell r="H21">
            <v>85</v>
          </cell>
          <cell r="I21">
            <v>17</v>
          </cell>
        </row>
        <row r="22">
          <cell r="G22">
            <v>436</v>
          </cell>
          <cell r="H22">
            <v>109</v>
          </cell>
          <cell r="I22">
            <v>27</v>
          </cell>
        </row>
        <row r="23">
          <cell r="G23">
            <v>370</v>
          </cell>
          <cell r="H23">
            <v>57</v>
          </cell>
          <cell r="I23">
            <v>9</v>
          </cell>
        </row>
        <row r="24">
          <cell r="G24">
            <v>396</v>
          </cell>
          <cell r="H24">
            <v>126</v>
          </cell>
          <cell r="I24">
            <v>21</v>
          </cell>
        </row>
        <row r="25">
          <cell r="G25">
            <v>6688</v>
          </cell>
          <cell r="H25">
            <v>1280</v>
          </cell>
          <cell r="I25">
            <v>370</v>
          </cell>
        </row>
        <row r="26">
          <cell r="G26">
            <v>2950</v>
          </cell>
          <cell r="H26">
            <v>432</v>
          </cell>
          <cell r="I26">
            <v>151</v>
          </cell>
        </row>
        <row r="27">
          <cell r="G27">
            <v>14406</v>
          </cell>
          <cell r="H27">
            <v>2079</v>
          </cell>
          <cell r="I27">
            <v>579</v>
          </cell>
        </row>
        <row r="28">
          <cell r="G28">
            <v>147</v>
          </cell>
          <cell r="H28">
            <v>24</v>
          </cell>
          <cell r="I28">
            <v>2</v>
          </cell>
        </row>
        <row r="29">
          <cell r="G29">
            <v>8712</v>
          </cell>
          <cell r="H29">
            <v>1362</v>
          </cell>
          <cell r="I29">
            <v>385</v>
          </cell>
        </row>
        <row r="30">
          <cell r="G30">
            <v>4797</v>
          </cell>
          <cell r="H30">
            <v>689</v>
          </cell>
          <cell r="I30">
            <v>114</v>
          </cell>
        </row>
        <row r="31">
          <cell r="G31">
            <v>987</v>
          </cell>
          <cell r="H31">
            <v>93</v>
          </cell>
          <cell r="I31">
            <v>21</v>
          </cell>
        </row>
        <row r="32">
          <cell r="G32">
            <v>1847</v>
          </cell>
          <cell r="H32">
            <v>257</v>
          </cell>
          <cell r="I32">
            <v>60</v>
          </cell>
        </row>
        <row r="33">
          <cell r="G33">
            <v>20521</v>
          </cell>
          <cell r="H33">
            <v>3621</v>
          </cell>
          <cell r="I33">
            <v>822</v>
          </cell>
        </row>
        <row r="34">
          <cell r="G34">
            <v>10369</v>
          </cell>
          <cell r="H34">
            <v>914</v>
          </cell>
          <cell r="I34">
            <v>349</v>
          </cell>
        </row>
        <row r="35">
          <cell r="G35">
            <v>123</v>
          </cell>
          <cell r="H35">
            <v>22</v>
          </cell>
          <cell r="I35">
            <v>4</v>
          </cell>
        </row>
        <row r="36">
          <cell r="G36">
            <v>17</v>
          </cell>
          <cell r="H36">
            <v>3</v>
          </cell>
          <cell r="I36">
            <v>2</v>
          </cell>
        </row>
        <row r="37">
          <cell r="G37">
            <v>71</v>
          </cell>
          <cell r="H37">
            <v>9</v>
          </cell>
          <cell r="I37">
            <v>2</v>
          </cell>
        </row>
        <row r="38">
          <cell r="G38">
            <v>26</v>
          </cell>
          <cell r="H38">
            <v>4</v>
          </cell>
          <cell r="I38">
            <v>2</v>
          </cell>
        </row>
        <row r="39">
          <cell r="G39">
            <v>10</v>
          </cell>
          <cell r="H39">
            <v>5</v>
          </cell>
          <cell r="I39">
            <v>0</v>
          </cell>
        </row>
        <row r="40">
          <cell r="G40">
            <v>14</v>
          </cell>
          <cell r="H40">
            <v>4</v>
          </cell>
          <cell r="I40">
            <v>3</v>
          </cell>
        </row>
        <row r="41">
          <cell r="G41">
            <v>81</v>
          </cell>
          <cell r="H41">
            <v>40</v>
          </cell>
          <cell r="I41">
            <v>4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3:H16"/>
  <sheetViews>
    <sheetView tabSelected="1" workbookViewId="0">
      <selection activeCell="A13" sqref="A13:H13"/>
    </sheetView>
  </sheetViews>
  <sheetFormatPr defaultRowHeight="15" x14ac:dyDescent="0.25"/>
  <sheetData>
    <row r="13" spans="1:8" ht="23.25" x14ac:dyDescent="0.35">
      <c r="A13" s="83" t="s">
        <v>117</v>
      </c>
      <c r="B13" s="83"/>
      <c r="C13" s="83"/>
      <c r="D13" s="83"/>
      <c r="E13" s="83"/>
      <c r="F13" s="83"/>
      <c r="G13" s="83"/>
      <c r="H13" s="83"/>
    </row>
    <row r="15" spans="1:8" ht="15.75" x14ac:dyDescent="0.25">
      <c r="A15" s="45"/>
    </row>
    <row r="16" spans="1:8" ht="23.25" x14ac:dyDescent="0.35">
      <c r="A16" s="83" t="s">
        <v>118</v>
      </c>
      <c r="B16" s="83"/>
      <c r="C16" s="83"/>
      <c r="D16" s="83"/>
      <c r="E16" s="83"/>
      <c r="F16" s="83"/>
      <c r="G16" s="83"/>
      <c r="H16" s="83"/>
    </row>
  </sheetData>
  <mergeCells count="2">
    <mergeCell ref="A13:H13"/>
    <mergeCell ref="A16:H16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50"/>
  <sheetViews>
    <sheetView tabSelected="1" view="pageBreakPreview" zoomScaleNormal="100" zoomScaleSheetLayoutView="100" workbookViewId="0">
      <pane ySplit="9" topLeftCell="A40" activePane="bottomLeft" state="frozenSplit"/>
      <selection activeCell="A13" sqref="A13:H13"/>
      <selection pane="bottomLeft" activeCell="A13" sqref="A13:H13"/>
    </sheetView>
  </sheetViews>
  <sheetFormatPr defaultRowHeight="12.75" x14ac:dyDescent="0.25"/>
  <cols>
    <col min="1" max="1" width="0.140625" style="1" customWidth="1"/>
    <col min="2" max="2" width="7.140625" style="2" customWidth="1"/>
    <col min="3" max="3" width="18.7109375" style="2" customWidth="1"/>
    <col min="4" max="9" width="7.7109375" style="2" hidden="1" customWidth="1"/>
    <col min="10" max="15" width="11.85546875" style="3" customWidth="1"/>
    <col min="16" max="256" width="9.140625" style="2"/>
    <col min="257" max="257" width="0.140625" style="2" customWidth="1"/>
    <col min="258" max="258" width="7.140625" style="2" customWidth="1"/>
    <col min="259" max="259" width="18.7109375" style="2" customWidth="1"/>
    <col min="260" max="265" width="0" style="2" hidden="1" customWidth="1"/>
    <col min="266" max="271" width="11.85546875" style="2" customWidth="1"/>
    <col min="272" max="512" width="9.140625" style="2"/>
    <col min="513" max="513" width="0.140625" style="2" customWidth="1"/>
    <col min="514" max="514" width="7.140625" style="2" customWidth="1"/>
    <col min="515" max="515" width="18.7109375" style="2" customWidth="1"/>
    <col min="516" max="521" width="0" style="2" hidden="1" customWidth="1"/>
    <col min="522" max="527" width="11.85546875" style="2" customWidth="1"/>
    <col min="528" max="768" width="9.140625" style="2"/>
    <col min="769" max="769" width="0.140625" style="2" customWidth="1"/>
    <col min="770" max="770" width="7.140625" style="2" customWidth="1"/>
    <col min="771" max="771" width="18.7109375" style="2" customWidth="1"/>
    <col min="772" max="777" width="0" style="2" hidden="1" customWidth="1"/>
    <col min="778" max="783" width="11.85546875" style="2" customWidth="1"/>
    <col min="784" max="1024" width="9.140625" style="2"/>
    <col min="1025" max="1025" width="0.140625" style="2" customWidth="1"/>
    <col min="1026" max="1026" width="7.140625" style="2" customWidth="1"/>
    <col min="1027" max="1027" width="18.7109375" style="2" customWidth="1"/>
    <col min="1028" max="1033" width="0" style="2" hidden="1" customWidth="1"/>
    <col min="1034" max="1039" width="11.85546875" style="2" customWidth="1"/>
    <col min="1040" max="1280" width="9.140625" style="2"/>
    <col min="1281" max="1281" width="0.140625" style="2" customWidth="1"/>
    <col min="1282" max="1282" width="7.140625" style="2" customWidth="1"/>
    <col min="1283" max="1283" width="18.7109375" style="2" customWidth="1"/>
    <col min="1284" max="1289" width="0" style="2" hidden="1" customWidth="1"/>
    <col min="1290" max="1295" width="11.85546875" style="2" customWidth="1"/>
    <col min="1296" max="1536" width="9.140625" style="2"/>
    <col min="1537" max="1537" width="0.140625" style="2" customWidth="1"/>
    <col min="1538" max="1538" width="7.140625" style="2" customWidth="1"/>
    <col min="1539" max="1539" width="18.7109375" style="2" customWidth="1"/>
    <col min="1540" max="1545" width="0" style="2" hidden="1" customWidth="1"/>
    <col min="1546" max="1551" width="11.85546875" style="2" customWidth="1"/>
    <col min="1552" max="1792" width="9.140625" style="2"/>
    <col min="1793" max="1793" width="0.140625" style="2" customWidth="1"/>
    <col min="1794" max="1794" width="7.140625" style="2" customWidth="1"/>
    <col min="1795" max="1795" width="18.7109375" style="2" customWidth="1"/>
    <col min="1796" max="1801" width="0" style="2" hidden="1" customWidth="1"/>
    <col min="1802" max="1807" width="11.85546875" style="2" customWidth="1"/>
    <col min="1808" max="2048" width="9.140625" style="2"/>
    <col min="2049" max="2049" width="0.140625" style="2" customWidth="1"/>
    <col min="2050" max="2050" width="7.140625" style="2" customWidth="1"/>
    <col min="2051" max="2051" width="18.7109375" style="2" customWidth="1"/>
    <col min="2052" max="2057" width="0" style="2" hidden="1" customWidth="1"/>
    <col min="2058" max="2063" width="11.85546875" style="2" customWidth="1"/>
    <col min="2064" max="2304" width="9.140625" style="2"/>
    <col min="2305" max="2305" width="0.140625" style="2" customWidth="1"/>
    <col min="2306" max="2306" width="7.140625" style="2" customWidth="1"/>
    <col min="2307" max="2307" width="18.7109375" style="2" customWidth="1"/>
    <col min="2308" max="2313" width="0" style="2" hidden="1" customWidth="1"/>
    <col min="2314" max="2319" width="11.85546875" style="2" customWidth="1"/>
    <col min="2320" max="2560" width="9.140625" style="2"/>
    <col min="2561" max="2561" width="0.140625" style="2" customWidth="1"/>
    <col min="2562" max="2562" width="7.140625" style="2" customWidth="1"/>
    <col min="2563" max="2563" width="18.7109375" style="2" customWidth="1"/>
    <col min="2564" max="2569" width="0" style="2" hidden="1" customWidth="1"/>
    <col min="2570" max="2575" width="11.85546875" style="2" customWidth="1"/>
    <col min="2576" max="2816" width="9.140625" style="2"/>
    <col min="2817" max="2817" width="0.140625" style="2" customWidth="1"/>
    <col min="2818" max="2818" width="7.140625" style="2" customWidth="1"/>
    <col min="2819" max="2819" width="18.7109375" style="2" customWidth="1"/>
    <col min="2820" max="2825" width="0" style="2" hidden="1" customWidth="1"/>
    <col min="2826" max="2831" width="11.85546875" style="2" customWidth="1"/>
    <col min="2832" max="3072" width="9.140625" style="2"/>
    <col min="3073" max="3073" width="0.140625" style="2" customWidth="1"/>
    <col min="3074" max="3074" width="7.140625" style="2" customWidth="1"/>
    <col min="3075" max="3075" width="18.7109375" style="2" customWidth="1"/>
    <col min="3076" max="3081" width="0" style="2" hidden="1" customWidth="1"/>
    <col min="3082" max="3087" width="11.85546875" style="2" customWidth="1"/>
    <col min="3088" max="3328" width="9.140625" style="2"/>
    <col min="3329" max="3329" width="0.140625" style="2" customWidth="1"/>
    <col min="3330" max="3330" width="7.140625" style="2" customWidth="1"/>
    <col min="3331" max="3331" width="18.7109375" style="2" customWidth="1"/>
    <col min="3332" max="3337" width="0" style="2" hidden="1" customWidth="1"/>
    <col min="3338" max="3343" width="11.85546875" style="2" customWidth="1"/>
    <col min="3344" max="3584" width="9.140625" style="2"/>
    <col min="3585" max="3585" width="0.140625" style="2" customWidth="1"/>
    <col min="3586" max="3586" width="7.140625" style="2" customWidth="1"/>
    <col min="3587" max="3587" width="18.7109375" style="2" customWidth="1"/>
    <col min="3588" max="3593" width="0" style="2" hidden="1" customWidth="1"/>
    <col min="3594" max="3599" width="11.85546875" style="2" customWidth="1"/>
    <col min="3600" max="3840" width="9.140625" style="2"/>
    <col min="3841" max="3841" width="0.140625" style="2" customWidth="1"/>
    <col min="3842" max="3842" width="7.140625" style="2" customWidth="1"/>
    <col min="3843" max="3843" width="18.7109375" style="2" customWidth="1"/>
    <col min="3844" max="3849" width="0" style="2" hidden="1" customWidth="1"/>
    <col min="3850" max="3855" width="11.85546875" style="2" customWidth="1"/>
    <col min="3856" max="4096" width="9.140625" style="2"/>
    <col min="4097" max="4097" width="0.140625" style="2" customWidth="1"/>
    <col min="4098" max="4098" width="7.140625" style="2" customWidth="1"/>
    <col min="4099" max="4099" width="18.7109375" style="2" customWidth="1"/>
    <col min="4100" max="4105" width="0" style="2" hidden="1" customWidth="1"/>
    <col min="4106" max="4111" width="11.85546875" style="2" customWidth="1"/>
    <col min="4112" max="4352" width="9.140625" style="2"/>
    <col min="4353" max="4353" width="0.140625" style="2" customWidth="1"/>
    <col min="4354" max="4354" width="7.140625" style="2" customWidth="1"/>
    <col min="4355" max="4355" width="18.7109375" style="2" customWidth="1"/>
    <col min="4356" max="4361" width="0" style="2" hidden="1" customWidth="1"/>
    <col min="4362" max="4367" width="11.85546875" style="2" customWidth="1"/>
    <col min="4368" max="4608" width="9.140625" style="2"/>
    <col min="4609" max="4609" width="0.140625" style="2" customWidth="1"/>
    <col min="4610" max="4610" width="7.140625" style="2" customWidth="1"/>
    <col min="4611" max="4611" width="18.7109375" style="2" customWidth="1"/>
    <col min="4612" max="4617" width="0" style="2" hidden="1" customWidth="1"/>
    <col min="4618" max="4623" width="11.85546875" style="2" customWidth="1"/>
    <col min="4624" max="4864" width="9.140625" style="2"/>
    <col min="4865" max="4865" width="0.140625" style="2" customWidth="1"/>
    <col min="4866" max="4866" width="7.140625" style="2" customWidth="1"/>
    <col min="4867" max="4867" width="18.7109375" style="2" customWidth="1"/>
    <col min="4868" max="4873" width="0" style="2" hidden="1" customWidth="1"/>
    <col min="4874" max="4879" width="11.85546875" style="2" customWidth="1"/>
    <col min="4880" max="5120" width="9.140625" style="2"/>
    <col min="5121" max="5121" width="0.140625" style="2" customWidth="1"/>
    <col min="5122" max="5122" width="7.140625" style="2" customWidth="1"/>
    <col min="5123" max="5123" width="18.7109375" style="2" customWidth="1"/>
    <col min="5124" max="5129" width="0" style="2" hidden="1" customWidth="1"/>
    <col min="5130" max="5135" width="11.85546875" style="2" customWidth="1"/>
    <col min="5136" max="5376" width="9.140625" style="2"/>
    <col min="5377" max="5377" width="0.140625" style="2" customWidth="1"/>
    <col min="5378" max="5378" width="7.140625" style="2" customWidth="1"/>
    <col min="5379" max="5379" width="18.7109375" style="2" customWidth="1"/>
    <col min="5380" max="5385" width="0" style="2" hidden="1" customWidth="1"/>
    <col min="5386" max="5391" width="11.85546875" style="2" customWidth="1"/>
    <col min="5392" max="5632" width="9.140625" style="2"/>
    <col min="5633" max="5633" width="0.140625" style="2" customWidth="1"/>
    <col min="5634" max="5634" width="7.140625" style="2" customWidth="1"/>
    <col min="5635" max="5635" width="18.7109375" style="2" customWidth="1"/>
    <col min="5636" max="5641" width="0" style="2" hidden="1" customWidth="1"/>
    <col min="5642" max="5647" width="11.85546875" style="2" customWidth="1"/>
    <col min="5648" max="5888" width="9.140625" style="2"/>
    <col min="5889" max="5889" width="0.140625" style="2" customWidth="1"/>
    <col min="5890" max="5890" width="7.140625" style="2" customWidth="1"/>
    <col min="5891" max="5891" width="18.7109375" style="2" customWidth="1"/>
    <col min="5892" max="5897" width="0" style="2" hidden="1" customWidth="1"/>
    <col min="5898" max="5903" width="11.85546875" style="2" customWidth="1"/>
    <col min="5904" max="6144" width="9.140625" style="2"/>
    <col min="6145" max="6145" width="0.140625" style="2" customWidth="1"/>
    <col min="6146" max="6146" width="7.140625" style="2" customWidth="1"/>
    <col min="6147" max="6147" width="18.7109375" style="2" customWidth="1"/>
    <col min="6148" max="6153" width="0" style="2" hidden="1" customWidth="1"/>
    <col min="6154" max="6159" width="11.85546875" style="2" customWidth="1"/>
    <col min="6160" max="6400" width="9.140625" style="2"/>
    <col min="6401" max="6401" width="0.140625" style="2" customWidth="1"/>
    <col min="6402" max="6402" width="7.140625" style="2" customWidth="1"/>
    <col min="6403" max="6403" width="18.7109375" style="2" customWidth="1"/>
    <col min="6404" max="6409" width="0" style="2" hidden="1" customWidth="1"/>
    <col min="6410" max="6415" width="11.85546875" style="2" customWidth="1"/>
    <col min="6416" max="6656" width="9.140625" style="2"/>
    <col min="6657" max="6657" width="0.140625" style="2" customWidth="1"/>
    <col min="6658" max="6658" width="7.140625" style="2" customWidth="1"/>
    <col min="6659" max="6659" width="18.7109375" style="2" customWidth="1"/>
    <col min="6660" max="6665" width="0" style="2" hidden="1" customWidth="1"/>
    <col min="6666" max="6671" width="11.85546875" style="2" customWidth="1"/>
    <col min="6672" max="6912" width="9.140625" style="2"/>
    <col min="6913" max="6913" width="0.140625" style="2" customWidth="1"/>
    <col min="6914" max="6914" width="7.140625" style="2" customWidth="1"/>
    <col min="6915" max="6915" width="18.7109375" style="2" customWidth="1"/>
    <col min="6916" max="6921" width="0" style="2" hidden="1" customWidth="1"/>
    <col min="6922" max="6927" width="11.85546875" style="2" customWidth="1"/>
    <col min="6928" max="7168" width="9.140625" style="2"/>
    <col min="7169" max="7169" width="0.140625" style="2" customWidth="1"/>
    <col min="7170" max="7170" width="7.140625" style="2" customWidth="1"/>
    <col min="7171" max="7171" width="18.7109375" style="2" customWidth="1"/>
    <col min="7172" max="7177" width="0" style="2" hidden="1" customWidth="1"/>
    <col min="7178" max="7183" width="11.85546875" style="2" customWidth="1"/>
    <col min="7184" max="7424" width="9.140625" style="2"/>
    <col min="7425" max="7425" width="0.140625" style="2" customWidth="1"/>
    <col min="7426" max="7426" width="7.140625" style="2" customWidth="1"/>
    <col min="7427" max="7427" width="18.7109375" style="2" customWidth="1"/>
    <col min="7428" max="7433" width="0" style="2" hidden="1" customWidth="1"/>
    <col min="7434" max="7439" width="11.85546875" style="2" customWidth="1"/>
    <col min="7440" max="7680" width="9.140625" style="2"/>
    <col min="7681" max="7681" width="0.140625" style="2" customWidth="1"/>
    <col min="7682" max="7682" width="7.140625" style="2" customWidth="1"/>
    <col min="7683" max="7683" width="18.7109375" style="2" customWidth="1"/>
    <col min="7684" max="7689" width="0" style="2" hidden="1" customWidth="1"/>
    <col min="7690" max="7695" width="11.85546875" style="2" customWidth="1"/>
    <col min="7696" max="7936" width="9.140625" style="2"/>
    <col min="7937" max="7937" width="0.140625" style="2" customWidth="1"/>
    <col min="7938" max="7938" width="7.140625" style="2" customWidth="1"/>
    <col min="7939" max="7939" width="18.7109375" style="2" customWidth="1"/>
    <col min="7940" max="7945" width="0" style="2" hidden="1" customWidth="1"/>
    <col min="7946" max="7951" width="11.85546875" style="2" customWidth="1"/>
    <col min="7952" max="8192" width="9.140625" style="2"/>
    <col min="8193" max="8193" width="0.140625" style="2" customWidth="1"/>
    <col min="8194" max="8194" width="7.140625" style="2" customWidth="1"/>
    <col min="8195" max="8195" width="18.7109375" style="2" customWidth="1"/>
    <col min="8196" max="8201" width="0" style="2" hidden="1" customWidth="1"/>
    <col min="8202" max="8207" width="11.85546875" style="2" customWidth="1"/>
    <col min="8208" max="8448" width="9.140625" style="2"/>
    <col min="8449" max="8449" width="0.140625" style="2" customWidth="1"/>
    <col min="8450" max="8450" width="7.140625" style="2" customWidth="1"/>
    <col min="8451" max="8451" width="18.7109375" style="2" customWidth="1"/>
    <col min="8452" max="8457" width="0" style="2" hidden="1" customWidth="1"/>
    <col min="8458" max="8463" width="11.85546875" style="2" customWidth="1"/>
    <col min="8464" max="8704" width="9.140625" style="2"/>
    <col min="8705" max="8705" width="0.140625" style="2" customWidth="1"/>
    <col min="8706" max="8706" width="7.140625" style="2" customWidth="1"/>
    <col min="8707" max="8707" width="18.7109375" style="2" customWidth="1"/>
    <col min="8708" max="8713" width="0" style="2" hidden="1" customWidth="1"/>
    <col min="8714" max="8719" width="11.85546875" style="2" customWidth="1"/>
    <col min="8720" max="8960" width="9.140625" style="2"/>
    <col min="8961" max="8961" width="0.140625" style="2" customWidth="1"/>
    <col min="8962" max="8962" width="7.140625" style="2" customWidth="1"/>
    <col min="8963" max="8963" width="18.7109375" style="2" customWidth="1"/>
    <col min="8964" max="8969" width="0" style="2" hidden="1" customWidth="1"/>
    <col min="8970" max="8975" width="11.85546875" style="2" customWidth="1"/>
    <col min="8976" max="9216" width="9.140625" style="2"/>
    <col min="9217" max="9217" width="0.140625" style="2" customWidth="1"/>
    <col min="9218" max="9218" width="7.140625" style="2" customWidth="1"/>
    <col min="9219" max="9219" width="18.7109375" style="2" customWidth="1"/>
    <col min="9220" max="9225" width="0" style="2" hidden="1" customWidth="1"/>
    <col min="9226" max="9231" width="11.85546875" style="2" customWidth="1"/>
    <col min="9232" max="9472" width="9.140625" style="2"/>
    <col min="9473" max="9473" width="0.140625" style="2" customWidth="1"/>
    <col min="9474" max="9474" width="7.140625" style="2" customWidth="1"/>
    <col min="9475" max="9475" width="18.7109375" style="2" customWidth="1"/>
    <col min="9476" max="9481" width="0" style="2" hidden="1" customWidth="1"/>
    <col min="9482" max="9487" width="11.85546875" style="2" customWidth="1"/>
    <col min="9488" max="9728" width="9.140625" style="2"/>
    <col min="9729" max="9729" width="0.140625" style="2" customWidth="1"/>
    <col min="9730" max="9730" width="7.140625" style="2" customWidth="1"/>
    <col min="9731" max="9731" width="18.7109375" style="2" customWidth="1"/>
    <col min="9732" max="9737" width="0" style="2" hidden="1" customWidth="1"/>
    <col min="9738" max="9743" width="11.85546875" style="2" customWidth="1"/>
    <col min="9744" max="9984" width="9.140625" style="2"/>
    <col min="9985" max="9985" width="0.140625" style="2" customWidth="1"/>
    <col min="9986" max="9986" width="7.140625" style="2" customWidth="1"/>
    <col min="9987" max="9987" width="18.7109375" style="2" customWidth="1"/>
    <col min="9988" max="9993" width="0" style="2" hidden="1" customWidth="1"/>
    <col min="9994" max="9999" width="11.85546875" style="2" customWidth="1"/>
    <col min="10000" max="10240" width="9.140625" style="2"/>
    <col min="10241" max="10241" width="0.140625" style="2" customWidth="1"/>
    <col min="10242" max="10242" width="7.140625" style="2" customWidth="1"/>
    <col min="10243" max="10243" width="18.7109375" style="2" customWidth="1"/>
    <col min="10244" max="10249" width="0" style="2" hidden="1" customWidth="1"/>
    <col min="10250" max="10255" width="11.85546875" style="2" customWidth="1"/>
    <col min="10256" max="10496" width="9.140625" style="2"/>
    <col min="10497" max="10497" width="0.140625" style="2" customWidth="1"/>
    <col min="10498" max="10498" width="7.140625" style="2" customWidth="1"/>
    <col min="10499" max="10499" width="18.7109375" style="2" customWidth="1"/>
    <col min="10500" max="10505" width="0" style="2" hidden="1" customWidth="1"/>
    <col min="10506" max="10511" width="11.85546875" style="2" customWidth="1"/>
    <col min="10512" max="10752" width="9.140625" style="2"/>
    <col min="10753" max="10753" width="0.140625" style="2" customWidth="1"/>
    <col min="10754" max="10754" width="7.140625" style="2" customWidth="1"/>
    <col min="10755" max="10755" width="18.7109375" style="2" customWidth="1"/>
    <col min="10756" max="10761" width="0" style="2" hidden="1" customWidth="1"/>
    <col min="10762" max="10767" width="11.85546875" style="2" customWidth="1"/>
    <col min="10768" max="11008" width="9.140625" style="2"/>
    <col min="11009" max="11009" width="0.140625" style="2" customWidth="1"/>
    <col min="11010" max="11010" width="7.140625" style="2" customWidth="1"/>
    <col min="11011" max="11011" width="18.7109375" style="2" customWidth="1"/>
    <col min="11012" max="11017" width="0" style="2" hidden="1" customWidth="1"/>
    <col min="11018" max="11023" width="11.85546875" style="2" customWidth="1"/>
    <col min="11024" max="11264" width="9.140625" style="2"/>
    <col min="11265" max="11265" width="0.140625" style="2" customWidth="1"/>
    <col min="11266" max="11266" width="7.140625" style="2" customWidth="1"/>
    <col min="11267" max="11267" width="18.7109375" style="2" customWidth="1"/>
    <col min="11268" max="11273" width="0" style="2" hidden="1" customWidth="1"/>
    <col min="11274" max="11279" width="11.85546875" style="2" customWidth="1"/>
    <col min="11280" max="11520" width="9.140625" style="2"/>
    <col min="11521" max="11521" width="0.140625" style="2" customWidth="1"/>
    <col min="11522" max="11522" width="7.140625" style="2" customWidth="1"/>
    <col min="11523" max="11523" width="18.7109375" style="2" customWidth="1"/>
    <col min="11524" max="11529" width="0" style="2" hidden="1" customWidth="1"/>
    <col min="11530" max="11535" width="11.85546875" style="2" customWidth="1"/>
    <col min="11536" max="11776" width="9.140625" style="2"/>
    <col min="11777" max="11777" width="0.140625" style="2" customWidth="1"/>
    <col min="11778" max="11778" width="7.140625" style="2" customWidth="1"/>
    <col min="11779" max="11779" width="18.7109375" style="2" customWidth="1"/>
    <col min="11780" max="11785" width="0" style="2" hidden="1" customWidth="1"/>
    <col min="11786" max="11791" width="11.85546875" style="2" customWidth="1"/>
    <col min="11792" max="12032" width="9.140625" style="2"/>
    <col min="12033" max="12033" width="0.140625" style="2" customWidth="1"/>
    <col min="12034" max="12034" width="7.140625" style="2" customWidth="1"/>
    <col min="12035" max="12035" width="18.7109375" style="2" customWidth="1"/>
    <col min="12036" max="12041" width="0" style="2" hidden="1" customWidth="1"/>
    <col min="12042" max="12047" width="11.85546875" style="2" customWidth="1"/>
    <col min="12048" max="12288" width="9.140625" style="2"/>
    <col min="12289" max="12289" width="0.140625" style="2" customWidth="1"/>
    <col min="12290" max="12290" width="7.140625" style="2" customWidth="1"/>
    <col min="12291" max="12291" width="18.7109375" style="2" customWidth="1"/>
    <col min="12292" max="12297" width="0" style="2" hidden="1" customWidth="1"/>
    <col min="12298" max="12303" width="11.85546875" style="2" customWidth="1"/>
    <col min="12304" max="12544" width="9.140625" style="2"/>
    <col min="12545" max="12545" width="0.140625" style="2" customWidth="1"/>
    <col min="12546" max="12546" width="7.140625" style="2" customWidth="1"/>
    <col min="12547" max="12547" width="18.7109375" style="2" customWidth="1"/>
    <col min="12548" max="12553" width="0" style="2" hidden="1" customWidth="1"/>
    <col min="12554" max="12559" width="11.85546875" style="2" customWidth="1"/>
    <col min="12560" max="12800" width="9.140625" style="2"/>
    <col min="12801" max="12801" width="0.140625" style="2" customWidth="1"/>
    <col min="12802" max="12802" width="7.140625" style="2" customWidth="1"/>
    <col min="12803" max="12803" width="18.7109375" style="2" customWidth="1"/>
    <col min="12804" max="12809" width="0" style="2" hidden="1" customWidth="1"/>
    <col min="12810" max="12815" width="11.85546875" style="2" customWidth="1"/>
    <col min="12816" max="13056" width="9.140625" style="2"/>
    <col min="13057" max="13057" width="0.140625" style="2" customWidth="1"/>
    <col min="13058" max="13058" width="7.140625" style="2" customWidth="1"/>
    <col min="13059" max="13059" width="18.7109375" style="2" customWidth="1"/>
    <col min="13060" max="13065" width="0" style="2" hidden="1" customWidth="1"/>
    <col min="13066" max="13071" width="11.85546875" style="2" customWidth="1"/>
    <col min="13072" max="13312" width="9.140625" style="2"/>
    <col min="13313" max="13313" width="0.140625" style="2" customWidth="1"/>
    <col min="13314" max="13314" width="7.140625" style="2" customWidth="1"/>
    <col min="13315" max="13315" width="18.7109375" style="2" customWidth="1"/>
    <col min="13316" max="13321" width="0" style="2" hidden="1" customWidth="1"/>
    <col min="13322" max="13327" width="11.85546875" style="2" customWidth="1"/>
    <col min="13328" max="13568" width="9.140625" style="2"/>
    <col min="13569" max="13569" width="0.140625" style="2" customWidth="1"/>
    <col min="13570" max="13570" width="7.140625" style="2" customWidth="1"/>
    <col min="13571" max="13571" width="18.7109375" style="2" customWidth="1"/>
    <col min="13572" max="13577" width="0" style="2" hidden="1" customWidth="1"/>
    <col min="13578" max="13583" width="11.85546875" style="2" customWidth="1"/>
    <col min="13584" max="13824" width="9.140625" style="2"/>
    <col min="13825" max="13825" width="0.140625" style="2" customWidth="1"/>
    <col min="13826" max="13826" width="7.140625" style="2" customWidth="1"/>
    <col min="13827" max="13827" width="18.7109375" style="2" customWidth="1"/>
    <col min="13828" max="13833" width="0" style="2" hidden="1" customWidth="1"/>
    <col min="13834" max="13839" width="11.85546875" style="2" customWidth="1"/>
    <col min="13840" max="14080" width="9.140625" style="2"/>
    <col min="14081" max="14081" width="0.140625" style="2" customWidth="1"/>
    <col min="14082" max="14082" width="7.140625" style="2" customWidth="1"/>
    <col min="14083" max="14083" width="18.7109375" style="2" customWidth="1"/>
    <col min="14084" max="14089" width="0" style="2" hidden="1" customWidth="1"/>
    <col min="14090" max="14095" width="11.85546875" style="2" customWidth="1"/>
    <col min="14096" max="14336" width="9.140625" style="2"/>
    <col min="14337" max="14337" width="0.140625" style="2" customWidth="1"/>
    <col min="14338" max="14338" width="7.140625" style="2" customWidth="1"/>
    <col min="14339" max="14339" width="18.7109375" style="2" customWidth="1"/>
    <col min="14340" max="14345" width="0" style="2" hidden="1" customWidth="1"/>
    <col min="14346" max="14351" width="11.85546875" style="2" customWidth="1"/>
    <col min="14352" max="14592" width="9.140625" style="2"/>
    <col min="14593" max="14593" width="0.140625" style="2" customWidth="1"/>
    <col min="14594" max="14594" width="7.140625" style="2" customWidth="1"/>
    <col min="14595" max="14595" width="18.7109375" style="2" customWidth="1"/>
    <col min="14596" max="14601" width="0" style="2" hidden="1" customWidth="1"/>
    <col min="14602" max="14607" width="11.85546875" style="2" customWidth="1"/>
    <col min="14608" max="14848" width="9.140625" style="2"/>
    <col min="14849" max="14849" width="0.140625" style="2" customWidth="1"/>
    <col min="14850" max="14850" width="7.140625" style="2" customWidth="1"/>
    <col min="14851" max="14851" width="18.7109375" style="2" customWidth="1"/>
    <col min="14852" max="14857" width="0" style="2" hidden="1" customWidth="1"/>
    <col min="14858" max="14863" width="11.85546875" style="2" customWidth="1"/>
    <col min="14864" max="15104" width="9.140625" style="2"/>
    <col min="15105" max="15105" width="0.140625" style="2" customWidth="1"/>
    <col min="15106" max="15106" width="7.140625" style="2" customWidth="1"/>
    <col min="15107" max="15107" width="18.7109375" style="2" customWidth="1"/>
    <col min="15108" max="15113" width="0" style="2" hidden="1" customWidth="1"/>
    <col min="15114" max="15119" width="11.85546875" style="2" customWidth="1"/>
    <col min="15120" max="15360" width="9.140625" style="2"/>
    <col min="15361" max="15361" width="0.140625" style="2" customWidth="1"/>
    <col min="15362" max="15362" width="7.140625" style="2" customWidth="1"/>
    <col min="15363" max="15363" width="18.7109375" style="2" customWidth="1"/>
    <col min="15364" max="15369" width="0" style="2" hidden="1" customWidth="1"/>
    <col min="15370" max="15375" width="11.85546875" style="2" customWidth="1"/>
    <col min="15376" max="15616" width="9.140625" style="2"/>
    <col min="15617" max="15617" width="0.140625" style="2" customWidth="1"/>
    <col min="15618" max="15618" width="7.140625" style="2" customWidth="1"/>
    <col min="15619" max="15619" width="18.7109375" style="2" customWidth="1"/>
    <col min="15620" max="15625" width="0" style="2" hidden="1" customWidth="1"/>
    <col min="15626" max="15631" width="11.85546875" style="2" customWidth="1"/>
    <col min="15632" max="15872" width="9.140625" style="2"/>
    <col min="15873" max="15873" width="0.140625" style="2" customWidth="1"/>
    <col min="15874" max="15874" width="7.140625" style="2" customWidth="1"/>
    <col min="15875" max="15875" width="18.7109375" style="2" customWidth="1"/>
    <col min="15876" max="15881" width="0" style="2" hidden="1" customWidth="1"/>
    <col min="15882" max="15887" width="11.85546875" style="2" customWidth="1"/>
    <col min="15888" max="16128" width="9.140625" style="2"/>
    <col min="16129" max="16129" width="0.140625" style="2" customWidth="1"/>
    <col min="16130" max="16130" width="7.140625" style="2" customWidth="1"/>
    <col min="16131" max="16131" width="18.7109375" style="2" customWidth="1"/>
    <col min="16132" max="16137" width="0" style="2" hidden="1" customWidth="1"/>
    <col min="16138" max="16143" width="11.85546875" style="2" customWidth="1"/>
    <col min="16144" max="16384" width="9.140625" style="2"/>
  </cols>
  <sheetData>
    <row r="1" spans="1:15" ht="4.5" customHeight="1" x14ac:dyDescent="0.25"/>
    <row r="2" spans="1:15" x14ac:dyDescent="0.25">
      <c r="B2" s="85" t="s">
        <v>0</v>
      </c>
      <c r="C2" s="85"/>
    </row>
    <row r="3" spans="1:15" ht="14.25" x14ac:dyDescent="0.25">
      <c r="B3" s="86" t="s">
        <v>1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</row>
    <row r="4" spans="1:15" ht="15.75" customHeight="1" x14ac:dyDescent="0.25">
      <c r="B4" s="87" t="s">
        <v>2</v>
      </c>
      <c r="C4" s="87" t="s">
        <v>3</v>
      </c>
      <c r="D4" s="89" t="s">
        <v>4</v>
      </c>
      <c r="E4" s="90"/>
      <c r="F4" s="90"/>
      <c r="G4" s="90"/>
      <c r="H4" s="90"/>
      <c r="I4" s="91"/>
      <c r="J4" s="89" t="s">
        <v>119</v>
      </c>
      <c r="K4" s="90"/>
      <c r="L4" s="90"/>
      <c r="M4" s="90"/>
      <c r="N4" s="90"/>
      <c r="O4" s="91"/>
    </row>
    <row r="5" spans="1:15" ht="18.75" customHeight="1" x14ac:dyDescent="0.25">
      <c r="B5" s="87"/>
      <c r="C5" s="87"/>
      <c r="D5" s="92" t="s">
        <v>5</v>
      </c>
      <c r="E5" s="94" t="s">
        <v>6</v>
      </c>
      <c r="F5" s="94"/>
      <c r="G5" s="94" t="s">
        <v>7</v>
      </c>
      <c r="H5" s="94"/>
      <c r="I5" s="95" t="s">
        <v>8</v>
      </c>
      <c r="J5" s="92" t="s">
        <v>5</v>
      </c>
      <c r="K5" s="94" t="s">
        <v>6</v>
      </c>
      <c r="L5" s="94"/>
      <c r="M5" s="94" t="s">
        <v>7</v>
      </c>
      <c r="N5" s="94"/>
      <c r="O5" s="95" t="s">
        <v>8</v>
      </c>
    </row>
    <row r="6" spans="1:15" ht="12.75" customHeight="1" x14ac:dyDescent="0.25">
      <c r="B6" s="87"/>
      <c r="C6" s="87"/>
      <c r="D6" s="93"/>
      <c r="E6" s="94"/>
      <c r="F6" s="94"/>
      <c r="G6" s="94"/>
      <c r="H6" s="94"/>
      <c r="I6" s="96"/>
      <c r="J6" s="93"/>
      <c r="K6" s="94"/>
      <c r="L6" s="94"/>
      <c r="M6" s="94"/>
      <c r="N6" s="94"/>
      <c r="O6" s="96"/>
    </row>
    <row r="7" spans="1:15" ht="27" customHeight="1" x14ac:dyDescent="0.25">
      <c r="B7" s="87"/>
      <c r="C7" s="87"/>
      <c r="D7" s="93"/>
      <c r="E7" s="94"/>
      <c r="F7" s="94"/>
      <c r="G7" s="94"/>
      <c r="H7" s="94"/>
      <c r="I7" s="96"/>
      <c r="J7" s="93"/>
      <c r="K7" s="94"/>
      <c r="L7" s="94"/>
      <c r="M7" s="94"/>
      <c r="N7" s="94"/>
      <c r="O7" s="96"/>
    </row>
    <row r="8" spans="1:15" ht="21.75" customHeight="1" x14ac:dyDescent="0.25">
      <c r="B8" s="87"/>
      <c r="C8" s="87"/>
      <c r="D8" s="93"/>
      <c r="E8" s="4" t="s">
        <v>9</v>
      </c>
      <c r="F8" s="4" t="s">
        <v>10</v>
      </c>
      <c r="G8" s="4" t="s">
        <v>9</v>
      </c>
      <c r="H8" s="4" t="s">
        <v>10</v>
      </c>
      <c r="I8" s="97"/>
      <c r="J8" s="93"/>
      <c r="K8" s="4" t="s">
        <v>9</v>
      </c>
      <c r="L8" s="4" t="s">
        <v>10</v>
      </c>
      <c r="M8" s="4" t="s">
        <v>9</v>
      </c>
      <c r="N8" s="4" t="s">
        <v>10</v>
      </c>
      <c r="O8" s="97"/>
    </row>
    <row r="9" spans="1:15" s="8" customFormat="1" ht="21" customHeight="1" x14ac:dyDescent="0.25">
      <c r="A9" s="5"/>
      <c r="B9" s="88"/>
      <c r="C9" s="88"/>
      <c r="D9" s="6" t="s">
        <v>11</v>
      </c>
      <c r="E9" s="7" t="s">
        <v>12</v>
      </c>
      <c r="F9" s="6" t="s">
        <v>13</v>
      </c>
      <c r="G9" s="7" t="s">
        <v>14</v>
      </c>
      <c r="H9" s="7" t="s">
        <v>15</v>
      </c>
      <c r="I9" s="7" t="s">
        <v>16</v>
      </c>
      <c r="J9" s="6" t="s">
        <v>11</v>
      </c>
      <c r="K9" s="7" t="s">
        <v>12</v>
      </c>
      <c r="L9" s="6" t="s">
        <v>13</v>
      </c>
      <c r="M9" s="7" t="s">
        <v>14</v>
      </c>
      <c r="N9" s="7" t="s">
        <v>15</v>
      </c>
      <c r="O9" s="7" t="s">
        <v>16</v>
      </c>
    </row>
    <row r="10" spans="1:15" ht="15.75" x14ac:dyDescent="0.25">
      <c r="B10" s="9">
        <v>1</v>
      </c>
      <c r="C10" s="10" t="s">
        <v>17</v>
      </c>
      <c r="D10" s="47">
        <v>7659</v>
      </c>
      <c r="E10" s="48">
        <v>2448</v>
      </c>
      <c r="F10" s="49">
        <f>E10/D10*100</f>
        <v>31.962397179788482</v>
      </c>
      <c r="G10" s="48">
        <v>2448</v>
      </c>
      <c r="H10" s="50">
        <f>G10/E10*100</f>
        <v>100</v>
      </c>
      <c r="I10" s="48">
        <v>7659</v>
      </c>
      <c r="J10" s="47">
        <f>'[1]Table 9'!G6</f>
        <v>7458</v>
      </c>
      <c r="K10" s="48">
        <v>2448</v>
      </c>
      <c r="L10" s="49">
        <f>K10/J10*100</f>
        <v>32.823813354786807</v>
      </c>
      <c r="M10" s="48">
        <v>2448</v>
      </c>
      <c r="N10" s="50">
        <f>M10/K10*100</f>
        <v>100</v>
      </c>
      <c r="O10" s="48">
        <v>5021</v>
      </c>
    </row>
    <row r="11" spans="1:15" ht="15.75" x14ac:dyDescent="0.25">
      <c r="B11" s="13">
        <v>2</v>
      </c>
      <c r="C11" s="14" t="s">
        <v>18</v>
      </c>
      <c r="D11" s="47">
        <v>304</v>
      </c>
      <c r="E11" s="48">
        <v>161</v>
      </c>
      <c r="F11" s="49">
        <f t="shared" ref="F11:F46" si="0">E11/D11*100</f>
        <v>52.960526315789465</v>
      </c>
      <c r="G11" s="48">
        <v>157</v>
      </c>
      <c r="H11" s="50">
        <f>G11/E11*100</f>
        <v>97.515527950310556</v>
      </c>
      <c r="I11" s="48">
        <v>0</v>
      </c>
      <c r="J11" s="47">
        <f>'[1]Table 9'!G7</f>
        <v>312</v>
      </c>
      <c r="K11" s="48">
        <v>171</v>
      </c>
      <c r="L11" s="49">
        <f t="shared" ref="L11:L46" si="1">K11/J11*100</f>
        <v>54.807692307692314</v>
      </c>
      <c r="M11" s="48">
        <v>165</v>
      </c>
      <c r="N11" s="50">
        <f>M11/K11*100</f>
        <v>96.491228070175438</v>
      </c>
      <c r="O11" s="48">
        <v>0</v>
      </c>
    </row>
    <row r="12" spans="1:15" ht="15.75" x14ac:dyDescent="0.25">
      <c r="B12" s="13">
        <v>3</v>
      </c>
      <c r="C12" s="14" t="s">
        <v>19</v>
      </c>
      <c r="D12" s="47">
        <v>4621</v>
      </c>
      <c r="E12" s="48">
        <v>2337</v>
      </c>
      <c r="F12" s="49">
        <f t="shared" si="0"/>
        <v>50.573468946115561</v>
      </c>
      <c r="G12" s="48">
        <v>452</v>
      </c>
      <c r="H12" s="50">
        <f>G12/E12*100</f>
        <v>19.341035515618312</v>
      </c>
      <c r="I12" s="48" t="s">
        <v>20</v>
      </c>
      <c r="J12" s="47">
        <f>'[1]Table 9'!G8</f>
        <v>4621</v>
      </c>
      <c r="K12" s="48">
        <v>2337</v>
      </c>
      <c r="L12" s="49">
        <f t="shared" si="1"/>
        <v>50.573468946115561</v>
      </c>
      <c r="M12" s="48">
        <v>452</v>
      </c>
      <c r="N12" s="50">
        <f>M12/K12*100</f>
        <v>19.341035515618312</v>
      </c>
      <c r="O12" s="48">
        <v>0</v>
      </c>
    </row>
    <row r="13" spans="1:15" ht="15.75" x14ac:dyDescent="0.25">
      <c r="B13" s="13">
        <v>4</v>
      </c>
      <c r="C13" s="14" t="s">
        <v>21</v>
      </c>
      <c r="D13" s="47">
        <v>9729</v>
      </c>
      <c r="E13" s="48">
        <v>1302</v>
      </c>
      <c r="F13" s="49">
        <f t="shared" si="0"/>
        <v>13.382670366944188</v>
      </c>
      <c r="G13" s="48">
        <v>113</v>
      </c>
      <c r="H13" s="50">
        <f>G13/E13*100</f>
        <v>8.6789554531490012</v>
      </c>
      <c r="I13" s="48" t="s">
        <v>20</v>
      </c>
      <c r="J13" s="47">
        <f>'[1]Table 9'!G9</f>
        <v>9949</v>
      </c>
      <c r="K13" s="48">
        <v>1302</v>
      </c>
      <c r="L13" s="49">
        <f t="shared" si="1"/>
        <v>13.086742386169464</v>
      </c>
      <c r="M13" s="48">
        <v>113</v>
      </c>
      <c r="N13" s="50">
        <f>M13/K13*100</f>
        <v>8.6789554531490012</v>
      </c>
      <c r="O13" s="48" t="s">
        <v>20</v>
      </c>
    </row>
    <row r="14" spans="1:15" s="1" customFormat="1" ht="15.75" x14ac:dyDescent="0.25">
      <c r="B14" s="13">
        <v>5</v>
      </c>
      <c r="C14" s="14" t="s">
        <v>22</v>
      </c>
      <c r="D14" s="47">
        <v>5186</v>
      </c>
      <c r="E14" s="48">
        <v>3692</v>
      </c>
      <c r="F14" s="49">
        <f t="shared" si="0"/>
        <v>71.191669880447364</v>
      </c>
      <c r="G14" s="48">
        <v>3225</v>
      </c>
      <c r="H14" s="50">
        <f>G14/E14*100</f>
        <v>87.351029252437712</v>
      </c>
      <c r="I14" s="48">
        <v>0</v>
      </c>
      <c r="J14" s="47">
        <f>'[1]Table 9'!G10</f>
        <v>5186</v>
      </c>
      <c r="K14" s="48">
        <v>3700</v>
      </c>
      <c r="L14" s="49">
        <f t="shared" si="1"/>
        <v>71.345931353644431</v>
      </c>
      <c r="M14" s="48">
        <v>3512</v>
      </c>
      <c r="N14" s="50">
        <f>M14/K14*100</f>
        <v>94.918918918918919</v>
      </c>
      <c r="O14" s="48">
        <v>0</v>
      </c>
    </row>
    <row r="15" spans="1:15" s="15" customFormat="1" ht="15.75" x14ac:dyDescent="0.25">
      <c r="A15" s="1"/>
      <c r="B15" s="13">
        <v>6</v>
      </c>
      <c r="C15" s="14" t="s">
        <v>23</v>
      </c>
      <c r="D15" s="47">
        <v>212</v>
      </c>
      <c r="E15" s="48">
        <v>0</v>
      </c>
      <c r="F15" s="49">
        <f t="shared" si="0"/>
        <v>0</v>
      </c>
      <c r="G15" s="48">
        <v>0</v>
      </c>
      <c r="H15" s="50">
        <v>0</v>
      </c>
      <c r="I15" s="48">
        <v>212</v>
      </c>
      <c r="J15" s="47">
        <f>'[1]Table 9'!G11</f>
        <v>214</v>
      </c>
      <c r="K15" s="48">
        <v>0</v>
      </c>
      <c r="L15" s="49">
        <f t="shared" si="1"/>
        <v>0</v>
      </c>
      <c r="M15" s="48">
        <v>0</v>
      </c>
      <c r="N15" s="50">
        <v>0</v>
      </c>
      <c r="O15" s="48">
        <v>214</v>
      </c>
    </row>
    <row r="16" spans="1:15" s="1" customFormat="1" ht="15.75" x14ac:dyDescent="0.25">
      <c r="B16" s="13">
        <v>7</v>
      </c>
      <c r="C16" s="14" t="s">
        <v>24</v>
      </c>
      <c r="D16" s="47">
        <v>8801</v>
      </c>
      <c r="E16" s="48">
        <v>5515</v>
      </c>
      <c r="F16" s="49">
        <f t="shared" si="0"/>
        <v>62.66333371207817</v>
      </c>
      <c r="G16" s="48">
        <v>2208</v>
      </c>
      <c r="H16" s="50">
        <f>G16/E16*100</f>
        <v>40.0362647325476</v>
      </c>
      <c r="I16" s="48">
        <v>0</v>
      </c>
      <c r="J16" s="47">
        <f>'[1]Table 9'!G12</f>
        <v>9082</v>
      </c>
      <c r="K16" s="48">
        <v>5596</v>
      </c>
      <c r="L16" s="49">
        <f t="shared" si="1"/>
        <v>61.616384056375253</v>
      </c>
      <c r="M16" s="48">
        <v>2356</v>
      </c>
      <c r="N16" s="50">
        <f>M16/K16*100</f>
        <v>42.101501072194424</v>
      </c>
      <c r="O16" s="48" t="s">
        <v>20</v>
      </c>
    </row>
    <row r="17" spans="1:15" s="15" customFormat="1" ht="15.75" x14ac:dyDescent="0.25">
      <c r="A17" s="1"/>
      <c r="B17" s="13">
        <v>8</v>
      </c>
      <c r="C17" s="14" t="s">
        <v>25</v>
      </c>
      <c r="D17" s="47">
        <v>2576</v>
      </c>
      <c r="E17" s="48">
        <v>1045</v>
      </c>
      <c r="F17" s="49">
        <f t="shared" si="0"/>
        <v>40.566770186335404</v>
      </c>
      <c r="G17" s="48">
        <v>629</v>
      </c>
      <c r="H17" s="50">
        <f t="shared" ref="H17:H39" si="2">G17/E17*100</f>
        <v>60.191387559808618</v>
      </c>
      <c r="I17" s="48">
        <v>77</v>
      </c>
      <c r="J17" s="47">
        <f>'[1]Table 9'!G13</f>
        <v>2589</v>
      </c>
      <c r="K17" s="48">
        <v>1078</v>
      </c>
      <c r="L17" s="49">
        <f t="shared" si="1"/>
        <v>41.637697952877559</v>
      </c>
      <c r="M17" s="48">
        <v>478</v>
      </c>
      <c r="N17" s="50">
        <f t="shared" ref="N17:N39" si="3">M17/K17*100</f>
        <v>44.341372912801482</v>
      </c>
      <c r="O17" s="48">
        <v>54</v>
      </c>
    </row>
    <row r="18" spans="1:15" ht="15.75" x14ac:dyDescent="0.25">
      <c r="B18" s="13">
        <v>9</v>
      </c>
      <c r="C18" s="14" t="s">
        <v>26</v>
      </c>
      <c r="D18" s="47">
        <v>2071</v>
      </c>
      <c r="E18" s="48">
        <v>1206</v>
      </c>
      <c r="F18" s="49">
        <f t="shared" si="0"/>
        <v>58.232737807822311</v>
      </c>
      <c r="G18" s="48">
        <v>792</v>
      </c>
      <c r="H18" s="50">
        <f t="shared" si="2"/>
        <v>65.671641791044777</v>
      </c>
      <c r="I18" s="48">
        <v>0</v>
      </c>
      <c r="J18" s="47">
        <f>'[1]Table 9'!G14</f>
        <v>2083</v>
      </c>
      <c r="K18" s="48">
        <v>1206</v>
      </c>
      <c r="L18" s="49">
        <f t="shared" si="1"/>
        <v>57.89726356216994</v>
      </c>
      <c r="M18" s="48">
        <v>792</v>
      </c>
      <c r="N18" s="50">
        <f t="shared" si="3"/>
        <v>65.671641791044777</v>
      </c>
      <c r="O18" s="48">
        <v>0</v>
      </c>
    </row>
    <row r="19" spans="1:15" ht="15.75" x14ac:dyDescent="0.25">
      <c r="B19" s="13">
        <v>10</v>
      </c>
      <c r="C19" s="14" t="s">
        <v>27</v>
      </c>
      <c r="D19" s="47">
        <v>2805</v>
      </c>
      <c r="E19" s="48">
        <v>227</v>
      </c>
      <c r="F19" s="49">
        <f t="shared" si="0"/>
        <v>8.0926916221033878</v>
      </c>
      <c r="G19" s="48">
        <v>151</v>
      </c>
      <c r="H19" s="50">
        <f t="shared" si="2"/>
        <v>66.519823788546248</v>
      </c>
      <c r="I19" s="48">
        <v>0</v>
      </c>
      <c r="J19" s="47">
        <f>'[1]Table 9'!G15</f>
        <v>2967</v>
      </c>
      <c r="K19" s="48">
        <v>227</v>
      </c>
      <c r="L19" s="49">
        <f t="shared" si="1"/>
        <v>7.6508257499157395</v>
      </c>
      <c r="M19" s="48">
        <v>21</v>
      </c>
      <c r="N19" s="50">
        <f t="shared" si="3"/>
        <v>9.251101321585903</v>
      </c>
      <c r="O19" s="48" t="s">
        <v>20</v>
      </c>
    </row>
    <row r="20" spans="1:15" ht="15.75" x14ac:dyDescent="0.25">
      <c r="B20" s="13">
        <v>11</v>
      </c>
      <c r="C20" s="14" t="s">
        <v>28</v>
      </c>
      <c r="D20" s="47">
        <v>3953</v>
      </c>
      <c r="E20" s="48">
        <v>805</v>
      </c>
      <c r="F20" s="49">
        <f t="shared" si="0"/>
        <v>20.364280293448015</v>
      </c>
      <c r="G20" s="48">
        <v>560</v>
      </c>
      <c r="H20" s="50">
        <f t="shared" si="2"/>
        <v>69.565217391304344</v>
      </c>
      <c r="I20" s="48">
        <v>0</v>
      </c>
      <c r="J20" s="47">
        <f>'[1]Table 9'!G16</f>
        <v>3848</v>
      </c>
      <c r="K20" s="48">
        <v>1041</v>
      </c>
      <c r="L20" s="49">
        <f t="shared" si="1"/>
        <v>27.053014553014552</v>
      </c>
      <c r="M20" s="48">
        <v>927</v>
      </c>
      <c r="N20" s="50">
        <f t="shared" si="3"/>
        <v>89.04899135446685</v>
      </c>
      <c r="O20" s="48">
        <v>0</v>
      </c>
    </row>
    <row r="21" spans="1:15" s="1" customFormat="1" ht="15.75" x14ac:dyDescent="0.25">
      <c r="B21" s="13">
        <v>12</v>
      </c>
      <c r="C21" s="14" t="s">
        <v>29</v>
      </c>
      <c r="D21" s="47">
        <v>9332</v>
      </c>
      <c r="E21" s="48">
        <v>5342</v>
      </c>
      <c r="F21" s="49">
        <f t="shared" si="0"/>
        <v>57.243891984569231</v>
      </c>
      <c r="G21" s="48">
        <v>4606</v>
      </c>
      <c r="H21" s="50">
        <f t="shared" si="2"/>
        <v>86.222388618494946</v>
      </c>
      <c r="I21" s="48">
        <v>0</v>
      </c>
      <c r="J21" s="47">
        <f>'[1]Table 9'!G17</f>
        <v>9381</v>
      </c>
      <c r="K21" s="48">
        <v>5345</v>
      </c>
      <c r="L21" s="49">
        <f t="shared" si="1"/>
        <v>56.976868137725191</v>
      </c>
      <c r="M21" s="48">
        <v>4601</v>
      </c>
      <c r="N21" s="50">
        <f t="shared" si="3"/>
        <v>86.080449017773617</v>
      </c>
      <c r="O21" s="48">
        <v>0</v>
      </c>
    </row>
    <row r="22" spans="1:15" s="15" customFormat="1" ht="15.75" x14ac:dyDescent="0.25">
      <c r="A22" s="1"/>
      <c r="B22" s="13">
        <v>13</v>
      </c>
      <c r="C22" s="14" t="s">
        <v>30</v>
      </c>
      <c r="D22" s="47">
        <v>4575</v>
      </c>
      <c r="E22" s="48">
        <v>2531</v>
      </c>
      <c r="F22" s="49">
        <f t="shared" si="0"/>
        <v>55.322404371584696</v>
      </c>
      <c r="G22" s="48">
        <v>1777</v>
      </c>
      <c r="H22" s="50">
        <f t="shared" si="2"/>
        <v>70.209403397866453</v>
      </c>
      <c r="I22" s="48">
        <v>0</v>
      </c>
      <c r="J22" s="47">
        <f>'[1]Table 9'!G18</f>
        <v>5380</v>
      </c>
      <c r="K22" s="48">
        <v>2531</v>
      </c>
      <c r="L22" s="49">
        <f t="shared" si="1"/>
        <v>47.044609665427508</v>
      </c>
      <c r="M22" s="48">
        <v>1777</v>
      </c>
      <c r="N22" s="50">
        <f t="shared" si="3"/>
        <v>70.209403397866453</v>
      </c>
      <c r="O22" s="48">
        <v>0</v>
      </c>
    </row>
    <row r="23" spans="1:15" s="1" customFormat="1" ht="15.75" x14ac:dyDescent="0.25">
      <c r="B23" s="13">
        <v>14</v>
      </c>
      <c r="C23" s="14" t="s">
        <v>31</v>
      </c>
      <c r="D23" s="47">
        <v>9192</v>
      </c>
      <c r="E23" s="48">
        <v>8005</v>
      </c>
      <c r="F23" s="49">
        <f t="shared" si="0"/>
        <v>87.086597040905133</v>
      </c>
      <c r="G23" s="48">
        <v>4985</v>
      </c>
      <c r="H23" s="51">
        <f t="shared" si="2"/>
        <v>62.273579013116795</v>
      </c>
      <c r="I23" s="48">
        <v>0</v>
      </c>
      <c r="J23" s="47">
        <f>'[1]Table 9'!G19</f>
        <v>9192</v>
      </c>
      <c r="K23" s="48">
        <v>8005</v>
      </c>
      <c r="L23" s="49">
        <f t="shared" si="1"/>
        <v>87.086597040905133</v>
      </c>
      <c r="M23" s="48">
        <v>4933</v>
      </c>
      <c r="N23" s="51">
        <f t="shared" si="3"/>
        <v>61.623985009369143</v>
      </c>
      <c r="O23" s="48">
        <v>0</v>
      </c>
    </row>
    <row r="24" spans="1:15" s="15" customFormat="1" ht="15.75" x14ac:dyDescent="0.25">
      <c r="A24" s="1"/>
      <c r="B24" s="13">
        <v>15</v>
      </c>
      <c r="C24" s="14" t="s">
        <v>32</v>
      </c>
      <c r="D24" s="47">
        <v>10580</v>
      </c>
      <c r="E24" s="48">
        <v>8578</v>
      </c>
      <c r="F24" s="49">
        <f t="shared" si="0"/>
        <v>81.077504725897924</v>
      </c>
      <c r="G24" s="48">
        <v>8578</v>
      </c>
      <c r="H24" s="50">
        <f t="shared" si="2"/>
        <v>100</v>
      </c>
      <c r="I24" s="48">
        <v>1755</v>
      </c>
      <c r="J24" s="47">
        <f>'[1]Table 9'!G20</f>
        <v>10580</v>
      </c>
      <c r="K24" s="48">
        <v>7853</v>
      </c>
      <c r="L24" s="49">
        <f t="shared" si="1"/>
        <v>74.224952741020786</v>
      </c>
      <c r="M24" s="48">
        <v>3456</v>
      </c>
      <c r="N24" s="50">
        <f t="shared" si="3"/>
        <v>44.008659111167709</v>
      </c>
      <c r="O24" s="48">
        <v>1755</v>
      </c>
    </row>
    <row r="25" spans="1:15" ht="15.75" x14ac:dyDescent="0.25">
      <c r="B25" s="13">
        <v>16</v>
      </c>
      <c r="C25" s="14" t="s">
        <v>33</v>
      </c>
      <c r="D25" s="47">
        <v>421</v>
      </c>
      <c r="E25" s="48">
        <v>1</v>
      </c>
      <c r="F25" s="49">
        <f t="shared" si="0"/>
        <v>0.23752969121140144</v>
      </c>
      <c r="G25" s="48">
        <v>0</v>
      </c>
      <c r="H25" s="50">
        <f t="shared" si="2"/>
        <v>0</v>
      </c>
      <c r="I25" s="48">
        <v>0</v>
      </c>
      <c r="J25" s="47">
        <f>'[1]Table 9'!G21</f>
        <v>421</v>
      </c>
      <c r="K25" s="48">
        <v>1</v>
      </c>
      <c r="L25" s="49">
        <f t="shared" si="1"/>
        <v>0.23752969121140144</v>
      </c>
      <c r="M25" s="48">
        <v>0</v>
      </c>
      <c r="N25" s="50">
        <f t="shared" si="3"/>
        <v>0</v>
      </c>
      <c r="O25" s="48">
        <v>0</v>
      </c>
    </row>
    <row r="26" spans="1:15" s="1" customFormat="1" ht="15.75" x14ac:dyDescent="0.25">
      <c r="B26" s="13">
        <v>17</v>
      </c>
      <c r="C26" s="14" t="s">
        <v>34</v>
      </c>
      <c r="D26" s="47">
        <v>431</v>
      </c>
      <c r="E26" s="48">
        <v>233</v>
      </c>
      <c r="F26" s="49">
        <f t="shared" si="0"/>
        <v>54.060324825986086</v>
      </c>
      <c r="G26" s="48">
        <v>224</v>
      </c>
      <c r="H26" s="50">
        <f t="shared" si="2"/>
        <v>96.137339055793987</v>
      </c>
      <c r="I26" s="48">
        <v>0</v>
      </c>
      <c r="J26" s="47">
        <f>'[1]Table 9'!G22</f>
        <v>436</v>
      </c>
      <c r="K26" s="48">
        <v>224</v>
      </c>
      <c r="L26" s="49">
        <f t="shared" si="1"/>
        <v>51.37614678899083</v>
      </c>
      <c r="M26" s="48">
        <v>213</v>
      </c>
      <c r="N26" s="50">
        <f t="shared" si="3"/>
        <v>95.089285714285708</v>
      </c>
      <c r="O26" s="48">
        <v>0</v>
      </c>
    </row>
    <row r="27" spans="1:15" s="15" customFormat="1" ht="15.75" x14ac:dyDescent="0.25">
      <c r="A27" s="1"/>
      <c r="B27" s="13">
        <v>18</v>
      </c>
      <c r="C27" s="14" t="s">
        <v>35</v>
      </c>
      <c r="D27" s="47">
        <v>370</v>
      </c>
      <c r="E27" s="48">
        <v>350</v>
      </c>
      <c r="F27" s="49">
        <f t="shared" si="0"/>
        <v>94.594594594594597</v>
      </c>
      <c r="G27" s="48">
        <v>350</v>
      </c>
      <c r="H27" s="50">
        <f t="shared" si="2"/>
        <v>100</v>
      </c>
      <c r="I27" s="48">
        <v>0</v>
      </c>
      <c r="J27" s="47">
        <f>'[1]Table 9'!G23</f>
        <v>370</v>
      </c>
      <c r="K27" s="48">
        <v>350</v>
      </c>
      <c r="L27" s="49">
        <f t="shared" si="1"/>
        <v>94.594594594594597</v>
      </c>
      <c r="M27" s="48">
        <v>350</v>
      </c>
      <c r="N27" s="50">
        <f t="shared" si="3"/>
        <v>100</v>
      </c>
      <c r="O27" s="48">
        <v>0</v>
      </c>
    </row>
    <row r="28" spans="1:15" ht="15.75" x14ac:dyDescent="0.25">
      <c r="B28" s="13">
        <v>19</v>
      </c>
      <c r="C28" s="14" t="s">
        <v>36</v>
      </c>
      <c r="D28" s="47">
        <v>396</v>
      </c>
      <c r="E28" s="48">
        <v>23</v>
      </c>
      <c r="F28" s="49">
        <f t="shared" si="0"/>
        <v>5.808080808080808</v>
      </c>
      <c r="G28" s="48">
        <v>23</v>
      </c>
      <c r="H28" s="50">
        <f t="shared" si="2"/>
        <v>100</v>
      </c>
      <c r="I28" s="48">
        <v>0</v>
      </c>
      <c r="J28" s="47">
        <f>'[1]Table 9'!G24</f>
        <v>396</v>
      </c>
      <c r="K28" s="48">
        <v>34</v>
      </c>
      <c r="L28" s="49">
        <f t="shared" si="1"/>
        <v>8.5858585858585847</v>
      </c>
      <c r="M28" s="48">
        <v>24</v>
      </c>
      <c r="N28" s="50">
        <f t="shared" si="3"/>
        <v>70.588235294117652</v>
      </c>
      <c r="O28" s="48">
        <v>0</v>
      </c>
    </row>
    <row r="29" spans="1:15" s="1" customFormat="1" ht="15.75" x14ac:dyDescent="0.25">
      <c r="B29" s="13">
        <v>20</v>
      </c>
      <c r="C29" s="14" t="s">
        <v>37</v>
      </c>
      <c r="D29" s="47">
        <v>6688</v>
      </c>
      <c r="E29" s="48">
        <v>3849</v>
      </c>
      <c r="F29" s="49">
        <f t="shared" si="0"/>
        <v>57.550837320574168</v>
      </c>
      <c r="G29" s="48">
        <v>2560</v>
      </c>
      <c r="H29" s="51">
        <f t="shared" si="2"/>
        <v>66.510782021304237</v>
      </c>
      <c r="I29" s="48">
        <v>0</v>
      </c>
      <c r="J29" s="47">
        <f>'[1]Table 9'!G25</f>
        <v>6688</v>
      </c>
      <c r="K29" s="48">
        <v>4051</v>
      </c>
      <c r="L29" s="49">
        <f t="shared" si="1"/>
        <v>60.571172248803826</v>
      </c>
      <c r="M29" s="48">
        <v>2560</v>
      </c>
      <c r="N29" s="51">
        <f t="shared" si="3"/>
        <v>63.194273019007653</v>
      </c>
      <c r="O29" s="48">
        <v>0</v>
      </c>
    </row>
    <row r="30" spans="1:15" s="15" customFormat="1" ht="15.75" x14ac:dyDescent="0.25">
      <c r="A30" s="1"/>
      <c r="B30" s="13">
        <v>21</v>
      </c>
      <c r="C30" s="14" t="s">
        <v>38</v>
      </c>
      <c r="D30" s="47">
        <v>2951</v>
      </c>
      <c r="E30" s="48">
        <v>952</v>
      </c>
      <c r="F30" s="49">
        <f t="shared" si="0"/>
        <v>32.26025076245341</v>
      </c>
      <c r="G30" s="48">
        <v>116</v>
      </c>
      <c r="H30" s="50">
        <f t="shared" si="2"/>
        <v>12.184873949579831</v>
      </c>
      <c r="I30" s="48">
        <v>0</v>
      </c>
      <c r="J30" s="47">
        <f>'[1]Table 9'!G26</f>
        <v>2950</v>
      </c>
      <c r="K30" s="48">
        <v>989</v>
      </c>
      <c r="L30" s="49">
        <f t="shared" si="1"/>
        <v>33.525423728813557</v>
      </c>
      <c r="M30" s="48">
        <v>120</v>
      </c>
      <c r="N30" s="50">
        <f t="shared" si="3"/>
        <v>12.133468149646106</v>
      </c>
      <c r="O30" s="48">
        <v>0</v>
      </c>
    </row>
    <row r="31" spans="1:15" s="1" customFormat="1" ht="15.75" x14ac:dyDescent="0.25">
      <c r="B31" s="13">
        <v>22</v>
      </c>
      <c r="C31" s="14" t="s">
        <v>39</v>
      </c>
      <c r="D31" s="47">
        <v>14408</v>
      </c>
      <c r="E31" s="48">
        <v>6794</v>
      </c>
      <c r="F31" s="49">
        <f t="shared" si="0"/>
        <v>47.154358689616885</v>
      </c>
      <c r="G31" s="48">
        <v>6707</v>
      </c>
      <c r="H31" s="50">
        <f t="shared" si="2"/>
        <v>98.719458345599051</v>
      </c>
      <c r="I31" s="48">
        <v>3140</v>
      </c>
      <c r="J31" s="47">
        <f>'[1]Table 9'!G27</f>
        <v>14406</v>
      </c>
      <c r="K31" s="48">
        <v>7166</v>
      </c>
      <c r="L31" s="49">
        <f t="shared" si="1"/>
        <v>49.743162571150911</v>
      </c>
      <c r="M31" s="48">
        <v>6830</v>
      </c>
      <c r="N31" s="50">
        <f t="shared" si="3"/>
        <v>95.311191738766396</v>
      </c>
      <c r="O31" s="48">
        <v>0</v>
      </c>
    </row>
    <row r="32" spans="1:15" s="15" customFormat="1" ht="15.75" x14ac:dyDescent="0.25">
      <c r="A32" s="1"/>
      <c r="B32" s="13">
        <v>23</v>
      </c>
      <c r="C32" s="14" t="s">
        <v>40</v>
      </c>
      <c r="D32" s="47">
        <v>147</v>
      </c>
      <c r="E32" s="48">
        <v>113</v>
      </c>
      <c r="F32" s="49">
        <f t="shared" si="0"/>
        <v>76.870748299319729</v>
      </c>
      <c r="G32" s="48">
        <v>36</v>
      </c>
      <c r="H32" s="50">
        <f t="shared" si="2"/>
        <v>31.858407079646017</v>
      </c>
      <c r="I32" s="48">
        <v>84</v>
      </c>
      <c r="J32" s="47">
        <f>'[1]Table 9'!G28</f>
        <v>147</v>
      </c>
      <c r="K32" s="48">
        <v>112</v>
      </c>
      <c r="L32" s="49">
        <f t="shared" si="1"/>
        <v>76.19047619047619</v>
      </c>
      <c r="M32" s="48">
        <v>39</v>
      </c>
      <c r="N32" s="50">
        <f t="shared" si="3"/>
        <v>34.821428571428569</v>
      </c>
      <c r="O32" s="48">
        <v>63</v>
      </c>
    </row>
    <row r="33" spans="1:15" s="15" customFormat="1" ht="15.75" x14ac:dyDescent="0.25">
      <c r="A33" s="1"/>
      <c r="B33" s="13">
        <v>24</v>
      </c>
      <c r="C33" s="14" t="s">
        <v>41</v>
      </c>
      <c r="D33" s="47">
        <v>8712</v>
      </c>
      <c r="E33" s="48">
        <v>6567</v>
      </c>
      <c r="F33" s="49">
        <f t="shared" si="0"/>
        <v>75.378787878787875</v>
      </c>
      <c r="G33" s="48">
        <v>3109</v>
      </c>
      <c r="H33" s="50">
        <f t="shared" si="2"/>
        <v>47.342774478452867</v>
      </c>
      <c r="I33" s="48">
        <v>2854</v>
      </c>
      <c r="J33" s="47">
        <f>'[1]Table 9'!G29</f>
        <v>8712</v>
      </c>
      <c r="K33" s="48">
        <v>6532</v>
      </c>
      <c r="L33" s="49">
        <f t="shared" si="1"/>
        <v>74.977043158861349</v>
      </c>
      <c r="M33" s="48">
        <v>3042</v>
      </c>
      <c r="N33" s="50">
        <f t="shared" si="3"/>
        <v>46.570728720146967</v>
      </c>
      <c r="O33" s="48">
        <v>2854</v>
      </c>
    </row>
    <row r="34" spans="1:15" s="15" customFormat="1" ht="15.75" x14ac:dyDescent="0.25">
      <c r="A34" s="1"/>
      <c r="B34" s="13">
        <v>25</v>
      </c>
      <c r="C34" s="14" t="s">
        <v>42</v>
      </c>
      <c r="D34" s="47">
        <v>4863</v>
      </c>
      <c r="E34" s="48">
        <v>1773</v>
      </c>
      <c r="F34" s="49">
        <f t="shared" si="0"/>
        <v>36.4589759407773</v>
      </c>
      <c r="G34" s="48">
        <v>1773</v>
      </c>
      <c r="H34" s="50">
        <f t="shared" si="2"/>
        <v>100</v>
      </c>
      <c r="I34" s="48">
        <v>0</v>
      </c>
      <c r="J34" s="47">
        <f>'[1]Table 9'!G30</f>
        <v>4797</v>
      </c>
      <c r="K34" s="48">
        <v>1707</v>
      </c>
      <c r="L34" s="49">
        <f t="shared" si="1"/>
        <v>35.584740462789242</v>
      </c>
      <c r="M34" s="48">
        <v>1707</v>
      </c>
      <c r="N34" s="50">
        <f t="shared" si="3"/>
        <v>100</v>
      </c>
      <c r="O34" s="48">
        <v>0</v>
      </c>
    </row>
    <row r="35" spans="1:15" s="1" customFormat="1" ht="15.75" x14ac:dyDescent="0.25">
      <c r="B35" s="13">
        <v>26</v>
      </c>
      <c r="C35" s="14" t="s">
        <v>43</v>
      </c>
      <c r="D35" s="47">
        <v>1033</v>
      </c>
      <c r="E35" s="48">
        <v>390</v>
      </c>
      <c r="F35" s="49">
        <f t="shared" si="0"/>
        <v>37.754114230396901</v>
      </c>
      <c r="G35" s="48">
        <v>171</v>
      </c>
      <c r="H35" s="51">
        <f t="shared" si="2"/>
        <v>43.846153846153847</v>
      </c>
      <c r="I35" s="48">
        <v>266</v>
      </c>
      <c r="J35" s="47">
        <f>'[1]Table 9'!G31</f>
        <v>987</v>
      </c>
      <c r="K35" s="48">
        <v>395</v>
      </c>
      <c r="L35" s="49">
        <f t="shared" si="1"/>
        <v>40.020263424518745</v>
      </c>
      <c r="M35" s="48">
        <v>26</v>
      </c>
      <c r="N35" s="51">
        <f t="shared" si="3"/>
        <v>6.5822784810126587</v>
      </c>
      <c r="O35" s="48">
        <v>425</v>
      </c>
    </row>
    <row r="36" spans="1:15" s="1" customFormat="1" ht="15.75" x14ac:dyDescent="0.25">
      <c r="B36" s="13">
        <v>27</v>
      </c>
      <c r="C36" s="14" t="s">
        <v>44</v>
      </c>
      <c r="D36" s="47">
        <v>1847</v>
      </c>
      <c r="E36" s="48">
        <v>1186</v>
      </c>
      <c r="F36" s="49">
        <f t="shared" si="0"/>
        <v>64.212236058473209</v>
      </c>
      <c r="G36" s="48">
        <v>737</v>
      </c>
      <c r="H36" s="50">
        <f t="shared" si="2"/>
        <v>62.141652613827993</v>
      </c>
      <c r="I36" s="48">
        <v>290</v>
      </c>
      <c r="J36" s="47">
        <f>'[1]Table 9'!G32</f>
        <v>1847</v>
      </c>
      <c r="K36" s="48">
        <v>1186</v>
      </c>
      <c r="L36" s="49">
        <f t="shared" si="1"/>
        <v>64.212236058473209</v>
      </c>
      <c r="M36" s="48">
        <v>737</v>
      </c>
      <c r="N36" s="50">
        <f t="shared" si="3"/>
        <v>62.141652613827993</v>
      </c>
      <c r="O36" s="48">
        <v>290</v>
      </c>
    </row>
    <row r="37" spans="1:15" s="15" customFormat="1" ht="15.75" x14ac:dyDescent="0.25">
      <c r="A37" s="1"/>
      <c r="B37" s="13">
        <v>28</v>
      </c>
      <c r="C37" s="14" t="s">
        <v>45</v>
      </c>
      <c r="D37" s="47">
        <v>20521</v>
      </c>
      <c r="E37" s="48">
        <v>17034</v>
      </c>
      <c r="F37" s="49">
        <f t="shared" si="0"/>
        <v>83.007650699283658</v>
      </c>
      <c r="G37" s="48">
        <v>6833</v>
      </c>
      <c r="H37" s="50">
        <f t="shared" si="2"/>
        <v>40.113889867324175</v>
      </c>
      <c r="I37" s="48">
        <v>0</v>
      </c>
      <c r="J37" s="47">
        <f>'[1]Table 9'!G33</f>
        <v>20521</v>
      </c>
      <c r="K37" s="48">
        <v>17689</v>
      </c>
      <c r="L37" s="49">
        <f t="shared" si="1"/>
        <v>86.19950294819941</v>
      </c>
      <c r="M37" s="48">
        <v>6833</v>
      </c>
      <c r="N37" s="50">
        <f t="shared" si="3"/>
        <v>38.628526202724856</v>
      </c>
      <c r="O37" s="48">
        <v>0</v>
      </c>
    </row>
    <row r="38" spans="1:15" s="1" customFormat="1" ht="15.75" x14ac:dyDescent="0.25">
      <c r="B38" s="13">
        <v>29</v>
      </c>
      <c r="C38" s="14" t="s">
        <v>46</v>
      </c>
      <c r="D38" s="47">
        <v>10369</v>
      </c>
      <c r="E38" s="48">
        <v>2858</v>
      </c>
      <c r="F38" s="49">
        <f t="shared" si="0"/>
        <v>27.562927958337351</v>
      </c>
      <c r="G38" s="48">
        <v>178</v>
      </c>
      <c r="H38" s="51">
        <f t="shared" si="2"/>
        <v>6.2281315605318399</v>
      </c>
      <c r="I38" s="48">
        <v>4971</v>
      </c>
      <c r="J38" s="47">
        <f>'[1]Table 9'!G34</f>
        <v>10369</v>
      </c>
      <c r="K38" s="48">
        <v>3048</v>
      </c>
      <c r="L38" s="49">
        <f t="shared" si="1"/>
        <v>29.395312952068664</v>
      </c>
      <c r="M38" s="48">
        <v>152</v>
      </c>
      <c r="N38" s="51">
        <f t="shared" si="3"/>
        <v>4.9868766404199478</v>
      </c>
      <c r="O38" s="48">
        <v>6238</v>
      </c>
    </row>
    <row r="39" spans="1:15" s="15" customFormat="1" ht="15.75" x14ac:dyDescent="0.25">
      <c r="A39" s="1"/>
      <c r="B39" s="13">
        <v>30</v>
      </c>
      <c r="C39" s="14" t="s">
        <v>47</v>
      </c>
      <c r="D39" s="47">
        <v>123</v>
      </c>
      <c r="E39" s="48">
        <v>117</v>
      </c>
      <c r="F39" s="49">
        <f t="shared" si="0"/>
        <v>95.121951219512198</v>
      </c>
      <c r="G39" s="48">
        <v>79</v>
      </c>
      <c r="H39" s="51">
        <f t="shared" si="2"/>
        <v>67.521367521367523</v>
      </c>
      <c r="I39" s="48">
        <v>123</v>
      </c>
      <c r="J39" s="47">
        <f>'[1]Table 9'!G35</f>
        <v>123</v>
      </c>
      <c r="K39" s="48">
        <v>117</v>
      </c>
      <c r="L39" s="49">
        <f t="shared" si="1"/>
        <v>95.121951219512198</v>
      </c>
      <c r="M39" s="48">
        <v>79</v>
      </c>
      <c r="N39" s="51">
        <f t="shared" si="3"/>
        <v>67.521367521367523</v>
      </c>
      <c r="O39" s="48">
        <v>123</v>
      </c>
    </row>
    <row r="40" spans="1:15" s="1" customFormat="1" ht="15.75" x14ac:dyDescent="0.25">
      <c r="B40" s="13">
        <v>31</v>
      </c>
      <c r="C40" s="14" t="s">
        <v>48</v>
      </c>
      <c r="D40" s="47">
        <v>17</v>
      </c>
      <c r="E40" s="48">
        <v>0</v>
      </c>
      <c r="F40" s="49">
        <f t="shared" si="0"/>
        <v>0</v>
      </c>
      <c r="G40" s="48">
        <v>0</v>
      </c>
      <c r="H40" s="50">
        <v>0</v>
      </c>
      <c r="I40" s="48">
        <v>15</v>
      </c>
      <c r="J40" s="47">
        <f>'[1]Table 9'!G36</f>
        <v>17</v>
      </c>
      <c r="K40" s="48">
        <v>0</v>
      </c>
      <c r="L40" s="49">
        <f t="shared" si="1"/>
        <v>0</v>
      </c>
      <c r="M40" s="48">
        <v>0</v>
      </c>
      <c r="N40" s="50">
        <v>0</v>
      </c>
      <c r="O40" s="48">
        <v>1</v>
      </c>
    </row>
    <row r="41" spans="1:15" s="15" customFormat="1" ht="15.75" x14ac:dyDescent="0.25">
      <c r="A41" s="1"/>
      <c r="B41" s="13">
        <v>32</v>
      </c>
      <c r="C41" s="14" t="s">
        <v>49</v>
      </c>
      <c r="D41" s="47">
        <v>56</v>
      </c>
      <c r="E41" s="48">
        <v>42</v>
      </c>
      <c r="F41" s="49">
        <f t="shared" si="0"/>
        <v>75</v>
      </c>
      <c r="G41" s="48">
        <v>19</v>
      </c>
      <c r="H41" s="50">
        <f>G41/E41*100</f>
        <v>45.238095238095241</v>
      </c>
      <c r="I41" s="48">
        <v>0</v>
      </c>
      <c r="J41" s="47">
        <f>'[1]Table 9'!G37</f>
        <v>71</v>
      </c>
      <c r="K41" s="48">
        <v>42</v>
      </c>
      <c r="L41" s="49">
        <f t="shared" si="1"/>
        <v>59.154929577464785</v>
      </c>
      <c r="M41" s="48">
        <v>19</v>
      </c>
      <c r="N41" s="50">
        <f>M41/K41*100</f>
        <v>45.238095238095241</v>
      </c>
      <c r="O41" s="48">
        <v>36</v>
      </c>
    </row>
    <row r="42" spans="1:15" s="1" customFormat="1" ht="15.75" x14ac:dyDescent="0.25">
      <c r="B42" s="13">
        <v>33</v>
      </c>
      <c r="C42" s="14" t="s">
        <v>50</v>
      </c>
      <c r="D42" s="47">
        <v>26</v>
      </c>
      <c r="E42" s="48">
        <v>6</v>
      </c>
      <c r="F42" s="49">
        <f t="shared" si="0"/>
        <v>23.076923076923077</v>
      </c>
      <c r="G42" s="48">
        <v>3</v>
      </c>
      <c r="H42" s="50">
        <f>G42/E42*100</f>
        <v>50</v>
      </c>
      <c r="I42" s="48">
        <v>26</v>
      </c>
      <c r="J42" s="47">
        <f>'[1]Table 9'!G38</f>
        <v>26</v>
      </c>
      <c r="K42" s="48">
        <v>6</v>
      </c>
      <c r="L42" s="49">
        <f t="shared" si="1"/>
        <v>23.076923076923077</v>
      </c>
      <c r="M42" s="48">
        <v>3</v>
      </c>
      <c r="N42" s="50">
        <f>M42/K42*100</f>
        <v>50</v>
      </c>
      <c r="O42" s="48">
        <v>26</v>
      </c>
    </row>
    <row r="43" spans="1:15" s="1" customFormat="1" ht="15.75" x14ac:dyDescent="0.25">
      <c r="B43" s="13">
        <v>34</v>
      </c>
      <c r="C43" s="14" t="s">
        <v>51</v>
      </c>
      <c r="D43" s="47">
        <v>26</v>
      </c>
      <c r="E43" s="48">
        <v>0</v>
      </c>
      <c r="F43" s="49">
        <f t="shared" si="0"/>
        <v>0</v>
      </c>
      <c r="G43" s="48">
        <v>0</v>
      </c>
      <c r="H43" s="50">
        <v>0</v>
      </c>
      <c r="I43" s="48">
        <v>11</v>
      </c>
      <c r="J43" s="47">
        <f>'[1]Table 9'!G39</f>
        <v>10</v>
      </c>
      <c r="K43" s="48">
        <v>0</v>
      </c>
      <c r="L43" s="49">
        <f t="shared" si="1"/>
        <v>0</v>
      </c>
      <c r="M43" s="48">
        <v>0</v>
      </c>
      <c r="N43" s="50">
        <v>0</v>
      </c>
      <c r="O43" s="48">
        <v>9</v>
      </c>
    </row>
    <row r="44" spans="1:15" s="15" customFormat="1" ht="15.75" x14ac:dyDescent="0.25">
      <c r="A44" s="1"/>
      <c r="B44" s="13">
        <v>35</v>
      </c>
      <c r="C44" s="14" t="s">
        <v>52</v>
      </c>
      <c r="D44" s="47">
        <v>14</v>
      </c>
      <c r="E44" s="48">
        <v>0</v>
      </c>
      <c r="F44" s="49">
        <f t="shared" si="0"/>
        <v>0</v>
      </c>
      <c r="G44" s="48">
        <v>0</v>
      </c>
      <c r="H44" s="50">
        <v>0</v>
      </c>
      <c r="I44" s="48">
        <v>14</v>
      </c>
      <c r="J44" s="47">
        <f>'[1]Table 9'!G40</f>
        <v>14</v>
      </c>
      <c r="K44" s="48">
        <v>0</v>
      </c>
      <c r="L44" s="49">
        <f t="shared" si="1"/>
        <v>0</v>
      </c>
      <c r="M44" s="48">
        <v>0</v>
      </c>
      <c r="N44" s="50">
        <v>0</v>
      </c>
      <c r="O44" s="48">
        <v>14</v>
      </c>
    </row>
    <row r="45" spans="1:15" s="1" customFormat="1" ht="15.75" x14ac:dyDescent="0.25">
      <c r="B45" s="13">
        <v>36</v>
      </c>
      <c r="C45" s="16" t="s">
        <v>53</v>
      </c>
      <c r="D45" s="47">
        <v>54</v>
      </c>
      <c r="E45" s="48">
        <v>26</v>
      </c>
      <c r="F45" s="49">
        <f t="shared" si="0"/>
        <v>48.148148148148145</v>
      </c>
      <c r="G45" s="48">
        <v>8</v>
      </c>
      <c r="H45" s="50">
        <f>G45/E45*100</f>
        <v>30.76923076923077</v>
      </c>
      <c r="I45" s="48">
        <v>54</v>
      </c>
      <c r="J45" s="47">
        <f>'[1]Table 9'!G41</f>
        <v>81</v>
      </c>
      <c r="K45" s="48">
        <v>36</v>
      </c>
      <c r="L45" s="49">
        <f t="shared" si="1"/>
        <v>44.444444444444443</v>
      </c>
      <c r="M45" s="48">
        <v>16</v>
      </c>
      <c r="N45" s="50">
        <f>M45/K45*100</f>
        <v>44.444444444444443</v>
      </c>
      <c r="O45" s="48">
        <v>81</v>
      </c>
    </row>
    <row r="46" spans="1:15" s="22" customFormat="1" ht="21" customHeight="1" x14ac:dyDescent="0.25">
      <c r="A46" s="17"/>
      <c r="B46" s="18"/>
      <c r="C46" s="19" t="s">
        <v>54</v>
      </c>
      <c r="D46" s="52">
        <v>155069</v>
      </c>
      <c r="E46" s="53">
        <f>SUM(E10:E45)</f>
        <v>85508</v>
      </c>
      <c r="F46" s="54">
        <f t="shared" si="0"/>
        <v>55.141904571513322</v>
      </c>
      <c r="G46" s="53">
        <f>SUM(G10:G45)</f>
        <v>53607</v>
      </c>
      <c r="H46" s="54">
        <f>+G46/E46*100</f>
        <v>62.692379660382656</v>
      </c>
      <c r="I46" s="55">
        <f>SUM(I10:I45)</f>
        <v>21551</v>
      </c>
      <c r="J46" s="52">
        <f>SUM(J10:J45)</f>
        <v>156231</v>
      </c>
      <c r="K46" s="53">
        <f>SUM(K10:K45)</f>
        <v>86525</v>
      </c>
      <c r="L46" s="54">
        <f t="shared" si="1"/>
        <v>55.382734540520126</v>
      </c>
      <c r="M46" s="53">
        <f>SUM(M10:M45)</f>
        <v>48781</v>
      </c>
      <c r="N46" s="54">
        <f>+M46/K46*100</f>
        <v>56.377925455070788</v>
      </c>
      <c r="O46" s="55">
        <f>SUM(O10:O45)</f>
        <v>17204</v>
      </c>
    </row>
    <row r="47" spans="1:15" ht="12.75" hidden="1" customHeight="1" x14ac:dyDescent="0.25">
      <c r="B47" s="23"/>
      <c r="C47" s="24" t="s">
        <v>55</v>
      </c>
    </row>
    <row r="48" spans="1:15" x14ac:dyDescent="0.25">
      <c r="B48" s="25" t="s">
        <v>56</v>
      </c>
      <c r="C48" s="84" t="s">
        <v>57</v>
      </c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</row>
    <row r="49" spans="2:15" x14ac:dyDescent="0.25">
      <c r="B49" s="23"/>
      <c r="C49" s="84" t="s">
        <v>58</v>
      </c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</row>
    <row r="50" spans="2:15" x14ac:dyDescent="0.25">
      <c r="B50" s="23"/>
    </row>
  </sheetData>
  <sheetProtection password="C962" sheet="1" objects="1" scenarios="1"/>
  <mergeCells count="16">
    <mergeCell ref="C49:O49"/>
    <mergeCell ref="B2:C2"/>
    <mergeCell ref="B3:O3"/>
    <mergeCell ref="B4:B9"/>
    <mergeCell ref="C4:C9"/>
    <mergeCell ref="D4:I4"/>
    <mergeCell ref="J4:O4"/>
    <mergeCell ref="D5:D8"/>
    <mergeCell ref="E5:F7"/>
    <mergeCell ref="G5:H7"/>
    <mergeCell ref="I5:I8"/>
    <mergeCell ref="J5:J8"/>
    <mergeCell ref="K5:L7"/>
    <mergeCell ref="M5:N7"/>
    <mergeCell ref="O5:O8"/>
    <mergeCell ref="C48:O48"/>
  </mergeCells>
  <printOptions horizontalCentered="1"/>
  <pageMargins left="0.23622047244094499" right="0.23622047244094499" top="0.22" bottom="0.18" header="0.17" footer="0.23"/>
  <pageSetup paperSize="9" orientation="portrait" r:id="rId1"/>
  <headerFooter alignWithMargins="0">
    <oddFooter>&amp;R79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Q50"/>
  <sheetViews>
    <sheetView tabSelected="1" view="pageBreakPreview" zoomScaleNormal="100" zoomScaleSheetLayoutView="100" workbookViewId="0">
      <pane ySplit="10" topLeftCell="A44" activePane="bottomLeft" state="frozenSplit"/>
      <selection activeCell="A13" sqref="A13:H13"/>
      <selection pane="bottomLeft" activeCell="A13" sqref="A13:H13"/>
    </sheetView>
  </sheetViews>
  <sheetFormatPr defaultRowHeight="12.75" x14ac:dyDescent="0.25"/>
  <cols>
    <col min="1" max="1" width="1" style="1" customWidth="1"/>
    <col min="2" max="2" width="6" style="2" customWidth="1"/>
    <col min="3" max="3" width="18.42578125" style="2" customWidth="1"/>
    <col min="4" max="10" width="7.7109375" style="2" hidden="1" customWidth="1"/>
    <col min="11" max="11" width="11.42578125" style="3" customWidth="1"/>
    <col min="12" max="12" width="10.5703125" style="3" customWidth="1"/>
    <col min="13" max="13" width="9.42578125" style="3" customWidth="1"/>
    <col min="14" max="14" width="10.5703125" style="3" customWidth="1"/>
    <col min="15" max="15" width="8.140625" style="3" customWidth="1"/>
    <col min="16" max="17" width="10.5703125" style="3" customWidth="1"/>
    <col min="18" max="256" width="9.140625" style="2"/>
    <col min="257" max="257" width="1" style="2" customWidth="1"/>
    <col min="258" max="258" width="6" style="2" customWidth="1"/>
    <col min="259" max="259" width="18.42578125" style="2" customWidth="1"/>
    <col min="260" max="266" width="0" style="2" hidden="1" customWidth="1"/>
    <col min="267" max="267" width="11.42578125" style="2" customWidth="1"/>
    <col min="268" max="273" width="10.5703125" style="2" customWidth="1"/>
    <col min="274" max="512" width="9.140625" style="2"/>
    <col min="513" max="513" width="1" style="2" customWidth="1"/>
    <col min="514" max="514" width="6" style="2" customWidth="1"/>
    <col min="515" max="515" width="18.42578125" style="2" customWidth="1"/>
    <col min="516" max="522" width="0" style="2" hidden="1" customWidth="1"/>
    <col min="523" max="523" width="11.42578125" style="2" customWidth="1"/>
    <col min="524" max="529" width="10.5703125" style="2" customWidth="1"/>
    <col min="530" max="768" width="9.140625" style="2"/>
    <col min="769" max="769" width="1" style="2" customWidth="1"/>
    <col min="770" max="770" width="6" style="2" customWidth="1"/>
    <col min="771" max="771" width="18.42578125" style="2" customWidth="1"/>
    <col min="772" max="778" width="0" style="2" hidden="1" customWidth="1"/>
    <col min="779" max="779" width="11.42578125" style="2" customWidth="1"/>
    <col min="780" max="785" width="10.5703125" style="2" customWidth="1"/>
    <col min="786" max="1024" width="9.140625" style="2"/>
    <col min="1025" max="1025" width="1" style="2" customWidth="1"/>
    <col min="1026" max="1026" width="6" style="2" customWidth="1"/>
    <col min="1027" max="1027" width="18.42578125" style="2" customWidth="1"/>
    <col min="1028" max="1034" width="0" style="2" hidden="1" customWidth="1"/>
    <col min="1035" max="1035" width="11.42578125" style="2" customWidth="1"/>
    <col min="1036" max="1041" width="10.5703125" style="2" customWidth="1"/>
    <col min="1042" max="1280" width="9.140625" style="2"/>
    <col min="1281" max="1281" width="1" style="2" customWidth="1"/>
    <col min="1282" max="1282" width="6" style="2" customWidth="1"/>
    <col min="1283" max="1283" width="18.42578125" style="2" customWidth="1"/>
    <col min="1284" max="1290" width="0" style="2" hidden="1" customWidth="1"/>
    <col min="1291" max="1291" width="11.42578125" style="2" customWidth="1"/>
    <col min="1292" max="1297" width="10.5703125" style="2" customWidth="1"/>
    <col min="1298" max="1536" width="9.140625" style="2"/>
    <col min="1537" max="1537" width="1" style="2" customWidth="1"/>
    <col min="1538" max="1538" width="6" style="2" customWidth="1"/>
    <col min="1539" max="1539" width="18.42578125" style="2" customWidth="1"/>
    <col min="1540" max="1546" width="0" style="2" hidden="1" customWidth="1"/>
    <col min="1547" max="1547" width="11.42578125" style="2" customWidth="1"/>
    <col min="1548" max="1553" width="10.5703125" style="2" customWidth="1"/>
    <col min="1554" max="1792" width="9.140625" style="2"/>
    <col min="1793" max="1793" width="1" style="2" customWidth="1"/>
    <col min="1794" max="1794" width="6" style="2" customWidth="1"/>
    <col min="1795" max="1795" width="18.42578125" style="2" customWidth="1"/>
    <col min="1796" max="1802" width="0" style="2" hidden="1" customWidth="1"/>
    <col min="1803" max="1803" width="11.42578125" style="2" customWidth="1"/>
    <col min="1804" max="1809" width="10.5703125" style="2" customWidth="1"/>
    <col min="1810" max="2048" width="9.140625" style="2"/>
    <col min="2049" max="2049" width="1" style="2" customWidth="1"/>
    <col min="2050" max="2050" width="6" style="2" customWidth="1"/>
    <col min="2051" max="2051" width="18.42578125" style="2" customWidth="1"/>
    <col min="2052" max="2058" width="0" style="2" hidden="1" customWidth="1"/>
    <col min="2059" max="2059" width="11.42578125" style="2" customWidth="1"/>
    <col min="2060" max="2065" width="10.5703125" style="2" customWidth="1"/>
    <col min="2066" max="2304" width="9.140625" style="2"/>
    <col min="2305" max="2305" width="1" style="2" customWidth="1"/>
    <col min="2306" max="2306" width="6" style="2" customWidth="1"/>
    <col min="2307" max="2307" width="18.42578125" style="2" customWidth="1"/>
    <col min="2308" max="2314" width="0" style="2" hidden="1" customWidth="1"/>
    <col min="2315" max="2315" width="11.42578125" style="2" customWidth="1"/>
    <col min="2316" max="2321" width="10.5703125" style="2" customWidth="1"/>
    <col min="2322" max="2560" width="9.140625" style="2"/>
    <col min="2561" max="2561" width="1" style="2" customWidth="1"/>
    <col min="2562" max="2562" width="6" style="2" customWidth="1"/>
    <col min="2563" max="2563" width="18.42578125" style="2" customWidth="1"/>
    <col min="2564" max="2570" width="0" style="2" hidden="1" customWidth="1"/>
    <col min="2571" max="2571" width="11.42578125" style="2" customWidth="1"/>
    <col min="2572" max="2577" width="10.5703125" style="2" customWidth="1"/>
    <col min="2578" max="2816" width="9.140625" style="2"/>
    <col min="2817" max="2817" width="1" style="2" customWidth="1"/>
    <col min="2818" max="2818" width="6" style="2" customWidth="1"/>
    <col min="2819" max="2819" width="18.42578125" style="2" customWidth="1"/>
    <col min="2820" max="2826" width="0" style="2" hidden="1" customWidth="1"/>
    <col min="2827" max="2827" width="11.42578125" style="2" customWidth="1"/>
    <col min="2828" max="2833" width="10.5703125" style="2" customWidth="1"/>
    <col min="2834" max="3072" width="9.140625" style="2"/>
    <col min="3073" max="3073" width="1" style="2" customWidth="1"/>
    <col min="3074" max="3074" width="6" style="2" customWidth="1"/>
    <col min="3075" max="3075" width="18.42578125" style="2" customWidth="1"/>
    <col min="3076" max="3082" width="0" style="2" hidden="1" customWidth="1"/>
    <col min="3083" max="3083" width="11.42578125" style="2" customWidth="1"/>
    <col min="3084" max="3089" width="10.5703125" style="2" customWidth="1"/>
    <col min="3090" max="3328" width="9.140625" style="2"/>
    <col min="3329" max="3329" width="1" style="2" customWidth="1"/>
    <col min="3330" max="3330" width="6" style="2" customWidth="1"/>
    <col min="3331" max="3331" width="18.42578125" style="2" customWidth="1"/>
    <col min="3332" max="3338" width="0" style="2" hidden="1" customWidth="1"/>
    <col min="3339" max="3339" width="11.42578125" style="2" customWidth="1"/>
    <col min="3340" max="3345" width="10.5703125" style="2" customWidth="1"/>
    <col min="3346" max="3584" width="9.140625" style="2"/>
    <col min="3585" max="3585" width="1" style="2" customWidth="1"/>
    <col min="3586" max="3586" width="6" style="2" customWidth="1"/>
    <col min="3587" max="3587" width="18.42578125" style="2" customWidth="1"/>
    <col min="3588" max="3594" width="0" style="2" hidden="1" customWidth="1"/>
    <col min="3595" max="3595" width="11.42578125" style="2" customWidth="1"/>
    <col min="3596" max="3601" width="10.5703125" style="2" customWidth="1"/>
    <col min="3602" max="3840" width="9.140625" style="2"/>
    <col min="3841" max="3841" width="1" style="2" customWidth="1"/>
    <col min="3842" max="3842" width="6" style="2" customWidth="1"/>
    <col min="3843" max="3843" width="18.42578125" style="2" customWidth="1"/>
    <col min="3844" max="3850" width="0" style="2" hidden="1" customWidth="1"/>
    <col min="3851" max="3851" width="11.42578125" style="2" customWidth="1"/>
    <col min="3852" max="3857" width="10.5703125" style="2" customWidth="1"/>
    <col min="3858" max="4096" width="9.140625" style="2"/>
    <col min="4097" max="4097" width="1" style="2" customWidth="1"/>
    <col min="4098" max="4098" width="6" style="2" customWidth="1"/>
    <col min="4099" max="4099" width="18.42578125" style="2" customWidth="1"/>
    <col min="4100" max="4106" width="0" style="2" hidden="1" customWidth="1"/>
    <col min="4107" max="4107" width="11.42578125" style="2" customWidth="1"/>
    <col min="4108" max="4113" width="10.5703125" style="2" customWidth="1"/>
    <col min="4114" max="4352" width="9.140625" style="2"/>
    <col min="4353" max="4353" width="1" style="2" customWidth="1"/>
    <col min="4354" max="4354" width="6" style="2" customWidth="1"/>
    <col min="4355" max="4355" width="18.42578125" style="2" customWidth="1"/>
    <col min="4356" max="4362" width="0" style="2" hidden="1" customWidth="1"/>
    <col min="4363" max="4363" width="11.42578125" style="2" customWidth="1"/>
    <col min="4364" max="4369" width="10.5703125" style="2" customWidth="1"/>
    <col min="4370" max="4608" width="9.140625" style="2"/>
    <col min="4609" max="4609" width="1" style="2" customWidth="1"/>
    <col min="4610" max="4610" width="6" style="2" customWidth="1"/>
    <col min="4611" max="4611" width="18.42578125" style="2" customWidth="1"/>
    <col min="4612" max="4618" width="0" style="2" hidden="1" customWidth="1"/>
    <col min="4619" max="4619" width="11.42578125" style="2" customWidth="1"/>
    <col min="4620" max="4625" width="10.5703125" style="2" customWidth="1"/>
    <col min="4626" max="4864" width="9.140625" style="2"/>
    <col min="4865" max="4865" width="1" style="2" customWidth="1"/>
    <col min="4866" max="4866" width="6" style="2" customWidth="1"/>
    <col min="4867" max="4867" width="18.42578125" style="2" customWidth="1"/>
    <col min="4868" max="4874" width="0" style="2" hidden="1" customWidth="1"/>
    <col min="4875" max="4875" width="11.42578125" style="2" customWidth="1"/>
    <col min="4876" max="4881" width="10.5703125" style="2" customWidth="1"/>
    <col min="4882" max="5120" width="9.140625" style="2"/>
    <col min="5121" max="5121" width="1" style="2" customWidth="1"/>
    <col min="5122" max="5122" width="6" style="2" customWidth="1"/>
    <col min="5123" max="5123" width="18.42578125" style="2" customWidth="1"/>
    <col min="5124" max="5130" width="0" style="2" hidden="1" customWidth="1"/>
    <col min="5131" max="5131" width="11.42578125" style="2" customWidth="1"/>
    <col min="5132" max="5137" width="10.5703125" style="2" customWidth="1"/>
    <col min="5138" max="5376" width="9.140625" style="2"/>
    <col min="5377" max="5377" width="1" style="2" customWidth="1"/>
    <col min="5378" max="5378" width="6" style="2" customWidth="1"/>
    <col min="5379" max="5379" width="18.42578125" style="2" customWidth="1"/>
    <col min="5380" max="5386" width="0" style="2" hidden="1" customWidth="1"/>
    <col min="5387" max="5387" width="11.42578125" style="2" customWidth="1"/>
    <col min="5388" max="5393" width="10.5703125" style="2" customWidth="1"/>
    <col min="5394" max="5632" width="9.140625" style="2"/>
    <col min="5633" max="5633" width="1" style="2" customWidth="1"/>
    <col min="5634" max="5634" width="6" style="2" customWidth="1"/>
    <col min="5635" max="5635" width="18.42578125" style="2" customWidth="1"/>
    <col min="5636" max="5642" width="0" style="2" hidden="1" customWidth="1"/>
    <col min="5643" max="5643" width="11.42578125" style="2" customWidth="1"/>
    <col min="5644" max="5649" width="10.5703125" style="2" customWidth="1"/>
    <col min="5650" max="5888" width="9.140625" style="2"/>
    <col min="5889" max="5889" width="1" style="2" customWidth="1"/>
    <col min="5890" max="5890" width="6" style="2" customWidth="1"/>
    <col min="5891" max="5891" width="18.42578125" style="2" customWidth="1"/>
    <col min="5892" max="5898" width="0" style="2" hidden="1" customWidth="1"/>
    <col min="5899" max="5899" width="11.42578125" style="2" customWidth="1"/>
    <col min="5900" max="5905" width="10.5703125" style="2" customWidth="1"/>
    <col min="5906" max="6144" width="9.140625" style="2"/>
    <col min="6145" max="6145" width="1" style="2" customWidth="1"/>
    <col min="6146" max="6146" width="6" style="2" customWidth="1"/>
    <col min="6147" max="6147" width="18.42578125" style="2" customWidth="1"/>
    <col min="6148" max="6154" width="0" style="2" hidden="1" customWidth="1"/>
    <col min="6155" max="6155" width="11.42578125" style="2" customWidth="1"/>
    <col min="6156" max="6161" width="10.5703125" style="2" customWidth="1"/>
    <col min="6162" max="6400" width="9.140625" style="2"/>
    <col min="6401" max="6401" width="1" style="2" customWidth="1"/>
    <col min="6402" max="6402" width="6" style="2" customWidth="1"/>
    <col min="6403" max="6403" width="18.42578125" style="2" customWidth="1"/>
    <col min="6404" max="6410" width="0" style="2" hidden="1" customWidth="1"/>
    <col min="6411" max="6411" width="11.42578125" style="2" customWidth="1"/>
    <col min="6412" max="6417" width="10.5703125" style="2" customWidth="1"/>
    <col min="6418" max="6656" width="9.140625" style="2"/>
    <col min="6657" max="6657" width="1" style="2" customWidth="1"/>
    <col min="6658" max="6658" width="6" style="2" customWidth="1"/>
    <col min="6659" max="6659" width="18.42578125" style="2" customWidth="1"/>
    <col min="6660" max="6666" width="0" style="2" hidden="1" customWidth="1"/>
    <col min="6667" max="6667" width="11.42578125" style="2" customWidth="1"/>
    <col min="6668" max="6673" width="10.5703125" style="2" customWidth="1"/>
    <col min="6674" max="6912" width="9.140625" style="2"/>
    <col min="6913" max="6913" width="1" style="2" customWidth="1"/>
    <col min="6914" max="6914" width="6" style="2" customWidth="1"/>
    <col min="6915" max="6915" width="18.42578125" style="2" customWidth="1"/>
    <col min="6916" max="6922" width="0" style="2" hidden="1" customWidth="1"/>
    <col min="6923" max="6923" width="11.42578125" style="2" customWidth="1"/>
    <col min="6924" max="6929" width="10.5703125" style="2" customWidth="1"/>
    <col min="6930" max="7168" width="9.140625" style="2"/>
    <col min="7169" max="7169" width="1" style="2" customWidth="1"/>
    <col min="7170" max="7170" width="6" style="2" customWidth="1"/>
    <col min="7171" max="7171" width="18.42578125" style="2" customWidth="1"/>
    <col min="7172" max="7178" width="0" style="2" hidden="1" customWidth="1"/>
    <col min="7179" max="7179" width="11.42578125" style="2" customWidth="1"/>
    <col min="7180" max="7185" width="10.5703125" style="2" customWidth="1"/>
    <col min="7186" max="7424" width="9.140625" style="2"/>
    <col min="7425" max="7425" width="1" style="2" customWidth="1"/>
    <col min="7426" max="7426" width="6" style="2" customWidth="1"/>
    <col min="7427" max="7427" width="18.42578125" style="2" customWidth="1"/>
    <col min="7428" max="7434" width="0" style="2" hidden="1" customWidth="1"/>
    <col min="7435" max="7435" width="11.42578125" style="2" customWidth="1"/>
    <col min="7436" max="7441" width="10.5703125" style="2" customWidth="1"/>
    <col min="7442" max="7680" width="9.140625" style="2"/>
    <col min="7681" max="7681" width="1" style="2" customWidth="1"/>
    <col min="7682" max="7682" width="6" style="2" customWidth="1"/>
    <col min="7683" max="7683" width="18.42578125" style="2" customWidth="1"/>
    <col min="7684" max="7690" width="0" style="2" hidden="1" customWidth="1"/>
    <col min="7691" max="7691" width="11.42578125" style="2" customWidth="1"/>
    <col min="7692" max="7697" width="10.5703125" style="2" customWidth="1"/>
    <col min="7698" max="7936" width="9.140625" style="2"/>
    <col min="7937" max="7937" width="1" style="2" customWidth="1"/>
    <col min="7938" max="7938" width="6" style="2" customWidth="1"/>
    <col min="7939" max="7939" width="18.42578125" style="2" customWidth="1"/>
    <col min="7940" max="7946" width="0" style="2" hidden="1" customWidth="1"/>
    <col min="7947" max="7947" width="11.42578125" style="2" customWidth="1"/>
    <col min="7948" max="7953" width="10.5703125" style="2" customWidth="1"/>
    <col min="7954" max="8192" width="9.140625" style="2"/>
    <col min="8193" max="8193" width="1" style="2" customWidth="1"/>
    <col min="8194" max="8194" width="6" style="2" customWidth="1"/>
    <col min="8195" max="8195" width="18.42578125" style="2" customWidth="1"/>
    <col min="8196" max="8202" width="0" style="2" hidden="1" customWidth="1"/>
    <col min="8203" max="8203" width="11.42578125" style="2" customWidth="1"/>
    <col min="8204" max="8209" width="10.5703125" style="2" customWidth="1"/>
    <col min="8210" max="8448" width="9.140625" style="2"/>
    <col min="8449" max="8449" width="1" style="2" customWidth="1"/>
    <col min="8450" max="8450" width="6" style="2" customWidth="1"/>
    <col min="8451" max="8451" width="18.42578125" style="2" customWidth="1"/>
    <col min="8452" max="8458" width="0" style="2" hidden="1" customWidth="1"/>
    <col min="8459" max="8459" width="11.42578125" style="2" customWidth="1"/>
    <col min="8460" max="8465" width="10.5703125" style="2" customWidth="1"/>
    <col min="8466" max="8704" width="9.140625" style="2"/>
    <col min="8705" max="8705" width="1" style="2" customWidth="1"/>
    <col min="8706" max="8706" width="6" style="2" customWidth="1"/>
    <col min="8707" max="8707" width="18.42578125" style="2" customWidth="1"/>
    <col min="8708" max="8714" width="0" style="2" hidden="1" customWidth="1"/>
    <col min="8715" max="8715" width="11.42578125" style="2" customWidth="1"/>
    <col min="8716" max="8721" width="10.5703125" style="2" customWidth="1"/>
    <col min="8722" max="8960" width="9.140625" style="2"/>
    <col min="8961" max="8961" width="1" style="2" customWidth="1"/>
    <col min="8962" max="8962" width="6" style="2" customWidth="1"/>
    <col min="8963" max="8963" width="18.42578125" style="2" customWidth="1"/>
    <col min="8964" max="8970" width="0" style="2" hidden="1" customWidth="1"/>
    <col min="8971" max="8971" width="11.42578125" style="2" customWidth="1"/>
    <col min="8972" max="8977" width="10.5703125" style="2" customWidth="1"/>
    <col min="8978" max="9216" width="9.140625" style="2"/>
    <col min="9217" max="9217" width="1" style="2" customWidth="1"/>
    <col min="9218" max="9218" width="6" style="2" customWidth="1"/>
    <col min="9219" max="9219" width="18.42578125" style="2" customWidth="1"/>
    <col min="9220" max="9226" width="0" style="2" hidden="1" customWidth="1"/>
    <col min="9227" max="9227" width="11.42578125" style="2" customWidth="1"/>
    <col min="9228" max="9233" width="10.5703125" style="2" customWidth="1"/>
    <col min="9234" max="9472" width="9.140625" style="2"/>
    <col min="9473" max="9473" width="1" style="2" customWidth="1"/>
    <col min="9474" max="9474" width="6" style="2" customWidth="1"/>
    <col min="9475" max="9475" width="18.42578125" style="2" customWidth="1"/>
    <col min="9476" max="9482" width="0" style="2" hidden="1" customWidth="1"/>
    <col min="9483" max="9483" width="11.42578125" style="2" customWidth="1"/>
    <col min="9484" max="9489" width="10.5703125" style="2" customWidth="1"/>
    <col min="9490" max="9728" width="9.140625" style="2"/>
    <col min="9729" max="9729" width="1" style="2" customWidth="1"/>
    <col min="9730" max="9730" width="6" style="2" customWidth="1"/>
    <col min="9731" max="9731" width="18.42578125" style="2" customWidth="1"/>
    <col min="9732" max="9738" width="0" style="2" hidden="1" customWidth="1"/>
    <col min="9739" max="9739" width="11.42578125" style="2" customWidth="1"/>
    <col min="9740" max="9745" width="10.5703125" style="2" customWidth="1"/>
    <col min="9746" max="9984" width="9.140625" style="2"/>
    <col min="9985" max="9985" width="1" style="2" customWidth="1"/>
    <col min="9986" max="9986" width="6" style="2" customWidth="1"/>
    <col min="9987" max="9987" width="18.42578125" style="2" customWidth="1"/>
    <col min="9988" max="9994" width="0" style="2" hidden="1" customWidth="1"/>
    <col min="9995" max="9995" width="11.42578125" style="2" customWidth="1"/>
    <col min="9996" max="10001" width="10.5703125" style="2" customWidth="1"/>
    <col min="10002" max="10240" width="9.140625" style="2"/>
    <col min="10241" max="10241" width="1" style="2" customWidth="1"/>
    <col min="10242" max="10242" width="6" style="2" customWidth="1"/>
    <col min="10243" max="10243" width="18.42578125" style="2" customWidth="1"/>
    <col min="10244" max="10250" width="0" style="2" hidden="1" customWidth="1"/>
    <col min="10251" max="10251" width="11.42578125" style="2" customWidth="1"/>
    <col min="10252" max="10257" width="10.5703125" style="2" customWidth="1"/>
    <col min="10258" max="10496" width="9.140625" style="2"/>
    <col min="10497" max="10497" width="1" style="2" customWidth="1"/>
    <col min="10498" max="10498" width="6" style="2" customWidth="1"/>
    <col min="10499" max="10499" width="18.42578125" style="2" customWidth="1"/>
    <col min="10500" max="10506" width="0" style="2" hidden="1" customWidth="1"/>
    <col min="10507" max="10507" width="11.42578125" style="2" customWidth="1"/>
    <col min="10508" max="10513" width="10.5703125" style="2" customWidth="1"/>
    <col min="10514" max="10752" width="9.140625" style="2"/>
    <col min="10753" max="10753" width="1" style="2" customWidth="1"/>
    <col min="10754" max="10754" width="6" style="2" customWidth="1"/>
    <col min="10755" max="10755" width="18.42578125" style="2" customWidth="1"/>
    <col min="10756" max="10762" width="0" style="2" hidden="1" customWidth="1"/>
    <col min="10763" max="10763" width="11.42578125" style="2" customWidth="1"/>
    <col min="10764" max="10769" width="10.5703125" style="2" customWidth="1"/>
    <col min="10770" max="11008" width="9.140625" style="2"/>
    <col min="11009" max="11009" width="1" style="2" customWidth="1"/>
    <col min="11010" max="11010" width="6" style="2" customWidth="1"/>
    <col min="11011" max="11011" width="18.42578125" style="2" customWidth="1"/>
    <col min="11012" max="11018" width="0" style="2" hidden="1" customWidth="1"/>
    <col min="11019" max="11019" width="11.42578125" style="2" customWidth="1"/>
    <col min="11020" max="11025" width="10.5703125" style="2" customWidth="1"/>
    <col min="11026" max="11264" width="9.140625" style="2"/>
    <col min="11265" max="11265" width="1" style="2" customWidth="1"/>
    <col min="11266" max="11266" width="6" style="2" customWidth="1"/>
    <col min="11267" max="11267" width="18.42578125" style="2" customWidth="1"/>
    <col min="11268" max="11274" width="0" style="2" hidden="1" customWidth="1"/>
    <col min="11275" max="11275" width="11.42578125" style="2" customWidth="1"/>
    <col min="11276" max="11281" width="10.5703125" style="2" customWidth="1"/>
    <col min="11282" max="11520" width="9.140625" style="2"/>
    <col min="11521" max="11521" width="1" style="2" customWidth="1"/>
    <col min="11522" max="11522" width="6" style="2" customWidth="1"/>
    <col min="11523" max="11523" width="18.42578125" style="2" customWidth="1"/>
    <col min="11524" max="11530" width="0" style="2" hidden="1" customWidth="1"/>
    <col min="11531" max="11531" width="11.42578125" style="2" customWidth="1"/>
    <col min="11532" max="11537" width="10.5703125" style="2" customWidth="1"/>
    <col min="11538" max="11776" width="9.140625" style="2"/>
    <col min="11777" max="11777" width="1" style="2" customWidth="1"/>
    <col min="11778" max="11778" width="6" style="2" customWidth="1"/>
    <col min="11779" max="11779" width="18.42578125" style="2" customWidth="1"/>
    <col min="11780" max="11786" width="0" style="2" hidden="1" customWidth="1"/>
    <col min="11787" max="11787" width="11.42578125" style="2" customWidth="1"/>
    <col min="11788" max="11793" width="10.5703125" style="2" customWidth="1"/>
    <col min="11794" max="12032" width="9.140625" style="2"/>
    <col min="12033" max="12033" width="1" style="2" customWidth="1"/>
    <col min="12034" max="12034" width="6" style="2" customWidth="1"/>
    <col min="12035" max="12035" width="18.42578125" style="2" customWidth="1"/>
    <col min="12036" max="12042" width="0" style="2" hidden="1" customWidth="1"/>
    <col min="12043" max="12043" width="11.42578125" style="2" customWidth="1"/>
    <col min="12044" max="12049" width="10.5703125" style="2" customWidth="1"/>
    <col min="12050" max="12288" width="9.140625" style="2"/>
    <col min="12289" max="12289" width="1" style="2" customWidth="1"/>
    <col min="12290" max="12290" width="6" style="2" customWidth="1"/>
    <col min="12291" max="12291" width="18.42578125" style="2" customWidth="1"/>
    <col min="12292" max="12298" width="0" style="2" hidden="1" customWidth="1"/>
    <col min="12299" max="12299" width="11.42578125" style="2" customWidth="1"/>
    <col min="12300" max="12305" width="10.5703125" style="2" customWidth="1"/>
    <col min="12306" max="12544" width="9.140625" style="2"/>
    <col min="12545" max="12545" width="1" style="2" customWidth="1"/>
    <col min="12546" max="12546" width="6" style="2" customWidth="1"/>
    <col min="12547" max="12547" width="18.42578125" style="2" customWidth="1"/>
    <col min="12548" max="12554" width="0" style="2" hidden="1" customWidth="1"/>
    <col min="12555" max="12555" width="11.42578125" style="2" customWidth="1"/>
    <col min="12556" max="12561" width="10.5703125" style="2" customWidth="1"/>
    <col min="12562" max="12800" width="9.140625" style="2"/>
    <col min="12801" max="12801" width="1" style="2" customWidth="1"/>
    <col min="12802" max="12802" width="6" style="2" customWidth="1"/>
    <col min="12803" max="12803" width="18.42578125" style="2" customWidth="1"/>
    <col min="12804" max="12810" width="0" style="2" hidden="1" customWidth="1"/>
    <col min="12811" max="12811" width="11.42578125" style="2" customWidth="1"/>
    <col min="12812" max="12817" width="10.5703125" style="2" customWidth="1"/>
    <col min="12818" max="13056" width="9.140625" style="2"/>
    <col min="13057" max="13057" width="1" style="2" customWidth="1"/>
    <col min="13058" max="13058" width="6" style="2" customWidth="1"/>
    <col min="13059" max="13059" width="18.42578125" style="2" customWidth="1"/>
    <col min="13060" max="13066" width="0" style="2" hidden="1" customWidth="1"/>
    <col min="13067" max="13067" width="11.42578125" style="2" customWidth="1"/>
    <col min="13068" max="13073" width="10.5703125" style="2" customWidth="1"/>
    <col min="13074" max="13312" width="9.140625" style="2"/>
    <col min="13313" max="13313" width="1" style="2" customWidth="1"/>
    <col min="13314" max="13314" width="6" style="2" customWidth="1"/>
    <col min="13315" max="13315" width="18.42578125" style="2" customWidth="1"/>
    <col min="13316" max="13322" width="0" style="2" hidden="1" customWidth="1"/>
    <col min="13323" max="13323" width="11.42578125" style="2" customWidth="1"/>
    <col min="13324" max="13329" width="10.5703125" style="2" customWidth="1"/>
    <col min="13330" max="13568" width="9.140625" style="2"/>
    <col min="13569" max="13569" width="1" style="2" customWidth="1"/>
    <col min="13570" max="13570" width="6" style="2" customWidth="1"/>
    <col min="13571" max="13571" width="18.42578125" style="2" customWidth="1"/>
    <col min="13572" max="13578" width="0" style="2" hidden="1" customWidth="1"/>
    <col min="13579" max="13579" width="11.42578125" style="2" customWidth="1"/>
    <col min="13580" max="13585" width="10.5703125" style="2" customWidth="1"/>
    <col min="13586" max="13824" width="9.140625" style="2"/>
    <col min="13825" max="13825" width="1" style="2" customWidth="1"/>
    <col min="13826" max="13826" width="6" style="2" customWidth="1"/>
    <col min="13827" max="13827" width="18.42578125" style="2" customWidth="1"/>
    <col min="13828" max="13834" width="0" style="2" hidden="1" customWidth="1"/>
    <col min="13835" max="13835" width="11.42578125" style="2" customWidth="1"/>
    <col min="13836" max="13841" width="10.5703125" style="2" customWidth="1"/>
    <col min="13842" max="14080" width="9.140625" style="2"/>
    <col min="14081" max="14081" width="1" style="2" customWidth="1"/>
    <col min="14082" max="14082" width="6" style="2" customWidth="1"/>
    <col min="14083" max="14083" width="18.42578125" style="2" customWidth="1"/>
    <col min="14084" max="14090" width="0" style="2" hidden="1" customWidth="1"/>
    <col min="14091" max="14091" width="11.42578125" style="2" customWidth="1"/>
    <col min="14092" max="14097" width="10.5703125" style="2" customWidth="1"/>
    <col min="14098" max="14336" width="9.140625" style="2"/>
    <col min="14337" max="14337" width="1" style="2" customWidth="1"/>
    <col min="14338" max="14338" width="6" style="2" customWidth="1"/>
    <col min="14339" max="14339" width="18.42578125" style="2" customWidth="1"/>
    <col min="14340" max="14346" width="0" style="2" hidden="1" customWidth="1"/>
    <col min="14347" max="14347" width="11.42578125" style="2" customWidth="1"/>
    <col min="14348" max="14353" width="10.5703125" style="2" customWidth="1"/>
    <col min="14354" max="14592" width="9.140625" style="2"/>
    <col min="14593" max="14593" width="1" style="2" customWidth="1"/>
    <col min="14594" max="14594" width="6" style="2" customWidth="1"/>
    <col min="14595" max="14595" width="18.42578125" style="2" customWidth="1"/>
    <col min="14596" max="14602" width="0" style="2" hidden="1" customWidth="1"/>
    <col min="14603" max="14603" width="11.42578125" style="2" customWidth="1"/>
    <col min="14604" max="14609" width="10.5703125" style="2" customWidth="1"/>
    <col min="14610" max="14848" width="9.140625" style="2"/>
    <col min="14849" max="14849" width="1" style="2" customWidth="1"/>
    <col min="14850" max="14850" width="6" style="2" customWidth="1"/>
    <col min="14851" max="14851" width="18.42578125" style="2" customWidth="1"/>
    <col min="14852" max="14858" width="0" style="2" hidden="1" customWidth="1"/>
    <col min="14859" max="14859" width="11.42578125" style="2" customWidth="1"/>
    <col min="14860" max="14865" width="10.5703125" style="2" customWidth="1"/>
    <col min="14866" max="15104" width="9.140625" style="2"/>
    <col min="15105" max="15105" width="1" style="2" customWidth="1"/>
    <col min="15106" max="15106" width="6" style="2" customWidth="1"/>
    <col min="15107" max="15107" width="18.42578125" style="2" customWidth="1"/>
    <col min="15108" max="15114" width="0" style="2" hidden="1" customWidth="1"/>
    <col min="15115" max="15115" width="11.42578125" style="2" customWidth="1"/>
    <col min="15116" max="15121" width="10.5703125" style="2" customWidth="1"/>
    <col min="15122" max="15360" width="9.140625" style="2"/>
    <col min="15361" max="15361" width="1" style="2" customWidth="1"/>
    <col min="15362" max="15362" width="6" style="2" customWidth="1"/>
    <col min="15363" max="15363" width="18.42578125" style="2" customWidth="1"/>
    <col min="15364" max="15370" width="0" style="2" hidden="1" customWidth="1"/>
    <col min="15371" max="15371" width="11.42578125" style="2" customWidth="1"/>
    <col min="15372" max="15377" width="10.5703125" style="2" customWidth="1"/>
    <col min="15378" max="15616" width="9.140625" style="2"/>
    <col min="15617" max="15617" width="1" style="2" customWidth="1"/>
    <col min="15618" max="15618" width="6" style="2" customWidth="1"/>
    <col min="15619" max="15619" width="18.42578125" style="2" customWidth="1"/>
    <col min="15620" max="15626" width="0" style="2" hidden="1" customWidth="1"/>
    <col min="15627" max="15627" width="11.42578125" style="2" customWidth="1"/>
    <col min="15628" max="15633" width="10.5703125" style="2" customWidth="1"/>
    <col min="15634" max="15872" width="9.140625" style="2"/>
    <col min="15873" max="15873" width="1" style="2" customWidth="1"/>
    <col min="15874" max="15874" width="6" style="2" customWidth="1"/>
    <col min="15875" max="15875" width="18.42578125" style="2" customWidth="1"/>
    <col min="15876" max="15882" width="0" style="2" hidden="1" customWidth="1"/>
    <col min="15883" max="15883" width="11.42578125" style="2" customWidth="1"/>
    <col min="15884" max="15889" width="10.5703125" style="2" customWidth="1"/>
    <col min="15890" max="16128" width="9.140625" style="2"/>
    <col min="16129" max="16129" width="1" style="2" customWidth="1"/>
    <col min="16130" max="16130" width="6" style="2" customWidth="1"/>
    <col min="16131" max="16131" width="18.42578125" style="2" customWidth="1"/>
    <col min="16132" max="16138" width="0" style="2" hidden="1" customWidth="1"/>
    <col min="16139" max="16139" width="11.42578125" style="2" customWidth="1"/>
    <col min="16140" max="16145" width="10.5703125" style="2" customWidth="1"/>
    <col min="16146" max="16384" width="9.140625" style="2"/>
  </cols>
  <sheetData>
    <row r="2" spans="1:17" x14ac:dyDescent="0.25">
      <c r="B2" s="24" t="s">
        <v>59</v>
      </c>
      <c r="C2" s="56"/>
    </row>
    <row r="3" spans="1:17" ht="14.25" x14ac:dyDescent="0.25">
      <c r="B3" s="98" t="s">
        <v>60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x14ac:dyDescent="0.25">
      <c r="B4" s="87" t="s">
        <v>2</v>
      </c>
      <c r="C4" s="87" t="s">
        <v>3</v>
      </c>
      <c r="D4" s="100" t="s">
        <v>4</v>
      </c>
      <c r="E4" s="101"/>
      <c r="F4" s="101"/>
      <c r="G4" s="101"/>
      <c r="H4" s="101"/>
      <c r="I4" s="101"/>
      <c r="J4" s="101"/>
      <c r="K4" s="100" t="s">
        <v>119</v>
      </c>
      <c r="L4" s="101"/>
      <c r="M4" s="101"/>
      <c r="N4" s="101"/>
      <c r="O4" s="101"/>
      <c r="P4" s="101"/>
      <c r="Q4" s="101"/>
    </row>
    <row r="5" spans="1:17" ht="12.75" customHeight="1" x14ac:dyDescent="0.25">
      <c r="B5" s="87"/>
      <c r="C5" s="87"/>
      <c r="D5" s="92" t="s">
        <v>5</v>
      </c>
      <c r="E5" s="103" t="s">
        <v>61</v>
      </c>
      <c r="F5" s="103"/>
      <c r="G5" s="103"/>
      <c r="H5" s="103"/>
      <c r="I5" s="103"/>
      <c r="J5" s="104"/>
      <c r="K5" s="92" t="s">
        <v>5</v>
      </c>
      <c r="L5" s="103" t="s">
        <v>61</v>
      </c>
      <c r="M5" s="103"/>
      <c r="N5" s="103"/>
      <c r="O5" s="103"/>
      <c r="P5" s="103"/>
      <c r="Q5" s="104"/>
    </row>
    <row r="6" spans="1:17" ht="12.75" customHeight="1" x14ac:dyDescent="0.25">
      <c r="B6" s="87"/>
      <c r="C6" s="87"/>
      <c r="D6" s="93"/>
      <c r="E6" s="105" t="s">
        <v>62</v>
      </c>
      <c r="F6" s="105"/>
      <c r="G6" s="105" t="s">
        <v>63</v>
      </c>
      <c r="H6" s="105"/>
      <c r="I6" s="105" t="s">
        <v>64</v>
      </c>
      <c r="J6" s="105"/>
      <c r="K6" s="93"/>
      <c r="L6" s="105" t="s">
        <v>62</v>
      </c>
      <c r="M6" s="105"/>
      <c r="N6" s="105" t="s">
        <v>63</v>
      </c>
      <c r="O6" s="105"/>
      <c r="P6" s="105" t="s">
        <v>64</v>
      </c>
      <c r="Q6" s="105"/>
    </row>
    <row r="7" spans="1:17" ht="12.75" customHeight="1" x14ac:dyDescent="0.25">
      <c r="B7" s="87"/>
      <c r="C7" s="87"/>
      <c r="D7" s="93"/>
      <c r="E7" s="105"/>
      <c r="F7" s="105"/>
      <c r="G7" s="105"/>
      <c r="H7" s="105"/>
      <c r="I7" s="105"/>
      <c r="J7" s="105"/>
      <c r="K7" s="93"/>
      <c r="L7" s="105"/>
      <c r="M7" s="105"/>
      <c r="N7" s="105"/>
      <c r="O7" s="105"/>
      <c r="P7" s="105"/>
      <c r="Q7" s="105"/>
    </row>
    <row r="8" spans="1:17" x14ac:dyDescent="0.25">
      <c r="B8" s="87"/>
      <c r="C8" s="87"/>
      <c r="D8" s="93"/>
      <c r="E8" s="105"/>
      <c r="F8" s="105"/>
      <c r="G8" s="105"/>
      <c r="H8" s="105"/>
      <c r="I8" s="105"/>
      <c r="J8" s="105"/>
      <c r="K8" s="93"/>
      <c r="L8" s="105"/>
      <c r="M8" s="105"/>
      <c r="N8" s="105"/>
      <c r="O8" s="105"/>
      <c r="P8" s="105"/>
      <c r="Q8" s="105"/>
    </row>
    <row r="9" spans="1:17" ht="12.75" customHeight="1" x14ac:dyDescent="0.25">
      <c r="B9" s="87"/>
      <c r="C9" s="87"/>
      <c r="D9" s="102"/>
      <c r="E9" s="57" t="s">
        <v>9</v>
      </c>
      <c r="F9" s="57" t="s">
        <v>10</v>
      </c>
      <c r="G9" s="57" t="s">
        <v>9</v>
      </c>
      <c r="H9" s="57" t="s">
        <v>10</v>
      </c>
      <c r="I9" s="57" t="s">
        <v>9</v>
      </c>
      <c r="J9" s="57" t="s">
        <v>10</v>
      </c>
      <c r="K9" s="102"/>
      <c r="L9" s="57" t="s">
        <v>9</v>
      </c>
      <c r="M9" s="57" t="s">
        <v>10</v>
      </c>
      <c r="N9" s="57" t="s">
        <v>9</v>
      </c>
      <c r="O9" s="57" t="s">
        <v>10</v>
      </c>
      <c r="P9" s="57" t="s">
        <v>9</v>
      </c>
      <c r="Q9" s="57" t="s">
        <v>10</v>
      </c>
    </row>
    <row r="10" spans="1:17" s="8" customFormat="1" x14ac:dyDescent="0.25">
      <c r="A10" s="5"/>
      <c r="B10" s="99"/>
      <c r="C10" s="99"/>
      <c r="D10" s="7" t="s">
        <v>11</v>
      </c>
      <c r="E10" s="6" t="s">
        <v>12</v>
      </c>
      <c r="F10" s="6" t="s">
        <v>13</v>
      </c>
      <c r="G10" s="6" t="s">
        <v>14</v>
      </c>
      <c r="H10" s="6" t="s">
        <v>15</v>
      </c>
      <c r="I10" s="6" t="s">
        <v>16</v>
      </c>
      <c r="J10" s="6" t="s">
        <v>65</v>
      </c>
      <c r="K10" s="7" t="s">
        <v>11</v>
      </c>
      <c r="L10" s="6" t="s">
        <v>12</v>
      </c>
      <c r="M10" s="6" t="s">
        <v>13</v>
      </c>
      <c r="N10" s="6" t="s">
        <v>14</v>
      </c>
      <c r="O10" s="6" t="s">
        <v>15</v>
      </c>
      <c r="P10" s="6" t="s">
        <v>16</v>
      </c>
      <c r="Q10" s="6" t="s">
        <v>65</v>
      </c>
    </row>
    <row r="11" spans="1:17" ht="17.25" customHeight="1" x14ac:dyDescent="0.25">
      <c r="B11" s="13">
        <v>1</v>
      </c>
      <c r="C11" s="14" t="s">
        <v>17</v>
      </c>
      <c r="D11" s="58">
        <v>7659</v>
      </c>
      <c r="E11" s="48">
        <v>0</v>
      </c>
      <c r="F11" s="50">
        <f t="shared" ref="F11:F46" si="0">E11/D11*100</f>
        <v>0</v>
      </c>
      <c r="G11" s="48">
        <v>0</v>
      </c>
      <c r="H11" s="50">
        <f t="shared" ref="H11:H46" si="1">G11/D11*100</f>
        <v>0</v>
      </c>
      <c r="I11" s="48">
        <v>0</v>
      </c>
      <c r="J11" s="50">
        <f>I11/D11*100</f>
        <v>0</v>
      </c>
      <c r="K11" s="58">
        <f>'[1]Table 9'!G6</f>
        <v>7458</v>
      </c>
      <c r="L11" s="48">
        <v>0</v>
      </c>
      <c r="M11" s="50">
        <f t="shared" ref="M11:M47" si="2">L11/K11*100</f>
        <v>0</v>
      </c>
      <c r="N11" s="48">
        <v>0</v>
      </c>
      <c r="O11" s="50">
        <f t="shared" ref="O11:O47" si="3">N11/K11*100</f>
        <v>0</v>
      </c>
      <c r="P11" s="48">
        <v>0</v>
      </c>
      <c r="Q11" s="50">
        <f>P11/K11*100</f>
        <v>0</v>
      </c>
    </row>
    <row r="12" spans="1:17" ht="17.25" customHeight="1" x14ac:dyDescent="0.25">
      <c r="B12" s="13">
        <v>2</v>
      </c>
      <c r="C12" s="14" t="s">
        <v>18</v>
      </c>
      <c r="D12" s="58">
        <v>304</v>
      </c>
      <c r="E12" s="48">
        <v>256</v>
      </c>
      <c r="F12" s="50">
        <f t="shared" si="0"/>
        <v>84.210526315789465</v>
      </c>
      <c r="G12" s="48">
        <v>262</v>
      </c>
      <c r="H12" s="50">
        <f t="shared" si="1"/>
        <v>86.18421052631578</v>
      </c>
      <c r="I12" s="48">
        <v>218</v>
      </c>
      <c r="J12" s="50">
        <f>I12/D12*100</f>
        <v>71.710526315789465</v>
      </c>
      <c r="K12" s="58">
        <f>'[1]Table 9'!G7</f>
        <v>312</v>
      </c>
      <c r="L12" s="48">
        <v>134</v>
      </c>
      <c r="M12" s="50">
        <f t="shared" si="2"/>
        <v>42.948717948717949</v>
      </c>
      <c r="N12" s="48">
        <v>144</v>
      </c>
      <c r="O12" s="50">
        <f t="shared" si="3"/>
        <v>46.153846153846153</v>
      </c>
      <c r="P12" s="48">
        <v>118</v>
      </c>
      <c r="Q12" s="50">
        <f>P12/K12*100</f>
        <v>37.820512820512818</v>
      </c>
    </row>
    <row r="13" spans="1:17" ht="17.25" customHeight="1" x14ac:dyDescent="0.25">
      <c r="B13" s="13">
        <v>3</v>
      </c>
      <c r="C13" s="14" t="s">
        <v>19</v>
      </c>
      <c r="D13" s="58">
        <v>4621</v>
      </c>
      <c r="E13" s="48">
        <v>2298</v>
      </c>
      <c r="F13" s="50">
        <f t="shared" si="0"/>
        <v>49.729495780134172</v>
      </c>
      <c r="G13" s="48">
        <v>2263</v>
      </c>
      <c r="H13" s="50">
        <f t="shared" si="1"/>
        <v>48.972083964509842</v>
      </c>
      <c r="I13" s="48">
        <v>414</v>
      </c>
      <c r="J13" s="50">
        <f>I13/D13*100</f>
        <v>8.9590997619562867</v>
      </c>
      <c r="K13" s="58">
        <f>'[1]Table 9'!G8</f>
        <v>4621</v>
      </c>
      <c r="L13" s="48">
        <v>2298</v>
      </c>
      <c r="M13" s="50">
        <f t="shared" si="2"/>
        <v>49.729495780134172</v>
      </c>
      <c r="N13" s="48">
        <v>2183</v>
      </c>
      <c r="O13" s="50">
        <f t="shared" si="3"/>
        <v>47.240856957368536</v>
      </c>
      <c r="P13" s="48">
        <v>414</v>
      </c>
      <c r="Q13" s="50">
        <f>P13/K13*100</f>
        <v>8.9590997619562867</v>
      </c>
    </row>
    <row r="14" spans="1:17" ht="17.25" customHeight="1" x14ac:dyDescent="0.25">
      <c r="B14" s="13">
        <v>4</v>
      </c>
      <c r="C14" s="14" t="s">
        <v>21</v>
      </c>
      <c r="D14" s="58">
        <v>9729</v>
      </c>
      <c r="E14" s="48">
        <v>4875</v>
      </c>
      <c r="F14" s="50">
        <f t="shared" si="0"/>
        <v>50.107924761023746</v>
      </c>
      <c r="G14" s="48">
        <v>6364</v>
      </c>
      <c r="H14" s="50">
        <f t="shared" si="1"/>
        <v>65.412683729057449</v>
      </c>
      <c r="I14" s="48" t="s">
        <v>20</v>
      </c>
      <c r="J14" s="48" t="s">
        <v>20</v>
      </c>
      <c r="K14" s="58">
        <f>'[1]Table 9'!G9</f>
        <v>9949</v>
      </c>
      <c r="L14" s="48">
        <v>4875</v>
      </c>
      <c r="M14" s="50">
        <f t="shared" si="2"/>
        <v>48.999899487385669</v>
      </c>
      <c r="N14" s="48">
        <v>6364</v>
      </c>
      <c r="O14" s="50">
        <f t="shared" si="3"/>
        <v>63.966227761584079</v>
      </c>
      <c r="P14" s="48" t="s">
        <v>20</v>
      </c>
      <c r="Q14" s="48" t="s">
        <v>20</v>
      </c>
    </row>
    <row r="15" spans="1:17" s="1" customFormat="1" ht="17.25" customHeight="1" x14ac:dyDescent="0.25">
      <c r="B15" s="13">
        <v>5</v>
      </c>
      <c r="C15" s="14" t="s">
        <v>22</v>
      </c>
      <c r="D15" s="58">
        <v>5186</v>
      </c>
      <c r="E15" s="48">
        <v>2053</v>
      </c>
      <c r="F15" s="50">
        <f t="shared" si="0"/>
        <v>39.587350559197844</v>
      </c>
      <c r="G15" s="48">
        <v>1256</v>
      </c>
      <c r="H15" s="50">
        <f t="shared" si="1"/>
        <v>24.219051291939838</v>
      </c>
      <c r="I15" s="48">
        <v>620</v>
      </c>
      <c r="J15" s="50">
        <f t="shared" ref="J15:J46" si="4">I15/D15*100</f>
        <v>11.95526417277285</v>
      </c>
      <c r="K15" s="58">
        <f>'[1]Table 9'!G10</f>
        <v>5186</v>
      </c>
      <c r="L15" s="48">
        <v>1594</v>
      </c>
      <c r="M15" s="50">
        <f t="shared" si="2"/>
        <v>30.736598534516002</v>
      </c>
      <c r="N15" s="48">
        <v>1049</v>
      </c>
      <c r="O15" s="50">
        <f t="shared" si="3"/>
        <v>20.227535672965676</v>
      </c>
      <c r="P15" s="48">
        <v>620</v>
      </c>
      <c r="Q15" s="50">
        <f t="shared" ref="Q15:Q47" si="5">P15/K15*100</f>
        <v>11.95526417277285</v>
      </c>
    </row>
    <row r="16" spans="1:17" s="15" customFormat="1" ht="17.25" customHeight="1" x14ac:dyDescent="0.25">
      <c r="A16" s="1"/>
      <c r="B16" s="13">
        <v>6</v>
      </c>
      <c r="C16" s="14" t="s">
        <v>23</v>
      </c>
      <c r="D16" s="58">
        <v>212</v>
      </c>
      <c r="E16" s="48">
        <v>0</v>
      </c>
      <c r="F16" s="50">
        <f t="shared" si="0"/>
        <v>0</v>
      </c>
      <c r="G16" s="48">
        <v>0</v>
      </c>
      <c r="H16" s="50">
        <f t="shared" si="1"/>
        <v>0</v>
      </c>
      <c r="I16" s="48">
        <v>0</v>
      </c>
      <c r="J16" s="50">
        <f t="shared" si="4"/>
        <v>0</v>
      </c>
      <c r="K16" s="58">
        <f>'[1]Table 9'!G11</f>
        <v>214</v>
      </c>
      <c r="L16" s="48">
        <v>0</v>
      </c>
      <c r="M16" s="50">
        <f t="shared" si="2"/>
        <v>0</v>
      </c>
      <c r="N16" s="48">
        <v>0</v>
      </c>
      <c r="O16" s="50">
        <f t="shared" si="3"/>
        <v>0</v>
      </c>
      <c r="P16" s="48">
        <v>0</v>
      </c>
      <c r="Q16" s="50">
        <f t="shared" si="5"/>
        <v>0</v>
      </c>
    </row>
    <row r="17" spans="1:17" s="1" customFormat="1" ht="17.25" customHeight="1" x14ac:dyDescent="0.25">
      <c r="B17" s="13">
        <v>7</v>
      </c>
      <c r="C17" s="14" t="s">
        <v>24</v>
      </c>
      <c r="D17" s="58">
        <v>8801</v>
      </c>
      <c r="E17" s="48">
        <v>1570</v>
      </c>
      <c r="F17" s="50">
        <f t="shared" si="0"/>
        <v>17.838881945233496</v>
      </c>
      <c r="G17" s="48">
        <v>0</v>
      </c>
      <c r="H17" s="50">
        <f t="shared" si="1"/>
        <v>0</v>
      </c>
      <c r="I17" s="48">
        <v>0</v>
      </c>
      <c r="J17" s="50">
        <f t="shared" si="4"/>
        <v>0</v>
      </c>
      <c r="K17" s="58">
        <f>'[1]Table 9'!G12</f>
        <v>9082</v>
      </c>
      <c r="L17" s="48">
        <v>0</v>
      </c>
      <c r="M17" s="50">
        <f t="shared" si="2"/>
        <v>0</v>
      </c>
      <c r="N17" s="48">
        <v>0</v>
      </c>
      <c r="O17" s="50">
        <f t="shared" si="3"/>
        <v>0</v>
      </c>
      <c r="P17" s="48">
        <v>0</v>
      </c>
      <c r="Q17" s="50">
        <f t="shared" si="5"/>
        <v>0</v>
      </c>
    </row>
    <row r="18" spans="1:17" s="15" customFormat="1" ht="17.25" customHeight="1" x14ac:dyDescent="0.25">
      <c r="A18" s="1"/>
      <c r="B18" s="13">
        <v>8</v>
      </c>
      <c r="C18" s="14" t="s">
        <v>25</v>
      </c>
      <c r="D18" s="58">
        <v>2576</v>
      </c>
      <c r="E18" s="48">
        <v>341</v>
      </c>
      <c r="F18" s="50">
        <f t="shared" si="0"/>
        <v>13.237577639751553</v>
      </c>
      <c r="G18" s="48">
        <v>0</v>
      </c>
      <c r="H18" s="50">
        <f t="shared" si="1"/>
        <v>0</v>
      </c>
      <c r="I18" s="48">
        <v>0</v>
      </c>
      <c r="J18" s="50">
        <f t="shared" si="4"/>
        <v>0</v>
      </c>
      <c r="K18" s="58">
        <f>'[1]Table 9'!G13</f>
        <v>2589</v>
      </c>
      <c r="L18" s="48">
        <v>184</v>
      </c>
      <c r="M18" s="50">
        <f t="shared" si="2"/>
        <v>7.1069911162611046</v>
      </c>
      <c r="N18" s="48">
        <v>139</v>
      </c>
      <c r="O18" s="50">
        <f t="shared" si="3"/>
        <v>5.3688682889146389</v>
      </c>
      <c r="P18" s="48">
        <v>0</v>
      </c>
      <c r="Q18" s="50">
        <f t="shared" si="5"/>
        <v>0</v>
      </c>
    </row>
    <row r="19" spans="1:17" ht="17.25" customHeight="1" x14ac:dyDescent="0.25">
      <c r="B19" s="13">
        <v>9</v>
      </c>
      <c r="C19" s="14" t="s">
        <v>26</v>
      </c>
      <c r="D19" s="58">
        <v>2071</v>
      </c>
      <c r="E19" s="48">
        <v>362</v>
      </c>
      <c r="F19" s="51">
        <f t="shared" si="0"/>
        <v>17.479478512795751</v>
      </c>
      <c r="G19" s="48">
        <v>185</v>
      </c>
      <c r="H19" s="51">
        <f t="shared" si="1"/>
        <v>8.9328826653790436</v>
      </c>
      <c r="I19" s="48">
        <v>542</v>
      </c>
      <c r="J19" s="50">
        <f t="shared" si="4"/>
        <v>26.170931916948337</v>
      </c>
      <c r="K19" s="58">
        <f>'[1]Table 9'!G14</f>
        <v>2083</v>
      </c>
      <c r="L19" s="48">
        <v>362</v>
      </c>
      <c r="M19" s="51">
        <f t="shared" si="2"/>
        <v>17.378780604896786</v>
      </c>
      <c r="N19" s="48">
        <v>0</v>
      </c>
      <c r="O19" s="51">
        <f t="shared" si="3"/>
        <v>0</v>
      </c>
      <c r="P19" s="48">
        <v>542</v>
      </c>
      <c r="Q19" s="50">
        <f t="shared" si="5"/>
        <v>26.020163226116178</v>
      </c>
    </row>
    <row r="20" spans="1:17" ht="17.25" customHeight="1" x14ac:dyDescent="0.25">
      <c r="B20" s="13">
        <v>10</v>
      </c>
      <c r="C20" s="14" t="s">
        <v>27</v>
      </c>
      <c r="D20" s="58">
        <v>2805</v>
      </c>
      <c r="E20" s="48">
        <v>1539</v>
      </c>
      <c r="F20" s="50">
        <f t="shared" si="0"/>
        <v>54.866310160427808</v>
      </c>
      <c r="G20" s="48">
        <v>1207</v>
      </c>
      <c r="H20" s="50">
        <f t="shared" si="1"/>
        <v>43.030303030303031</v>
      </c>
      <c r="I20" s="48">
        <v>707</v>
      </c>
      <c r="J20" s="50">
        <f t="shared" si="4"/>
        <v>25.20499108734403</v>
      </c>
      <c r="K20" s="58">
        <f>'[1]Table 9'!G15</f>
        <v>2967</v>
      </c>
      <c r="L20" s="48">
        <v>2153</v>
      </c>
      <c r="M20" s="50">
        <f t="shared" si="2"/>
        <v>72.564880350522415</v>
      </c>
      <c r="N20" s="48">
        <v>1860</v>
      </c>
      <c r="O20" s="50">
        <f t="shared" si="3"/>
        <v>62.689585439838226</v>
      </c>
      <c r="P20" s="48">
        <v>870</v>
      </c>
      <c r="Q20" s="50">
        <f t="shared" si="5"/>
        <v>29.322548028311424</v>
      </c>
    </row>
    <row r="21" spans="1:17" ht="17.25" customHeight="1" x14ac:dyDescent="0.25">
      <c r="B21" s="13">
        <v>11</v>
      </c>
      <c r="C21" s="14" t="s">
        <v>28</v>
      </c>
      <c r="D21" s="58">
        <v>3953</v>
      </c>
      <c r="E21" s="48">
        <v>2560</v>
      </c>
      <c r="F21" s="51">
        <f t="shared" si="0"/>
        <v>64.760941057424731</v>
      </c>
      <c r="G21" s="48">
        <v>2761</v>
      </c>
      <c r="H21" s="51">
        <f t="shared" si="1"/>
        <v>69.845686820136606</v>
      </c>
      <c r="I21" s="48">
        <v>990</v>
      </c>
      <c r="J21" s="51">
        <f t="shared" si="4"/>
        <v>25.044270174550974</v>
      </c>
      <c r="K21" s="58">
        <f>'[1]Table 9'!G16</f>
        <v>3848</v>
      </c>
      <c r="L21" s="48">
        <v>2231</v>
      </c>
      <c r="M21" s="51">
        <f t="shared" si="2"/>
        <v>57.978170478170476</v>
      </c>
      <c r="N21" s="48">
        <v>2701</v>
      </c>
      <c r="O21" s="51">
        <f t="shared" si="3"/>
        <v>70.192307692307693</v>
      </c>
      <c r="P21" s="48">
        <v>969</v>
      </c>
      <c r="Q21" s="51">
        <f t="shared" si="5"/>
        <v>25.181912681912682</v>
      </c>
    </row>
    <row r="22" spans="1:17" ht="17.25" customHeight="1" x14ac:dyDescent="0.25">
      <c r="B22" s="13">
        <v>12</v>
      </c>
      <c r="C22" s="14" t="s">
        <v>29</v>
      </c>
      <c r="D22" s="58">
        <v>9332</v>
      </c>
      <c r="E22" s="48">
        <v>346</v>
      </c>
      <c r="F22" s="50">
        <f t="shared" si="0"/>
        <v>3.707672524646378</v>
      </c>
      <c r="G22" s="48">
        <v>315</v>
      </c>
      <c r="H22" s="50">
        <f t="shared" si="1"/>
        <v>3.3754822117445347</v>
      </c>
      <c r="I22" s="48">
        <v>158</v>
      </c>
      <c r="J22" s="50">
        <f t="shared" si="4"/>
        <v>1.6930990141448781</v>
      </c>
      <c r="K22" s="58">
        <f>'[1]Table 9'!G17</f>
        <v>9381</v>
      </c>
      <c r="L22" s="48">
        <v>320</v>
      </c>
      <c r="M22" s="50">
        <f t="shared" si="2"/>
        <v>3.411150197207121</v>
      </c>
      <c r="N22" s="48">
        <v>257</v>
      </c>
      <c r="O22" s="50">
        <f t="shared" si="3"/>
        <v>2.7395800021319685</v>
      </c>
      <c r="P22" s="48">
        <v>149</v>
      </c>
      <c r="Q22" s="50">
        <f t="shared" si="5"/>
        <v>1.5883168105745655</v>
      </c>
    </row>
    <row r="23" spans="1:17" s="1" customFormat="1" ht="17.25" customHeight="1" x14ac:dyDescent="0.25">
      <c r="B23" s="13">
        <v>13</v>
      </c>
      <c r="C23" s="14" t="s">
        <v>30</v>
      </c>
      <c r="D23" s="58">
        <v>4575</v>
      </c>
      <c r="E23" s="48">
        <v>607</v>
      </c>
      <c r="F23" s="50">
        <f t="shared" si="0"/>
        <v>13.26775956284153</v>
      </c>
      <c r="G23" s="48">
        <v>108</v>
      </c>
      <c r="H23" s="50">
        <f t="shared" si="1"/>
        <v>2.360655737704918</v>
      </c>
      <c r="I23" s="48">
        <v>230</v>
      </c>
      <c r="J23" s="50">
        <f t="shared" si="4"/>
        <v>5.027322404371585</v>
      </c>
      <c r="K23" s="58">
        <f>'[1]Table 9'!G18</f>
        <v>5380</v>
      </c>
      <c r="L23" s="48">
        <v>607</v>
      </c>
      <c r="M23" s="50">
        <f t="shared" si="2"/>
        <v>11.282527881040892</v>
      </c>
      <c r="N23" s="48">
        <v>108</v>
      </c>
      <c r="O23" s="50">
        <f t="shared" si="3"/>
        <v>2.0074349442379185</v>
      </c>
      <c r="P23" s="48">
        <v>230</v>
      </c>
      <c r="Q23" s="50">
        <f t="shared" si="5"/>
        <v>4.2750929368029738</v>
      </c>
    </row>
    <row r="24" spans="1:17" s="1" customFormat="1" ht="17.25" customHeight="1" x14ac:dyDescent="0.25">
      <c r="B24" s="13">
        <v>14</v>
      </c>
      <c r="C24" s="14" t="s">
        <v>31</v>
      </c>
      <c r="D24" s="58">
        <v>9192</v>
      </c>
      <c r="E24" s="48">
        <v>2922</v>
      </c>
      <c r="F24" s="51">
        <f t="shared" si="0"/>
        <v>31.788511749347258</v>
      </c>
      <c r="G24" s="48">
        <v>1885</v>
      </c>
      <c r="H24" s="51">
        <f t="shared" si="1"/>
        <v>20.506962576153175</v>
      </c>
      <c r="I24" s="48">
        <v>1425</v>
      </c>
      <c r="J24" s="51">
        <f t="shared" si="4"/>
        <v>15.502610966057443</v>
      </c>
      <c r="K24" s="58">
        <f>'[1]Table 9'!G19</f>
        <v>9192</v>
      </c>
      <c r="L24" s="48">
        <v>2603</v>
      </c>
      <c r="M24" s="51">
        <f t="shared" si="2"/>
        <v>28.31810269799826</v>
      </c>
      <c r="N24" s="48">
        <v>1885</v>
      </c>
      <c r="O24" s="51">
        <f t="shared" si="3"/>
        <v>20.506962576153175</v>
      </c>
      <c r="P24" s="48">
        <v>302</v>
      </c>
      <c r="Q24" s="51">
        <f t="shared" si="5"/>
        <v>3.2854656222802441</v>
      </c>
    </row>
    <row r="25" spans="1:17" s="15" customFormat="1" ht="17.25" customHeight="1" x14ac:dyDescent="0.25">
      <c r="A25" s="1"/>
      <c r="B25" s="13">
        <v>15</v>
      </c>
      <c r="C25" s="14" t="s">
        <v>32</v>
      </c>
      <c r="D25" s="58">
        <v>10580</v>
      </c>
      <c r="E25" s="48">
        <v>3882</v>
      </c>
      <c r="F25" s="50">
        <f t="shared" si="0"/>
        <v>36.69187145557656</v>
      </c>
      <c r="G25" s="48">
        <v>2896</v>
      </c>
      <c r="H25" s="50">
        <f t="shared" si="1"/>
        <v>27.372400756143666</v>
      </c>
      <c r="I25" s="48">
        <v>384</v>
      </c>
      <c r="J25" s="50">
        <f t="shared" si="4"/>
        <v>3.6294896030245742</v>
      </c>
      <c r="K25" s="58">
        <f>'[1]Table 9'!G20</f>
        <v>10580</v>
      </c>
      <c r="L25" s="48">
        <v>1334</v>
      </c>
      <c r="M25" s="50">
        <f t="shared" si="2"/>
        <v>12.608695652173912</v>
      </c>
      <c r="N25" s="48">
        <v>1097</v>
      </c>
      <c r="O25" s="50">
        <f t="shared" si="3"/>
        <v>10.368620037807183</v>
      </c>
      <c r="P25" s="48">
        <v>291</v>
      </c>
      <c r="Q25" s="50">
        <f t="shared" si="5"/>
        <v>2.7504725897920608</v>
      </c>
    </row>
    <row r="26" spans="1:17" ht="17.25" customHeight="1" x14ac:dyDescent="0.25">
      <c r="B26" s="13">
        <v>16</v>
      </c>
      <c r="C26" s="14" t="s">
        <v>33</v>
      </c>
      <c r="D26" s="58">
        <v>421</v>
      </c>
      <c r="E26" s="48">
        <v>371</v>
      </c>
      <c r="F26" s="50">
        <f t="shared" si="0"/>
        <v>88.123515439429937</v>
      </c>
      <c r="G26" s="48">
        <v>268</v>
      </c>
      <c r="H26" s="50">
        <f t="shared" si="1"/>
        <v>63.657957244655584</v>
      </c>
      <c r="I26" s="48">
        <v>115</v>
      </c>
      <c r="J26" s="50">
        <f t="shared" si="4"/>
        <v>27.315914489311165</v>
      </c>
      <c r="K26" s="58">
        <f>'[1]Table 9'!G21</f>
        <v>421</v>
      </c>
      <c r="L26" s="48">
        <v>368</v>
      </c>
      <c r="M26" s="50">
        <f t="shared" si="2"/>
        <v>87.410926365795731</v>
      </c>
      <c r="N26" s="48">
        <v>258</v>
      </c>
      <c r="O26" s="50">
        <f t="shared" si="3"/>
        <v>61.282660332541575</v>
      </c>
      <c r="P26" s="48">
        <v>114</v>
      </c>
      <c r="Q26" s="50">
        <f t="shared" si="5"/>
        <v>27.078384798099762</v>
      </c>
    </row>
    <row r="27" spans="1:17" s="1" customFormat="1" ht="17.25" customHeight="1" x14ac:dyDescent="0.25">
      <c r="B27" s="13">
        <v>17</v>
      </c>
      <c r="C27" s="14" t="s">
        <v>34</v>
      </c>
      <c r="D27" s="58">
        <v>431</v>
      </c>
      <c r="E27" s="48">
        <v>248</v>
      </c>
      <c r="F27" s="50">
        <f t="shared" si="0"/>
        <v>57.540603248259856</v>
      </c>
      <c r="G27" s="48">
        <v>175</v>
      </c>
      <c r="H27" s="50">
        <f t="shared" si="1"/>
        <v>40.603248259860791</v>
      </c>
      <c r="I27" s="48">
        <v>119</v>
      </c>
      <c r="J27" s="50">
        <f t="shared" si="4"/>
        <v>27.610208816705335</v>
      </c>
      <c r="K27" s="58">
        <f>'[1]Table 9'!G22</f>
        <v>436</v>
      </c>
      <c r="L27" s="48">
        <v>220</v>
      </c>
      <c r="M27" s="50">
        <f t="shared" si="2"/>
        <v>50.458715596330272</v>
      </c>
      <c r="N27" s="48">
        <v>126</v>
      </c>
      <c r="O27" s="50">
        <f t="shared" si="3"/>
        <v>28.899082568807337</v>
      </c>
      <c r="P27" s="48">
        <v>127</v>
      </c>
      <c r="Q27" s="50">
        <f t="shared" si="5"/>
        <v>29.128440366972473</v>
      </c>
    </row>
    <row r="28" spans="1:17" s="15" customFormat="1" ht="17.25" customHeight="1" x14ac:dyDescent="0.25">
      <c r="A28" s="1"/>
      <c r="B28" s="13">
        <v>18</v>
      </c>
      <c r="C28" s="14" t="s">
        <v>35</v>
      </c>
      <c r="D28" s="58">
        <v>370</v>
      </c>
      <c r="E28" s="48">
        <v>130</v>
      </c>
      <c r="F28" s="50">
        <f t="shared" si="0"/>
        <v>35.135135135135137</v>
      </c>
      <c r="G28" s="48">
        <v>0</v>
      </c>
      <c r="H28" s="50">
        <f t="shared" si="1"/>
        <v>0</v>
      </c>
      <c r="I28" s="48">
        <v>47</v>
      </c>
      <c r="J28" s="50">
        <f t="shared" si="4"/>
        <v>12.702702702702704</v>
      </c>
      <c r="K28" s="58">
        <f>'[1]Table 9'!G23</f>
        <v>370</v>
      </c>
      <c r="L28" s="48">
        <v>130</v>
      </c>
      <c r="M28" s="50">
        <f t="shared" si="2"/>
        <v>35.135135135135137</v>
      </c>
      <c r="N28" s="48">
        <v>0</v>
      </c>
      <c r="O28" s="50">
        <f t="shared" si="3"/>
        <v>0</v>
      </c>
      <c r="P28" s="48">
        <v>130</v>
      </c>
      <c r="Q28" s="50">
        <f t="shared" si="5"/>
        <v>35.135135135135137</v>
      </c>
    </row>
    <row r="29" spans="1:17" ht="17.25" customHeight="1" x14ac:dyDescent="0.25">
      <c r="B29" s="13">
        <v>19</v>
      </c>
      <c r="C29" s="14" t="s">
        <v>36</v>
      </c>
      <c r="D29" s="58">
        <v>396</v>
      </c>
      <c r="E29" s="48">
        <v>190</v>
      </c>
      <c r="F29" s="50">
        <f t="shared" si="0"/>
        <v>47.979797979797979</v>
      </c>
      <c r="G29" s="48">
        <v>106</v>
      </c>
      <c r="H29" s="50">
        <f t="shared" si="1"/>
        <v>26.767676767676768</v>
      </c>
      <c r="I29" s="48">
        <v>116</v>
      </c>
      <c r="J29" s="50">
        <f t="shared" si="4"/>
        <v>29.292929292929294</v>
      </c>
      <c r="K29" s="58">
        <f>'[1]Table 9'!G24</f>
        <v>396</v>
      </c>
      <c r="L29" s="48">
        <v>190</v>
      </c>
      <c r="M29" s="50">
        <f t="shared" si="2"/>
        <v>47.979797979797979</v>
      </c>
      <c r="N29" s="48">
        <v>106</v>
      </c>
      <c r="O29" s="50">
        <f t="shared" si="3"/>
        <v>26.767676767676768</v>
      </c>
      <c r="P29" s="48">
        <v>116</v>
      </c>
      <c r="Q29" s="50">
        <f t="shared" si="5"/>
        <v>29.292929292929294</v>
      </c>
    </row>
    <row r="30" spans="1:17" s="1" customFormat="1" ht="17.25" customHeight="1" x14ac:dyDescent="0.25">
      <c r="B30" s="13">
        <v>20</v>
      </c>
      <c r="C30" s="14" t="s">
        <v>37</v>
      </c>
      <c r="D30" s="58">
        <v>6688</v>
      </c>
      <c r="E30" s="48">
        <v>2840</v>
      </c>
      <c r="F30" s="51">
        <f t="shared" si="0"/>
        <v>42.464114832535884</v>
      </c>
      <c r="G30" s="48">
        <v>3041</v>
      </c>
      <c r="H30" s="51">
        <f t="shared" si="1"/>
        <v>45.469497607655498</v>
      </c>
      <c r="I30" s="48">
        <v>182</v>
      </c>
      <c r="J30" s="51">
        <f t="shared" si="4"/>
        <v>2.7212918660287082</v>
      </c>
      <c r="K30" s="58">
        <f>'[1]Table 9'!G25</f>
        <v>6688</v>
      </c>
      <c r="L30" s="48">
        <v>2840</v>
      </c>
      <c r="M30" s="51">
        <f t="shared" si="2"/>
        <v>42.464114832535884</v>
      </c>
      <c r="N30" s="48">
        <v>3041</v>
      </c>
      <c r="O30" s="51">
        <f t="shared" si="3"/>
        <v>45.469497607655498</v>
      </c>
      <c r="P30" s="48">
        <v>182</v>
      </c>
      <c r="Q30" s="51">
        <f t="shared" si="5"/>
        <v>2.7212918660287082</v>
      </c>
    </row>
    <row r="31" spans="1:17" s="15" customFormat="1" ht="17.25" customHeight="1" x14ac:dyDescent="0.25">
      <c r="A31" s="1"/>
      <c r="B31" s="13">
        <v>21</v>
      </c>
      <c r="C31" s="14" t="s">
        <v>38</v>
      </c>
      <c r="D31" s="58">
        <v>2951</v>
      </c>
      <c r="E31" s="48">
        <v>160</v>
      </c>
      <c r="F31" s="50">
        <f t="shared" si="0"/>
        <v>5.4218908844459506</v>
      </c>
      <c r="G31" s="48">
        <v>195</v>
      </c>
      <c r="H31" s="50">
        <f t="shared" si="1"/>
        <v>6.607929515418502</v>
      </c>
      <c r="I31" s="48">
        <v>0</v>
      </c>
      <c r="J31" s="50">
        <f t="shared" si="4"/>
        <v>0</v>
      </c>
      <c r="K31" s="58">
        <f>'[1]Table 9'!G26</f>
        <v>2950</v>
      </c>
      <c r="L31" s="48">
        <v>150</v>
      </c>
      <c r="M31" s="50">
        <f t="shared" si="2"/>
        <v>5.0847457627118651</v>
      </c>
      <c r="N31" s="48">
        <v>180</v>
      </c>
      <c r="O31" s="50">
        <f t="shared" si="3"/>
        <v>6.1016949152542379</v>
      </c>
      <c r="P31" s="48">
        <v>0</v>
      </c>
      <c r="Q31" s="50">
        <f t="shared" si="5"/>
        <v>0</v>
      </c>
    </row>
    <row r="32" spans="1:17" s="15" customFormat="1" ht="17.25" customHeight="1" x14ac:dyDescent="0.25">
      <c r="A32" s="1"/>
      <c r="B32" s="13">
        <v>22</v>
      </c>
      <c r="C32" s="14" t="s">
        <v>39</v>
      </c>
      <c r="D32" s="58">
        <v>14408</v>
      </c>
      <c r="E32" s="48">
        <v>5131</v>
      </c>
      <c r="F32" s="50">
        <f t="shared" si="0"/>
        <v>35.612159911160468</v>
      </c>
      <c r="G32" s="48">
        <v>5362</v>
      </c>
      <c r="H32" s="50">
        <f t="shared" si="1"/>
        <v>37.215435868961691</v>
      </c>
      <c r="I32" s="48">
        <v>1609</v>
      </c>
      <c r="J32" s="50">
        <f t="shared" si="4"/>
        <v>11.16740699611327</v>
      </c>
      <c r="K32" s="58">
        <f>'[1]Table 9'!G27</f>
        <v>14406</v>
      </c>
      <c r="L32" s="48">
        <v>5028</v>
      </c>
      <c r="M32" s="50">
        <f t="shared" si="2"/>
        <v>34.902124114952102</v>
      </c>
      <c r="N32" s="48">
        <v>5201</v>
      </c>
      <c r="O32" s="50">
        <f t="shared" si="3"/>
        <v>36.103012633624878</v>
      </c>
      <c r="P32" s="48">
        <v>1475</v>
      </c>
      <c r="Q32" s="50">
        <f t="shared" si="5"/>
        <v>10.238789393308343</v>
      </c>
    </row>
    <row r="33" spans="1:17" s="1" customFormat="1" ht="17.25" customHeight="1" x14ac:dyDescent="0.25">
      <c r="B33" s="13">
        <v>23</v>
      </c>
      <c r="C33" s="14" t="s">
        <v>40</v>
      </c>
      <c r="D33" s="58">
        <v>147</v>
      </c>
      <c r="E33" s="48">
        <v>10</v>
      </c>
      <c r="F33" s="50">
        <f t="shared" si="0"/>
        <v>6.8027210884353746</v>
      </c>
      <c r="G33" s="48">
        <v>0</v>
      </c>
      <c r="H33" s="50">
        <f t="shared" si="1"/>
        <v>0</v>
      </c>
      <c r="I33" s="48">
        <v>22</v>
      </c>
      <c r="J33" s="50">
        <f t="shared" si="4"/>
        <v>14.965986394557824</v>
      </c>
      <c r="K33" s="58">
        <f>'[1]Table 9'!G28</f>
        <v>147</v>
      </c>
      <c r="L33" s="48">
        <v>13</v>
      </c>
      <c r="M33" s="50">
        <f t="shared" si="2"/>
        <v>8.8435374149659864</v>
      </c>
      <c r="N33" s="48">
        <v>3</v>
      </c>
      <c r="O33" s="50">
        <f t="shared" si="3"/>
        <v>2.0408163265306123</v>
      </c>
      <c r="P33" s="48">
        <v>18</v>
      </c>
      <c r="Q33" s="50">
        <f t="shared" si="5"/>
        <v>12.244897959183673</v>
      </c>
    </row>
    <row r="34" spans="1:17" s="15" customFormat="1" ht="17.25" customHeight="1" x14ac:dyDescent="0.25">
      <c r="A34" s="1"/>
      <c r="B34" s="13">
        <v>24</v>
      </c>
      <c r="C34" s="14" t="s">
        <v>66</v>
      </c>
      <c r="D34" s="58">
        <v>8712</v>
      </c>
      <c r="E34" s="48">
        <v>0</v>
      </c>
      <c r="F34" s="50">
        <f t="shared" si="0"/>
        <v>0</v>
      </c>
      <c r="G34" s="48">
        <v>0</v>
      </c>
      <c r="H34" s="50">
        <f t="shared" si="1"/>
        <v>0</v>
      </c>
      <c r="I34" s="48">
        <v>0</v>
      </c>
      <c r="J34" s="50">
        <f t="shared" si="4"/>
        <v>0</v>
      </c>
      <c r="K34" s="58">
        <f>'[1]Table 9'!G29</f>
        <v>8712</v>
      </c>
      <c r="L34" s="48">
        <v>0</v>
      </c>
      <c r="M34" s="50">
        <f t="shared" si="2"/>
        <v>0</v>
      </c>
      <c r="N34" s="48">
        <v>0</v>
      </c>
      <c r="O34" s="50">
        <f t="shared" si="3"/>
        <v>0</v>
      </c>
      <c r="P34" s="48">
        <v>0</v>
      </c>
      <c r="Q34" s="50">
        <f t="shared" si="5"/>
        <v>0</v>
      </c>
    </row>
    <row r="35" spans="1:17" s="15" customFormat="1" ht="17.25" customHeight="1" x14ac:dyDescent="0.25">
      <c r="A35" s="1"/>
      <c r="B35" s="13">
        <v>25</v>
      </c>
      <c r="C35" s="14" t="s">
        <v>42</v>
      </c>
      <c r="D35" s="58">
        <v>4863</v>
      </c>
      <c r="E35" s="48">
        <v>0</v>
      </c>
      <c r="F35" s="50">
        <f t="shared" si="0"/>
        <v>0</v>
      </c>
      <c r="G35" s="48">
        <v>0</v>
      </c>
      <c r="H35" s="50">
        <f t="shared" si="1"/>
        <v>0</v>
      </c>
      <c r="I35" s="48">
        <v>0</v>
      </c>
      <c r="J35" s="50">
        <f t="shared" si="4"/>
        <v>0</v>
      </c>
      <c r="K35" s="58">
        <f>'[1]Table 9'!G30</f>
        <v>4797</v>
      </c>
      <c r="L35" s="48">
        <v>0</v>
      </c>
      <c r="M35" s="50">
        <f t="shared" si="2"/>
        <v>0</v>
      </c>
      <c r="N35" s="48">
        <v>0</v>
      </c>
      <c r="O35" s="50">
        <f t="shared" si="3"/>
        <v>0</v>
      </c>
      <c r="P35" s="48">
        <v>0</v>
      </c>
      <c r="Q35" s="50">
        <f t="shared" si="5"/>
        <v>0</v>
      </c>
    </row>
    <row r="36" spans="1:17" s="1" customFormat="1" ht="17.25" customHeight="1" x14ac:dyDescent="0.25">
      <c r="B36" s="13">
        <v>26</v>
      </c>
      <c r="C36" s="14" t="s">
        <v>43</v>
      </c>
      <c r="D36" s="58">
        <v>1033</v>
      </c>
      <c r="E36" s="48">
        <v>389</v>
      </c>
      <c r="F36" s="50">
        <f t="shared" si="0"/>
        <v>37.657308809293319</v>
      </c>
      <c r="G36" s="48">
        <v>275</v>
      </c>
      <c r="H36" s="50">
        <f t="shared" si="1"/>
        <v>26.621490803484992</v>
      </c>
      <c r="I36" s="48">
        <v>93</v>
      </c>
      <c r="J36" s="50">
        <f t="shared" si="4"/>
        <v>9.0029041626331079</v>
      </c>
      <c r="K36" s="58">
        <f>'[1]Table 9'!G31</f>
        <v>987</v>
      </c>
      <c r="L36" s="48">
        <v>422</v>
      </c>
      <c r="M36" s="50">
        <f t="shared" si="2"/>
        <v>42.755825734549141</v>
      </c>
      <c r="N36" s="48">
        <v>392</v>
      </c>
      <c r="O36" s="50">
        <f t="shared" si="3"/>
        <v>39.716312056737593</v>
      </c>
      <c r="P36" s="48">
        <v>35</v>
      </c>
      <c r="Q36" s="50">
        <f t="shared" si="5"/>
        <v>3.5460992907801421</v>
      </c>
    </row>
    <row r="37" spans="1:17" s="15" customFormat="1" ht="17.25" customHeight="1" x14ac:dyDescent="0.25">
      <c r="A37" s="1"/>
      <c r="B37" s="13">
        <v>27</v>
      </c>
      <c r="C37" s="14" t="s">
        <v>44</v>
      </c>
      <c r="D37" s="58">
        <v>1847</v>
      </c>
      <c r="E37" s="48">
        <v>690</v>
      </c>
      <c r="F37" s="50">
        <f t="shared" si="0"/>
        <v>37.357877639415264</v>
      </c>
      <c r="G37" s="48">
        <v>616</v>
      </c>
      <c r="H37" s="50">
        <f t="shared" si="1"/>
        <v>33.35138061721711</v>
      </c>
      <c r="I37" s="48">
        <v>534</v>
      </c>
      <c r="J37" s="50">
        <f t="shared" si="4"/>
        <v>28.911748781808338</v>
      </c>
      <c r="K37" s="58">
        <f>'[1]Table 9'!G32</f>
        <v>1847</v>
      </c>
      <c r="L37" s="48">
        <v>690</v>
      </c>
      <c r="M37" s="50">
        <f t="shared" si="2"/>
        <v>37.357877639415264</v>
      </c>
      <c r="N37" s="48">
        <v>616</v>
      </c>
      <c r="O37" s="50">
        <f t="shared" si="3"/>
        <v>33.35138061721711</v>
      </c>
      <c r="P37" s="48">
        <v>534</v>
      </c>
      <c r="Q37" s="50">
        <f t="shared" si="5"/>
        <v>28.911748781808338</v>
      </c>
    </row>
    <row r="38" spans="1:17" s="1" customFormat="1" ht="17.25" customHeight="1" x14ac:dyDescent="0.25">
      <c r="B38" s="13">
        <v>28</v>
      </c>
      <c r="C38" s="14" t="s">
        <v>45</v>
      </c>
      <c r="D38" s="58">
        <v>20521</v>
      </c>
      <c r="E38" s="48">
        <v>6660</v>
      </c>
      <c r="F38" s="50">
        <f t="shared" si="0"/>
        <v>32.454558744700549</v>
      </c>
      <c r="G38" s="48">
        <v>7377</v>
      </c>
      <c r="H38" s="50">
        <f t="shared" si="1"/>
        <v>35.948540519467862</v>
      </c>
      <c r="I38" s="48">
        <v>6202</v>
      </c>
      <c r="J38" s="50">
        <f t="shared" si="4"/>
        <v>30.222698698893819</v>
      </c>
      <c r="K38" s="58">
        <f>'[1]Table 9'!G33</f>
        <v>20521</v>
      </c>
      <c r="L38" s="48">
        <v>0</v>
      </c>
      <c r="M38" s="50">
        <f t="shared" si="2"/>
        <v>0</v>
      </c>
      <c r="N38" s="48">
        <v>7377</v>
      </c>
      <c r="O38" s="50">
        <f t="shared" si="3"/>
        <v>35.948540519467862</v>
      </c>
      <c r="P38" s="48">
        <v>7231</v>
      </c>
      <c r="Q38" s="50">
        <f t="shared" si="5"/>
        <v>35.237074216656104</v>
      </c>
    </row>
    <row r="39" spans="1:17" s="15" customFormat="1" ht="17.25" customHeight="1" x14ac:dyDescent="0.25">
      <c r="A39" s="1"/>
      <c r="B39" s="13">
        <v>29</v>
      </c>
      <c r="C39" s="14" t="s">
        <v>46</v>
      </c>
      <c r="D39" s="58">
        <v>10369</v>
      </c>
      <c r="E39" s="48">
        <v>3672</v>
      </c>
      <c r="F39" s="51">
        <f t="shared" si="0"/>
        <v>35.413251036744143</v>
      </c>
      <c r="G39" s="48">
        <v>2843</v>
      </c>
      <c r="H39" s="51">
        <f t="shared" si="1"/>
        <v>27.418265985148039</v>
      </c>
      <c r="I39" s="48">
        <v>1556</v>
      </c>
      <c r="J39" s="51">
        <f t="shared" si="4"/>
        <v>15.006268685504869</v>
      </c>
      <c r="K39" s="58">
        <f>'[1]Table 9'!G34</f>
        <v>10369</v>
      </c>
      <c r="L39" s="48">
        <v>3226</v>
      </c>
      <c r="M39" s="51">
        <f t="shared" si="2"/>
        <v>31.111968367248526</v>
      </c>
      <c r="N39" s="48">
        <v>2300</v>
      </c>
      <c r="O39" s="51">
        <f t="shared" si="3"/>
        <v>22.181502555694859</v>
      </c>
      <c r="P39" s="48">
        <v>1049</v>
      </c>
      <c r="Q39" s="51">
        <f t="shared" si="5"/>
        <v>10.116693991706047</v>
      </c>
    </row>
    <row r="40" spans="1:17" s="1" customFormat="1" ht="17.25" customHeight="1" x14ac:dyDescent="0.25">
      <c r="B40" s="13">
        <v>30</v>
      </c>
      <c r="C40" s="14" t="s">
        <v>47</v>
      </c>
      <c r="D40" s="58">
        <v>123</v>
      </c>
      <c r="E40" s="48">
        <v>1</v>
      </c>
      <c r="F40" s="51">
        <f t="shared" si="0"/>
        <v>0.81300813008130091</v>
      </c>
      <c r="G40" s="48">
        <v>0</v>
      </c>
      <c r="H40" s="51">
        <f t="shared" si="1"/>
        <v>0</v>
      </c>
      <c r="I40" s="48">
        <v>18</v>
      </c>
      <c r="J40" s="51">
        <f t="shared" si="4"/>
        <v>14.634146341463413</v>
      </c>
      <c r="K40" s="58">
        <f>'[1]Table 9'!G35</f>
        <v>123</v>
      </c>
      <c r="L40" s="48">
        <v>0</v>
      </c>
      <c r="M40" s="51">
        <f t="shared" si="2"/>
        <v>0</v>
      </c>
      <c r="N40" s="48">
        <v>0</v>
      </c>
      <c r="O40" s="51">
        <f t="shared" si="3"/>
        <v>0</v>
      </c>
      <c r="P40" s="48">
        <v>18</v>
      </c>
      <c r="Q40" s="51">
        <f t="shared" si="5"/>
        <v>14.634146341463413</v>
      </c>
    </row>
    <row r="41" spans="1:17" s="15" customFormat="1" ht="17.25" customHeight="1" x14ac:dyDescent="0.25">
      <c r="A41" s="1"/>
      <c r="B41" s="13">
        <v>31</v>
      </c>
      <c r="C41" s="14" t="s">
        <v>48</v>
      </c>
      <c r="D41" s="58">
        <v>17</v>
      </c>
      <c r="E41" s="48">
        <v>1</v>
      </c>
      <c r="F41" s="50">
        <f t="shared" si="0"/>
        <v>5.8823529411764701</v>
      </c>
      <c r="G41" s="48">
        <v>0</v>
      </c>
      <c r="H41" s="50">
        <f t="shared" si="1"/>
        <v>0</v>
      </c>
      <c r="I41" s="48">
        <v>0</v>
      </c>
      <c r="J41" s="50">
        <f t="shared" si="4"/>
        <v>0</v>
      </c>
      <c r="K41" s="58">
        <f>'[1]Table 9'!G36</f>
        <v>17</v>
      </c>
      <c r="L41" s="48">
        <v>1</v>
      </c>
      <c r="M41" s="50">
        <f t="shared" si="2"/>
        <v>5.8823529411764701</v>
      </c>
      <c r="N41" s="48">
        <v>0</v>
      </c>
      <c r="O41" s="50">
        <f t="shared" si="3"/>
        <v>0</v>
      </c>
      <c r="P41" s="48">
        <v>0</v>
      </c>
      <c r="Q41" s="50">
        <f t="shared" si="5"/>
        <v>0</v>
      </c>
    </row>
    <row r="42" spans="1:17" s="1" customFormat="1" ht="17.25" customHeight="1" x14ac:dyDescent="0.25">
      <c r="B42" s="13">
        <v>32</v>
      </c>
      <c r="C42" s="14" t="s">
        <v>49</v>
      </c>
      <c r="D42" s="58">
        <v>56</v>
      </c>
      <c r="E42" s="48">
        <v>12</v>
      </c>
      <c r="F42" s="50">
        <f t="shared" si="0"/>
        <v>21.428571428571427</v>
      </c>
      <c r="G42" s="48">
        <v>0</v>
      </c>
      <c r="H42" s="50">
        <f t="shared" si="1"/>
        <v>0</v>
      </c>
      <c r="I42" s="48">
        <v>2</v>
      </c>
      <c r="J42" s="50">
        <f t="shared" si="4"/>
        <v>3.5714285714285712</v>
      </c>
      <c r="K42" s="58">
        <f>'[1]Table 9'!G37</f>
        <v>71</v>
      </c>
      <c r="L42" s="48">
        <v>12</v>
      </c>
      <c r="M42" s="50">
        <f t="shared" si="2"/>
        <v>16.901408450704224</v>
      </c>
      <c r="N42" s="48">
        <v>0</v>
      </c>
      <c r="O42" s="50">
        <f t="shared" si="3"/>
        <v>0</v>
      </c>
      <c r="P42" s="48">
        <v>2</v>
      </c>
      <c r="Q42" s="50">
        <f t="shared" si="5"/>
        <v>2.8169014084507045</v>
      </c>
    </row>
    <row r="43" spans="1:17" s="15" customFormat="1" ht="17.25" customHeight="1" x14ac:dyDescent="0.25">
      <c r="A43" s="1"/>
      <c r="B43" s="13">
        <v>33</v>
      </c>
      <c r="C43" s="14" t="s">
        <v>50</v>
      </c>
      <c r="D43" s="58">
        <v>26</v>
      </c>
      <c r="E43" s="48">
        <v>0</v>
      </c>
      <c r="F43" s="50">
        <f t="shared" si="0"/>
        <v>0</v>
      </c>
      <c r="G43" s="48">
        <v>0</v>
      </c>
      <c r="H43" s="50">
        <f t="shared" si="1"/>
        <v>0</v>
      </c>
      <c r="I43" s="48">
        <v>0</v>
      </c>
      <c r="J43" s="50">
        <f t="shared" si="4"/>
        <v>0</v>
      </c>
      <c r="K43" s="58">
        <f>'[1]Table 9'!G38</f>
        <v>26</v>
      </c>
      <c r="L43" s="48">
        <v>0</v>
      </c>
      <c r="M43" s="50">
        <f t="shared" si="2"/>
        <v>0</v>
      </c>
      <c r="N43" s="48">
        <v>0</v>
      </c>
      <c r="O43" s="50">
        <f t="shared" si="3"/>
        <v>0</v>
      </c>
      <c r="P43" s="48">
        <v>0</v>
      </c>
      <c r="Q43" s="50">
        <f t="shared" si="5"/>
        <v>0</v>
      </c>
    </row>
    <row r="44" spans="1:17" s="1" customFormat="1" ht="17.25" customHeight="1" x14ac:dyDescent="0.25">
      <c r="B44" s="13">
        <v>34</v>
      </c>
      <c r="C44" s="14" t="s">
        <v>51</v>
      </c>
      <c r="D44" s="58">
        <v>26</v>
      </c>
      <c r="E44" s="48">
        <v>2</v>
      </c>
      <c r="F44" s="50">
        <f t="shared" si="0"/>
        <v>7.6923076923076925</v>
      </c>
      <c r="G44" s="48">
        <v>1</v>
      </c>
      <c r="H44" s="50">
        <f t="shared" si="1"/>
        <v>3.8461538461538463</v>
      </c>
      <c r="I44" s="48">
        <v>1</v>
      </c>
      <c r="J44" s="50">
        <f t="shared" si="4"/>
        <v>3.8461538461538463</v>
      </c>
      <c r="K44" s="58">
        <f>'[1]Table 9'!G39</f>
        <v>10</v>
      </c>
      <c r="L44" s="48">
        <v>0</v>
      </c>
      <c r="M44" s="50">
        <f t="shared" si="2"/>
        <v>0</v>
      </c>
      <c r="N44" s="48">
        <v>0</v>
      </c>
      <c r="O44" s="50">
        <f t="shared" si="3"/>
        <v>0</v>
      </c>
      <c r="P44" s="48">
        <v>0</v>
      </c>
      <c r="Q44" s="50">
        <f t="shared" si="5"/>
        <v>0</v>
      </c>
    </row>
    <row r="45" spans="1:17" s="15" customFormat="1" ht="17.25" customHeight="1" x14ac:dyDescent="0.25">
      <c r="A45" s="1"/>
      <c r="B45" s="13">
        <v>35</v>
      </c>
      <c r="C45" s="14" t="s">
        <v>52</v>
      </c>
      <c r="D45" s="58">
        <v>14</v>
      </c>
      <c r="E45" s="48">
        <v>0</v>
      </c>
      <c r="F45" s="50">
        <f t="shared" si="0"/>
        <v>0</v>
      </c>
      <c r="G45" s="48">
        <v>0</v>
      </c>
      <c r="H45" s="50">
        <f t="shared" si="1"/>
        <v>0</v>
      </c>
      <c r="I45" s="48">
        <v>0</v>
      </c>
      <c r="J45" s="50">
        <f t="shared" si="4"/>
        <v>0</v>
      </c>
      <c r="K45" s="58">
        <f>'[1]Table 9'!G40</f>
        <v>14</v>
      </c>
      <c r="L45" s="48">
        <v>0</v>
      </c>
      <c r="M45" s="50">
        <f t="shared" si="2"/>
        <v>0</v>
      </c>
      <c r="N45" s="48">
        <v>0</v>
      </c>
      <c r="O45" s="50">
        <f t="shared" si="3"/>
        <v>0</v>
      </c>
      <c r="P45" s="48">
        <v>0</v>
      </c>
      <c r="Q45" s="50">
        <f t="shared" si="5"/>
        <v>0</v>
      </c>
    </row>
    <row r="46" spans="1:17" s="1" customFormat="1" ht="17.25" customHeight="1" x14ac:dyDescent="0.25">
      <c r="B46" s="13">
        <v>36</v>
      </c>
      <c r="C46" s="14" t="s">
        <v>53</v>
      </c>
      <c r="D46" s="58">
        <v>54</v>
      </c>
      <c r="E46" s="48">
        <v>0</v>
      </c>
      <c r="F46" s="51">
        <f t="shared" si="0"/>
        <v>0</v>
      </c>
      <c r="G46" s="48">
        <v>0</v>
      </c>
      <c r="H46" s="51">
        <f t="shared" si="1"/>
        <v>0</v>
      </c>
      <c r="I46" s="48">
        <v>0</v>
      </c>
      <c r="J46" s="51">
        <f t="shared" si="4"/>
        <v>0</v>
      </c>
      <c r="K46" s="58">
        <f>'[1]Table 9'!G41</f>
        <v>81</v>
      </c>
      <c r="L46" s="48">
        <v>0</v>
      </c>
      <c r="M46" s="51">
        <f t="shared" si="2"/>
        <v>0</v>
      </c>
      <c r="N46" s="48">
        <v>0</v>
      </c>
      <c r="O46" s="51">
        <f t="shared" si="3"/>
        <v>0</v>
      </c>
      <c r="P46" s="48">
        <v>0</v>
      </c>
      <c r="Q46" s="51">
        <f t="shared" si="5"/>
        <v>0</v>
      </c>
    </row>
    <row r="47" spans="1:17" s="62" customFormat="1" ht="21" customHeight="1" x14ac:dyDescent="0.25">
      <c r="A47" s="17"/>
      <c r="B47" s="19"/>
      <c r="C47" s="19" t="s">
        <v>54</v>
      </c>
      <c r="D47" s="59">
        <v>155069</v>
      </c>
      <c r="E47" s="60">
        <f>SUM(E11:E46)</f>
        <v>44118</v>
      </c>
      <c r="F47" s="61">
        <f>E47/D47*100</f>
        <v>28.450560718131928</v>
      </c>
      <c r="G47" s="60">
        <f>SUM(G11:G46)</f>
        <v>39761</v>
      </c>
      <c r="H47" s="61">
        <f>G47/D47*100</f>
        <v>25.640843753425894</v>
      </c>
      <c r="I47" s="60">
        <f>SUM(I11:I46)</f>
        <v>16304</v>
      </c>
      <c r="J47" s="61">
        <f>I47/D47*100</f>
        <v>10.514029238597011</v>
      </c>
      <c r="K47" s="59">
        <f>SUM(K11:K46)</f>
        <v>156231</v>
      </c>
      <c r="L47" s="60">
        <f>SUM(L11:L46)</f>
        <v>31985</v>
      </c>
      <c r="M47" s="61">
        <f t="shared" si="2"/>
        <v>20.472889503363607</v>
      </c>
      <c r="N47" s="60">
        <f>SUM(N11:N46)</f>
        <v>37387</v>
      </c>
      <c r="O47" s="61">
        <f t="shared" si="3"/>
        <v>23.930589959739105</v>
      </c>
      <c r="P47" s="60">
        <f>SUM(P11:P46)</f>
        <v>15536</v>
      </c>
      <c r="Q47" s="61">
        <f t="shared" si="5"/>
        <v>9.9442492207052382</v>
      </c>
    </row>
    <row r="48" spans="1:17" s="1" customFormat="1" x14ac:dyDescent="0.25">
      <c r="B48" s="25" t="s">
        <v>56</v>
      </c>
      <c r="C48" s="26" t="s">
        <v>57</v>
      </c>
      <c r="D48" s="26"/>
      <c r="E48" s="26"/>
      <c r="F48" s="26"/>
      <c r="G48" s="26"/>
      <c r="H48" s="26"/>
      <c r="I48" s="26"/>
      <c r="J48" s="26"/>
      <c r="K48" s="26"/>
      <c r="L48" s="3"/>
      <c r="M48" s="3"/>
      <c r="N48" s="3"/>
      <c r="O48" s="3"/>
      <c r="P48" s="3"/>
      <c r="Q48" s="3"/>
    </row>
    <row r="49" spans="3:11" x14ac:dyDescent="0.25">
      <c r="C49" s="26"/>
      <c r="D49" s="26"/>
      <c r="E49" s="26"/>
      <c r="F49" s="26"/>
      <c r="G49" s="26"/>
      <c r="H49" s="26"/>
      <c r="I49" s="26"/>
      <c r="J49" s="26"/>
      <c r="K49" s="26"/>
    </row>
    <row r="50" spans="3:11" hidden="1" x14ac:dyDescent="0.25"/>
  </sheetData>
  <sheetProtection password="C962" sheet="1" objects="1" scenarios="1"/>
  <mergeCells count="15">
    <mergeCell ref="B3:Q3"/>
    <mergeCell ref="B4:B10"/>
    <mergeCell ref="C4:C10"/>
    <mergeCell ref="D4:J4"/>
    <mergeCell ref="K4:Q4"/>
    <mergeCell ref="D5:D9"/>
    <mergeCell ref="E5:J5"/>
    <mergeCell ref="K5:K9"/>
    <mergeCell ref="L5:Q5"/>
    <mergeCell ref="E6:F8"/>
    <mergeCell ref="G6:H8"/>
    <mergeCell ref="I6:J8"/>
    <mergeCell ref="L6:M8"/>
    <mergeCell ref="N6:O8"/>
    <mergeCell ref="P6:Q8"/>
  </mergeCells>
  <printOptions horizontalCentered="1"/>
  <pageMargins left="0.27559055118110198" right="0.27559055118110198" top="0.42" bottom="0.31496062992126" header="0.52" footer="0.35"/>
  <pageSetup paperSize="9" orientation="portrait" r:id="rId1"/>
  <headerFooter alignWithMargins="0">
    <oddFooter>&amp;R80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48"/>
  <sheetViews>
    <sheetView tabSelected="1" view="pageBreakPreview" zoomScaleNormal="100" zoomScaleSheetLayoutView="100" workbookViewId="0">
      <pane ySplit="10" topLeftCell="A47" activePane="bottomLeft" state="frozenSplit"/>
      <selection activeCell="A13" sqref="A13:H13"/>
      <selection pane="bottomLeft" activeCell="A13" sqref="A13:H13"/>
    </sheetView>
  </sheetViews>
  <sheetFormatPr defaultRowHeight="12.75" x14ac:dyDescent="0.25"/>
  <cols>
    <col min="1" max="1" width="6.42578125" style="2" customWidth="1"/>
    <col min="2" max="2" width="17.7109375" style="2" customWidth="1"/>
    <col min="3" max="9" width="7.7109375" style="2" hidden="1" customWidth="1"/>
    <col min="10" max="10" width="10.42578125" style="3" customWidth="1"/>
    <col min="11" max="18" width="8" style="3" customWidth="1"/>
    <col min="19" max="256" width="9.140625" style="2"/>
    <col min="257" max="257" width="6.42578125" style="2" customWidth="1"/>
    <col min="258" max="258" width="17.7109375" style="2" customWidth="1"/>
    <col min="259" max="265" width="0" style="2" hidden="1" customWidth="1"/>
    <col min="266" max="266" width="10.42578125" style="2" customWidth="1"/>
    <col min="267" max="274" width="8" style="2" customWidth="1"/>
    <col min="275" max="512" width="9.140625" style="2"/>
    <col min="513" max="513" width="6.42578125" style="2" customWidth="1"/>
    <col min="514" max="514" width="17.7109375" style="2" customWidth="1"/>
    <col min="515" max="521" width="0" style="2" hidden="1" customWidth="1"/>
    <col min="522" max="522" width="10.42578125" style="2" customWidth="1"/>
    <col min="523" max="530" width="8" style="2" customWidth="1"/>
    <col min="531" max="768" width="9.140625" style="2"/>
    <col min="769" max="769" width="6.42578125" style="2" customWidth="1"/>
    <col min="770" max="770" width="17.7109375" style="2" customWidth="1"/>
    <col min="771" max="777" width="0" style="2" hidden="1" customWidth="1"/>
    <col min="778" max="778" width="10.42578125" style="2" customWidth="1"/>
    <col min="779" max="786" width="8" style="2" customWidth="1"/>
    <col min="787" max="1024" width="9.140625" style="2"/>
    <col min="1025" max="1025" width="6.42578125" style="2" customWidth="1"/>
    <col min="1026" max="1026" width="17.7109375" style="2" customWidth="1"/>
    <col min="1027" max="1033" width="0" style="2" hidden="1" customWidth="1"/>
    <col min="1034" max="1034" width="10.42578125" style="2" customWidth="1"/>
    <col min="1035" max="1042" width="8" style="2" customWidth="1"/>
    <col min="1043" max="1280" width="9.140625" style="2"/>
    <col min="1281" max="1281" width="6.42578125" style="2" customWidth="1"/>
    <col min="1282" max="1282" width="17.7109375" style="2" customWidth="1"/>
    <col min="1283" max="1289" width="0" style="2" hidden="1" customWidth="1"/>
    <col min="1290" max="1290" width="10.42578125" style="2" customWidth="1"/>
    <col min="1291" max="1298" width="8" style="2" customWidth="1"/>
    <col min="1299" max="1536" width="9.140625" style="2"/>
    <col min="1537" max="1537" width="6.42578125" style="2" customWidth="1"/>
    <col min="1538" max="1538" width="17.7109375" style="2" customWidth="1"/>
    <col min="1539" max="1545" width="0" style="2" hidden="1" customWidth="1"/>
    <col min="1546" max="1546" width="10.42578125" style="2" customWidth="1"/>
    <col min="1547" max="1554" width="8" style="2" customWidth="1"/>
    <col min="1555" max="1792" width="9.140625" style="2"/>
    <col min="1793" max="1793" width="6.42578125" style="2" customWidth="1"/>
    <col min="1794" max="1794" width="17.7109375" style="2" customWidth="1"/>
    <col min="1795" max="1801" width="0" style="2" hidden="1" customWidth="1"/>
    <col min="1802" max="1802" width="10.42578125" style="2" customWidth="1"/>
    <col min="1803" max="1810" width="8" style="2" customWidth="1"/>
    <col min="1811" max="2048" width="9.140625" style="2"/>
    <col min="2049" max="2049" width="6.42578125" style="2" customWidth="1"/>
    <col min="2050" max="2050" width="17.7109375" style="2" customWidth="1"/>
    <col min="2051" max="2057" width="0" style="2" hidden="1" customWidth="1"/>
    <col min="2058" max="2058" width="10.42578125" style="2" customWidth="1"/>
    <col min="2059" max="2066" width="8" style="2" customWidth="1"/>
    <col min="2067" max="2304" width="9.140625" style="2"/>
    <col min="2305" max="2305" width="6.42578125" style="2" customWidth="1"/>
    <col min="2306" max="2306" width="17.7109375" style="2" customWidth="1"/>
    <col min="2307" max="2313" width="0" style="2" hidden="1" customWidth="1"/>
    <col min="2314" max="2314" width="10.42578125" style="2" customWidth="1"/>
    <col min="2315" max="2322" width="8" style="2" customWidth="1"/>
    <col min="2323" max="2560" width="9.140625" style="2"/>
    <col min="2561" max="2561" width="6.42578125" style="2" customWidth="1"/>
    <col min="2562" max="2562" width="17.7109375" style="2" customWidth="1"/>
    <col min="2563" max="2569" width="0" style="2" hidden="1" customWidth="1"/>
    <col min="2570" max="2570" width="10.42578125" style="2" customWidth="1"/>
    <col min="2571" max="2578" width="8" style="2" customWidth="1"/>
    <col min="2579" max="2816" width="9.140625" style="2"/>
    <col min="2817" max="2817" width="6.42578125" style="2" customWidth="1"/>
    <col min="2818" max="2818" width="17.7109375" style="2" customWidth="1"/>
    <col min="2819" max="2825" width="0" style="2" hidden="1" customWidth="1"/>
    <col min="2826" max="2826" width="10.42578125" style="2" customWidth="1"/>
    <col min="2827" max="2834" width="8" style="2" customWidth="1"/>
    <col min="2835" max="3072" width="9.140625" style="2"/>
    <col min="3073" max="3073" width="6.42578125" style="2" customWidth="1"/>
    <col min="3074" max="3074" width="17.7109375" style="2" customWidth="1"/>
    <col min="3075" max="3081" width="0" style="2" hidden="1" customWidth="1"/>
    <col min="3082" max="3082" width="10.42578125" style="2" customWidth="1"/>
    <col min="3083" max="3090" width="8" style="2" customWidth="1"/>
    <col min="3091" max="3328" width="9.140625" style="2"/>
    <col min="3329" max="3329" width="6.42578125" style="2" customWidth="1"/>
    <col min="3330" max="3330" width="17.7109375" style="2" customWidth="1"/>
    <col min="3331" max="3337" width="0" style="2" hidden="1" customWidth="1"/>
    <col min="3338" max="3338" width="10.42578125" style="2" customWidth="1"/>
    <col min="3339" max="3346" width="8" style="2" customWidth="1"/>
    <col min="3347" max="3584" width="9.140625" style="2"/>
    <col min="3585" max="3585" width="6.42578125" style="2" customWidth="1"/>
    <col min="3586" max="3586" width="17.7109375" style="2" customWidth="1"/>
    <col min="3587" max="3593" width="0" style="2" hidden="1" customWidth="1"/>
    <col min="3594" max="3594" width="10.42578125" style="2" customWidth="1"/>
    <col min="3595" max="3602" width="8" style="2" customWidth="1"/>
    <col min="3603" max="3840" width="9.140625" style="2"/>
    <col min="3841" max="3841" width="6.42578125" style="2" customWidth="1"/>
    <col min="3842" max="3842" width="17.7109375" style="2" customWidth="1"/>
    <col min="3843" max="3849" width="0" style="2" hidden="1" customWidth="1"/>
    <col min="3850" max="3850" width="10.42578125" style="2" customWidth="1"/>
    <col min="3851" max="3858" width="8" style="2" customWidth="1"/>
    <col min="3859" max="4096" width="9.140625" style="2"/>
    <col min="4097" max="4097" width="6.42578125" style="2" customWidth="1"/>
    <col min="4098" max="4098" width="17.7109375" style="2" customWidth="1"/>
    <col min="4099" max="4105" width="0" style="2" hidden="1" customWidth="1"/>
    <col min="4106" max="4106" width="10.42578125" style="2" customWidth="1"/>
    <col min="4107" max="4114" width="8" style="2" customWidth="1"/>
    <col min="4115" max="4352" width="9.140625" style="2"/>
    <col min="4353" max="4353" width="6.42578125" style="2" customWidth="1"/>
    <col min="4354" max="4354" width="17.7109375" style="2" customWidth="1"/>
    <col min="4355" max="4361" width="0" style="2" hidden="1" customWidth="1"/>
    <col min="4362" max="4362" width="10.42578125" style="2" customWidth="1"/>
    <col min="4363" max="4370" width="8" style="2" customWidth="1"/>
    <col min="4371" max="4608" width="9.140625" style="2"/>
    <col min="4609" max="4609" width="6.42578125" style="2" customWidth="1"/>
    <col min="4610" max="4610" width="17.7109375" style="2" customWidth="1"/>
    <col min="4611" max="4617" width="0" style="2" hidden="1" customWidth="1"/>
    <col min="4618" max="4618" width="10.42578125" style="2" customWidth="1"/>
    <col min="4619" max="4626" width="8" style="2" customWidth="1"/>
    <col min="4627" max="4864" width="9.140625" style="2"/>
    <col min="4865" max="4865" width="6.42578125" style="2" customWidth="1"/>
    <col min="4866" max="4866" width="17.7109375" style="2" customWidth="1"/>
    <col min="4867" max="4873" width="0" style="2" hidden="1" customWidth="1"/>
    <col min="4874" max="4874" width="10.42578125" style="2" customWidth="1"/>
    <col min="4875" max="4882" width="8" style="2" customWidth="1"/>
    <col min="4883" max="5120" width="9.140625" style="2"/>
    <col min="5121" max="5121" width="6.42578125" style="2" customWidth="1"/>
    <col min="5122" max="5122" width="17.7109375" style="2" customWidth="1"/>
    <col min="5123" max="5129" width="0" style="2" hidden="1" customWidth="1"/>
    <col min="5130" max="5130" width="10.42578125" style="2" customWidth="1"/>
    <col min="5131" max="5138" width="8" style="2" customWidth="1"/>
    <col min="5139" max="5376" width="9.140625" style="2"/>
    <col min="5377" max="5377" width="6.42578125" style="2" customWidth="1"/>
    <col min="5378" max="5378" width="17.7109375" style="2" customWidth="1"/>
    <col min="5379" max="5385" width="0" style="2" hidden="1" customWidth="1"/>
    <col min="5386" max="5386" width="10.42578125" style="2" customWidth="1"/>
    <col min="5387" max="5394" width="8" style="2" customWidth="1"/>
    <col min="5395" max="5632" width="9.140625" style="2"/>
    <col min="5633" max="5633" width="6.42578125" style="2" customWidth="1"/>
    <col min="5634" max="5634" width="17.7109375" style="2" customWidth="1"/>
    <col min="5635" max="5641" width="0" style="2" hidden="1" customWidth="1"/>
    <col min="5642" max="5642" width="10.42578125" style="2" customWidth="1"/>
    <col min="5643" max="5650" width="8" style="2" customWidth="1"/>
    <col min="5651" max="5888" width="9.140625" style="2"/>
    <col min="5889" max="5889" width="6.42578125" style="2" customWidth="1"/>
    <col min="5890" max="5890" width="17.7109375" style="2" customWidth="1"/>
    <col min="5891" max="5897" width="0" style="2" hidden="1" customWidth="1"/>
    <col min="5898" max="5898" width="10.42578125" style="2" customWidth="1"/>
    <col min="5899" max="5906" width="8" style="2" customWidth="1"/>
    <col min="5907" max="6144" width="9.140625" style="2"/>
    <col min="6145" max="6145" width="6.42578125" style="2" customWidth="1"/>
    <col min="6146" max="6146" width="17.7109375" style="2" customWidth="1"/>
    <col min="6147" max="6153" width="0" style="2" hidden="1" customWidth="1"/>
    <col min="6154" max="6154" width="10.42578125" style="2" customWidth="1"/>
    <col min="6155" max="6162" width="8" style="2" customWidth="1"/>
    <col min="6163" max="6400" width="9.140625" style="2"/>
    <col min="6401" max="6401" width="6.42578125" style="2" customWidth="1"/>
    <col min="6402" max="6402" width="17.7109375" style="2" customWidth="1"/>
    <col min="6403" max="6409" width="0" style="2" hidden="1" customWidth="1"/>
    <col min="6410" max="6410" width="10.42578125" style="2" customWidth="1"/>
    <col min="6411" max="6418" width="8" style="2" customWidth="1"/>
    <col min="6419" max="6656" width="9.140625" style="2"/>
    <col min="6657" max="6657" width="6.42578125" style="2" customWidth="1"/>
    <col min="6658" max="6658" width="17.7109375" style="2" customWidth="1"/>
    <col min="6659" max="6665" width="0" style="2" hidden="1" customWidth="1"/>
    <col min="6666" max="6666" width="10.42578125" style="2" customWidth="1"/>
    <col min="6667" max="6674" width="8" style="2" customWidth="1"/>
    <col min="6675" max="6912" width="9.140625" style="2"/>
    <col min="6913" max="6913" width="6.42578125" style="2" customWidth="1"/>
    <col min="6914" max="6914" width="17.7109375" style="2" customWidth="1"/>
    <col min="6915" max="6921" width="0" style="2" hidden="1" customWidth="1"/>
    <col min="6922" max="6922" width="10.42578125" style="2" customWidth="1"/>
    <col min="6923" max="6930" width="8" style="2" customWidth="1"/>
    <col min="6931" max="7168" width="9.140625" style="2"/>
    <col min="7169" max="7169" width="6.42578125" style="2" customWidth="1"/>
    <col min="7170" max="7170" width="17.7109375" style="2" customWidth="1"/>
    <col min="7171" max="7177" width="0" style="2" hidden="1" customWidth="1"/>
    <col min="7178" max="7178" width="10.42578125" style="2" customWidth="1"/>
    <col min="7179" max="7186" width="8" style="2" customWidth="1"/>
    <col min="7187" max="7424" width="9.140625" style="2"/>
    <col min="7425" max="7425" width="6.42578125" style="2" customWidth="1"/>
    <col min="7426" max="7426" width="17.7109375" style="2" customWidth="1"/>
    <col min="7427" max="7433" width="0" style="2" hidden="1" customWidth="1"/>
    <col min="7434" max="7434" width="10.42578125" style="2" customWidth="1"/>
    <col min="7435" max="7442" width="8" style="2" customWidth="1"/>
    <col min="7443" max="7680" width="9.140625" style="2"/>
    <col min="7681" max="7681" width="6.42578125" style="2" customWidth="1"/>
    <col min="7682" max="7682" width="17.7109375" style="2" customWidth="1"/>
    <col min="7683" max="7689" width="0" style="2" hidden="1" customWidth="1"/>
    <col min="7690" max="7690" width="10.42578125" style="2" customWidth="1"/>
    <col min="7691" max="7698" width="8" style="2" customWidth="1"/>
    <col min="7699" max="7936" width="9.140625" style="2"/>
    <col min="7937" max="7937" width="6.42578125" style="2" customWidth="1"/>
    <col min="7938" max="7938" width="17.7109375" style="2" customWidth="1"/>
    <col min="7939" max="7945" width="0" style="2" hidden="1" customWidth="1"/>
    <col min="7946" max="7946" width="10.42578125" style="2" customWidth="1"/>
    <col min="7947" max="7954" width="8" style="2" customWidth="1"/>
    <col min="7955" max="8192" width="9.140625" style="2"/>
    <col min="8193" max="8193" width="6.42578125" style="2" customWidth="1"/>
    <col min="8194" max="8194" width="17.7109375" style="2" customWidth="1"/>
    <col min="8195" max="8201" width="0" style="2" hidden="1" customWidth="1"/>
    <col min="8202" max="8202" width="10.42578125" style="2" customWidth="1"/>
    <col min="8203" max="8210" width="8" style="2" customWidth="1"/>
    <col min="8211" max="8448" width="9.140625" style="2"/>
    <col min="8449" max="8449" width="6.42578125" style="2" customWidth="1"/>
    <col min="8450" max="8450" width="17.7109375" style="2" customWidth="1"/>
    <col min="8451" max="8457" width="0" style="2" hidden="1" customWidth="1"/>
    <col min="8458" max="8458" width="10.42578125" style="2" customWidth="1"/>
    <col min="8459" max="8466" width="8" style="2" customWidth="1"/>
    <col min="8467" max="8704" width="9.140625" style="2"/>
    <col min="8705" max="8705" width="6.42578125" style="2" customWidth="1"/>
    <col min="8706" max="8706" width="17.7109375" style="2" customWidth="1"/>
    <col min="8707" max="8713" width="0" style="2" hidden="1" customWidth="1"/>
    <col min="8714" max="8714" width="10.42578125" style="2" customWidth="1"/>
    <col min="8715" max="8722" width="8" style="2" customWidth="1"/>
    <col min="8723" max="8960" width="9.140625" style="2"/>
    <col min="8961" max="8961" width="6.42578125" style="2" customWidth="1"/>
    <col min="8962" max="8962" width="17.7109375" style="2" customWidth="1"/>
    <col min="8963" max="8969" width="0" style="2" hidden="1" customWidth="1"/>
    <col min="8970" max="8970" width="10.42578125" style="2" customWidth="1"/>
    <col min="8971" max="8978" width="8" style="2" customWidth="1"/>
    <col min="8979" max="9216" width="9.140625" style="2"/>
    <col min="9217" max="9217" width="6.42578125" style="2" customWidth="1"/>
    <col min="9218" max="9218" width="17.7109375" style="2" customWidth="1"/>
    <col min="9219" max="9225" width="0" style="2" hidden="1" customWidth="1"/>
    <col min="9226" max="9226" width="10.42578125" style="2" customWidth="1"/>
    <col min="9227" max="9234" width="8" style="2" customWidth="1"/>
    <col min="9235" max="9472" width="9.140625" style="2"/>
    <col min="9473" max="9473" width="6.42578125" style="2" customWidth="1"/>
    <col min="9474" max="9474" width="17.7109375" style="2" customWidth="1"/>
    <col min="9475" max="9481" width="0" style="2" hidden="1" customWidth="1"/>
    <col min="9482" max="9482" width="10.42578125" style="2" customWidth="1"/>
    <col min="9483" max="9490" width="8" style="2" customWidth="1"/>
    <col min="9491" max="9728" width="9.140625" style="2"/>
    <col min="9729" max="9729" width="6.42578125" style="2" customWidth="1"/>
    <col min="9730" max="9730" width="17.7109375" style="2" customWidth="1"/>
    <col min="9731" max="9737" width="0" style="2" hidden="1" customWidth="1"/>
    <col min="9738" max="9738" width="10.42578125" style="2" customWidth="1"/>
    <col min="9739" max="9746" width="8" style="2" customWidth="1"/>
    <col min="9747" max="9984" width="9.140625" style="2"/>
    <col min="9985" max="9985" width="6.42578125" style="2" customWidth="1"/>
    <col min="9986" max="9986" width="17.7109375" style="2" customWidth="1"/>
    <col min="9987" max="9993" width="0" style="2" hidden="1" customWidth="1"/>
    <col min="9994" max="9994" width="10.42578125" style="2" customWidth="1"/>
    <col min="9995" max="10002" width="8" style="2" customWidth="1"/>
    <col min="10003" max="10240" width="9.140625" style="2"/>
    <col min="10241" max="10241" width="6.42578125" style="2" customWidth="1"/>
    <col min="10242" max="10242" width="17.7109375" style="2" customWidth="1"/>
    <col min="10243" max="10249" width="0" style="2" hidden="1" customWidth="1"/>
    <col min="10250" max="10250" width="10.42578125" style="2" customWidth="1"/>
    <col min="10251" max="10258" width="8" style="2" customWidth="1"/>
    <col min="10259" max="10496" width="9.140625" style="2"/>
    <col min="10497" max="10497" width="6.42578125" style="2" customWidth="1"/>
    <col min="10498" max="10498" width="17.7109375" style="2" customWidth="1"/>
    <col min="10499" max="10505" width="0" style="2" hidden="1" customWidth="1"/>
    <col min="10506" max="10506" width="10.42578125" style="2" customWidth="1"/>
    <col min="10507" max="10514" width="8" style="2" customWidth="1"/>
    <col min="10515" max="10752" width="9.140625" style="2"/>
    <col min="10753" max="10753" width="6.42578125" style="2" customWidth="1"/>
    <col min="10754" max="10754" width="17.7109375" style="2" customWidth="1"/>
    <col min="10755" max="10761" width="0" style="2" hidden="1" customWidth="1"/>
    <col min="10762" max="10762" width="10.42578125" style="2" customWidth="1"/>
    <col min="10763" max="10770" width="8" style="2" customWidth="1"/>
    <col min="10771" max="11008" width="9.140625" style="2"/>
    <col min="11009" max="11009" width="6.42578125" style="2" customWidth="1"/>
    <col min="11010" max="11010" width="17.7109375" style="2" customWidth="1"/>
    <col min="11011" max="11017" width="0" style="2" hidden="1" customWidth="1"/>
    <col min="11018" max="11018" width="10.42578125" style="2" customWidth="1"/>
    <col min="11019" max="11026" width="8" style="2" customWidth="1"/>
    <col min="11027" max="11264" width="9.140625" style="2"/>
    <col min="11265" max="11265" width="6.42578125" style="2" customWidth="1"/>
    <col min="11266" max="11266" width="17.7109375" style="2" customWidth="1"/>
    <col min="11267" max="11273" width="0" style="2" hidden="1" customWidth="1"/>
    <col min="11274" max="11274" width="10.42578125" style="2" customWidth="1"/>
    <col min="11275" max="11282" width="8" style="2" customWidth="1"/>
    <col min="11283" max="11520" width="9.140625" style="2"/>
    <col min="11521" max="11521" width="6.42578125" style="2" customWidth="1"/>
    <col min="11522" max="11522" width="17.7109375" style="2" customWidth="1"/>
    <col min="11523" max="11529" width="0" style="2" hidden="1" customWidth="1"/>
    <col min="11530" max="11530" width="10.42578125" style="2" customWidth="1"/>
    <col min="11531" max="11538" width="8" style="2" customWidth="1"/>
    <col min="11539" max="11776" width="9.140625" style="2"/>
    <col min="11777" max="11777" width="6.42578125" style="2" customWidth="1"/>
    <col min="11778" max="11778" width="17.7109375" style="2" customWidth="1"/>
    <col min="11779" max="11785" width="0" style="2" hidden="1" customWidth="1"/>
    <col min="11786" max="11786" width="10.42578125" style="2" customWidth="1"/>
    <col min="11787" max="11794" width="8" style="2" customWidth="1"/>
    <col min="11795" max="12032" width="9.140625" style="2"/>
    <col min="12033" max="12033" width="6.42578125" style="2" customWidth="1"/>
    <col min="12034" max="12034" width="17.7109375" style="2" customWidth="1"/>
    <col min="12035" max="12041" width="0" style="2" hidden="1" customWidth="1"/>
    <col min="12042" max="12042" width="10.42578125" style="2" customWidth="1"/>
    <col min="12043" max="12050" width="8" style="2" customWidth="1"/>
    <col min="12051" max="12288" width="9.140625" style="2"/>
    <col min="12289" max="12289" width="6.42578125" style="2" customWidth="1"/>
    <col min="12290" max="12290" width="17.7109375" style="2" customWidth="1"/>
    <col min="12291" max="12297" width="0" style="2" hidden="1" customWidth="1"/>
    <col min="12298" max="12298" width="10.42578125" style="2" customWidth="1"/>
    <col min="12299" max="12306" width="8" style="2" customWidth="1"/>
    <col min="12307" max="12544" width="9.140625" style="2"/>
    <col min="12545" max="12545" width="6.42578125" style="2" customWidth="1"/>
    <col min="12546" max="12546" width="17.7109375" style="2" customWidth="1"/>
    <col min="12547" max="12553" width="0" style="2" hidden="1" customWidth="1"/>
    <col min="12554" max="12554" width="10.42578125" style="2" customWidth="1"/>
    <col min="12555" max="12562" width="8" style="2" customWidth="1"/>
    <col min="12563" max="12800" width="9.140625" style="2"/>
    <col min="12801" max="12801" width="6.42578125" style="2" customWidth="1"/>
    <col min="12802" max="12802" width="17.7109375" style="2" customWidth="1"/>
    <col min="12803" max="12809" width="0" style="2" hidden="1" customWidth="1"/>
    <col min="12810" max="12810" width="10.42578125" style="2" customWidth="1"/>
    <col min="12811" max="12818" width="8" style="2" customWidth="1"/>
    <col min="12819" max="13056" width="9.140625" style="2"/>
    <col min="13057" max="13057" width="6.42578125" style="2" customWidth="1"/>
    <col min="13058" max="13058" width="17.7109375" style="2" customWidth="1"/>
    <col min="13059" max="13065" width="0" style="2" hidden="1" customWidth="1"/>
    <col min="13066" max="13066" width="10.42578125" style="2" customWidth="1"/>
    <col min="13067" max="13074" width="8" style="2" customWidth="1"/>
    <col min="13075" max="13312" width="9.140625" style="2"/>
    <col min="13313" max="13313" width="6.42578125" style="2" customWidth="1"/>
    <col min="13314" max="13314" width="17.7109375" style="2" customWidth="1"/>
    <col min="13315" max="13321" width="0" style="2" hidden="1" customWidth="1"/>
    <col min="13322" max="13322" width="10.42578125" style="2" customWidth="1"/>
    <col min="13323" max="13330" width="8" style="2" customWidth="1"/>
    <col min="13331" max="13568" width="9.140625" style="2"/>
    <col min="13569" max="13569" width="6.42578125" style="2" customWidth="1"/>
    <col min="13570" max="13570" width="17.7109375" style="2" customWidth="1"/>
    <col min="13571" max="13577" width="0" style="2" hidden="1" customWidth="1"/>
    <col min="13578" max="13578" width="10.42578125" style="2" customWidth="1"/>
    <col min="13579" max="13586" width="8" style="2" customWidth="1"/>
    <col min="13587" max="13824" width="9.140625" style="2"/>
    <col min="13825" max="13825" width="6.42578125" style="2" customWidth="1"/>
    <col min="13826" max="13826" width="17.7109375" style="2" customWidth="1"/>
    <col min="13827" max="13833" width="0" style="2" hidden="1" customWidth="1"/>
    <col min="13834" max="13834" width="10.42578125" style="2" customWidth="1"/>
    <col min="13835" max="13842" width="8" style="2" customWidth="1"/>
    <col min="13843" max="14080" width="9.140625" style="2"/>
    <col min="14081" max="14081" width="6.42578125" style="2" customWidth="1"/>
    <col min="14082" max="14082" width="17.7109375" style="2" customWidth="1"/>
    <col min="14083" max="14089" width="0" style="2" hidden="1" customWidth="1"/>
    <col min="14090" max="14090" width="10.42578125" style="2" customWidth="1"/>
    <col min="14091" max="14098" width="8" style="2" customWidth="1"/>
    <col min="14099" max="14336" width="9.140625" style="2"/>
    <col min="14337" max="14337" width="6.42578125" style="2" customWidth="1"/>
    <col min="14338" max="14338" width="17.7109375" style="2" customWidth="1"/>
    <col min="14339" max="14345" width="0" style="2" hidden="1" customWidth="1"/>
    <col min="14346" max="14346" width="10.42578125" style="2" customWidth="1"/>
    <col min="14347" max="14354" width="8" style="2" customWidth="1"/>
    <col min="14355" max="14592" width="9.140625" style="2"/>
    <col min="14593" max="14593" width="6.42578125" style="2" customWidth="1"/>
    <col min="14594" max="14594" width="17.7109375" style="2" customWidth="1"/>
    <col min="14595" max="14601" width="0" style="2" hidden="1" customWidth="1"/>
    <col min="14602" max="14602" width="10.42578125" style="2" customWidth="1"/>
    <col min="14603" max="14610" width="8" style="2" customWidth="1"/>
    <col min="14611" max="14848" width="9.140625" style="2"/>
    <col min="14849" max="14849" width="6.42578125" style="2" customWidth="1"/>
    <col min="14850" max="14850" width="17.7109375" style="2" customWidth="1"/>
    <col min="14851" max="14857" width="0" style="2" hidden="1" customWidth="1"/>
    <col min="14858" max="14858" width="10.42578125" style="2" customWidth="1"/>
    <col min="14859" max="14866" width="8" style="2" customWidth="1"/>
    <col min="14867" max="15104" width="9.140625" style="2"/>
    <col min="15105" max="15105" width="6.42578125" style="2" customWidth="1"/>
    <col min="15106" max="15106" width="17.7109375" style="2" customWidth="1"/>
    <col min="15107" max="15113" width="0" style="2" hidden="1" customWidth="1"/>
    <col min="15114" max="15114" width="10.42578125" style="2" customWidth="1"/>
    <col min="15115" max="15122" width="8" style="2" customWidth="1"/>
    <col min="15123" max="15360" width="9.140625" style="2"/>
    <col min="15361" max="15361" width="6.42578125" style="2" customWidth="1"/>
    <col min="15362" max="15362" width="17.7109375" style="2" customWidth="1"/>
    <col min="15363" max="15369" width="0" style="2" hidden="1" customWidth="1"/>
    <col min="15370" max="15370" width="10.42578125" style="2" customWidth="1"/>
    <col min="15371" max="15378" width="8" style="2" customWidth="1"/>
    <col min="15379" max="15616" width="9.140625" style="2"/>
    <col min="15617" max="15617" width="6.42578125" style="2" customWidth="1"/>
    <col min="15618" max="15618" width="17.7109375" style="2" customWidth="1"/>
    <col min="15619" max="15625" width="0" style="2" hidden="1" customWidth="1"/>
    <col min="15626" max="15626" width="10.42578125" style="2" customWidth="1"/>
    <col min="15627" max="15634" width="8" style="2" customWidth="1"/>
    <col min="15635" max="15872" width="9.140625" style="2"/>
    <col min="15873" max="15873" width="6.42578125" style="2" customWidth="1"/>
    <col min="15874" max="15874" width="17.7109375" style="2" customWidth="1"/>
    <col min="15875" max="15881" width="0" style="2" hidden="1" customWidth="1"/>
    <col min="15882" max="15882" width="10.42578125" style="2" customWidth="1"/>
    <col min="15883" max="15890" width="8" style="2" customWidth="1"/>
    <col min="15891" max="16128" width="9.140625" style="2"/>
    <col min="16129" max="16129" width="6.42578125" style="2" customWidth="1"/>
    <col min="16130" max="16130" width="17.7109375" style="2" customWidth="1"/>
    <col min="16131" max="16137" width="0" style="2" hidden="1" customWidth="1"/>
    <col min="16138" max="16138" width="10.42578125" style="2" customWidth="1"/>
    <col min="16139" max="16146" width="8" style="2" customWidth="1"/>
    <col min="16147" max="16384" width="9.140625" style="2"/>
  </cols>
  <sheetData>
    <row r="1" spans="1:18" ht="5.25" customHeight="1" x14ac:dyDescent="0.25"/>
    <row r="2" spans="1:18" x14ac:dyDescent="0.25">
      <c r="A2" s="85" t="s">
        <v>67</v>
      </c>
      <c r="B2" s="85"/>
    </row>
    <row r="3" spans="1:18" ht="15.75" customHeight="1" x14ac:dyDescent="0.25">
      <c r="A3" s="106" t="s">
        <v>68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4"/>
    </row>
    <row r="4" spans="1:18" x14ac:dyDescent="0.25">
      <c r="A4" s="87" t="s">
        <v>2</v>
      </c>
      <c r="B4" s="87" t="s">
        <v>3</v>
      </c>
      <c r="C4" s="107" t="s">
        <v>4</v>
      </c>
      <c r="D4" s="107"/>
      <c r="E4" s="107"/>
      <c r="F4" s="107"/>
      <c r="G4" s="107"/>
      <c r="H4" s="107"/>
      <c r="I4" s="107"/>
      <c r="J4" s="107" t="s">
        <v>119</v>
      </c>
      <c r="K4" s="107"/>
      <c r="L4" s="107"/>
      <c r="M4" s="107"/>
      <c r="N4" s="107"/>
      <c r="O4" s="107"/>
      <c r="P4" s="107"/>
      <c r="Q4" s="107"/>
      <c r="R4" s="107"/>
    </row>
    <row r="5" spans="1:18" ht="12.75" customHeight="1" x14ac:dyDescent="0.25">
      <c r="A5" s="87"/>
      <c r="B5" s="87"/>
      <c r="C5" s="105" t="s">
        <v>69</v>
      </c>
      <c r="D5" s="108" t="s">
        <v>70</v>
      </c>
      <c r="E5" s="108"/>
      <c r="F5" s="108"/>
      <c r="G5" s="108"/>
      <c r="H5" s="108"/>
      <c r="I5" s="108"/>
      <c r="J5" s="105" t="s">
        <v>69</v>
      </c>
      <c r="K5" s="106" t="s">
        <v>70</v>
      </c>
      <c r="L5" s="103"/>
      <c r="M5" s="103"/>
      <c r="N5" s="103"/>
      <c r="O5" s="103"/>
      <c r="P5" s="103"/>
      <c r="Q5" s="103"/>
      <c r="R5" s="104"/>
    </row>
    <row r="6" spans="1:18" ht="17.25" customHeight="1" x14ac:dyDescent="0.25">
      <c r="A6" s="87"/>
      <c r="B6" s="87"/>
      <c r="C6" s="105"/>
      <c r="D6" s="105" t="s">
        <v>71</v>
      </c>
      <c r="E6" s="105"/>
      <c r="F6" s="105" t="s">
        <v>72</v>
      </c>
      <c r="G6" s="105"/>
      <c r="H6" s="105" t="s">
        <v>73</v>
      </c>
      <c r="I6" s="105"/>
      <c r="J6" s="105"/>
      <c r="K6" s="105" t="s">
        <v>120</v>
      </c>
      <c r="L6" s="105"/>
      <c r="M6" s="105" t="s">
        <v>71</v>
      </c>
      <c r="N6" s="105"/>
      <c r="O6" s="105" t="s">
        <v>121</v>
      </c>
      <c r="P6" s="105"/>
      <c r="Q6" s="105" t="s">
        <v>73</v>
      </c>
      <c r="R6" s="105"/>
    </row>
    <row r="7" spans="1:18" ht="21.75" customHeight="1" x14ac:dyDescent="0.25">
      <c r="A7" s="87"/>
      <c r="B7" s="87"/>
      <c r="C7" s="105"/>
      <c r="D7" s="105"/>
      <c r="E7" s="105"/>
      <c r="F7" s="105" t="s">
        <v>74</v>
      </c>
      <c r="G7" s="105"/>
      <c r="H7" s="105"/>
      <c r="I7" s="105"/>
      <c r="J7" s="105"/>
      <c r="K7" s="105"/>
      <c r="L7" s="105"/>
      <c r="M7" s="105"/>
      <c r="N7" s="105"/>
      <c r="O7" s="105" t="s">
        <v>74</v>
      </c>
      <c r="P7" s="105"/>
      <c r="Q7" s="105"/>
      <c r="R7" s="105"/>
    </row>
    <row r="8" spans="1:18" ht="4.5" hidden="1" customHeight="1" x14ac:dyDescent="0.25">
      <c r="A8" s="87"/>
      <c r="B8" s="87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</row>
    <row r="9" spans="1:18" ht="15" customHeight="1" x14ac:dyDescent="0.25">
      <c r="A9" s="87"/>
      <c r="B9" s="87"/>
      <c r="C9" s="105"/>
      <c r="D9" s="57" t="s">
        <v>75</v>
      </c>
      <c r="E9" s="57" t="s">
        <v>10</v>
      </c>
      <c r="F9" s="57" t="s">
        <v>75</v>
      </c>
      <c r="G9" s="57" t="s">
        <v>10</v>
      </c>
      <c r="H9" s="57" t="s">
        <v>75</v>
      </c>
      <c r="I9" s="57" t="s">
        <v>10</v>
      </c>
      <c r="J9" s="105"/>
      <c r="K9" s="57" t="s">
        <v>9</v>
      </c>
      <c r="L9" s="57" t="s">
        <v>10</v>
      </c>
      <c r="M9" s="57" t="s">
        <v>75</v>
      </c>
      <c r="N9" s="57" t="s">
        <v>10</v>
      </c>
      <c r="O9" s="57" t="s">
        <v>75</v>
      </c>
      <c r="P9" s="57" t="s">
        <v>10</v>
      </c>
      <c r="Q9" s="57" t="s">
        <v>75</v>
      </c>
      <c r="R9" s="57" t="s">
        <v>10</v>
      </c>
    </row>
    <row r="10" spans="1:18" s="8" customFormat="1" ht="16.5" customHeight="1" x14ac:dyDescent="0.25">
      <c r="A10" s="99"/>
      <c r="B10" s="99"/>
      <c r="C10" s="6" t="s">
        <v>11</v>
      </c>
      <c r="D10" s="6" t="s">
        <v>12</v>
      </c>
      <c r="E10" s="6" t="s">
        <v>13</v>
      </c>
      <c r="F10" s="6" t="s">
        <v>14</v>
      </c>
      <c r="G10" s="6" t="s">
        <v>15</v>
      </c>
      <c r="H10" s="6" t="s">
        <v>16</v>
      </c>
      <c r="I10" s="6" t="s">
        <v>65</v>
      </c>
      <c r="J10" s="6" t="s">
        <v>11</v>
      </c>
      <c r="K10" s="6" t="s">
        <v>12</v>
      </c>
      <c r="L10" s="6" t="s">
        <v>13</v>
      </c>
      <c r="M10" s="6" t="s">
        <v>12</v>
      </c>
      <c r="N10" s="6" t="s">
        <v>13</v>
      </c>
      <c r="O10" s="6" t="s">
        <v>14</v>
      </c>
      <c r="P10" s="6" t="s">
        <v>15</v>
      </c>
      <c r="Q10" s="6" t="s">
        <v>16</v>
      </c>
      <c r="R10" s="6" t="s">
        <v>65</v>
      </c>
    </row>
    <row r="11" spans="1:18" s="1" customFormat="1" ht="17.25" customHeight="1" x14ac:dyDescent="0.25">
      <c r="A11" s="13">
        <v>1</v>
      </c>
      <c r="B11" s="14" t="s">
        <v>17</v>
      </c>
      <c r="C11" s="35">
        <v>1075</v>
      </c>
      <c r="D11" s="11">
        <v>1075</v>
      </c>
      <c r="E11" s="12">
        <f>D11/C11*100</f>
        <v>100</v>
      </c>
      <c r="F11" s="11">
        <v>1075</v>
      </c>
      <c r="G11" s="12">
        <f>F11/C11%</f>
        <v>100</v>
      </c>
      <c r="H11" s="11">
        <v>1075</v>
      </c>
      <c r="I11" s="12">
        <f>H11/C11%</f>
        <v>100</v>
      </c>
      <c r="J11" s="35">
        <f>'[1]Table 9'!H6</f>
        <v>1147</v>
      </c>
      <c r="K11" s="35">
        <v>514</v>
      </c>
      <c r="L11" s="12">
        <f>K11/J11%</f>
        <v>44.812554489973841</v>
      </c>
      <c r="M11" s="11">
        <v>979</v>
      </c>
      <c r="N11" s="12">
        <f>M11/J11*100</f>
        <v>85.353095030514382</v>
      </c>
      <c r="O11" s="11">
        <v>946</v>
      </c>
      <c r="P11" s="12">
        <f>O11/J11%</f>
        <v>82.476024411508277</v>
      </c>
      <c r="Q11" s="11">
        <v>1147</v>
      </c>
      <c r="R11" s="12">
        <f>Q11/J11%</f>
        <v>100</v>
      </c>
    </row>
    <row r="12" spans="1:18" ht="17.25" customHeight="1" x14ac:dyDescent="0.25">
      <c r="A12" s="13">
        <v>2</v>
      </c>
      <c r="B12" s="14" t="s">
        <v>18</v>
      </c>
      <c r="C12" s="35">
        <v>143</v>
      </c>
      <c r="D12" s="11">
        <v>69</v>
      </c>
      <c r="E12" s="12">
        <f t="shared" ref="E12:E47" si="0">D12/C12*100</f>
        <v>48.251748251748253</v>
      </c>
      <c r="F12" s="11">
        <v>18</v>
      </c>
      <c r="G12" s="12">
        <f t="shared" ref="G12:G47" si="1">F12/C12%</f>
        <v>12.587412587412588</v>
      </c>
      <c r="H12" s="11">
        <v>50</v>
      </c>
      <c r="I12" s="12">
        <f t="shared" ref="I12:I47" si="2">H12/C12%</f>
        <v>34.965034965034967</v>
      </c>
      <c r="J12" s="35">
        <f>'[1]Table 9'!H7</f>
        <v>143</v>
      </c>
      <c r="K12" s="11">
        <v>64</v>
      </c>
      <c r="L12" s="12">
        <f t="shared" ref="L12:L47" si="3">K12/J12%</f>
        <v>44.75524475524476</v>
      </c>
      <c r="M12" s="11">
        <v>72</v>
      </c>
      <c r="N12" s="12">
        <f t="shared" ref="N12:N47" si="4">M12/J12*100</f>
        <v>50.349650349650354</v>
      </c>
      <c r="O12" s="11">
        <v>20</v>
      </c>
      <c r="P12" s="12">
        <f t="shared" ref="P12:P47" si="5">O12/J12%</f>
        <v>13.986013986013987</v>
      </c>
      <c r="Q12" s="11">
        <v>54</v>
      </c>
      <c r="R12" s="12">
        <f t="shared" ref="R12:R47" si="6">Q12/J12%</f>
        <v>37.762237762237767</v>
      </c>
    </row>
    <row r="13" spans="1:18" ht="17.25" customHeight="1" x14ac:dyDescent="0.25">
      <c r="A13" s="13">
        <v>3</v>
      </c>
      <c r="B13" s="14" t="s">
        <v>19</v>
      </c>
      <c r="C13" s="35">
        <v>1014</v>
      </c>
      <c r="D13" s="11">
        <v>763</v>
      </c>
      <c r="E13" s="12">
        <f t="shared" si="0"/>
        <v>75.246548323471401</v>
      </c>
      <c r="F13" s="11">
        <v>29</v>
      </c>
      <c r="G13" s="12">
        <f t="shared" si="1"/>
        <v>2.8599605522682445</v>
      </c>
      <c r="H13" s="11">
        <v>332</v>
      </c>
      <c r="I13" s="12">
        <f t="shared" si="2"/>
        <v>32.741617357001971</v>
      </c>
      <c r="J13" s="35">
        <f>'[1]Table 9'!H8</f>
        <v>1014</v>
      </c>
      <c r="K13" s="11">
        <v>571</v>
      </c>
      <c r="L13" s="12">
        <f t="shared" si="3"/>
        <v>56.311637080867847</v>
      </c>
      <c r="M13" s="11">
        <v>766</v>
      </c>
      <c r="N13" s="12">
        <f t="shared" si="4"/>
        <v>75.54240631163708</v>
      </c>
      <c r="O13" s="11">
        <v>47</v>
      </c>
      <c r="P13" s="12">
        <f t="shared" si="5"/>
        <v>4.6351084812623276</v>
      </c>
      <c r="Q13" s="11">
        <v>332</v>
      </c>
      <c r="R13" s="12">
        <f t="shared" si="6"/>
        <v>32.741617357001971</v>
      </c>
    </row>
    <row r="14" spans="1:18" ht="17.25" customHeight="1" x14ac:dyDescent="0.25">
      <c r="A14" s="13">
        <v>4</v>
      </c>
      <c r="B14" s="14" t="s">
        <v>21</v>
      </c>
      <c r="C14" s="35">
        <v>1802</v>
      </c>
      <c r="D14" s="11">
        <v>795</v>
      </c>
      <c r="E14" s="12">
        <f t="shared" si="0"/>
        <v>44.117647058823529</v>
      </c>
      <c r="F14" s="11">
        <v>496</v>
      </c>
      <c r="G14" s="12">
        <f t="shared" si="1"/>
        <v>27.524972253052166</v>
      </c>
      <c r="H14" s="11">
        <v>795</v>
      </c>
      <c r="I14" s="12">
        <f t="shared" si="2"/>
        <v>44.117647058823529</v>
      </c>
      <c r="J14" s="35">
        <f>'[1]Table 9'!H9</f>
        <v>1899</v>
      </c>
      <c r="K14" s="11">
        <v>795</v>
      </c>
      <c r="L14" s="12">
        <f t="shared" si="3"/>
        <v>41.864139020537131</v>
      </c>
      <c r="M14" s="11">
        <v>795</v>
      </c>
      <c r="N14" s="12">
        <f t="shared" si="4"/>
        <v>41.864139020537124</v>
      </c>
      <c r="O14" s="11">
        <v>496</v>
      </c>
      <c r="P14" s="12">
        <f t="shared" si="5"/>
        <v>26.119010005265931</v>
      </c>
      <c r="Q14" s="11">
        <v>795</v>
      </c>
      <c r="R14" s="12">
        <f t="shared" si="6"/>
        <v>41.864139020537131</v>
      </c>
    </row>
    <row r="15" spans="1:18" s="15" customFormat="1" ht="17.25" customHeight="1" x14ac:dyDescent="0.25">
      <c r="A15" s="13">
        <v>5</v>
      </c>
      <c r="B15" s="14" t="s">
        <v>22</v>
      </c>
      <c r="C15" s="35">
        <v>790</v>
      </c>
      <c r="D15" s="11">
        <v>667</v>
      </c>
      <c r="E15" s="12">
        <f t="shared" si="0"/>
        <v>84.430379746835442</v>
      </c>
      <c r="F15" s="11">
        <v>220</v>
      </c>
      <c r="G15" s="12">
        <f t="shared" si="1"/>
        <v>27.848101265822784</v>
      </c>
      <c r="H15" s="11">
        <v>571</v>
      </c>
      <c r="I15" s="12">
        <f t="shared" si="2"/>
        <v>72.278481012658219</v>
      </c>
      <c r="J15" s="35">
        <f>'[1]Table 9'!H10</f>
        <v>785</v>
      </c>
      <c r="K15" s="35">
        <v>226</v>
      </c>
      <c r="L15" s="12">
        <f t="shared" si="3"/>
        <v>28.789808917197455</v>
      </c>
      <c r="M15" s="11">
        <v>693</v>
      </c>
      <c r="N15" s="12">
        <f t="shared" si="4"/>
        <v>88.28025477707007</v>
      </c>
      <c r="O15" s="11">
        <v>256</v>
      </c>
      <c r="P15" s="12">
        <f t="shared" si="5"/>
        <v>32.611464968152866</v>
      </c>
      <c r="Q15" s="11">
        <v>585</v>
      </c>
      <c r="R15" s="12">
        <f t="shared" si="6"/>
        <v>74.522292993630572</v>
      </c>
    </row>
    <row r="16" spans="1:18" s="1" customFormat="1" ht="17.25" customHeight="1" x14ac:dyDescent="0.25">
      <c r="A16" s="13">
        <v>6</v>
      </c>
      <c r="B16" s="14" t="s">
        <v>23</v>
      </c>
      <c r="C16" s="35">
        <v>22</v>
      </c>
      <c r="D16" s="11">
        <v>14</v>
      </c>
      <c r="E16" s="12">
        <f t="shared" si="0"/>
        <v>63.636363636363633</v>
      </c>
      <c r="F16" s="11">
        <v>14</v>
      </c>
      <c r="G16" s="12">
        <f t="shared" si="1"/>
        <v>63.636363636363633</v>
      </c>
      <c r="H16" s="11">
        <v>7</v>
      </c>
      <c r="I16" s="12">
        <f t="shared" si="2"/>
        <v>31.818181818181817</v>
      </c>
      <c r="J16" s="35">
        <f>'[1]Table 9'!H11</f>
        <v>24</v>
      </c>
      <c r="K16" s="35">
        <v>14</v>
      </c>
      <c r="L16" s="12">
        <f t="shared" si="3"/>
        <v>58.333333333333336</v>
      </c>
      <c r="M16" s="11">
        <v>14</v>
      </c>
      <c r="N16" s="12">
        <f t="shared" si="4"/>
        <v>58.333333333333336</v>
      </c>
      <c r="O16" s="11">
        <v>14</v>
      </c>
      <c r="P16" s="12">
        <f t="shared" si="5"/>
        <v>58.333333333333336</v>
      </c>
      <c r="Q16" s="11">
        <v>14</v>
      </c>
      <c r="R16" s="12">
        <f t="shared" si="6"/>
        <v>58.333333333333336</v>
      </c>
    </row>
    <row r="17" spans="1:18" s="15" customFormat="1" ht="17.25" customHeight="1" x14ac:dyDescent="0.25">
      <c r="A17" s="13">
        <v>7</v>
      </c>
      <c r="B17" s="14" t="s">
        <v>24</v>
      </c>
      <c r="C17" s="35">
        <v>1314</v>
      </c>
      <c r="D17" s="11">
        <v>994</v>
      </c>
      <c r="E17" s="12">
        <f t="shared" si="0"/>
        <v>75.646879756468792</v>
      </c>
      <c r="F17" s="11">
        <v>358</v>
      </c>
      <c r="G17" s="12">
        <f t="shared" si="1"/>
        <v>27.24505327245053</v>
      </c>
      <c r="H17" s="11">
        <v>1314</v>
      </c>
      <c r="I17" s="12">
        <f t="shared" si="2"/>
        <v>100</v>
      </c>
      <c r="J17" s="35">
        <f>'[1]Table 9'!H12</f>
        <v>1392</v>
      </c>
      <c r="K17" s="35">
        <v>314</v>
      </c>
      <c r="L17" s="12">
        <f t="shared" si="3"/>
        <v>22.557471264367816</v>
      </c>
      <c r="M17" s="11">
        <v>1113</v>
      </c>
      <c r="N17" s="12">
        <f t="shared" si="4"/>
        <v>79.956896551724128</v>
      </c>
      <c r="O17" s="11">
        <v>364</v>
      </c>
      <c r="P17" s="12">
        <f t="shared" si="5"/>
        <v>26.149425287356323</v>
      </c>
      <c r="Q17" s="11">
        <v>1392</v>
      </c>
      <c r="R17" s="12">
        <f t="shared" si="6"/>
        <v>100</v>
      </c>
    </row>
    <row r="18" spans="1:18" ht="17.25" customHeight="1" x14ac:dyDescent="0.25">
      <c r="A18" s="13">
        <v>8</v>
      </c>
      <c r="B18" s="14" t="s">
        <v>25</v>
      </c>
      <c r="C18" s="35">
        <v>474</v>
      </c>
      <c r="D18" s="11">
        <v>324</v>
      </c>
      <c r="E18" s="12">
        <f t="shared" si="0"/>
        <v>68.35443037974683</v>
      </c>
      <c r="F18" s="11">
        <v>50</v>
      </c>
      <c r="G18" s="12">
        <f t="shared" si="1"/>
        <v>10.548523206751055</v>
      </c>
      <c r="H18" s="11">
        <v>269</v>
      </c>
      <c r="I18" s="12">
        <f t="shared" si="2"/>
        <v>56.751054852320671</v>
      </c>
      <c r="J18" s="35">
        <f>'[1]Table 9'!H13</f>
        <v>366</v>
      </c>
      <c r="K18" s="35">
        <v>235</v>
      </c>
      <c r="L18" s="12">
        <f t="shared" si="3"/>
        <v>64.207650273224047</v>
      </c>
      <c r="M18" s="11">
        <v>287</v>
      </c>
      <c r="N18" s="12">
        <f t="shared" si="4"/>
        <v>78.41530054644808</v>
      </c>
      <c r="O18" s="11">
        <v>47</v>
      </c>
      <c r="P18" s="12">
        <f t="shared" si="5"/>
        <v>12.841530054644808</v>
      </c>
      <c r="Q18" s="11">
        <v>281</v>
      </c>
      <c r="R18" s="12">
        <f t="shared" si="6"/>
        <v>76.775956284152997</v>
      </c>
    </row>
    <row r="19" spans="1:18" s="1" customFormat="1" ht="17.25" customHeight="1" x14ac:dyDescent="0.25">
      <c r="A19" s="13">
        <v>9</v>
      </c>
      <c r="B19" s="14" t="s">
        <v>26</v>
      </c>
      <c r="C19" s="35">
        <v>518</v>
      </c>
      <c r="D19" s="11">
        <v>181</v>
      </c>
      <c r="E19" s="12">
        <f t="shared" si="0"/>
        <v>34.942084942084946</v>
      </c>
      <c r="F19" s="11">
        <v>170</v>
      </c>
      <c r="G19" s="12">
        <f t="shared" si="1"/>
        <v>32.818532818532823</v>
      </c>
      <c r="H19" s="11">
        <v>136</v>
      </c>
      <c r="I19" s="12">
        <f t="shared" si="2"/>
        <v>26.254826254826256</v>
      </c>
      <c r="J19" s="35">
        <f>'[1]Table 9'!H14</f>
        <v>538</v>
      </c>
      <c r="K19" s="35">
        <v>4</v>
      </c>
      <c r="L19" s="12">
        <f t="shared" si="3"/>
        <v>0.74349442379182162</v>
      </c>
      <c r="M19" s="11">
        <v>187</v>
      </c>
      <c r="N19" s="12">
        <f t="shared" si="4"/>
        <v>34.758364312267659</v>
      </c>
      <c r="O19" s="11">
        <v>131</v>
      </c>
      <c r="P19" s="12">
        <f t="shared" si="5"/>
        <v>24.349442379182157</v>
      </c>
      <c r="Q19" s="11">
        <v>130</v>
      </c>
      <c r="R19" s="12">
        <f t="shared" si="6"/>
        <v>24.1635687732342</v>
      </c>
    </row>
    <row r="20" spans="1:18" ht="17.25" customHeight="1" x14ac:dyDescent="0.25">
      <c r="A20" s="13">
        <v>10</v>
      </c>
      <c r="B20" s="14" t="s">
        <v>27</v>
      </c>
      <c r="C20" s="35">
        <v>637</v>
      </c>
      <c r="D20" s="11">
        <v>347</v>
      </c>
      <c r="E20" s="12">
        <f t="shared" si="0"/>
        <v>54.474097331240188</v>
      </c>
      <c r="F20" s="11">
        <v>14</v>
      </c>
      <c r="G20" s="12">
        <f t="shared" si="1"/>
        <v>2.1978021978021975</v>
      </c>
      <c r="H20" s="11">
        <v>384</v>
      </c>
      <c r="I20" s="12">
        <f t="shared" si="2"/>
        <v>60.282574568288851</v>
      </c>
      <c r="J20" s="35">
        <f>'[1]Table 9'!H15</f>
        <v>637</v>
      </c>
      <c r="K20" s="35">
        <v>204</v>
      </c>
      <c r="L20" s="12">
        <f t="shared" si="3"/>
        <v>32.025117739403456</v>
      </c>
      <c r="M20" s="11">
        <v>347</v>
      </c>
      <c r="N20" s="12">
        <f t="shared" si="4"/>
        <v>54.474097331240188</v>
      </c>
      <c r="O20" s="11">
        <v>14</v>
      </c>
      <c r="P20" s="12">
        <f t="shared" si="5"/>
        <v>2.1978021978021975</v>
      </c>
      <c r="Q20" s="11">
        <v>421</v>
      </c>
      <c r="R20" s="12">
        <f t="shared" si="6"/>
        <v>66.091051805337514</v>
      </c>
    </row>
    <row r="21" spans="1:18" ht="17.25" customHeight="1" x14ac:dyDescent="0.25">
      <c r="A21" s="13">
        <v>11</v>
      </c>
      <c r="B21" s="14" t="s">
        <v>28</v>
      </c>
      <c r="C21" s="35">
        <v>327</v>
      </c>
      <c r="D21" s="11">
        <v>208</v>
      </c>
      <c r="E21" s="12">
        <f t="shared" si="0"/>
        <v>63.608562691131496</v>
      </c>
      <c r="F21" s="11">
        <v>85</v>
      </c>
      <c r="G21" s="12">
        <f t="shared" si="1"/>
        <v>25.99388379204893</v>
      </c>
      <c r="H21" s="11">
        <v>144</v>
      </c>
      <c r="I21" s="12">
        <f t="shared" si="2"/>
        <v>44.036697247706421</v>
      </c>
      <c r="J21" s="35">
        <f>'[1]Table 9'!H16</f>
        <v>297</v>
      </c>
      <c r="K21" s="35">
        <v>100</v>
      </c>
      <c r="L21" s="12">
        <f t="shared" si="3"/>
        <v>33.670033670033668</v>
      </c>
      <c r="M21" s="11">
        <v>225</v>
      </c>
      <c r="N21" s="12">
        <f t="shared" si="4"/>
        <v>75.757575757575751</v>
      </c>
      <c r="O21" s="11">
        <v>85</v>
      </c>
      <c r="P21" s="12">
        <f t="shared" si="5"/>
        <v>28.619528619528619</v>
      </c>
      <c r="Q21" s="11">
        <v>144</v>
      </c>
      <c r="R21" s="12">
        <f t="shared" si="6"/>
        <v>48.484848484848484</v>
      </c>
    </row>
    <row r="22" spans="1:18" s="15" customFormat="1" ht="17.25" customHeight="1" x14ac:dyDescent="0.25">
      <c r="A22" s="13">
        <v>12</v>
      </c>
      <c r="B22" s="14" t="s">
        <v>29</v>
      </c>
      <c r="C22" s="35">
        <v>2353</v>
      </c>
      <c r="D22" s="11">
        <v>1677</v>
      </c>
      <c r="E22" s="12">
        <f t="shared" si="0"/>
        <v>71.270718232044189</v>
      </c>
      <c r="F22" s="11">
        <v>1256</v>
      </c>
      <c r="G22" s="12">
        <f t="shared" si="1"/>
        <v>53.378665533361662</v>
      </c>
      <c r="H22" s="11">
        <v>2267</v>
      </c>
      <c r="I22" s="12">
        <f t="shared" si="2"/>
        <v>96.345091372715672</v>
      </c>
      <c r="J22" s="35">
        <f>'[1]Table 9'!H17</f>
        <v>2359</v>
      </c>
      <c r="K22" s="35">
        <v>1018</v>
      </c>
      <c r="L22" s="12">
        <f t="shared" si="3"/>
        <v>43.153878762187368</v>
      </c>
      <c r="M22" s="11">
        <v>1677</v>
      </c>
      <c r="N22" s="12">
        <f t="shared" si="4"/>
        <v>71.089444679949139</v>
      </c>
      <c r="O22" s="11">
        <v>1263</v>
      </c>
      <c r="P22" s="12">
        <f t="shared" si="5"/>
        <v>53.539635438745229</v>
      </c>
      <c r="Q22" s="11">
        <v>2273</v>
      </c>
      <c r="R22" s="12">
        <f t="shared" si="6"/>
        <v>96.354387452310306</v>
      </c>
    </row>
    <row r="23" spans="1:18" s="1" customFormat="1" ht="17.25" customHeight="1" x14ac:dyDescent="0.25">
      <c r="A23" s="13">
        <v>13</v>
      </c>
      <c r="B23" s="14" t="s">
        <v>30</v>
      </c>
      <c r="C23" s="35">
        <v>824</v>
      </c>
      <c r="D23" s="11">
        <v>62</v>
      </c>
      <c r="E23" s="12">
        <f t="shared" si="0"/>
        <v>7.5242718446601939</v>
      </c>
      <c r="F23" s="11">
        <v>60</v>
      </c>
      <c r="G23" s="12">
        <f t="shared" si="1"/>
        <v>7.2815533980582519</v>
      </c>
      <c r="H23" s="11">
        <v>251</v>
      </c>
      <c r="I23" s="12">
        <f t="shared" si="2"/>
        <v>30.461165048543688</v>
      </c>
      <c r="J23" s="35">
        <f>'[1]Table 9'!H18</f>
        <v>849</v>
      </c>
      <c r="K23" s="35">
        <v>170</v>
      </c>
      <c r="L23" s="12">
        <f t="shared" si="3"/>
        <v>20.023557126030624</v>
      </c>
      <c r="M23" s="11">
        <v>62</v>
      </c>
      <c r="N23" s="12">
        <f t="shared" si="4"/>
        <v>7.3027090694935222</v>
      </c>
      <c r="O23" s="11">
        <v>60</v>
      </c>
      <c r="P23" s="12">
        <f t="shared" si="5"/>
        <v>7.0671378091872787</v>
      </c>
      <c r="Q23" s="11">
        <v>251</v>
      </c>
      <c r="R23" s="12">
        <f t="shared" si="6"/>
        <v>29.564193168433452</v>
      </c>
    </row>
    <row r="24" spans="1:18" s="15" customFormat="1" ht="17.25" customHeight="1" x14ac:dyDescent="0.25">
      <c r="A24" s="13">
        <v>14</v>
      </c>
      <c r="B24" s="14" t="s">
        <v>31</v>
      </c>
      <c r="C24" s="35">
        <v>1171</v>
      </c>
      <c r="D24" s="11">
        <v>1140</v>
      </c>
      <c r="E24" s="12">
        <f t="shared" si="0"/>
        <v>97.35269000853971</v>
      </c>
      <c r="F24" s="11">
        <v>435</v>
      </c>
      <c r="G24" s="12">
        <f t="shared" si="1"/>
        <v>37.147736976942781</v>
      </c>
      <c r="H24" s="11">
        <v>1154</v>
      </c>
      <c r="I24" s="12">
        <f t="shared" si="2"/>
        <v>98.548249359521776</v>
      </c>
      <c r="J24" s="35">
        <f>'[1]Table 9'!H19</f>
        <v>1171</v>
      </c>
      <c r="K24" s="35">
        <v>834</v>
      </c>
      <c r="L24" s="12">
        <f t="shared" si="3"/>
        <v>71.22117847993168</v>
      </c>
      <c r="M24" s="11">
        <v>746</v>
      </c>
      <c r="N24" s="12">
        <f t="shared" si="4"/>
        <v>63.706233988044403</v>
      </c>
      <c r="O24" s="11">
        <v>435</v>
      </c>
      <c r="P24" s="12">
        <f t="shared" si="5"/>
        <v>37.147736976942781</v>
      </c>
      <c r="Q24" s="11">
        <v>1154</v>
      </c>
      <c r="R24" s="12">
        <f t="shared" si="6"/>
        <v>98.548249359521776</v>
      </c>
    </row>
    <row r="25" spans="1:18" s="15" customFormat="1" ht="17.25" customHeight="1" x14ac:dyDescent="0.25">
      <c r="A25" s="13">
        <v>15</v>
      </c>
      <c r="B25" s="14" t="s">
        <v>32</v>
      </c>
      <c r="C25" s="35">
        <v>1811</v>
      </c>
      <c r="D25" s="11">
        <v>1640</v>
      </c>
      <c r="E25" s="12">
        <f t="shared" si="0"/>
        <v>90.557702926559912</v>
      </c>
      <c r="F25" s="11">
        <v>1441</v>
      </c>
      <c r="G25" s="12">
        <f t="shared" si="1"/>
        <v>79.56929872998343</v>
      </c>
      <c r="H25" s="11">
        <v>1811</v>
      </c>
      <c r="I25" s="12">
        <f t="shared" si="2"/>
        <v>100</v>
      </c>
      <c r="J25" s="35">
        <f>'[1]Table 9'!H20</f>
        <v>1814</v>
      </c>
      <c r="K25" s="35">
        <v>997</v>
      </c>
      <c r="L25" s="12">
        <f t="shared" si="3"/>
        <v>54.961411245865492</v>
      </c>
      <c r="M25" s="11">
        <v>1693</v>
      </c>
      <c r="N25" s="12">
        <f t="shared" si="4"/>
        <v>93.329658213891946</v>
      </c>
      <c r="O25" s="11">
        <v>1651</v>
      </c>
      <c r="P25" s="12">
        <f t="shared" si="5"/>
        <v>91.014332965821382</v>
      </c>
      <c r="Q25" s="11">
        <v>1519</v>
      </c>
      <c r="R25" s="12">
        <f t="shared" si="6"/>
        <v>83.73759647188534</v>
      </c>
    </row>
    <row r="26" spans="1:18" s="1" customFormat="1" ht="17.25" customHeight="1" x14ac:dyDescent="0.25">
      <c r="A26" s="13">
        <v>16</v>
      </c>
      <c r="B26" s="63" t="s">
        <v>33</v>
      </c>
      <c r="C26" s="35">
        <v>85</v>
      </c>
      <c r="D26" s="11">
        <v>55</v>
      </c>
      <c r="E26" s="12">
        <f t="shared" si="0"/>
        <v>64.705882352941174</v>
      </c>
      <c r="F26" s="11">
        <v>0</v>
      </c>
      <c r="G26" s="12">
        <f t="shared" si="1"/>
        <v>0</v>
      </c>
      <c r="H26" s="11">
        <v>85</v>
      </c>
      <c r="I26" s="12">
        <f t="shared" si="2"/>
        <v>100</v>
      </c>
      <c r="J26" s="35">
        <f>'[1]Table 9'!H21</f>
        <v>85</v>
      </c>
      <c r="K26" s="35">
        <v>67</v>
      </c>
      <c r="L26" s="12">
        <f t="shared" si="3"/>
        <v>78.82352941176471</v>
      </c>
      <c r="M26" s="11">
        <v>55</v>
      </c>
      <c r="N26" s="12">
        <f t="shared" si="4"/>
        <v>64.705882352941174</v>
      </c>
      <c r="O26" s="11">
        <v>0</v>
      </c>
      <c r="P26" s="12">
        <f t="shared" si="5"/>
        <v>0</v>
      </c>
      <c r="Q26" s="11">
        <v>85</v>
      </c>
      <c r="R26" s="12">
        <f t="shared" si="6"/>
        <v>100</v>
      </c>
    </row>
    <row r="27" spans="1:18" s="15" customFormat="1" ht="17.25" customHeight="1" x14ac:dyDescent="0.25">
      <c r="A27" s="13">
        <v>17</v>
      </c>
      <c r="B27" s="14" t="s">
        <v>34</v>
      </c>
      <c r="C27" s="35">
        <v>109</v>
      </c>
      <c r="D27" s="11">
        <v>108</v>
      </c>
      <c r="E27" s="12">
        <f t="shared" si="0"/>
        <v>99.082568807339456</v>
      </c>
      <c r="F27" s="11">
        <v>0</v>
      </c>
      <c r="G27" s="12">
        <f t="shared" si="1"/>
        <v>0</v>
      </c>
      <c r="H27" s="11">
        <v>91</v>
      </c>
      <c r="I27" s="12">
        <f t="shared" si="2"/>
        <v>83.486238532110079</v>
      </c>
      <c r="J27" s="35">
        <f>'[1]Table 9'!H22</f>
        <v>109</v>
      </c>
      <c r="K27" s="35">
        <v>60</v>
      </c>
      <c r="L27" s="12">
        <f t="shared" si="3"/>
        <v>55.045871559633021</v>
      </c>
      <c r="M27" s="11">
        <v>106</v>
      </c>
      <c r="N27" s="12">
        <f t="shared" si="4"/>
        <v>97.247706422018354</v>
      </c>
      <c r="O27" s="11">
        <v>0</v>
      </c>
      <c r="P27" s="12">
        <f t="shared" si="5"/>
        <v>0</v>
      </c>
      <c r="Q27" s="11">
        <v>79</v>
      </c>
      <c r="R27" s="12">
        <f t="shared" si="6"/>
        <v>72.477064220183479</v>
      </c>
    </row>
    <row r="28" spans="1:18" s="1" customFormat="1" ht="17.25" customHeight="1" x14ac:dyDescent="0.25">
      <c r="A28" s="13">
        <v>18</v>
      </c>
      <c r="B28" s="14" t="s">
        <v>35</v>
      </c>
      <c r="C28" s="35">
        <v>57</v>
      </c>
      <c r="D28" s="11">
        <v>57</v>
      </c>
      <c r="E28" s="12">
        <f t="shared" si="0"/>
        <v>100</v>
      </c>
      <c r="F28" s="11">
        <v>57</v>
      </c>
      <c r="G28" s="12">
        <f t="shared" si="1"/>
        <v>100.00000000000001</v>
      </c>
      <c r="H28" s="11">
        <v>57</v>
      </c>
      <c r="I28" s="12">
        <f t="shared" si="2"/>
        <v>100.00000000000001</v>
      </c>
      <c r="J28" s="35">
        <f>'[1]Table 9'!H23</f>
        <v>57</v>
      </c>
      <c r="K28" s="35">
        <v>41</v>
      </c>
      <c r="L28" s="12">
        <f t="shared" si="3"/>
        <v>71.929824561403521</v>
      </c>
      <c r="M28" s="11">
        <v>57</v>
      </c>
      <c r="N28" s="12">
        <f t="shared" si="4"/>
        <v>100</v>
      </c>
      <c r="O28" s="11">
        <v>57</v>
      </c>
      <c r="P28" s="12">
        <f t="shared" si="5"/>
        <v>100.00000000000001</v>
      </c>
      <c r="Q28" s="11">
        <v>57</v>
      </c>
      <c r="R28" s="12">
        <f t="shared" si="6"/>
        <v>100.00000000000001</v>
      </c>
    </row>
    <row r="29" spans="1:18" ht="17.25" customHeight="1" x14ac:dyDescent="0.25">
      <c r="A29" s="13">
        <v>19</v>
      </c>
      <c r="B29" s="14" t="s">
        <v>36</v>
      </c>
      <c r="C29" s="35">
        <v>126</v>
      </c>
      <c r="D29" s="11">
        <v>102</v>
      </c>
      <c r="E29" s="12">
        <f t="shared" si="0"/>
        <v>80.952380952380949</v>
      </c>
      <c r="F29" s="11">
        <v>39</v>
      </c>
      <c r="G29" s="12">
        <f t="shared" si="1"/>
        <v>30.952380952380953</v>
      </c>
      <c r="H29" s="11">
        <v>123</v>
      </c>
      <c r="I29" s="12">
        <f t="shared" si="2"/>
        <v>97.61904761904762</v>
      </c>
      <c r="J29" s="35">
        <f>'[1]Table 9'!H24</f>
        <v>126</v>
      </c>
      <c r="K29" s="35">
        <v>33</v>
      </c>
      <c r="L29" s="12">
        <f t="shared" si="3"/>
        <v>26.19047619047619</v>
      </c>
      <c r="M29" s="11">
        <v>92</v>
      </c>
      <c r="N29" s="12">
        <f t="shared" si="4"/>
        <v>73.015873015873012</v>
      </c>
      <c r="O29" s="11">
        <v>39</v>
      </c>
      <c r="P29" s="12">
        <f t="shared" si="5"/>
        <v>30.952380952380953</v>
      </c>
      <c r="Q29" s="11">
        <v>123</v>
      </c>
      <c r="R29" s="12">
        <f t="shared" si="6"/>
        <v>97.61904761904762</v>
      </c>
    </row>
    <row r="30" spans="1:18" s="15" customFormat="1" ht="17.25" customHeight="1" x14ac:dyDescent="0.25">
      <c r="A30" s="13">
        <v>20</v>
      </c>
      <c r="B30" s="14" t="s">
        <v>37</v>
      </c>
      <c r="C30" s="35">
        <v>1305</v>
      </c>
      <c r="D30" s="11">
        <v>584</v>
      </c>
      <c r="E30" s="12">
        <f t="shared" si="0"/>
        <v>44.750957854406131</v>
      </c>
      <c r="F30" s="11">
        <v>59</v>
      </c>
      <c r="G30" s="12">
        <f t="shared" si="1"/>
        <v>4.5210727969348659</v>
      </c>
      <c r="H30" s="11">
        <v>28</v>
      </c>
      <c r="I30" s="12">
        <f t="shared" si="2"/>
        <v>2.1455938697318007</v>
      </c>
      <c r="J30" s="35">
        <f>'[1]Table 9'!H25</f>
        <v>1280</v>
      </c>
      <c r="K30" s="35">
        <v>126</v>
      </c>
      <c r="L30" s="12">
        <f t="shared" si="3"/>
        <v>9.84375</v>
      </c>
      <c r="M30" s="11">
        <v>584</v>
      </c>
      <c r="N30" s="12">
        <f t="shared" si="4"/>
        <v>45.625</v>
      </c>
      <c r="O30" s="11">
        <v>59</v>
      </c>
      <c r="P30" s="12">
        <f t="shared" si="5"/>
        <v>4.609375</v>
      </c>
      <c r="Q30" s="11">
        <v>26</v>
      </c>
      <c r="R30" s="12">
        <f t="shared" si="6"/>
        <v>2.03125</v>
      </c>
    </row>
    <row r="31" spans="1:18" s="1" customFormat="1" ht="17.25" customHeight="1" x14ac:dyDescent="0.25">
      <c r="A31" s="13">
        <v>21</v>
      </c>
      <c r="B31" s="14" t="s">
        <v>38</v>
      </c>
      <c r="C31" s="35">
        <v>427</v>
      </c>
      <c r="D31" s="11">
        <v>272</v>
      </c>
      <c r="E31" s="12">
        <f t="shared" si="0"/>
        <v>63.700234192037477</v>
      </c>
      <c r="F31" s="11">
        <v>107</v>
      </c>
      <c r="G31" s="12">
        <f t="shared" si="1"/>
        <v>25.058548009367684</v>
      </c>
      <c r="H31" s="11">
        <v>251</v>
      </c>
      <c r="I31" s="12">
        <f t="shared" si="2"/>
        <v>58.782201405152229</v>
      </c>
      <c r="J31" s="35">
        <f>'[1]Table 9'!H26</f>
        <v>432</v>
      </c>
      <c r="K31" s="35">
        <v>214</v>
      </c>
      <c r="L31" s="12">
        <f t="shared" si="3"/>
        <v>49.537037037037031</v>
      </c>
      <c r="M31" s="11">
        <v>272</v>
      </c>
      <c r="N31" s="12">
        <f t="shared" si="4"/>
        <v>62.962962962962962</v>
      </c>
      <c r="O31" s="11">
        <v>110</v>
      </c>
      <c r="P31" s="12">
        <f t="shared" si="5"/>
        <v>25.462962962962962</v>
      </c>
      <c r="Q31" s="11">
        <v>257</v>
      </c>
      <c r="R31" s="12">
        <f t="shared" si="6"/>
        <v>59.490740740740733</v>
      </c>
    </row>
    <row r="32" spans="1:18" s="15" customFormat="1" ht="17.25" customHeight="1" x14ac:dyDescent="0.25">
      <c r="A32" s="13">
        <v>22</v>
      </c>
      <c r="B32" s="14" t="s">
        <v>39</v>
      </c>
      <c r="C32" s="35">
        <v>2080</v>
      </c>
      <c r="D32" s="11">
        <v>1663</v>
      </c>
      <c r="E32" s="12">
        <f t="shared" si="0"/>
        <v>79.95192307692308</v>
      </c>
      <c r="F32" s="11">
        <v>777</v>
      </c>
      <c r="G32" s="12">
        <f t="shared" si="1"/>
        <v>37.355769230769226</v>
      </c>
      <c r="H32" s="11">
        <v>1618</v>
      </c>
      <c r="I32" s="12">
        <f t="shared" si="2"/>
        <v>77.788461538461533</v>
      </c>
      <c r="J32" s="35">
        <f>'[1]Table 9'!H27</f>
        <v>2079</v>
      </c>
      <c r="K32" s="35">
        <v>979</v>
      </c>
      <c r="L32" s="12">
        <f t="shared" si="3"/>
        <v>47.089947089947088</v>
      </c>
      <c r="M32" s="11">
        <v>1663</v>
      </c>
      <c r="N32" s="12">
        <f t="shared" si="4"/>
        <v>79.990379990379992</v>
      </c>
      <c r="O32" s="11">
        <v>777</v>
      </c>
      <c r="P32" s="12">
        <f t="shared" si="5"/>
        <v>37.373737373737377</v>
      </c>
      <c r="Q32" s="11">
        <v>1618</v>
      </c>
      <c r="R32" s="12">
        <f t="shared" si="6"/>
        <v>77.825877825877825</v>
      </c>
    </row>
    <row r="33" spans="1:18" s="1" customFormat="1" ht="17.25" customHeight="1" x14ac:dyDescent="0.25">
      <c r="A33" s="13">
        <v>23</v>
      </c>
      <c r="B33" s="14" t="s">
        <v>40</v>
      </c>
      <c r="C33" s="35">
        <v>24</v>
      </c>
      <c r="D33" s="11">
        <v>24</v>
      </c>
      <c r="E33" s="12">
        <f t="shared" si="0"/>
        <v>100</v>
      </c>
      <c r="F33" s="11">
        <v>24</v>
      </c>
      <c r="G33" s="12">
        <f t="shared" si="1"/>
        <v>100</v>
      </c>
      <c r="H33" s="11">
        <v>24</v>
      </c>
      <c r="I33" s="12">
        <f t="shared" si="2"/>
        <v>100</v>
      </c>
      <c r="J33" s="35">
        <f>'[1]Table 9'!H28</f>
        <v>24</v>
      </c>
      <c r="K33" s="35">
        <v>24</v>
      </c>
      <c r="L33" s="12">
        <f t="shared" si="3"/>
        <v>100</v>
      </c>
      <c r="M33" s="11">
        <v>24</v>
      </c>
      <c r="N33" s="12">
        <f t="shared" si="4"/>
        <v>100</v>
      </c>
      <c r="O33" s="11">
        <v>24</v>
      </c>
      <c r="P33" s="12">
        <f t="shared" si="5"/>
        <v>100</v>
      </c>
      <c r="Q33" s="11">
        <v>24</v>
      </c>
      <c r="R33" s="12">
        <f t="shared" si="6"/>
        <v>100</v>
      </c>
    </row>
    <row r="34" spans="1:18" s="15" customFormat="1" ht="17.25" customHeight="1" x14ac:dyDescent="0.25">
      <c r="A34" s="13">
        <v>24</v>
      </c>
      <c r="B34" s="14" t="s">
        <v>66</v>
      </c>
      <c r="C34" s="35">
        <v>1368</v>
      </c>
      <c r="D34" s="11">
        <v>1287</v>
      </c>
      <c r="E34" s="12">
        <f t="shared" si="0"/>
        <v>94.078947368421055</v>
      </c>
      <c r="F34" s="11">
        <v>73</v>
      </c>
      <c r="G34" s="12">
        <f t="shared" si="1"/>
        <v>5.3362573099415203</v>
      </c>
      <c r="H34" s="11">
        <v>1030</v>
      </c>
      <c r="I34" s="12">
        <f t="shared" si="2"/>
        <v>75.292397660818722</v>
      </c>
      <c r="J34" s="35">
        <f>'[1]Table 9'!H29</f>
        <v>1362</v>
      </c>
      <c r="K34" s="35">
        <v>1216</v>
      </c>
      <c r="L34" s="12">
        <f t="shared" si="3"/>
        <v>89.280469897209997</v>
      </c>
      <c r="M34" s="11">
        <v>1299</v>
      </c>
      <c r="N34" s="12">
        <f t="shared" si="4"/>
        <v>95.374449339207047</v>
      </c>
      <c r="O34" s="11">
        <v>71</v>
      </c>
      <c r="P34" s="12">
        <f t="shared" si="5"/>
        <v>5.2129221732745963</v>
      </c>
      <c r="Q34" s="11">
        <v>1310</v>
      </c>
      <c r="R34" s="12">
        <f t="shared" si="6"/>
        <v>96.182085168869321</v>
      </c>
    </row>
    <row r="35" spans="1:18" s="15" customFormat="1" ht="17.25" customHeight="1" x14ac:dyDescent="0.25">
      <c r="A35" s="13">
        <v>25</v>
      </c>
      <c r="B35" s="14" t="s">
        <v>42</v>
      </c>
      <c r="C35" s="35">
        <v>668</v>
      </c>
      <c r="D35" s="11">
        <v>668</v>
      </c>
      <c r="E35" s="12">
        <f t="shared" si="0"/>
        <v>100</v>
      </c>
      <c r="F35" s="11">
        <v>668</v>
      </c>
      <c r="G35" s="12">
        <f t="shared" si="1"/>
        <v>100</v>
      </c>
      <c r="H35" s="11">
        <v>668</v>
      </c>
      <c r="I35" s="12">
        <f t="shared" si="2"/>
        <v>100</v>
      </c>
      <c r="J35" s="35">
        <f>'[1]Table 9'!H30</f>
        <v>689</v>
      </c>
      <c r="K35" s="35">
        <v>340</v>
      </c>
      <c r="L35" s="12">
        <f t="shared" si="3"/>
        <v>49.346879535558784</v>
      </c>
      <c r="M35" s="11">
        <v>689</v>
      </c>
      <c r="N35" s="12">
        <f t="shared" si="4"/>
        <v>100</v>
      </c>
      <c r="O35" s="11">
        <v>689</v>
      </c>
      <c r="P35" s="12">
        <f t="shared" si="5"/>
        <v>100</v>
      </c>
      <c r="Q35" s="11">
        <v>689</v>
      </c>
      <c r="R35" s="12">
        <f t="shared" si="6"/>
        <v>100</v>
      </c>
    </row>
    <row r="36" spans="1:18" s="1" customFormat="1" ht="17.25" customHeight="1" x14ac:dyDescent="0.25">
      <c r="A36" s="13">
        <v>26</v>
      </c>
      <c r="B36" s="14" t="s">
        <v>43</v>
      </c>
      <c r="C36" s="35">
        <v>94</v>
      </c>
      <c r="D36" s="11">
        <v>94</v>
      </c>
      <c r="E36" s="12">
        <f t="shared" si="0"/>
        <v>100</v>
      </c>
      <c r="F36" s="11">
        <v>8</v>
      </c>
      <c r="G36" s="12">
        <f t="shared" si="1"/>
        <v>8.5106382978723403</v>
      </c>
      <c r="H36" s="11">
        <v>0</v>
      </c>
      <c r="I36" s="12">
        <f t="shared" si="2"/>
        <v>0</v>
      </c>
      <c r="J36" s="35">
        <f>'[1]Table 9'!H31</f>
        <v>93</v>
      </c>
      <c r="K36" s="35">
        <v>72</v>
      </c>
      <c r="L36" s="12">
        <f t="shared" si="3"/>
        <v>77.41935483870968</v>
      </c>
      <c r="M36" s="11">
        <v>73</v>
      </c>
      <c r="N36" s="12">
        <f t="shared" si="4"/>
        <v>78.494623655913969</v>
      </c>
      <c r="O36" s="11">
        <v>0</v>
      </c>
      <c r="P36" s="12">
        <f t="shared" si="5"/>
        <v>0</v>
      </c>
      <c r="Q36" s="11">
        <v>40</v>
      </c>
      <c r="R36" s="12">
        <f t="shared" si="6"/>
        <v>43.01075268817204</v>
      </c>
    </row>
    <row r="37" spans="1:18" s="15" customFormat="1" ht="17.25" customHeight="1" x14ac:dyDescent="0.25">
      <c r="A37" s="13">
        <v>27</v>
      </c>
      <c r="B37" s="14" t="s">
        <v>44</v>
      </c>
      <c r="C37" s="35">
        <v>257</v>
      </c>
      <c r="D37" s="11">
        <v>164</v>
      </c>
      <c r="E37" s="12">
        <f t="shared" si="0"/>
        <v>63.813229571984429</v>
      </c>
      <c r="F37" s="11">
        <v>171</v>
      </c>
      <c r="G37" s="12">
        <f t="shared" si="1"/>
        <v>66.536964980544752</v>
      </c>
      <c r="H37" s="11">
        <v>229</v>
      </c>
      <c r="I37" s="12">
        <f t="shared" si="2"/>
        <v>89.105058365758765</v>
      </c>
      <c r="J37" s="35">
        <f>'[1]Table 9'!H32</f>
        <v>257</v>
      </c>
      <c r="K37" s="35">
        <v>86</v>
      </c>
      <c r="L37" s="12">
        <f t="shared" si="3"/>
        <v>33.463035019455255</v>
      </c>
      <c r="M37" s="11">
        <v>164</v>
      </c>
      <c r="N37" s="12">
        <f t="shared" si="4"/>
        <v>63.813229571984429</v>
      </c>
      <c r="O37" s="11">
        <v>171</v>
      </c>
      <c r="P37" s="12">
        <f t="shared" si="5"/>
        <v>66.536964980544752</v>
      </c>
      <c r="Q37" s="11">
        <v>229</v>
      </c>
      <c r="R37" s="12">
        <f t="shared" si="6"/>
        <v>89.105058365758765</v>
      </c>
    </row>
    <row r="38" spans="1:18" s="1" customFormat="1" ht="17.25" customHeight="1" x14ac:dyDescent="0.25">
      <c r="A38" s="13">
        <v>28</v>
      </c>
      <c r="B38" s="14" t="s">
        <v>45</v>
      </c>
      <c r="C38" s="35">
        <v>3497</v>
      </c>
      <c r="D38" s="11">
        <v>1978</v>
      </c>
      <c r="E38" s="12">
        <f t="shared" si="0"/>
        <v>56.562768086931655</v>
      </c>
      <c r="F38" s="11">
        <v>1416</v>
      </c>
      <c r="G38" s="12">
        <f t="shared" si="1"/>
        <v>40.491850157277668</v>
      </c>
      <c r="H38" s="11">
        <v>3497</v>
      </c>
      <c r="I38" s="12">
        <f t="shared" si="2"/>
        <v>100</v>
      </c>
      <c r="J38" s="35">
        <f>'[1]Table 9'!H33</f>
        <v>3621</v>
      </c>
      <c r="K38" s="35">
        <v>439</v>
      </c>
      <c r="L38" s="12">
        <f t="shared" si="3"/>
        <v>12.12372272852803</v>
      </c>
      <c r="M38" s="11">
        <v>1978</v>
      </c>
      <c r="N38" s="12">
        <f t="shared" si="4"/>
        <v>54.625793979563653</v>
      </c>
      <c r="O38" s="11">
        <v>1416</v>
      </c>
      <c r="P38" s="12">
        <f t="shared" si="5"/>
        <v>39.105219552609775</v>
      </c>
      <c r="Q38" s="11">
        <v>3621</v>
      </c>
      <c r="R38" s="12">
        <f t="shared" si="6"/>
        <v>100</v>
      </c>
    </row>
    <row r="39" spans="1:18" s="15" customFormat="1" ht="17.25" customHeight="1" x14ac:dyDescent="0.25">
      <c r="A39" s="13">
        <v>29</v>
      </c>
      <c r="B39" s="14" t="s">
        <v>46</v>
      </c>
      <c r="C39" s="35">
        <v>909</v>
      </c>
      <c r="D39" s="11">
        <v>909</v>
      </c>
      <c r="E39" s="12">
        <f t="shared" si="0"/>
        <v>100</v>
      </c>
      <c r="F39" s="11">
        <v>120</v>
      </c>
      <c r="G39" s="12">
        <f t="shared" si="1"/>
        <v>13.201320132013201</v>
      </c>
      <c r="H39" s="11">
        <v>848</v>
      </c>
      <c r="I39" s="12">
        <f t="shared" si="2"/>
        <v>93.289328932893284</v>
      </c>
      <c r="J39" s="35">
        <f>'[1]Table 9'!H34</f>
        <v>914</v>
      </c>
      <c r="K39" s="35">
        <v>234</v>
      </c>
      <c r="L39" s="12">
        <f t="shared" si="3"/>
        <v>25.601750547045949</v>
      </c>
      <c r="M39" s="11">
        <v>909</v>
      </c>
      <c r="N39" s="12">
        <f t="shared" si="4"/>
        <v>99.452954048140043</v>
      </c>
      <c r="O39" s="11">
        <v>129</v>
      </c>
      <c r="P39" s="12">
        <f t="shared" si="5"/>
        <v>14.113785557986869</v>
      </c>
      <c r="Q39" s="11">
        <v>847</v>
      </c>
      <c r="R39" s="12">
        <f t="shared" si="6"/>
        <v>92.669584245076578</v>
      </c>
    </row>
    <row r="40" spans="1:18" s="1" customFormat="1" ht="17.25" customHeight="1" x14ac:dyDescent="0.25">
      <c r="A40" s="13">
        <v>30</v>
      </c>
      <c r="B40" s="14" t="s">
        <v>47</v>
      </c>
      <c r="C40" s="35">
        <v>22</v>
      </c>
      <c r="D40" s="11">
        <v>22</v>
      </c>
      <c r="E40" s="12">
        <f t="shared" si="0"/>
        <v>100</v>
      </c>
      <c r="F40" s="11">
        <v>20</v>
      </c>
      <c r="G40" s="12">
        <f t="shared" si="1"/>
        <v>90.909090909090907</v>
      </c>
      <c r="H40" s="11">
        <v>22</v>
      </c>
      <c r="I40" s="12">
        <f t="shared" si="2"/>
        <v>100</v>
      </c>
      <c r="J40" s="35">
        <f>'[1]Table 9'!H35</f>
        <v>22</v>
      </c>
      <c r="K40" s="35">
        <v>20</v>
      </c>
      <c r="L40" s="12">
        <f t="shared" si="3"/>
        <v>90.909090909090907</v>
      </c>
      <c r="M40" s="11">
        <v>22</v>
      </c>
      <c r="N40" s="12">
        <f t="shared" si="4"/>
        <v>100</v>
      </c>
      <c r="O40" s="11">
        <v>20</v>
      </c>
      <c r="P40" s="12">
        <f t="shared" si="5"/>
        <v>90.909090909090907</v>
      </c>
      <c r="Q40" s="11">
        <v>22</v>
      </c>
      <c r="R40" s="12">
        <f t="shared" si="6"/>
        <v>100</v>
      </c>
    </row>
    <row r="41" spans="1:18" s="15" customFormat="1" ht="17.25" customHeight="1" x14ac:dyDescent="0.25">
      <c r="A41" s="13">
        <v>31</v>
      </c>
      <c r="B41" s="14" t="s">
        <v>48</v>
      </c>
      <c r="C41" s="35">
        <v>3</v>
      </c>
      <c r="D41" s="11">
        <v>0</v>
      </c>
      <c r="E41" s="12">
        <f t="shared" si="0"/>
        <v>0</v>
      </c>
      <c r="F41" s="11">
        <v>0</v>
      </c>
      <c r="G41" s="12">
        <f t="shared" si="1"/>
        <v>0</v>
      </c>
      <c r="H41" s="11">
        <v>0</v>
      </c>
      <c r="I41" s="12">
        <f t="shared" si="2"/>
        <v>0</v>
      </c>
      <c r="J41" s="35">
        <f>'[1]Table 9'!H36</f>
        <v>3</v>
      </c>
      <c r="K41" s="35">
        <v>0</v>
      </c>
      <c r="L41" s="12">
        <f t="shared" si="3"/>
        <v>0</v>
      </c>
      <c r="M41" s="11">
        <v>0</v>
      </c>
      <c r="N41" s="12">
        <f t="shared" si="4"/>
        <v>0</v>
      </c>
      <c r="O41" s="11">
        <v>0</v>
      </c>
      <c r="P41" s="12">
        <f t="shared" si="5"/>
        <v>0</v>
      </c>
      <c r="Q41" s="11">
        <v>0</v>
      </c>
      <c r="R41" s="12">
        <f t="shared" si="6"/>
        <v>0</v>
      </c>
    </row>
    <row r="42" spans="1:18" s="1" customFormat="1" ht="17.25" customHeight="1" x14ac:dyDescent="0.25">
      <c r="A42" s="13">
        <v>32</v>
      </c>
      <c r="B42" s="14" t="s">
        <v>49</v>
      </c>
      <c r="C42" s="35">
        <v>11</v>
      </c>
      <c r="D42" s="11">
        <v>7</v>
      </c>
      <c r="E42" s="12">
        <f t="shared" si="0"/>
        <v>63.636363636363633</v>
      </c>
      <c r="F42" s="11">
        <v>7</v>
      </c>
      <c r="G42" s="12">
        <f t="shared" si="1"/>
        <v>63.636363636363633</v>
      </c>
      <c r="H42" s="11">
        <v>2</v>
      </c>
      <c r="I42" s="12">
        <f t="shared" si="2"/>
        <v>18.181818181818183</v>
      </c>
      <c r="J42" s="35">
        <f>'[1]Table 9'!H37</f>
        <v>9</v>
      </c>
      <c r="K42" s="35">
        <v>7</v>
      </c>
      <c r="L42" s="12">
        <f t="shared" si="3"/>
        <v>77.777777777777786</v>
      </c>
      <c r="M42" s="11">
        <v>7</v>
      </c>
      <c r="N42" s="12">
        <f t="shared" si="4"/>
        <v>77.777777777777786</v>
      </c>
      <c r="O42" s="11">
        <v>7</v>
      </c>
      <c r="P42" s="12">
        <f t="shared" si="5"/>
        <v>77.777777777777786</v>
      </c>
      <c r="Q42" s="11">
        <v>7</v>
      </c>
      <c r="R42" s="12">
        <f t="shared" si="6"/>
        <v>77.777777777777786</v>
      </c>
    </row>
    <row r="43" spans="1:18" s="15" customFormat="1" ht="17.25" customHeight="1" x14ac:dyDescent="0.25">
      <c r="A43" s="13">
        <v>33</v>
      </c>
      <c r="B43" s="14" t="s">
        <v>50</v>
      </c>
      <c r="C43" s="35">
        <v>4</v>
      </c>
      <c r="D43" s="11">
        <v>2</v>
      </c>
      <c r="E43" s="12">
        <f t="shared" si="0"/>
        <v>50</v>
      </c>
      <c r="F43" s="11">
        <v>2</v>
      </c>
      <c r="G43" s="12">
        <f t="shared" si="1"/>
        <v>50</v>
      </c>
      <c r="H43" s="11">
        <v>4</v>
      </c>
      <c r="I43" s="12">
        <f t="shared" si="2"/>
        <v>100</v>
      </c>
      <c r="J43" s="35">
        <f>'[1]Table 9'!H38</f>
        <v>4</v>
      </c>
      <c r="K43" s="35">
        <v>2</v>
      </c>
      <c r="L43" s="12">
        <f t="shared" si="3"/>
        <v>50</v>
      </c>
      <c r="M43" s="11">
        <v>2</v>
      </c>
      <c r="N43" s="12">
        <f t="shared" si="4"/>
        <v>50</v>
      </c>
      <c r="O43" s="11">
        <v>2</v>
      </c>
      <c r="P43" s="12">
        <f t="shared" si="5"/>
        <v>50</v>
      </c>
      <c r="Q43" s="11">
        <v>4</v>
      </c>
      <c r="R43" s="12">
        <f t="shared" si="6"/>
        <v>100</v>
      </c>
    </row>
    <row r="44" spans="1:18" ht="17.25" customHeight="1" x14ac:dyDescent="0.25">
      <c r="A44" s="13">
        <v>34</v>
      </c>
      <c r="B44" s="14" t="s">
        <v>51</v>
      </c>
      <c r="C44" s="35">
        <v>5</v>
      </c>
      <c r="D44" s="11">
        <v>1</v>
      </c>
      <c r="E44" s="12">
        <f t="shared" si="0"/>
        <v>20</v>
      </c>
      <c r="F44" s="11">
        <v>1</v>
      </c>
      <c r="G44" s="12">
        <f t="shared" si="1"/>
        <v>20</v>
      </c>
      <c r="H44" s="11">
        <v>1</v>
      </c>
      <c r="I44" s="12">
        <f t="shared" si="2"/>
        <v>20</v>
      </c>
      <c r="J44" s="35">
        <f>'[1]Table 9'!H39</f>
        <v>5</v>
      </c>
      <c r="K44" s="35">
        <v>1</v>
      </c>
      <c r="L44" s="12">
        <f t="shared" si="3"/>
        <v>20</v>
      </c>
      <c r="M44" s="11">
        <v>1</v>
      </c>
      <c r="N44" s="12">
        <f t="shared" si="4"/>
        <v>20</v>
      </c>
      <c r="O44" s="11">
        <v>1</v>
      </c>
      <c r="P44" s="12">
        <f t="shared" si="5"/>
        <v>20</v>
      </c>
      <c r="Q44" s="11">
        <v>1</v>
      </c>
      <c r="R44" s="12">
        <f t="shared" si="6"/>
        <v>20</v>
      </c>
    </row>
    <row r="45" spans="1:18" s="15" customFormat="1" ht="17.25" customHeight="1" x14ac:dyDescent="0.25">
      <c r="A45" s="13">
        <v>35</v>
      </c>
      <c r="B45" s="14" t="s">
        <v>52</v>
      </c>
      <c r="C45" s="35">
        <v>4</v>
      </c>
      <c r="D45" s="11">
        <v>4</v>
      </c>
      <c r="E45" s="12">
        <f t="shared" si="0"/>
        <v>100</v>
      </c>
      <c r="F45" s="11">
        <v>4</v>
      </c>
      <c r="G45" s="12">
        <f t="shared" si="1"/>
        <v>100</v>
      </c>
      <c r="H45" s="11">
        <v>4</v>
      </c>
      <c r="I45" s="12">
        <f t="shared" si="2"/>
        <v>100</v>
      </c>
      <c r="J45" s="35">
        <f>'[1]Table 9'!H40</f>
        <v>4</v>
      </c>
      <c r="K45" s="35">
        <v>4</v>
      </c>
      <c r="L45" s="12">
        <f t="shared" si="3"/>
        <v>100</v>
      </c>
      <c r="M45" s="11">
        <v>4</v>
      </c>
      <c r="N45" s="12">
        <f t="shared" si="4"/>
        <v>100</v>
      </c>
      <c r="O45" s="11">
        <v>4</v>
      </c>
      <c r="P45" s="12">
        <f t="shared" si="5"/>
        <v>100</v>
      </c>
      <c r="Q45" s="11">
        <v>4</v>
      </c>
      <c r="R45" s="12">
        <f t="shared" si="6"/>
        <v>100</v>
      </c>
    </row>
    <row r="46" spans="1:18" s="1" customFormat="1" ht="17.25" customHeight="1" x14ac:dyDescent="0.25">
      <c r="A46" s="13">
        <v>36</v>
      </c>
      <c r="B46" s="14" t="s">
        <v>53</v>
      </c>
      <c r="C46" s="35">
        <v>24</v>
      </c>
      <c r="D46" s="11">
        <v>24</v>
      </c>
      <c r="E46" s="12">
        <f t="shared" si="0"/>
        <v>100</v>
      </c>
      <c r="F46" s="11">
        <v>4</v>
      </c>
      <c r="G46" s="12">
        <f t="shared" si="1"/>
        <v>16.666666666666668</v>
      </c>
      <c r="H46" s="11">
        <v>15</v>
      </c>
      <c r="I46" s="12">
        <f t="shared" si="2"/>
        <v>62.5</v>
      </c>
      <c r="J46" s="35">
        <f>'[1]Table 9'!H41</f>
        <v>40</v>
      </c>
      <c r="K46" s="35">
        <v>19</v>
      </c>
      <c r="L46" s="12">
        <f t="shared" si="3"/>
        <v>47.5</v>
      </c>
      <c r="M46" s="11">
        <v>31</v>
      </c>
      <c r="N46" s="12">
        <f t="shared" si="4"/>
        <v>77.5</v>
      </c>
      <c r="O46" s="11">
        <v>17</v>
      </c>
      <c r="P46" s="12">
        <f t="shared" si="5"/>
        <v>42.5</v>
      </c>
      <c r="Q46" s="11">
        <v>24</v>
      </c>
      <c r="R46" s="12">
        <f t="shared" si="6"/>
        <v>60</v>
      </c>
    </row>
    <row r="47" spans="1:18" s="17" customFormat="1" ht="21" customHeight="1" x14ac:dyDescent="0.25">
      <c r="A47" s="19"/>
      <c r="B47" s="19" t="s">
        <v>54</v>
      </c>
      <c r="C47" s="36">
        <v>25354</v>
      </c>
      <c r="D47" s="20">
        <f>SUM(D11:D46)</f>
        <v>17981</v>
      </c>
      <c r="E47" s="21">
        <f t="shared" si="0"/>
        <v>70.919775972233182</v>
      </c>
      <c r="F47" s="20">
        <f>SUM(F11:F46)</f>
        <v>9278</v>
      </c>
      <c r="G47" s="21">
        <f t="shared" si="1"/>
        <v>36.593831348110754</v>
      </c>
      <c r="H47" s="20">
        <f>SUM(H11:H46)</f>
        <v>19157</v>
      </c>
      <c r="I47" s="21">
        <f t="shared" si="2"/>
        <v>75.558097341642352</v>
      </c>
      <c r="J47" s="36">
        <f>SUM(J11:J46)</f>
        <v>25650</v>
      </c>
      <c r="K47" s="36">
        <f>SUM(K11:K46)</f>
        <v>10044</v>
      </c>
      <c r="L47" s="21">
        <f t="shared" si="3"/>
        <v>39.157894736842103</v>
      </c>
      <c r="M47" s="20">
        <f>SUM(M11:M46)</f>
        <v>17688</v>
      </c>
      <c r="N47" s="21">
        <f t="shared" si="4"/>
        <v>68.959064327485379</v>
      </c>
      <c r="O47" s="20">
        <f>SUM(O11:O46)</f>
        <v>9422</v>
      </c>
      <c r="P47" s="21">
        <f t="shared" si="5"/>
        <v>36.732943469785575</v>
      </c>
      <c r="Q47" s="20">
        <f>SUM(Q11:Q46)</f>
        <v>19559</v>
      </c>
      <c r="R47" s="21">
        <f t="shared" si="6"/>
        <v>76.253411306042878</v>
      </c>
    </row>
    <row r="48" spans="1:18" x14ac:dyDescent="0.25">
      <c r="B48" s="26"/>
    </row>
  </sheetData>
  <sheetProtection password="C962" sheet="1" objects="1" scenarios="1"/>
  <mergeCells count="17">
    <mergeCell ref="H6:I8"/>
    <mergeCell ref="K6:L8"/>
    <mergeCell ref="M6:N8"/>
    <mergeCell ref="O6:P8"/>
    <mergeCell ref="A2:B2"/>
    <mergeCell ref="A3:R3"/>
    <mergeCell ref="A4:A10"/>
    <mergeCell ref="B4:B10"/>
    <mergeCell ref="C4:I4"/>
    <mergeCell ref="J4:R4"/>
    <mergeCell ref="C5:C9"/>
    <mergeCell ref="D5:I5"/>
    <mergeCell ref="J5:J9"/>
    <mergeCell ref="K5:R5"/>
    <mergeCell ref="Q6:R8"/>
    <mergeCell ref="D6:E8"/>
    <mergeCell ref="F6:G8"/>
  </mergeCells>
  <printOptions horizontalCentered="1"/>
  <pageMargins left="0.23622047244094499" right="0.27559055118110198" top="0.49" bottom="0.196850393700787" header="0.42" footer="0.26"/>
  <pageSetup paperSize="9" orientation="portrait" r:id="rId1"/>
  <headerFooter alignWithMargins="0">
    <oddFooter>&amp;R81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48"/>
  <sheetViews>
    <sheetView tabSelected="1" view="pageBreakPreview" zoomScaleNormal="100" zoomScaleSheetLayoutView="100" workbookViewId="0">
      <pane ySplit="9" topLeftCell="A40" activePane="bottomLeft" state="frozenSplit"/>
      <selection activeCell="A13" sqref="A13:H13"/>
      <selection pane="bottomLeft" activeCell="A13" sqref="A13:H13"/>
    </sheetView>
  </sheetViews>
  <sheetFormatPr defaultRowHeight="12.75" x14ac:dyDescent="0.25"/>
  <cols>
    <col min="1" max="1" width="5.85546875" style="2" customWidth="1"/>
    <col min="2" max="2" width="15.7109375" style="2" bestFit="1" customWidth="1"/>
    <col min="3" max="13" width="6.7109375" style="2" hidden="1" customWidth="1"/>
    <col min="14" max="14" width="8.42578125" style="2" customWidth="1"/>
    <col min="15" max="15" width="7.7109375" style="2" customWidth="1"/>
    <col min="16" max="16" width="5.42578125" style="2" customWidth="1"/>
    <col min="17" max="17" width="7.85546875" style="2" customWidth="1"/>
    <col min="18" max="18" width="5.42578125" style="2" customWidth="1"/>
    <col min="19" max="19" width="7.7109375" style="2" customWidth="1"/>
    <col min="20" max="20" width="7.85546875" style="2" customWidth="1"/>
    <col min="21" max="21" width="7.5703125" style="2" customWidth="1"/>
    <col min="22" max="22" width="7.42578125" style="2" customWidth="1"/>
    <col min="23" max="23" width="7.7109375" style="2" customWidth="1"/>
    <col min="24" max="24" width="7.28515625" style="2" customWidth="1"/>
    <col min="25" max="256" width="9.140625" style="2"/>
    <col min="257" max="257" width="5.85546875" style="2" customWidth="1"/>
    <col min="258" max="258" width="15.7109375" style="2" bestFit="1" customWidth="1"/>
    <col min="259" max="269" width="0" style="2" hidden="1" customWidth="1"/>
    <col min="270" max="270" width="8.42578125" style="2" customWidth="1"/>
    <col min="271" max="271" width="7.7109375" style="2" customWidth="1"/>
    <col min="272" max="272" width="5.42578125" style="2" customWidth="1"/>
    <col min="273" max="273" width="7.85546875" style="2" customWidth="1"/>
    <col min="274" max="274" width="5.42578125" style="2" customWidth="1"/>
    <col min="275" max="275" width="7.7109375" style="2" customWidth="1"/>
    <col min="276" max="276" width="7.85546875" style="2" customWidth="1"/>
    <col min="277" max="277" width="7.5703125" style="2" customWidth="1"/>
    <col min="278" max="278" width="7.42578125" style="2" customWidth="1"/>
    <col min="279" max="279" width="7.7109375" style="2" customWidth="1"/>
    <col min="280" max="280" width="7.28515625" style="2" customWidth="1"/>
    <col min="281" max="512" width="9.140625" style="2"/>
    <col min="513" max="513" width="5.85546875" style="2" customWidth="1"/>
    <col min="514" max="514" width="15.7109375" style="2" bestFit="1" customWidth="1"/>
    <col min="515" max="525" width="0" style="2" hidden="1" customWidth="1"/>
    <col min="526" max="526" width="8.42578125" style="2" customWidth="1"/>
    <col min="527" max="527" width="7.7109375" style="2" customWidth="1"/>
    <col min="528" max="528" width="5.42578125" style="2" customWidth="1"/>
    <col min="529" max="529" width="7.85546875" style="2" customWidth="1"/>
    <col min="530" max="530" width="5.42578125" style="2" customWidth="1"/>
    <col min="531" max="531" width="7.7109375" style="2" customWidth="1"/>
    <col min="532" max="532" width="7.85546875" style="2" customWidth="1"/>
    <col min="533" max="533" width="7.5703125" style="2" customWidth="1"/>
    <col min="534" max="534" width="7.42578125" style="2" customWidth="1"/>
    <col min="535" max="535" width="7.7109375" style="2" customWidth="1"/>
    <col min="536" max="536" width="7.28515625" style="2" customWidth="1"/>
    <col min="537" max="768" width="9.140625" style="2"/>
    <col min="769" max="769" width="5.85546875" style="2" customWidth="1"/>
    <col min="770" max="770" width="15.7109375" style="2" bestFit="1" customWidth="1"/>
    <col min="771" max="781" width="0" style="2" hidden="1" customWidth="1"/>
    <col min="782" max="782" width="8.42578125" style="2" customWidth="1"/>
    <col min="783" max="783" width="7.7109375" style="2" customWidth="1"/>
    <col min="784" max="784" width="5.42578125" style="2" customWidth="1"/>
    <col min="785" max="785" width="7.85546875" style="2" customWidth="1"/>
    <col min="786" max="786" width="5.42578125" style="2" customWidth="1"/>
    <col min="787" max="787" width="7.7109375" style="2" customWidth="1"/>
    <col min="788" max="788" width="7.85546875" style="2" customWidth="1"/>
    <col min="789" max="789" width="7.5703125" style="2" customWidth="1"/>
    <col min="790" max="790" width="7.42578125" style="2" customWidth="1"/>
    <col min="791" max="791" width="7.7109375" style="2" customWidth="1"/>
    <col min="792" max="792" width="7.28515625" style="2" customWidth="1"/>
    <col min="793" max="1024" width="9.140625" style="2"/>
    <col min="1025" max="1025" width="5.85546875" style="2" customWidth="1"/>
    <col min="1026" max="1026" width="15.7109375" style="2" bestFit="1" customWidth="1"/>
    <col min="1027" max="1037" width="0" style="2" hidden="1" customWidth="1"/>
    <col min="1038" max="1038" width="8.42578125" style="2" customWidth="1"/>
    <col min="1039" max="1039" width="7.7109375" style="2" customWidth="1"/>
    <col min="1040" max="1040" width="5.42578125" style="2" customWidth="1"/>
    <col min="1041" max="1041" width="7.85546875" style="2" customWidth="1"/>
    <col min="1042" max="1042" width="5.42578125" style="2" customWidth="1"/>
    <col min="1043" max="1043" width="7.7109375" style="2" customWidth="1"/>
    <col min="1044" max="1044" width="7.85546875" style="2" customWidth="1"/>
    <col min="1045" max="1045" width="7.5703125" style="2" customWidth="1"/>
    <col min="1046" max="1046" width="7.42578125" style="2" customWidth="1"/>
    <col min="1047" max="1047" width="7.7109375" style="2" customWidth="1"/>
    <col min="1048" max="1048" width="7.28515625" style="2" customWidth="1"/>
    <col min="1049" max="1280" width="9.140625" style="2"/>
    <col min="1281" max="1281" width="5.85546875" style="2" customWidth="1"/>
    <col min="1282" max="1282" width="15.7109375" style="2" bestFit="1" customWidth="1"/>
    <col min="1283" max="1293" width="0" style="2" hidden="1" customWidth="1"/>
    <col min="1294" max="1294" width="8.42578125" style="2" customWidth="1"/>
    <col min="1295" max="1295" width="7.7109375" style="2" customWidth="1"/>
    <col min="1296" max="1296" width="5.42578125" style="2" customWidth="1"/>
    <col min="1297" max="1297" width="7.85546875" style="2" customWidth="1"/>
    <col min="1298" max="1298" width="5.42578125" style="2" customWidth="1"/>
    <col min="1299" max="1299" width="7.7109375" style="2" customWidth="1"/>
    <col min="1300" max="1300" width="7.85546875" style="2" customWidth="1"/>
    <col min="1301" max="1301" width="7.5703125" style="2" customWidth="1"/>
    <col min="1302" max="1302" width="7.42578125" style="2" customWidth="1"/>
    <col min="1303" max="1303" width="7.7109375" style="2" customWidth="1"/>
    <col min="1304" max="1304" width="7.28515625" style="2" customWidth="1"/>
    <col min="1305" max="1536" width="9.140625" style="2"/>
    <col min="1537" max="1537" width="5.85546875" style="2" customWidth="1"/>
    <col min="1538" max="1538" width="15.7109375" style="2" bestFit="1" customWidth="1"/>
    <col min="1539" max="1549" width="0" style="2" hidden="1" customWidth="1"/>
    <col min="1550" max="1550" width="8.42578125" style="2" customWidth="1"/>
    <col min="1551" max="1551" width="7.7109375" style="2" customWidth="1"/>
    <col min="1552" max="1552" width="5.42578125" style="2" customWidth="1"/>
    <col min="1553" max="1553" width="7.85546875" style="2" customWidth="1"/>
    <col min="1554" max="1554" width="5.42578125" style="2" customWidth="1"/>
    <col min="1555" max="1555" width="7.7109375" style="2" customWidth="1"/>
    <col min="1556" max="1556" width="7.85546875" style="2" customWidth="1"/>
    <col min="1557" max="1557" width="7.5703125" style="2" customWidth="1"/>
    <col min="1558" max="1558" width="7.42578125" style="2" customWidth="1"/>
    <col min="1559" max="1559" width="7.7109375" style="2" customWidth="1"/>
    <col min="1560" max="1560" width="7.28515625" style="2" customWidth="1"/>
    <col min="1561" max="1792" width="9.140625" style="2"/>
    <col min="1793" max="1793" width="5.85546875" style="2" customWidth="1"/>
    <col min="1794" max="1794" width="15.7109375" style="2" bestFit="1" customWidth="1"/>
    <col min="1795" max="1805" width="0" style="2" hidden="1" customWidth="1"/>
    <col min="1806" max="1806" width="8.42578125" style="2" customWidth="1"/>
    <col min="1807" max="1807" width="7.7109375" style="2" customWidth="1"/>
    <col min="1808" max="1808" width="5.42578125" style="2" customWidth="1"/>
    <col min="1809" max="1809" width="7.85546875" style="2" customWidth="1"/>
    <col min="1810" max="1810" width="5.42578125" style="2" customWidth="1"/>
    <col min="1811" max="1811" width="7.7109375" style="2" customWidth="1"/>
    <col min="1812" max="1812" width="7.85546875" style="2" customWidth="1"/>
    <col min="1813" max="1813" width="7.5703125" style="2" customWidth="1"/>
    <col min="1814" max="1814" width="7.42578125" style="2" customWidth="1"/>
    <col min="1815" max="1815" width="7.7109375" style="2" customWidth="1"/>
    <col min="1816" max="1816" width="7.28515625" style="2" customWidth="1"/>
    <col min="1817" max="2048" width="9.140625" style="2"/>
    <col min="2049" max="2049" width="5.85546875" style="2" customWidth="1"/>
    <col min="2050" max="2050" width="15.7109375" style="2" bestFit="1" customWidth="1"/>
    <col min="2051" max="2061" width="0" style="2" hidden="1" customWidth="1"/>
    <col min="2062" max="2062" width="8.42578125" style="2" customWidth="1"/>
    <col min="2063" max="2063" width="7.7109375" style="2" customWidth="1"/>
    <col min="2064" max="2064" width="5.42578125" style="2" customWidth="1"/>
    <col min="2065" max="2065" width="7.85546875" style="2" customWidth="1"/>
    <col min="2066" max="2066" width="5.42578125" style="2" customWidth="1"/>
    <col min="2067" max="2067" width="7.7109375" style="2" customWidth="1"/>
    <col min="2068" max="2068" width="7.85546875" style="2" customWidth="1"/>
    <col min="2069" max="2069" width="7.5703125" style="2" customWidth="1"/>
    <col min="2070" max="2070" width="7.42578125" style="2" customWidth="1"/>
    <col min="2071" max="2071" width="7.7109375" style="2" customWidth="1"/>
    <col min="2072" max="2072" width="7.28515625" style="2" customWidth="1"/>
    <col min="2073" max="2304" width="9.140625" style="2"/>
    <col min="2305" max="2305" width="5.85546875" style="2" customWidth="1"/>
    <col min="2306" max="2306" width="15.7109375" style="2" bestFit="1" customWidth="1"/>
    <col min="2307" max="2317" width="0" style="2" hidden="1" customWidth="1"/>
    <col min="2318" max="2318" width="8.42578125" style="2" customWidth="1"/>
    <col min="2319" max="2319" width="7.7109375" style="2" customWidth="1"/>
    <col min="2320" max="2320" width="5.42578125" style="2" customWidth="1"/>
    <col min="2321" max="2321" width="7.85546875" style="2" customWidth="1"/>
    <col min="2322" max="2322" width="5.42578125" style="2" customWidth="1"/>
    <col min="2323" max="2323" width="7.7109375" style="2" customWidth="1"/>
    <col min="2324" max="2324" width="7.85546875" style="2" customWidth="1"/>
    <col min="2325" max="2325" width="7.5703125" style="2" customWidth="1"/>
    <col min="2326" max="2326" width="7.42578125" style="2" customWidth="1"/>
    <col min="2327" max="2327" width="7.7109375" style="2" customWidth="1"/>
    <col min="2328" max="2328" width="7.28515625" style="2" customWidth="1"/>
    <col min="2329" max="2560" width="9.140625" style="2"/>
    <col min="2561" max="2561" width="5.85546875" style="2" customWidth="1"/>
    <col min="2562" max="2562" width="15.7109375" style="2" bestFit="1" customWidth="1"/>
    <col min="2563" max="2573" width="0" style="2" hidden="1" customWidth="1"/>
    <col min="2574" max="2574" width="8.42578125" style="2" customWidth="1"/>
    <col min="2575" max="2575" width="7.7109375" style="2" customWidth="1"/>
    <col min="2576" max="2576" width="5.42578125" style="2" customWidth="1"/>
    <col min="2577" max="2577" width="7.85546875" style="2" customWidth="1"/>
    <col min="2578" max="2578" width="5.42578125" style="2" customWidth="1"/>
    <col min="2579" max="2579" width="7.7109375" style="2" customWidth="1"/>
    <col min="2580" max="2580" width="7.85546875" style="2" customWidth="1"/>
    <col min="2581" max="2581" width="7.5703125" style="2" customWidth="1"/>
    <col min="2582" max="2582" width="7.42578125" style="2" customWidth="1"/>
    <col min="2583" max="2583" width="7.7109375" style="2" customWidth="1"/>
    <col min="2584" max="2584" width="7.28515625" style="2" customWidth="1"/>
    <col min="2585" max="2816" width="9.140625" style="2"/>
    <col min="2817" max="2817" width="5.85546875" style="2" customWidth="1"/>
    <col min="2818" max="2818" width="15.7109375" style="2" bestFit="1" customWidth="1"/>
    <col min="2819" max="2829" width="0" style="2" hidden="1" customWidth="1"/>
    <col min="2830" max="2830" width="8.42578125" style="2" customWidth="1"/>
    <col min="2831" max="2831" width="7.7109375" style="2" customWidth="1"/>
    <col min="2832" max="2832" width="5.42578125" style="2" customWidth="1"/>
    <col min="2833" max="2833" width="7.85546875" style="2" customWidth="1"/>
    <col min="2834" max="2834" width="5.42578125" style="2" customWidth="1"/>
    <col min="2835" max="2835" width="7.7109375" style="2" customWidth="1"/>
    <col min="2836" max="2836" width="7.85546875" style="2" customWidth="1"/>
    <col min="2837" max="2837" width="7.5703125" style="2" customWidth="1"/>
    <col min="2838" max="2838" width="7.42578125" style="2" customWidth="1"/>
    <col min="2839" max="2839" width="7.7109375" style="2" customWidth="1"/>
    <col min="2840" max="2840" width="7.28515625" style="2" customWidth="1"/>
    <col min="2841" max="3072" width="9.140625" style="2"/>
    <col min="3073" max="3073" width="5.85546875" style="2" customWidth="1"/>
    <col min="3074" max="3074" width="15.7109375" style="2" bestFit="1" customWidth="1"/>
    <col min="3075" max="3085" width="0" style="2" hidden="1" customWidth="1"/>
    <col min="3086" max="3086" width="8.42578125" style="2" customWidth="1"/>
    <col min="3087" max="3087" width="7.7109375" style="2" customWidth="1"/>
    <col min="3088" max="3088" width="5.42578125" style="2" customWidth="1"/>
    <col min="3089" max="3089" width="7.85546875" style="2" customWidth="1"/>
    <col min="3090" max="3090" width="5.42578125" style="2" customWidth="1"/>
    <col min="3091" max="3091" width="7.7109375" style="2" customWidth="1"/>
    <col min="3092" max="3092" width="7.85546875" style="2" customWidth="1"/>
    <col min="3093" max="3093" width="7.5703125" style="2" customWidth="1"/>
    <col min="3094" max="3094" width="7.42578125" style="2" customWidth="1"/>
    <col min="3095" max="3095" width="7.7109375" style="2" customWidth="1"/>
    <col min="3096" max="3096" width="7.28515625" style="2" customWidth="1"/>
    <col min="3097" max="3328" width="9.140625" style="2"/>
    <col min="3329" max="3329" width="5.85546875" style="2" customWidth="1"/>
    <col min="3330" max="3330" width="15.7109375" style="2" bestFit="1" customWidth="1"/>
    <col min="3331" max="3341" width="0" style="2" hidden="1" customWidth="1"/>
    <col min="3342" max="3342" width="8.42578125" style="2" customWidth="1"/>
    <col min="3343" max="3343" width="7.7109375" style="2" customWidth="1"/>
    <col min="3344" max="3344" width="5.42578125" style="2" customWidth="1"/>
    <col min="3345" max="3345" width="7.85546875" style="2" customWidth="1"/>
    <col min="3346" max="3346" width="5.42578125" style="2" customWidth="1"/>
    <col min="3347" max="3347" width="7.7109375" style="2" customWidth="1"/>
    <col min="3348" max="3348" width="7.85546875" style="2" customWidth="1"/>
    <col min="3349" max="3349" width="7.5703125" style="2" customWidth="1"/>
    <col min="3350" max="3350" width="7.42578125" style="2" customWidth="1"/>
    <col min="3351" max="3351" width="7.7109375" style="2" customWidth="1"/>
    <col min="3352" max="3352" width="7.28515625" style="2" customWidth="1"/>
    <col min="3353" max="3584" width="9.140625" style="2"/>
    <col min="3585" max="3585" width="5.85546875" style="2" customWidth="1"/>
    <col min="3586" max="3586" width="15.7109375" style="2" bestFit="1" customWidth="1"/>
    <col min="3587" max="3597" width="0" style="2" hidden="1" customWidth="1"/>
    <col min="3598" max="3598" width="8.42578125" style="2" customWidth="1"/>
    <col min="3599" max="3599" width="7.7109375" style="2" customWidth="1"/>
    <col min="3600" max="3600" width="5.42578125" style="2" customWidth="1"/>
    <col min="3601" max="3601" width="7.85546875" style="2" customWidth="1"/>
    <col min="3602" max="3602" width="5.42578125" style="2" customWidth="1"/>
    <col min="3603" max="3603" width="7.7109375" style="2" customWidth="1"/>
    <col min="3604" max="3604" width="7.85546875" style="2" customWidth="1"/>
    <col min="3605" max="3605" width="7.5703125" style="2" customWidth="1"/>
    <col min="3606" max="3606" width="7.42578125" style="2" customWidth="1"/>
    <col min="3607" max="3607" width="7.7109375" style="2" customWidth="1"/>
    <col min="3608" max="3608" width="7.28515625" style="2" customWidth="1"/>
    <col min="3609" max="3840" width="9.140625" style="2"/>
    <col min="3841" max="3841" width="5.85546875" style="2" customWidth="1"/>
    <col min="3842" max="3842" width="15.7109375" style="2" bestFit="1" customWidth="1"/>
    <col min="3843" max="3853" width="0" style="2" hidden="1" customWidth="1"/>
    <col min="3854" max="3854" width="8.42578125" style="2" customWidth="1"/>
    <col min="3855" max="3855" width="7.7109375" style="2" customWidth="1"/>
    <col min="3856" max="3856" width="5.42578125" style="2" customWidth="1"/>
    <col min="3857" max="3857" width="7.85546875" style="2" customWidth="1"/>
    <col min="3858" max="3858" width="5.42578125" style="2" customWidth="1"/>
    <col min="3859" max="3859" width="7.7109375" style="2" customWidth="1"/>
    <col min="3860" max="3860" width="7.85546875" style="2" customWidth="1"/>
    <col min="3861" max="3861" width="7.5703125" style="2" customWidth="1"/>
    <col min="3862" max="3862" width="7.42578125" style="2" customWidth="1"/>
    <col min="3863" max="3863" width="7.7109375" style="2" customWidth="1"/>
    <col min="3864" max="3864" width="7.28515625" style="2" customWidth="1"/>
    <col min="3865" max="4096" width="9.140625" style="2"/>
    <col min="4097" max="4097" width="5.85546875" style="2" customWidth="1"/>
    <col min="4098" max="4098" width="15.7109375" style="2" bestFit="1" customWidth="1"/>
    <col min="4099" max="4109" width="0" style="2" hidden="1" customWidth="1"/>
    <col min="4110" max="4110" width="8.42578125" style="2" customWidth="1"/>
    <col min="4111" max="4111" width="7.7109375" style="2" customWidth="1"/>
    <col min="4112" max="4112" width="5.42578125" style="2" customWidth="1"/>
    <col min="4113" max="4113" width="7.85546875" style="2" customWidth="1"/>
    <col min="4114" max="4114" width="5.42578125" style="2" customWidth="1"/>
    <col min="4115" max="4115" width="7.7109375" style="2" customWidth="1"/>
    <col min="4116" max="4116" width="7.85546875" style="2" customWidth="1"/>
    <col min="4117" max="4117" width="7.5703125" style="2" customWidth="1"/>
    <col min="4118" max="4118" width="7.42578125" style="2" customWidth="1"/>
    <col min="4119" max="4119" width="7.7109375" style="2" customWidth="1"/>
    <col min="4120" max="4120" width="7.28515625" style="2" customWidth="1"/>
    <col min="4121" max="4352" width="9.140625" style="2"/>
    <col min="4353" max="4353" width="5.85546875" style="2" customWidth="1"/>
    <col min="4354" max="4354" width="15.7109375" style="2" bestFit="1" customWidth="1"/>
    <col min="4355" max="4365" width="0" style="2" hidden="1" customWidth="1"/>
    <col min="4366" max="4366" width="8.42578125" style="2" customWidth="1"/>
    <col min="4367" max="4367" width="7.7109375" style="2" customWidth="1"/>
    <col min="4368" max="4368" width="5.42578125" style="2" customWidth="1"/>
    <col min="4369" max="4369" width="7.85546875" style="2" customWidth="1"/>
    <col min="4370" max="4370" width="5.42578125" style="2" customWidth="1"/>
    <col min="4371" max="4371" width="7.7109375" style="2" customWidth="1"/>
    <col min="4372" max="4372" width="7.85546875" style="2" customWidth="1"/>
    <col min="4373" max="4373" width="7.5703125" style="2" customWidth="1"/>
    <col min="4374" max="4374" width="7.42578125" style="2" customWidth="1"/>
    <col min="4375" max="4375" width="7.7109375" style="2" customWidth="1"/>
    <col min="4376" max="4376" width="7.28515625" style="2" customWidth="1"/>
    <col min="4377" max="4608" width="9.140625" style="2"/>
    <col min="4609" max="4609" width="5.85546875" style="2" customWidth="1"/>
    <col min="4610" max="4610" width="15.7109375" style="2" bestFit="1" customWidth="1"/>
    <col min="4611" max="4621" width="0" style="2" hidden="1" customWidth="1"/>
    <col min="4622" max="4622" width="8.42578125" style="2" customWidth="1"/>
    <col min="4623" max="4623" width="7.7109375" style="2" customWidth="1"/>
    <col min="4624" max="4624" width="5.42578125" style="2" customWidth="1"/>
    <col min="4625" max="4625" width="7.85546875" style="2" customWidth="1"/>
    <col min="4626" max="4626" width="5.42578125" style="2" customWidth="1"/>
    <col min="4627" max="4627" width="7.7109375" style="2" customWidth="1"/>
    <col min="4628" max="4628" width="7.85546875" style="2" customWidth="1"/>
    <col min="4629" max="4629" width="7.5703125" style="2" customWidth="1"/>
    <col min="4630" max="4630" width="7.42578125" style="2" customWidth="1"/>
    <col min="4631" max="4631" width="7.7109375" style="2" customWidth="1"/>
    <col min="4632" max="4632" width="7.28515625" style="2" customWidth="1"/>
    <col min="4633" max="4864" width="9.140625" style="2"/>
    <col min="4865" max="4865" width="5.85546875" style="2" customWidth="1"/>
    <col min="4866" max="4866" width="15.7109375" style="2" bestFit="1" customWidth="1"/>
    <col min="4867" max="4877" width="0" style="2" hidden="1" customWidth="1"/>
    <col min="4878" max="4878" width="8.42578125" style="2" customWidth="1"/>
    <col min="4879" max="4879" width="7.7109375" style="2" customWidth="1"/>
    <col min="4880" max="4880" width="5.42578125" style="2" customWidth="1"/>
    <col min="4881" max="4881" width="7.85546875" style="2" customWidth="1"/>
    <col min="4882" max="4882" width="5.42578125" style="2" customWidth="1"/>
    <col min="4883" max="4883" width="7.7109375" style="2" customWidth="1"/>
    <col min="4884" max="4884" width="7.85546875" style="2" customWidth="1"/>
    <col min="4885" max="4885" width="7.5703125" style="2" customWidth="1"/>
    <col min="4886" max="4886" width="7.42578125" style="2" customWidth="1"/>
    <col min="4887" max="4887" width="7.7109375" style="2" customWidth="1"/>
    <col min="4888" max="4888" width="7.28515625" style="2" customWidth="1"/>
    <col min="4889" max="5120" width="9.140625" style="2"/>
    <col min="5121" max="5121" width="5.85546875" style="2" customWidth="1"/>
    <col min="5122" max="5122" width="15.7109375" style="2" bestFit="1" customWidth="1"/>
    <col min="5123" max="5133" width="0" style="2" hidden="1" customWidth="1"/>
    <col min="5134" max="5134" width="8.42578125" style="2" customWidth="1"/>
    <col min="5135" max="5135" width="7.7109375" style="2" customWidth="1"/>
    <col min="5136" max="5136" width="5.42578125" style="2" customWidth="1"/>
    <col min="5137" max="5137" width="7.85546875" style="2" customWidth="1"/>
    <col min="5138" max="5138" width="5.42578125" style="2" customWidth="1"/>
    <col min="5139" max="5139" width="7.7109375" style="2" customWidth="1"/>
    <col min="5140" max="5140" width="7.85546875" style="2" customWidth="1"/>
    <col min="5141" max="5141" width="7.5703125" style="2" customWidth="1"/>
    <col min="5142" max="5142" width="7.42578125" style="2" customWidth="1"/>
    <col min="5143" max="5143" width="7.7109375" style="2" customWidth="1"/>
    <col min="5144" max="5144" width="7.28515625" style="2" customWidth="1"/>
    <col min="5145" max="5376" width="9.140625" style="2"/>
    <col min="5377" max="5377" width="5.85546875" style="2" customWidth="1"/>
    <col min="5378" max="5378" width="15.7109375" style="2" bestFit="1" customWidth="1"/>
    <col min="5379" max="5389" width="0" style="2" hidden="1" customWidth="1"/>
    <col min="5390" max="5390" width="8.42578125" style="2" customWidth="1"/>
    <col min="5391" max="5391" width="7.7109375" style="2" customWidth="1"/>
    <col min="5392" max="5392" width="5.42578125" style="2" customWidth="1"/>
    <col min="5393" max="5393" width="7.85546875" style="2" customWidth="1"/>
    <col min="5394" max="5394" width="5.42578125" style="2" customWidth="1"/>
    <col min="5395" max="5395" width="7.7109375" style="2" customWidth="1"/>
    <col min="5396" max="5396" width="7.85546875" style="2" customWidth="1"/>
    <col min="5397" max="5397" width="7.5703125" style="2" customWidth="1"/>
    <col min="5398" max="5398" width="7.42578125" style="2" customWidth="1"/>
    <col min="5399" max="5399" width="7.7109375" style="2" customWidth="1"/>
    <col min="5400" max="5400" width="7.28515625" style="2" customWidth="1"/>
    <col min="5401" max="5632" width="9.140625" style="2"/>
    <col min="5633" max="5633" width="5.85546875" style="2" customWidth="1"/>
    <col min="5634" max="5634" width="15.7109375" style="2" bestFit="1" customWidth="1"/>
    <col min="5635" max="5645" width="0" style="2" hidden="1" customWidth="1"/>
    <col min="5646" max="5646" width="8.42578125" style="2" customWidth="1"/>
    <col min="5647" max="5647" width="7.7109375" style="2" customWidth="1"/>
    <col min="5648" max="5648" width="5.42578125" style="2" customWidth="1"/>
    <col min="5649" max="5649" width="7.85546875" style="2" customWidth="1"/>
    <col min="5650" max="5650" width="5.42578125" style="2" customWidth="1"/>
    <col min="5651" max="5651" width="7.7109375" style="2" customWidth="1"/>
    <col min="5652" max="5652" width="7.85546875" style="2" customWidth="1"/>
    <col min="5653" max="5653" width="7.5703125" style="2" customWidth="1"/>
    <col min="5654" max="5654" width="7.42578125" style="2" customWidth="1"/>
    <col min="5655" max="5655" width="7.7109375" style="2" customWidth="1"/>
    <col min="5656" max="5656" width="7.28515625" style="2" customWidth="1"/>
    <col min="5657" max="5888" width="9.140625" style="2"/>
    <col min="5889" max="5889" width="5.85546875" style="2" customWidth="1"/>
    <col min="5890" max="5890" width="15.7109375" style="2" bestFit="1" customWidth="1"/>
    <col min="5891" max="5901" width="0" style="2" hidden="1" customWidth="1"/>
    <col min="5902" max="5902" width="8.42578125" style="2" customWidth="1"/>
    <col min="5903" max="5903" width="7.7109375" style="2" customWidth="1"/>
    <col min="5904" max="5904" width="5.42578125" style="2" customWidth="1"/>
    <col min="5905" max="5905" width="7.85546875" style="2" customWidth="1"/>
    <col min="5906" max="5906" width="5.42578125" style="2" customWidth="1"/>
    <col min="5907" max="5907" width="7.7109375" style="2" customWidth="1"/>
    <col min="5908" max="5908" width="7.85546875" style="2" customWidth="1"/>
    <col min="5909" max="5909" width="7.5703125" style="2" customWidth="1"/>
    <col min="5910" max="5910" width="7.42578125" style="2" customWidth="1"/>
    <col min="5911" max="5911" width="7.7109375" style="2" customWidth="1"/>
    <col min="5912" max="5912" width="7.28515625" style="2" customWidth="1"/>
    <col min="5913" max="6144" width="9.140625" style="2"/>
    <col min="6145" max="6145" width="5.85546875" style="2" customWidth="1"/>
    <col min="6146" max="6146" width="15.7109375" style="2" bestFit="1" customWidth="1"/>
    <col min="6147" max="6157" width="0" style="2" hidden="1" customWidth="1"/>
    <col min="6158" max="6158" width="8.42578125" style="2" customWidth="1"/>
    <col min="6159" max="6159" width="7.7109375" style="2" customWidth="1"/>
    <col min="6160" max="6160" width="5.42578125" style="2" customWidth="1"/>
    <col min="6161" max="6161" width="7.85546875" style="2" customWidth="1"/>
    <col min="6162" max="6162" width="5.42578125" style="2" customWidth="1"/>
    <col min="6163" max="6163" width="7.7109375" style="2" customWidth="1"/>
    <col min="6164" max="6164" width="7.85546875" style="2" customWidth="1"/>
    <col min="6165" max="6165" width="7.5703125" style="2" customWidth="1"/>
    <col min="6166" max="6166" width="7.42578125" style="2" customWidth="1"/>
    <col min="6167" max="6167" width="7.7109375" style="2" customWidth="1"/>
    <col min="6168" max="6168" width="7.28515625" style="2" customWidth="1"/>
    <col min="6169" max="6400" width="9.140625" style="2"/>
    <col min="6401" max="6401" width="5.85546875" style="2" customWidth="1"/>
    <col min="6402" max="6402" width="15.7109375" style="2" bestFit="1" customWidth="1"/>
    <col min="6403" max="6413" width="0" style="2" hidden="1" customWidth="1"/>
    <col min="6414" max="6414" width="8.42578125" style="2" customWidth="1"/>
    <col min="6415" max="6415" width="7.7109375" style="2" customWidth="1"/>
    <col min="6416" max="6416" width="5.42578125" style="2" customWidth="1"/>
    <col min="6417" max="6417" width="7.85546875" style="2" customWidth="1"/>
    <col min="6418" max="6418" width="5.42578125" style="2" customWidth="1"/>
    <col min="6419" max="6419" width="7.7109375" style="2" customWidth="1"/>
    <col min="6420" max="6420" width="7.85546875" style="2" customWidth="1"/>
    <col min="6421" max="6421" width="7.5703125" style="2" customWidth="1"/>
    <col min="6422" max="6422" width="7.42578125" style="2" customWidth="1"/>
    <col min="6423" max="6423" width="7.7109375" style="2" customWidth="1"/>
    <col min="6424" max="6424" width="7.28515625" style="2" customWidth="1"/>
    <col min="6425" max="6656" width="9.140625" style="2"/>
    <col min="6657" max="6657" width="5.85546875" style="2" customWidth="1"/>
    <col min="6658" max="6658" width="15.7109375" style="2" bestFit="1" customWidth="1"/>
    <col min="6659" max="6669" width="0" style="2" hidden="1" customWidth="1"/>
    <col min="6670" max="6670" width="8.42578125" style="2" customWidth="1"/>
    <col min="6671" max="6671" width="7.7109375" style="2" customWidth="1"/>
    <col min="6672" max="6672" width="5.42578125" style="2" customWidth="1"/>
    <col min="6673" max="6673" width="7.85546875" style="2" customWidth="1"/>
    <col min="6674" max="6674" width="5.42578125" style="2" customWidth="1"/>
    <col min="6675" max="6675" width="7.7109375" style="2" customWidth="1"/>
    <col min="6676" max="6676" width="7.85546875" style="2" customWidth="1"/>
    <col min="6677" max="6677" width="7.5703125" style="2" customWidth="1"/>
    <col min="6678" max="6678" width="7.42578125" style="2" customWidth="1"/>
    <col min="6679" max="6679" width="7.7109375" style="2" customWidth="1"/>
    <col min="6680" max="6680" width="7.28515625" style="2" customWidth="1"/>
    <col min="6681" max="6912" width="9.140625" style="2"/>
    <col min="6913" max="6913" width="5.85546875" style="2" customWidth="1"/>
    <col min="6914" max="6914" width="15.7109375" style="2" bestFit="1" customWidth="1"/>
    <col min="6915" max="6925" width="0" style="2" hidden="1" customWidth="1"/>
    <col min="6926" max="6926" width="8.42578125" style="2" customWidth="1"/>
    <col min="6927" max="6927" width="7.7109375" style="2" customWidth="1"/>
    <col min="6928" max="6928" width="5.42578125" style="2" customWidth="1"/>
    <col min="6929" max="6929" width="7.85546875" style="2" customWidth="1"/>
    <col min="6930" max="6930" width="5.42578125" style="2" customWidth="1"/>
    <col min="6931" max="6931" width="7.7109375" style="2" customWidth="1"/>
    <col min="6932" max="6932" width="7.85546875" style="2" customWidth="1"/>
    <col min="6933" max="6933" width="7.5703125" style="2" customWidth="1"/>
    <col min="6934" max="6934" width="7.42578125" style="2" customWidth="1"/>
    <col min="6935" max="6935" width="7.7109375" style="2" customWidth="1"/>
    <col min="6936" max="6936" width="7.28515625" style="2" customWidth="1"/>
    <col min="6937" max="7168" width="9.140625" style="2"/>
    <col min="7169" max="7169" width="5.85546875" style="2" customWidth="1"/>
    <col min="7170" max="7170" width="15.7109375" style="2" bestFit="1" customWidth="1"/>
    <col min="7171" max="7181" width="0" style="2" hidden="1" customWidth="1"/>
    <col min="7182" max="7182" width="8.42578125" style="2" customWidth="1"/>
    <col min="7183" max="7183" width="7.7109375" style="2" customWidth="1"/>
    <col min="7184" max="7184" width="5.42578125" style="2" customWidth="1"/>
    <col min="7185" max="7185" width="7.85546875" style="2" customWidth="1"/>
    <col min="7186" max="7186" width="5.42578125" style="2" customWidth="1"/>
    <col min="7187" max="7187" width="7.7109375" style="2" customWidth="1"/>
    <col min="7188" max="7188" width="7.85546875" style="2" customWidth="1"/>
    <col min="7189" max="7189" width="7.5703125" style="2" customWidth="1"/>
    <col min="7190" max="7190" width="7.42578125" style="2" customWidth="1"/>
    <col min="7191" max="7191" width="7.7109375" style="2" customWidth="1"/>
    <col min="7192" max="7192" width="7.28515625" style="2" customWidth="1"/>
    <col min="7193" max="7424" width="9.140625" style="2"/>
    <col min="7425" max="7425" width="5.85546875" style="2" customWidth="1"/>
    <col min="7426" max="7426" width="15.7109375" style="2" bestFit="1" customWidth="1"/>
    <col min="7427" max="7437" width="0" style="2" hidden="1" customWidth="1"/>
    <col min="7438" max="7438" width="8.42578125" style="2" customWidth="1"/>
    <col min="7439" max="7439" width="7.7109375" style="2" customWidth="1"/>
    <col min="7440" max="7440" width="5.42578125" style="2" customWidth="1"/>
    <col min="7441" max="7441" width="7.85546875" style="2" customWidth="1"/>
    <col min="7442" max="7442" width="5.42578125" style="2" customWidth="1"/>
    <col min="7443" max="7443" width="7.7109375" style="2" customWidth="1"/>
    <col min="7444" max="7444" width="7.85546875" style="2" customWidth="1"/>
    <col min="7445" max="7445" width="7.5703125" style="2" customWidth="1"/>
    <col min="7446" max="7446" width="7.42578125" style="2" customWidth="1"/>
    <col min="7447" max="7447" width="7.7109375" style="2" customWidth="1"/>
    <col min="7448" max="7448" width="7.28515625" style="2" customWidth="1"/>
    <col min="7449" max="7680" width="9.140625" style="2"/>
    <col min="7681" max="7681" width="5.85546875" style="2" customWidth="1"/>
    <col min="7682" max="7682" width="15.7109375" style="2" bestFit="1" customWidth="1"/>
    <col min="7683" max="7693" width="0" style="2" hidden="1" customWidth="1"/>
    <col min="7694" max="7694" width="8.42578125" style="2" customWidth="1"/>
    <col min="7695" max="7695" width="7.7109375" style="2" customWidth="1"/>
    <col min="7696" max="7696" width="5.42578125" style="2" customWidth="1"/>
    <col min="7697" max="7697" width="7.85546875" style="2" customWidth="1"/>
    <col min="7698" max="7698" width="5.42578125" style="2" customWidth="1"/>
    <col min="7699" max="7699" width="7.7109375" style="2" customWidth="1"/>
    <col min="7700" max="7700" width="7.85546875" style="2" customWidth="1"/>
    <col min="7701" max="7701" width="7.5703125" style="2" customWidth="1"/>
    <col min="7702" max="7702" width="7.42578125" style="2" customWidth="1"/>
    <col min="7703" max="7703" width="7.7109375" style="2" customWidth="1"/>
    <col min="7704" max="7704" width="7.28515625" style="2" customWidth="1"/>
    <col min="7705" max="7936" width="9.140625" style="2"/>
    <col min="7937" max="7937" width="5.85546875" style="2" customWidth="1"/>
    <col min="7938" max="7938" width="15.7109375" style="2" bestFit="1" customWidth="1"/>
    <col min="7939" max="7949" width="0" style="2" hidden="1" customWidth="1"/>
    <col min="7950" max="7950" width="8.42578125" style="2" customWidth="1"/>
    <col min="7951" max="7951" width="7.7109375" style="2" customWidth="1"/>
    <col min="7952" max="7952" width="5.42578125" style="2" customWidth="1"/>
    <col min="7953" max="7953" width="7.85546875" style="2" customWidth="1"/>
    <col min="7954" max="7954" width="5.42578125" style="2" customWidth="1"/>
    <col min="7955" max="7955" width="7.7109375" style="2" customWidth="1"/>
    <col min="7956" max="7956" width="7.85546875" style="2" customWidth="1"/>
    <col min="7957" max="7957" width="7.5703125" style="2" customWidth="1"/>
    <col min="7958" max="7958" width="7.42578125" style="2" customWidth="1"/>
    <col min="7959" max="7959" width="7.7109375" style="2" customWidth="1"/>
    <col min="7960" max="7960" width="7.28515625" style="2" customWidth="1"/>
    <col min="7961" max="8192" width="9.140625" style="2"/>
    <col min="8193" max="8193" width="5.85546875" style="2" customWidth="1"/>
    <col min="8194" max="8194" width="15.7109375" style="2" bestFit="1" customWidth="1"/>
    <col min="8195" max="8205" width="0" style="2" hidden="1" customWidth="1"/>
    <col min="8206" max="8206" width="8.42578125" style="2" customWidth="1"/>
    <col min="8207" max="8207" width="7.7109375" style="2" customWidth="1"/>
    <col min="8208" max="8208" width="5.42578125" style="2" customWidth="1"/>
    <col min="8209" max="8209" width="7.85546875" style="2" customWidth="1"/>
    <col min="8210" max="8210" width="5.42578125" style="2" customWidth="1"/>
    <col min="8211" max="8211" width="7.7109375" style="2" customWidth="1"/>
    <col min="8212" max="8212" width="7.85546875" style="2" customWidth="1"/>
    <col min="8213" max="8213" width="7.5703125" style="2" customWidth="1"/>
    <col min="8214" max="8214" width="7.42578125" style="2" customWidth="1"/>
    <col min="8215" max="8215" width="7.7109375" style="2" customWidth="1"/>
    <col min="8216" max="8216" width="7.28515625" style="2" customWidth="1"/>
    <col min="8217" max="8448" width="9.140625" style="2"/>
    <col min="8449" max="8449" width="5.85546875" style="2" customWidth="1"/>
    <col min="8450" max="8450" width="15.7109375" style="2" bestFit="1" customWidth="1"/>
    <col min="8451" max="8461" width="0" style="2" hidden="1" customWidth="1"/>
    <col min="8462" max="8462" width="8.42578125" style="2" customWidth="1"/>
    <col min="8463" max="8463" width="7.7109375" style="2" customWidth="1"/>
    <col min="8464" max="8464" width="5.42578125" style="2" customWidth="1"/>
    <col min="8465" max="8465" width="7.85546875" style="2" customWidth="1"/>
    <col min="8466" max="8466" width="5.42578125" style="2" customWidth="1"/>
    <col min="8467" max="8467" width="7.7109375" style="2" customWidth="1"/>
    <col min="8468" max="8468" width="7.85546875" style="2" customWidth="1"/>
    <col min="8469" max="8469" width="7.5703125" style="2" customWidth="1"/>
    <col min="8470" max="8470" width="7.42578125" style="2" customWidth="1"/>
    <col min="8471" max="8471" width="7.7109375" style="2" customWidth="1"/>
    <col min="8472" max="8472" width="7.28515625" style="2" customWidth="1"/>
    <col min="8473" max="8704" width="9.140625" style="2"/>
    <col min="8705" max="8705" width="5.85546875" style="2" customWidth="1"/>
    <col min="8706" max="8706" width="15.7109375" style="2" bestFit="1" customWidth="1"/>
    <col min="8707" max="8717" width="0" style="2" hidden="1" customWidth="1"/>
    <col min="8718" max="8718" width="8.42578125" style="2" customWidth="1"/>
    <col min="8719" max="8719" width="7.7109375" style="2" customWidth="1"/>
    <col min="8720" max="8720" width="5.42578125" style="2" customWidth="1"/>
    <col min="8721" max="8721" width="7.85546875" style="2" customWidth="1"/>
    <col min="8722" max="8722" width="5.42578125" style="2" customWidth="1"/>
    <col min="8723" max="8723" width="7.7109375" style="2" customWidth="1"/>
    <col min="8724" max="8724" width="7.85546875" style="2" customWidth="1"/>
    <col min="8725" max="8725" width="7.5703125" style="2" customWidth="1"/>
    <col min="8726" max="8726" width="7.42578125" style="2" customWidth="1"/>
    <col min="8727" max="8727" width="7.7109375" style="2" customWidth="1"/>
    <col min="8728" max="8728" width="7.28515625" style="2" customWidth="1"/>
    <col min="8729" max="8960" width="9.140625" style="2"/>
    <col min="8961" max="8961" width="5.85546875" style="2" customWidth="1"/>
    <col min="8962" max="8962" width="15.7109375" style="2" bestFit="1" customWidth="1"/>
    <col min="8963" max="8973" width="0" style="2" hidden="1" customWidth="1"/>
    <col min="8974" max="8974" width="8.42578125" style="2" customWidth="1"/>
    <col min="8975" max="8975" width="7.7109375" style="2" customWidth="1"/>
    <col min="8976" max="8976" width="5.42578125" style="2" customWidth="1"/>
    <col min="8977" max="8977" width="7.85546875" style="2" customWidth="1"/>
    <col min="8978" max="8978" width="5.42578125" style="2" customWidth="1"/>
    <col min="8979" max="8979" width="7.7109375" style="2" customWidth="1"/>
    <col min="8980" max="8980" width="7.85546875" style="2" customWidth="1"/>
    <col min="8981" max="8981" width="7.5703125" style="2" customWidth="1"/>
    <col min="8982" max="8982" width="7.42578125" style="2" customWidth="1"/>
    <col min="8983" max="8983" width="7.7109375" style="2" customWidth="1"/>
    <col min="8984" max="8984" width="7.28515625" style="2" customWidth="1"/>
    <col min="8985" max="9216" width="9.140625" style="2"/>
    <col min="9217" max="9217" width="5.85546875" style="2" customWidth="1"/>
    <col min="9218" max="9218" width="15.7109375" style="2" bestFit="1" customWidth="1"/>
    <col min="9219" max="9229" width="0" style="2" hidden="1" customWidth="1"/>
    <col min="9230" max="9230" width="8.42578125" style="2" customWidth="1"/>
    <col min="9231" max="9231" width="7.7109375" style="2" customWidth="1"/>
    <col min="9232" max="9232" width="5.42578125" style="2" customWidth="1"/>
    <col min="9233" max="9233" width="7.85546875" style="2" customWidth="1"/>
    <col min="9234" max="9234" width="5.42578125" style="2" customWidth="1"/>
    <col min="9235" max="9235" width="7.7109375" style="2" customWidth="1"/>
    <col min="9236" max="9236" width="7.85546875" style="2" customWidth="1"/>
    <col min="9237" max="9237" width="7.5703125" style="2" customWidth="1"/>
    <col min="9238" max="9238" width="7.42578125" style="2" customWidth="1"/>
    <col min="9239" max="9239" width="7.7109375" style="2" customWidth="1"/>
    <col min="9240" max="9240" width="7.28515625" style="2" customWidth="1"/>
    <col min="9241" max="9472" width="9.140625" style="2"/>
    <col min="9473" max="9473" width="5.85546875" style="2" customWidth="1"/>
    <col min="9474" max="9474" width="15.7109375" style="2" bestFit="1" customWidth="1"/>
    <col min="9475" max="9485" width="0" style="2" hidden="1" customWidth="1"/>
    <col min="9486" max="9486" width="8.42578125" style="2" customWidth="1"/>
    <col min="9487" max="9487" width="7.7109375" style="2" customWidth="1"/>
    <col min="9488" max="9488" width="5.42578125" style="2" customWidth="1"/>
    <col min="9489" max="9489" width="7.85546875" style="2" customWidth="1"/>
    <col min="9490" max="9490" width="5.42578125" style="2" customWidth="1"/>
    <col min="9491" max="9491" width="7.7109375" style="2" customWidth="1"/>
    <col min="9492" max="9492" width="7.85546875" style="2" customWidth="1"/>
    <col min="9493" max="9493" width="7.5703125" style="2" customWidth="1"/>
    <col min="9494" max="9494" width="7.42578125" style="2" customWidth="1"/>
    <col min="9495" max="9495" width="7.7109375" style="2" customWidth="1"/>
    <col min="9496" max="9496" width="7.28515625" style="2" customWidth="1"/>
    <col min="9497" max="9728" width="9.140625" style="2"/>
    <col min="9729" max="9729" width="5.85546875" style="2" customWidth="1"/>
    <col min="9730" max="9730" width="15.7109375" style="2" bestFit="1" customWidth="1"/>
    <col min="9731" max="9741" width="0" style="2" hidden="1" customWidth="1"/>
    <col min="9742" max="9742" width="8.42578125" style="2" customWidth="1"/>
    <col min="9743" max="9743" width="7.7109375" style="2" customWidth="1"/>
    <col min="9744" max="9744" width="5.42578125" style="2" customWidth="1"/>
    <col min="9745" max="9745" width="7.85546875" style="2" customWidth="1"/>
    <col min="9746" max="9746" width="5.42578125" style="2" customWidth="1"/>
    <col min="9747" max="9747" width="7.7109375" style="2" customWidth="1"/>
    <col min="9748" max="9748" width="7.85546875" style="2" customWidth="1"/>
    <col min="9749" max="9749" width="7.5703125" style="2" customWidth="1"/>
    <col min="9750" max="9750" width="7.42578125" style="2" customWidth="1"/>
    <col min="9751" max="9751" width="7.7109375" style="2" customWidth="1"/>
    <col min="9752" max="9752" width="7.28515625" style="2" customWidth="1"/>
    <col min="9753" max="9984" width="9.140625" style="2"/>
    <col min="9985" max="9985" width="5.85546875" style="2" customWidth="1"/>
    <col min="9986" max="9986" width="15.7109375" style="2" bestFit="1" customWidth="1"/>
    <col min="9987" max="9997" width="0" style="2" hidden="1" customWidth="1"/>
    <col min="9998" max="9998" width="8.42578125" style="2" customWidth="1"/>
    <col min="9999" max="9999" width="7.7109375" style="2" customWidth="1"/>
    <col min="10000" max="10000" width="5.42578125" style="2" customWidth="1"/>
    <col min="10001" max="10001" width="7.85546875" style="2" customWidth="1"/>
    <col min="10002" max="10002" width="5.42578125" style="2" customWidth="1"/>
    <col min="10003" max="10003" width="7.7109375" style="2" customWidth="1"/>
    <col min="10004" max="10004" width="7.85546875" style="2" customWidth="1"/>
    <col min="10005" max="10005" width="7.5703125" style="2" customWidth="1"/>
    <col min="10006" max="10006" width="7.42578125" style="2" customWidth="1"/>
    <col min="10007" max="10007" width="7.7109375" style="2" customWidth="1"/>
    <col min="10008" max="10008" width="7.28515625" style="2" customWidth="1"/>
    <col min="10009" max="10240" width="9.140625" style="2"/>
    <col min="10241" max="10241" width="5.85546875" style="2" customWidth="1"/>
    <col min="10242" max="10242" width="15.7109375" style="2" bestFit="1" customWidth="1"/>
    <col min="10243" max="10253" width="0" style="2" hidden="1" customWidth="1"/>
    <col min="10254" max="10254" width="8.42578125" style="2" customWidth="1"/>
    <col min="10255" max="10255" width="7.7109375" style="2" customWidth="1"/>
    <col min="10256" max="10256" width="5.42578125" style="2" customWidth="1"/>
    <col min="10257" max="10257" width="7.85546875" style="2" customWidth="1"/>
    <col min="10258" max="10258" width="5.42578125" style="2" customWidth="1"/>
    <col min="10259" max="10259" width="7.7109375" style="2" customWidth="1"/>
    <col min="10260" max="10260" width="7.85546875" style="2" customWidth="1"/>
    <col min="10261" max="10261" width="7.5703125" style="2" customWidth="1"/>
    <col min="10262" max="10262" width="7.42578125" style="2" customWidth="1"/>
    <col min="10263" max="10263" width="7.7109375" style="2" customWidth="1"/>
    <col min="10264" max="10264" width="7.28515625" style="2" customWidth="1"/>
    <col min="10265" max="10496" width="9.140625" style="2"/>
    <col min="10497" max="10497" width="5.85546875" style="2" customWidth="1"/>
    <col min="10498" max="10498" width="15.7109375" style="2" bestFit="1" customWidth="1"/>
    <col min="10499" max="10509" width="0" style="2" hidden="1" customWidth="1"/>
    <col min="10510" max="10510" width="8.42578125" style="2" customWidth="1"/>
    <col min="10511" max="10511" width="7.7109375" style="2" customWidth="1"/>
    <col min="10512" max="10512" width="5.42578125" style="2" customWidth="1"/>
    <col min="10513" max="10513" width="7.85546875" style="2" customWidth="1"/>
    <col min="10514" max="10514" width="5.42578125" style="2" customWidth="1"/>
    <col min="10515" max="10515" width="7.7109375" style="2" customWidth="1"/>
    <col min="10516" max="10516" width="7.85546875" style="2" customWidth="1"/>
    <col min="10517" max="10517" width="7.5703125" style="2" customWidth="1"/>
    <col min="10518" max="10518" width="7.42578125" style="2" customWidth="1"/>
    <col min="10519" max="10519" width="7.7109375" style="2" customWidth="1"/>
    <col min="10520" max="10520" width="7.28515625" style="2" customWidth="1"/>
    <col min="10521" max="10752" width="9.140625" style="2"/>
    <col min="10753" max="10753" width="5.85546875" style="2" customWidth="1"/>
    <col min="10754" max="10754" width="15.7109375" style="2" bestFit="1" customWidth="1"/>
    <col min="10755" max="10765" width="0" style="2" hidden="1" customWidth="1"/>
    <col min="10766" max="10766" width="8.42578125" style="2" customWidth="1"/>
    <col min="10767" max="10767" width="7.7109375" style="2" customWidth="1"/>
    <col min="10768" max="10768" width="5.42578125" style="2" customWidth="1"/>
    <col min="10769" max="10769" width="7.85546875" style="2" customWidth="1"/>
    <col min="10770" max="10770" width="5.42578125" style="2" customWidth="1"/>
    <col min="10771" max="10771" width="7.7109375" style="2" customWidth="1"/>
    <col min="10772" max="10772" width="7.85546875" style="2" customWidth="1"/>
    <col min="10773" max="10773" width="7.5703125" style="2" customWidth="1"/>
    <col min="10774" max="10774" width="7.42578125" style="2" customWidth="1"/>
    <col min="10775" max="10775" width="7.7109375" style="2" customWidth="1"/>
    <col min="10776" max="10776" width="7.28515625" style="2" customWidth="1"/>
    <col min="10777" max="11008" width="9.140625" style="2"/>
    <col min="11009" max="11009" width="5.85546875" style="2" customWidth="1"/>
    <col min="11010" max="11010" width="15.7109375" style="2" bestFit="1" customWidth="1"/>
    <col min="11011" max="11021" width="0" style="2" hidden="1" customWidth="1"/>
    <col min="11022" max="11022" width="8.42578125" style="2" customWidth="1"/>
    <col min="11023" max="11023" width="7.7109375" style="2" customWidth="1"/>
    <col min="11024" max="11024" width="5.42578125" style="2" customWidth="1"/>
    <col min="11025" max="11025" width="7.85546875" style="2" customWidth="1"/>
    <col min="11026" max="11026" width="5.42578125" style="2" customWidth="1"/>
    <col min="11027" max="11027" width="7.7109375" style="2" customWidth="1"/>
    <col min="11028" max="11028" width="7.85546875" style="2" customWidth="1"/>
    <col min="11029" max="11029" width="7.5703125" style="2" customWidth="1"/>
    <col min="11030" max="11030" width="7.42578125" style="2" customWidth="1"/>
    <col min="11031" max="11031" width="7.7109375" style="2" customWidth="1"/>
    <col min="11032" max="11032" width="7.28515625" style="2" customWidth="1"/>
    <col min="11033" max="11264" width="9.140625" style="2"/>
    <col min="11265" max="11265" width="5.85546875" style="2" customWidth="1"/>
    <col min="11266" max="11266" width="15.7109375" style="2" bestFit="1" customWidth="1"/>
    <col min="11267" max="11277" width="0" style="2" hidden="1" customWidth="1"/>
    <col min="11278" max="11278" width="8.42578125" style="2" customWidth="1"/>
    <col min="11279" max="11279" width="7.7109375" style="2" customWidth="1"/>
    <col min="11280" max="11280" width="5.42578125" style="2" customWidth="1"/>
    <col min="11281" max="11281" width="7.85546875" style="2" customWidth="1"/>
    <col min="11282" max="11282" width="5.42578125" style="2" customWidth="1"/>
    <col min="11283" max="11283" width="7.7109375" style="2" customWidth="1"/>
    <col min="11284" max="11284" width="7.85546875" style="2" customWidth="1"/>
    <col min="11285" max="11285" width="7.5703125" style="2" customWidth="1"/>
    <col min="11286" max="11286" width="7.42578125" style="2" customWidth="1"/>
    <col min="11287" max="11287" width="7.7109375" style="2" customWidth="1"/>
    <col min="11288" max="11288" width="7.28515625" style="2" customWidth="1"/>
    <col min="11289" max="11520" width="9.140625" style="2"/>
    <col min="11521" max="11521" width="5.85546875" style="2" customWidth="1"/>
    <col min="11522" max="11522" width="15.7109375" style="2" bestFit="1" customWidth="1"/>
    <col min="11523" max="11533" width="0" style="2" hidden="1" customWidth="1"/>
    <col min="11534" max="11534" width="8.42578125" style="2" customWidth="1"/>
    <col min="11535" max="11535" width="7.7109375" style="2" customWidth="1"/>
    <col min="11536" max="11536" width="5.42578125" style="2" customWidth="1"/>
    <col min="11537" max="11537" width="7.85546875" style="2" customWidth="1"/>
    <col min="11538" max="11538" width="5.42578125" style="2" customWidth="1"/>
    <col min="11539" max="11539" width="7.7109375" style="2" customWidth="1"/>
    <col min="11540" max="11540" width="7.85546875" style="2" customWidth="1"/>
    <col min="11541" max="11541" width="7.5703125" style="2" customWidth="1"/>
    <col min="11542" max="11542" width="7.42578125" style="2" customWidth="1"/>
    <col min="11543" max="11543" width="7.7109375" style="2" customWidth="1"/>
    <col min="11544" max="11544" width="7.28515625" style="2" customWidth="1"/>
    <col min="11545" max="11776" width="9.140625" style="2"/>
    <col min="11777" max="11777" width="5.85546875" style="2" customWidth="1"/>
    <col min="11778" max="11778" width="15.7109375" style="2" bestFit="1" customWidth="1"/>
    <col min="11779" max="11789" width="0" style="2" hidden="1" customWidth="1"/>
    <col min="11790" max="11790" width="8.42578125" style="2" customWidth="1"/>
    <col min="11791" max="11791" width="7.7109375" style="2" customWidth="1"/>
    <col min="11792" max="11792" width="5.42578125" style="2" customWidth="1"/>
    <col min="11793" max="11793" width="7.85546875" style="2" customWidth="1"/>
    <col min="11794" max="11794" width="5.42578125" style="2" customWidth="1"/>
    <col min="11795" max="11795" width="7.7109375" style="2" customWidth="1"/>
    <col min="11796" max="11796" width="7.85546875" style="2" customWidth="1"/>
    <col min="11797" max="11797" width="7.5703125" style="2" customWidth="1"/>
    <col min="11798" max="11798" width="7.42578125" style="2" customWidth="1"/>
    <col min="11799" max="11799" width="7.7109375" style="2" customWidth="1"/>
    <col min="11800" max="11800" width="7.28515625" style="2" customWidth="1"/>
    <col min="11801" max="12032" width="9.140625" style="2"/>
    <col min="12033" max="12033" width="5.85546875" style="2" customWidth="1"/>
    <col min="12034" max="12034" width="15.7109375" style="2" bestFit="1" customWidth="1"/>
    <col min="12035" max="12045" width="0" style="2" hidden="1" customWidth="1"/>
    <col min="12046" max="12046" width="8.42578125" style="2" customWidth="1"/>
    <col min="12047" max="12047" width="7.7109375" style="2" customWidth="1"/>
    <col min="12048" max="12048" width="5.42578125" style="2" customWidth="1"/>
    <col min="12049" max="12049" width="7.85546875" style="2" customWidth="1"/>
    <col min="12050" max="12050" width="5.42578125" style="2" customWidth="1"/>
    <col min="12051" max="12051" width="7.7109375" style="2" customWidth="1"/>
    <col min="12052" max="12052" width="7.85546875" style="2" customWidth="1"/>
    <col min="12053" max="12053" width="7.5703125" style="2" customWidth="1"/>
    <col min="12054" max="12054" width="7.42578125" style="2" customWidth="1"/>
    <col min="12055" max="12055" width="7.7109375" style="2" customWidth="1"/>
    <col min="12056" max="12056" width="7.28515625" style="2" customWidth="1"/>
    <col min="12057" max="12288" width="9.140625" style="2"/>
    <col min="12289" max="12289" width="5.85546875" style="2" customWidth="1"/>
    <col min="12290" max="12290" width="15.7109375" style="2" bestFit="1" customWidth="1"/>
    <col min="12291" max="12301" width="0" style="2" hidden="1" customWidth="1"/>
    <col min="12302" max="12302" width="8.42578125" style="2" customWidth="1"/>
    <col min="12303" max="12303" width="7.7109375" style="2" customWidth="1"/>
    <col min="12304" max="12304" width="5.42578125" style="2" customWidth="1"/>
    <col min="12305" max="12305" width="7.85546875" style="2" customWidth="1"/>
    <col min="12306" max="12306" width="5.42578125" style="2" customWidth="1"/>
    <col min="12307" max="12307" width="7.7109375" style="2" customWidth="1"/>
    <col min="12308" max="12308" width="7.85546875" style="2" customWidth="1"/>
    <col min="12309" max="12309" width="7.5703125" style="2" customWidth="1"/>
    <col min="12310" max="12310" width="7.42578125" style="2" customWidth="1"/>
    <col min="12311" max="12311" width="7.7109375" style="2" customWidth="1"/>
    <col min="12312" max="12312" width="7.28515625" style="2" customWidth="1"/>
    <col min="12313" max="12544" width="9.140625" style="2"/>
    <col min="12545" max="12545" width="5.85546875" style="2" customWidth="1"/>
    <col min="12546" max="12546" width="15.7109375" style="2" bestFit="1" customWidth="1"/>
    <col min="12547" max="12557" width="0" style="2" hidden="1" customWidth="1"/>
    <col min="12558" max="12558" width="8.42578125" style="2" customWidth="1"/>
    <col min="12559" max="12559" width="7.7109375" style="2" customWidth="1"/>
    <col min="12560" max="12560" width="5.42578125" style="2" customWidth="1"/>
    <col min="12561" max="12561" width="7.85546875" style="2" customWidth="1"/>
    <col min="12562" max="12562" width="5.42578125" style="2" customWidth="1"/>
    <col min="12563" max="12563" width="7.7109375" style="2" customWidth="1"/>
    <col min="12564" max="12564" width="7.85546875" style="2" customWidth="1"/>
    <col min="12565" max="12565" width="7.5703125" style="2" customWidth="1"/>
    <col min="12566" max="12566" width="7.42578125" style="2" customWidth="1"/>
    <col min="12567" max="12567" width="7.7109375" style="2" customWidth="1"/>
    <col min="12568" max="12568" width="7.28515625" style="2" customWidth="1"/>
    <col min="12569" max="12800" width="9.140625" style="2"/>
    <col min="12801" max="12801" width="5.85546875" style="2" customWidth="1"/>
    <col min="12802" max="12802" width="15.7109375" style="2" bestFit="1" customWidth="1"/>
    <col min="12803" max="12813" width="0" style="2" hidden="1" customWidth="1"/>
    <col min="12814" max="12814" width="8.42578125" style="2" customWidth="1"/>
    <col min="12815" max="12815" width="7.7109375" style="2" customWidth="1"/>
    <col min="12816" max="12816" width="5.42578125" style="2" customWidth="1"/>
    <col min="12817" max="12817" width="7.85546875" style="2" customWidth="1"/>
    <col min="12818" max="12818" width="5.42578125" style="2" customWidth="1"/>
    <col min="12819" max="12819" width="7.7109375" style="2" customWidth="1"/>
    <col min="12820" max="12820" width="7.85546875" style="2" customWidth="1"/>
    <col min="12821" max="12821" width="7.5703125" style="2" customWidth="1"/>
    <col min="12822" max="12822" width="7.42578125" style="2" customWidth="1"/>
    <col min="12823" max="12823" width="7.7109375" style="2" customWidth="1"/>
    <col min="12824" max="12824" width="7.28515625" style="2" customWidth="1"/>
    <col min="12825" max="13056" width="9.140625" style="2"/>
    <col min="13057" max="13057" width="5.85546875" style="2" customWidth="1"/>
    <col min="13058" max="13058" width="15.7109375" style="2" bestFit="1" customWidth="1"/>
    <col min="13059" max="13069" width="0" style="2" hidden="1" customWidth="1"/>
    <col min="13070" max="13070" width="8.42578125" style="2" customWidth="1"/>
    <col min="13071" max="13071" width="7.7109375" style="2" customWidth="1"/>
    <col min="13072" max="13072" width="5.42578125" style="2" customWidth="1"/>
    <col min="13073" max="13073" width="7.85546875" style="2" customWidth="1"/>
    <col min="13074" max="13074" width="5.42578125" style="2" customWidth="1"/>
    <col min="13075" max="13075" width="7.7109375" style="2" customWidth="1"/>
    <col min="13076" max="13076" width="7.85546875" style="2" customWidth="1"/>
    <col min="13077" max="13077" width="7.5703125" style="2" customWidth="1"/>
    <col min="13078" max="13078" width="7.42578125" style="2" customWidth="1"/>
    <col min="13079" max="13079" width="7.7109375" style="2" customWidth="1"/>
    <col min="13080" max="13080" width="7.28515625" style="2" customWidth="1"/>
    <col min="13081" max="13312" width="9.140625" style="2"/>
    <col min="13313" max="13313" width="5.85546875" style="2" customWidth="1"/>
    <col min="13314" max="13314" width="15.7109375" style="2" bestFit="1" customWidth="1"/>
    <col min="13315" max="13325" width="0" style="2" hidden="1" customWidth="1"/>
    <col min="13326" max="13326" width="8.42578125" style="2" customWidth="1"/>
    <col min="13327" max="13327" width="7.7109375" style="2" customWidth="1"/>
    <col min="13328" max="13328" width="5.42578125" style="2" customWidth="1"/>
    <col min="13329" max="13329" width="7.85546875" style="2" customWidth="1"/>
    <col min="13330" max="13330" width="5.42578125" style="2" customWidth="1"/>
    <col min="13331" max="13331" width="7.7109375" style="2" customWidth="1"/>
    <col min="13332" max="13332" width="7.85546875" style="2" customWidth="1"/>
    <col min="13333" max="13333" width="7.5703125" style="2" customWidth="1"/>
    <col min="13334" max="13334" width="7.42578125" style="2" customWidth="1"/>
    <col min="13335" max="13335" width="7.7109375" style="2" customWidth="1"/>
    <col min="13336" max="13336" width="7.28515625" style="2" customWidth="1"/>
    <col min="13337" max="13568" width="9.140625" style="2"/>
    <col min="13569" max="13569" width="5.85546875" style="2" customWidth="1"/>
    <col min="13570" max="13570" width="15.7109375" style="2" bestFit="1" customWidth="1"/>
    <col min="13571" max="13581" width="0" style="2" hidden="1" customWidth="1"/>
    <col min="13582" max="13582" width="8.42578125" style="2" customWidth="1"/>
    <col min="13583" max="13583" width="7.7109375" style="2" customWidth="1"/>
    <col min="13584" max="13584" width="5.42578125" style="2" customWidth="1"/>
    <col min="13585" max="13585" width="7.85546875" style="2" customWidth="1"/>
    <col min="13586" max="13586" width="5.42578125" style="2" customWidth="1"/>
    <col min="13587" max="13587" width="7.7109375" style="2" customWidth="1"/>
    <col min="13588" max="13588" width="7.85546875" style="2" customWidth="1"/>
    <col min="13589" max="13589" width="7.5703125" style="2" customWidth="1"/>
    <col min="13590" max="13590" width="7.42578125" style="2" customWidth="1"/>
    <col min="13591" max="13591" width="7.7109375" style="2" customWidth="1"/>
    <col min="13592" max="13592" width="7.28515625" style="2" customWidth="1"/>
    <col min="13593" max="13824" width="9.140625" style="2"/>
    <col min="13825" max="13825" width="5.85546875" style="2" customWidth="1"/>
    <col min="13826" max="13826" width="15.7109375" style="2" bestFit="1" customWidth="1"/>
    <col min="13827" max="13837" width="0" style="2" hidden="1" customWidth="1"/>
    <col min="13838" max="13838" width="8.42578125" style="2" customWidth="1"/>
    <col min="13839" max="13839" width="7.7109375" style="2" customWidth="1"/>
    <col min="13840" max="13840" width="5.42578125" style="2" customWidth="1"/>
    <col min="13841" max="13841" width="7.85546875" style="2" customWidth="1"/>
    <col min="13842" max="13842" width="5.42578125" style="2" customWidth="1"/>
    <col min="13843" max="13843" width="7.7109375" style="2" customWidth="1"/>
    <col min="13844" max="13844" width="7.85546875" style="2" customWidth="1"/>
    <col min="13845" max="13845" width="7.5703125" style="2" customWidth="1"/>
    <col min="13846" max="13846" width="7.42578125" style="2" customWidth="1"/>
    <col min="13847" max="13847" width="7.7109375" style="2" customWidth="1"/>
    <col min="13848" max="13848" width="7.28515625" style="2" customWidth="1"/>
    <col min="13849" max="14080" width="9.140625" style="2"/>
    <col min="14081" max="14081" width="5.85546875" style="2" customWidth="1"/>
    <col min="14082" max="14082" width="15.7109375" style="2" bestFit="1" customWidth="1"/>
    <col min="14083" max="14093" width="0" style="2" hidden="1" customWidth="1"/>
    <col min="14094" max="14094" width="8.42578125" style="2" customWidth="1"/>
    <col min="14095" max="14095" width="7.7109375" style="2" customWidth="1"/>
    <col min="14096" max="14096" width="5.42578125" style="2" customWidth="1"/>
    <col min="14097" max="14097" width="7.85546875" style="2" customWidth="1"/>
    <col min="14098" max="14098" width="5.42578125" style="2" customWidth="1"/>
    <col min="14099" max="14099" width="7.7109375" style="2" customWidth="1"/>
    <col min="14100" max="14100" width="7.85546875" style="2" customWidth="1"/>
    <col min="14101" max="14101" width="7.5703125" style="2" customWidth="1"/>
    <col min="14102" max="14102" width="7.42578125" style="2" customWidth="1"/>
    <col min="14103" max="14103" width="7.7109375" style="2" customWidth="1"/>
    <col min="14104" max="14104" width="7.28515625" style="2" customWidth="1"/>
    <col min="14105" max="14336" width="9.140625" style="2"/>
    <col min="14337" max="14337" width="5.85546875" style="2" customWidth="1"/>
    <col min="14338" max="14338" width="15.7109375" style="2" bestFit="1" customWidth="1"/>
    <col min="14339" max="14349" width="0" style="2" hidden="1" customWidth="1"/>
    <col min="14350" max="14350" width="8.42578125" style="2" customWidth="1"/>
    <col min="14351" max="14351" width="7.7109375" style="2" customWidth="1"/>
    <col min="14352" max="14352" width="5.42578125" style="2" customWidth="1"/>
    <col min="14353" max="14353" width="7.85546875" style="2" customWidth="1"/>
    <col min="14354" max="14354" width="5.42578125" style="2" customWidth="1"/>
    <col min="14355" max="14355" width="7.7109375" style="2" customWidth="1"/>
    <col min="14356" max="14356" width="7.85546875" style="2" customWidth="1"/>
    <col min="14357" max="14357" width="7.5703125" style="2" customWidth="1"/>
    <col min="14358" max="14358" width="7.42578125" style="2" customWidth="1"/>
    <col min="14359" max="14359" width="7.7109375" style="2" customWidth="1"/>
    <col min="14360" max="14360" width="7.28515625" style="2" customWidth="1"/>
    <col min="14361" max="14592" width="9.140625" style="2"/>
    <col min="14593" max="14593" width="5.85546875" style="2" customWidth="1"/>
    <col min="14594" max="14594" width="15.7109375" style="2" bestFit="1" customWidth="1"/>
    <col min="14595" max="14605" width="0" style="2" hidden="1" customWidth="1"/>
    <col min="14606" max="14606" width="8.42578125" style="2" customWidth="1"/>
    <col min="14607" max="14607" width="7.7109375" style="2" customWidth="1"/>
    <col min="14608" max="14608" width="5.42578125" style="2" customWidth="1"/>
    <col min="14609" max="14609" width="7.85546875" style="2" customWidth="1"/>
    <col min="14610" max="14610" width="5.42578125" style="2" customWidth="1"/>
    <col min="14611" max="14611" width="7.7109375" style="2" customWidth="1"/>
    <col min="14612" max="14612" width="7.85546875" style="2" customWidth="1"/>
    <col min="14613" max="14613" width="7.5703125" style="2" customWidth="1"/>
    <col min="14614" max="14614" width="7.42578125" style="2" customWidth="1"/>
    <col min="14615" max="14615" width="7.7109375" style="2" customWidth="1"/>
    <col min="14616" max="14616" width="7.28515625" style="2" customWidth="1"/>
    <col min="14617" max="14848" width="9.140625" style="2"/>
    <col min="14849" max="14849" width="5.85546875" style="2" customWidth="1"/>
    <col min="14850" max="14850" width="15.7109375" style="2" bestFit="1" customWidth="1"/>
    <col min="14851" max="14861" width="0" style="2" hidden="1" customWidth="1"/>
    <col min="14862" max="14862" width="8.42578125" style="2" customWidth="1"/>
    <col min="14863" max="14863" width="7.7109375" style="2" customWidth="1"/>
    <col min="14864" max="14864" width="5.42578125" style="2" customWidth="1"/>
    <col min="14865" max="14865" width="7.85546875" style="2" customWidth="1"/>
    <col min="14866" max="14866" width="5.42578125" style="2" customWidth="1"/>
    <col min="14867" max="14867" width="7.7109375" style="2" customWidth="1"/>
    <col min="14868" max="14868" width="7.85546875" style="2" customWidth="1"/>
    <col min="14869" max="14869" width="7.5703125" style="2" customWidth="1"/>
    <col min="14870" max="14870" width="7.42578125" style="2" customWidth="1"/>
    <col min="14871" max="14871" width="7.7109375" style="2" customWidth="1"/>
    <col min="14872" max="14872" width="7.28515625" style="2" customWidth="1"/>
    <col min="14873" max="15104" width="9.140625" style="2"/>
    <col min="15105" max="15105" width="5.85546875" style="2" customWidth="1"/>
    <col min="15106" max="15106" width="15.7109375" style="2" bestFit="1" customWidth="1"/>
    <col min="15107" max="15117" width="0" style="2" hidden="1" customWidth="1"/>
    <col min="15118" max="15118" width="8.42578125" style="2" customWidth="1"/>
    <col min="15119" max="15119" width="7.7109375" style="2" customWidth="1"/>
    <col min="15120" max="15120" width="5.42578125" style="2" customWidth="1"/>
    <col min="15121" max="15121" width="7.85546875" style="2" customWidth="1"/>
    <col min="15122" max="15122" width="5.42578125" style="2" customWidth="1"/>
    <col min="15123" max="15123" width="7.7109375" style="2" customWidth="1"/>
    <col min="15124" max="15124" width="7.85546875" style="2" customWidth="1"/>
    <col min="15125" max="15125" width="7.5703125" style="2" customWidth="1"/>
    <col min="15126" max="15126" width="7.42578125" style="2" customWidth="1"/>
    <col min="15127" max="15127" width="7.7109375" style="2" customWidth="1"/>
    <col min="15128" max="15128" width="7.28515625" style="2" customWidth="1"/>
    <col min="15129" max="15360" width="9.140625" style="2"/>
    <col min="15361" max="15361" width="5.85546875" style="2" customWidth="1"/>
    <col min="15362" max="15362" width="15.7109375" style="2" bestFit="1" customWidth="1"/>
    <col min="15363" max="15373" width="0" style="2" hidden="1" customWidth="1"/>
    <col min="15374" max="15374" width="8.42578125" style="2" customWidth="1"/>
    <col min="15375" max="15375" width="7.7109375" style="2" customWidth="1"/>
    <col min="15376" max="15376" width="5.42578125" style="2" customWidth="1"/>
    <col min="15377" max="15377" width="7.85546875" style="2" customWidth="1"/>
    <col min="15378" max="15378" width="5.42578125" style="2" customWidth="1"/>
    <col min="15379" max="15379" width="7.7109375" style="2" customWidth="1"/>
    <col min="15380" max="15380" width="7.85546875" style="2" customWidth="1"/>
    <col min="15381" max="15381" width="7.5703125" style="2" customWidth="1"/>
    <col min="15382" max="15382" width="7.42578125" style="2" customWidth="1"/>
    <col min="15383" max="15383" width="7.7109375" style="2" customWidth="1"/>
    <col min="15384" max="15384" width="7.28515625" style="2" customWidth="1"/>
    <col min="15385" max="15616" width="9.140625" style="2"/>
    <col min="15617" max="15617" width="5.85546875" style="2" customWidth="1"/>
    <col min="15618" max="15618" width="15.7109375" style="2" bestFit="1" customWidth="1"/>
    <col min="15619" max="15629" width="0" style="2" hidden="1" customWidth="1"/>
    <col min="15630" max="15630" width="8.42578125" style="2" customWidth="1"/>
    <col min="15631" max="15631" width="7.7109375" style="2" customWidth="1"/>
    <col min="15632" max="15632" width="5.42578125" style="2" customWidth="1"/>
    <col min="15633" max="15633" width="7.85546875" style="2" customWidth="1"/>
    <col min="15634" max="15634" width="5.42578125" style="2" customWidth="1"/>
    <col min="15635" max="15635" width="7.7109375" style="2" customWidth="1"/>
    <col min="15636" max="15636" width="7.85546875" style="2" customWidth="1"/>
    <col min="15637" max="15637" width="7.5703125" style="2" customWidth="1"/>
    <col min="15638" max="15638" width="7.42578125" style="2" customWidth="1"/>
    <col min="15639" max="15639" width="7.7109375" style="2" customWidth="1"/>
    <col min="15640" max="15640" width="7.28515625" style="2" customWidth="1"/>
    <col min="15641" max="15872" width="9.140625" style="2"/>
    <col min="15873" max="15873" width="5.85546875" style="2" customWidth="1"/>
    <col min="15874" max="15874" width="15.7109375" style="2" bestFit="1" customWidth="1"/>
    <col min="15875" max="15885" width="0" style="2" hidden="1" customWidth="1"/>
    <col min="15886" max="15886" width="8.42578125" style="2" customWidth="1"/>
    <col min="15887" max="15887" width="7.7109375" style="2" customWidth="1"/>
    <col min="15888" max="15888" width="5.42578125" style="2" customWidth="1"/>
    <col min="15889" max="15889" width="7.85546875" style="2" customWidth="1"/>
    <col min="15890" max="15890" width="5.42578125" style="2" customWidth="1"/>
    <col min="15891" max="15891" width="7.7109375" style="2" customWidth="1"/>
    <col min="15892" max="15892" width="7.85546875" style="2" customWidth="1"/>
    <col min="15893" max="15893" width="7.5703125" style="2" customWidth="1"/>
    <col min="15894" max="15894" width="7.42578125" style="2" customWidth="1"/>
    <col min="15895" max="15895" width="7.7109375" style="2" customWidth="1"/>
    <col min="15896" max="15896" width="7.28515625" style="2" customWidth="1"/>
    <col min="15897" max="16128" width="9.140625" style="2"/>
    <col min="16129" max="16129" width="5.85546875" style="2" customWidth="1"/>
    <col min="16130" max="16130" width="15.7109375" style="2" bestFit="1" customWidth="1"/>
    <col min="16131" max="16141" width="0" style="2" hidden="1" customWidth="1"/>
    <col min="16142" max="16142" width="8.42578125" style="2" customWidth="1"/>
    <col min="16143" max="16143" width="7.7109375" style="2" customWidth="1"/>
    <col min="16144" max="16144" width="5.42578125" style="2" customWidth="1"/>
    <col min="16145" max="16145" width="7.85546875" style="2" customWidth="1"/>
    <col min="16146" max="16146" width="5.42578125" style="2" customWidth="1"/>
    <col min="16147" max="16147" width="7.7109375" style="2" customWidth="1"/>
    <col min="16148" max="16148" width="7.85546875" style="2" customWidth="1"/>
    <col min="16149" max="16149" width="7.5703125" style="2" customWidth="1"/>
    <col min="16150" max="16150" width="7.42578125" style="2" customWidth="1"/>
    <col min="16151" max="16151" width="7.7109375" style="2" customWidth="1"/>
    <col min="16152" max="16152" width="7.28515625" style="2" customWidth="1"/>
    <col min="16153" max="16384" width="9.140625" style="2"/>
  </cols>
  <sheetData>
    <row r="1" spans="1:24" ht="27" customHeight="1" x14ac:dyDescent="0.25">
      <c r="B1" s="24" t="s">
        <v>76</v>
      </c>
    </row>
    <row r="2" spans="1:24" ht="16.5" customHeight="1" x14ac:dyDescent="0.25">
      <c r="A2" s="109" t="s">
        <v>77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1"/>
    </row>
    <row r="3" spans="1:24" ht="14.25" customHeight="1" x14ac:dyDescent="0.25">
      <c r="A3" s="99" t="s">
        <v>2</v>
      </c>
      <c r="B3" s="87" t="s">
        <v>3</v>
      </c>
      <c r="C3" s="100" t="s">
        <v>4</v>
      </c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 t="s">
        <v>119</v>
      </c>
      <c r="O3" s="100"/>
      <c r="P3" s="100"/>
      <c r="Q3" s="100"/>
      <c r="R3" s="100"/>
      <c r="S3" s="100"/>
      <c r="T3" s="100"/>
      <c r="U3" s="100"/>
      <c r="V3" s="100"/>
      <c r="W3" s="100"/>
      <c r="X3" s="100"/>
    </row>
    <row r="4" spans="1:24" ht="16.5" customHeight="1" x14ac:dyDescent="0.25">
      <c r="A4" s="108"/>
      <c r="B4" s="87"/>
      <c r="C4" s="92" t="s">
        <v>69</v>
      </c>
      <c r="D4" s="106" t="s">
        <v>70</v>
      </c>
      <c r="E4" s="103"/>
      <c r="F4" s="103"/>
      <c r="G4" s="103"/>
      <c r="H4" s="103"/>
      <c r="I4" s="103"/>
      <c r="J4" s="103"/>
      <c r="K4" s="103"/>
      <c r="L4" s="103"/>
      <c r="M4" s="104"/>
      <c r="N4" s="92" t="s">
        <v>69</v>
      </c>
      <c r="O4" s="106" t="s">
        <v>70</v>
      </c>
      <c r="P4" s="103"/>
      <c r="Q4" s="103"/>
      <c r="R4" s="103"/>
      <c r="S4" s="103"/>
      <c r="T4" s="103"/>
      <c r="U4" s="103"/>
      <c r="V4" s="103"/>
      <c r="W4" s="103"/>
      <c r="X4" s="104"/>
    </row>
    <row r="5" spans="1:24" ht="12.75" customHeight="1" x14ac:dyDescent="0.25">
      <c r="A5" s="108"/>
      <c r="B5" s="87"/>
      <c r="C5" s="93"/>
      <c r="D5" s="105" t="s">
        <v>63</v>
      </c>
      <c r="E5" s="105"/>
      <c r="F5" s="105" t="s">
        <v>62</v>
      </c>
      <c r="G5" s="105"/>
      <c r="H5" s="105" t="s">
        <v>64</v>
      </c>
      <c r="I5" s="105"/>
      <c r="J5" s="105" t="s">
        <v>78</v>
      </c>
      <c r="K5" s="105"/>
      <c r="L5" s="105" t="s">
        <v>79</v>
      </c>
      <c r="M5" s="105"/>
      <c r="N5" s="93"/>
      <c r="O5" s="105" t="s">
        <v>63</v>
      </c>
      <c r="P5" s="105"/>
      <c r="Q5" s="105" t="s">
        <v>62</v>
      </c>
      <c r="R5" s="105"/>
      <c r="S5" s="105" t="s">
        <v>64</v>
      </c>
      <c r="T5" s="105"/>
      <c r="U5" s="105" t="s">
        <v>78</v>
      </c>
      <c r="V5" s="105"/>
      <c r="W5" s="105" t="s">
        <v>79</v>
      </c>
      <c r="X5" s="105"/>
    </row>
    <row r="6" spans="1:24" x14ac:dyDescent="0.25">
      <c r="A6" s="108"/>
      <c r="B6" s="87"/>
      <c r="C6" s="93"/>
      <c r="D6" s="105"/>
      <c r="E6" s="105"/>
      <c r="F6" s="105"/>
      <c r="G6" s="105"/>
      <c r="H6" s="105" t="s">
        <v>80</v>
      </c>
      <c r="I6" s="105"/>
      <c r="J6" s="105"/>
      <c r="K6" s="105"/>
      <c r="L6" s="105"/>
      <c r="M6" s="105"/>
      <c r="N6" s="93"/>
      <c r="O6" s="105"/>
      <c r="P6" s="105"/>
      <c r="Q6" s="105"/>
      <c r="R6" s="105"/>
      <c r="S6" s="105" t="s">
        <v>80</v>
      </c>
      <c r="T6" s="105"/>
      <c r="U6" s="105"/>
      <c r="V6" s="105"/>
      <c r="W6" s="105"/>
      <c r="X6" s="105"/>
    </row>
    <row r="7" spans="1:24" ht="24" customHeight="1" x14ac:dyDescent="0.25">
      <c r="A7" s="108"/>
      <c r="B7" s="87"/>
      <c r="C7" s="93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93"/>
      <c r="O7" s="105"/>
      <c r="P7" s="105"/>
      <c r="Q7" s="105"/>
      <c r="R7" s="105"/>
      <c r="S7" s="105"/>
      <c r="T7" s="105"/>
      <c r="U7" s="105"/>
      <c r="V7" s="105"/>
      <c r="W7" s="105"/>
      <c r="X7" s="105"/>
    </row>
    <row r="8" spans="1:24" ht="24" customHeight="1" x14ac:dyDescent="0.25">
      <c r="A8" s="108"/>
      <c r="B8" s="87"/>
      <c r="C8" s="102"/>
      <c r="D8" s="4" t="s">
        <v>9</v>
      </c>
      <c r="E8" s="4" t="s">
        <v>10</v>
      </c>
      <c r="F8" s="4" t="s">
        <v>9</v>
      </c>
      <c r="G8" s="4" t="s">
        <v>10</v>
      </c>
      <c r="H8" s="4" t="s">
        <v>9</v>
      </c>
      <c r="I8" s="4" t="s">
        <v>10</v>
      </c>
      <c r="J8" s="4" t="s">
        <v>9</v>
      </c>
      <c r="K8" s="4" t="s">
        <v>10</v>
      </c>
      <c r="L8" s="4" t="s">
        <v>9</v>
      </c>
      <c r="M8" s="4" t="s">
        <v>10</v>
      </c>
      <c r="N8" s="102"/>
      <c r="O8" s="4" t="s">
        <v>9</v>
      </c>
      <c r="P8" s="4" t="s">
        <v>10</v>
      </c>
      <c r="Q8" s="4" t="s">
        <v>9</v>
      </c>
      <c r="R8" s="4" t="s">
        <v>10</v>
      </c>
      <c r="S8" s="4" t="s">
        <v>9</v>
      </c>
      <c r="T8" s="4" t="s">
        <v>10</v>
      </c>
      <c r="U8" s="4" t="s">
        <v>9</v>
      </c>
      <c r="V8" s="4" t="s">
        <v>10</v>
      </c>
      <c r="W8" s="4" t="s">
        <v>9</v>
      </c>
      <c r="X8" s="4" t="s">
        <v>10</v>
      </c>
    </row>
    <row r="9" spans="1:24" s="8" customFormat="1" ht="26.25" customHeight="1" x14ac:dyDescent="0.25">
      <c r="A9" s="108"/>
      <c r="B9" s="99"/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s="6" t="s">
        <v>16</v>
      </c>
      <c r="I9" s="6" t="s">
        <v>65</v>
      </c>
      <c r="J9" s="6" t="s">
        <v>81</v>
      </c>
      <c r="K9" s="6" t="s">
        <v>82</v>
      </c>
      <c r="L9" s="6" t="s">
        <v>83</v>
      </c>
      <c r="M9" s="6" t="s">
        <v>84</v>
      </c>
      <c r="N9" s="6" t="s">
        <v>11</v>
      </c>
      <c r="O9" s="6" t="s">
        <v>12</v>
      </c>
      <c r="P9" s="6" t="s">
        <v>13</v>
      </c>
      <c r="Q9" s="6" t="s">
        <v>14</v>
      </c>
      <c r="R9" s="6" t="s">
        <v>15</v>
      </c>
      <c r="S9" s="6" t="s">
        <v>16</v>
      </c>
      <c r="T9" s="6" t="s">
        <v>65</v>
      </c>
      <c r="U9" s="6" t="s">
        <v>81</v>
      </c>
      <c r="V9" s="6" t="s">
        <v>82</v>
      </c>
      <c r="W9" s="6" t="s">
        <v>83</v>
      </c>
      <c r="X9" s="6" t="s">
        <v>84</v>
      </c>
    </row>
    <row r="10" spans="1:24" ht="15.75" x14ac:dyDescent="0.25">
      <c r="A10" s="13">
        <v>1</v>
      </c>
      <c r="B10" s="10" t="s">
        <v>17</v>
      </c>
      <c r="C10" s="58">
        <v>1075</v>
      </c>
      <c r="D10" s="48">
        <v>0</v>
      </c>
      <c r="E10" s="64">
        <f>D10/C10*100</f>
        <v>0</v>
      </c>
      <c r="F10" s="48">
        <v>0</v>
      </c>
      <c r="G10" s="64">
        <f>F10/C10*100</f>
        <v>0</v>
      </c>
      <c r="H10" s="48">
        <v>0</v>
      </c>
      <c r="I10" s="64">
        <f>H10/C10*100</f>
        <v>0</v>
      </c>
      <c r="J10" s="48">
        <v>804</v>
      </c>
      <c r="K10" s="64">
        <f>J10/C10*100</f>
        <v>74.79069767441861</v>
      </c>
      <c r="L10" s="48">
        <v>804</v>
      </c>
      <c r="M10" s="64">
        <f>L10/C10*100</f>
        <v>74.79069767441861</v>
      </c>
      <c r="N10" s="58">
        <f>'[1]Table 9'!H6</f>
        <v>1147</v>
      </c>
      <c r="O10" s="48">
        <v>0</v>
      </c>
      <c r="P10" s="64">
        <f>O10/N10*100</f>
        <v>0</v>
      </c>
      <c r="Q10" s="48">
        <v>0</v>
      </c>
      <c r="R10" s="64">
        <f>Q10/N10*100</f>
        <v>0</v>
      </c>
      <c r="S10" s="48">
        <v>0</v>
      </c>
      <c r="T10" s="64">
        <f>S10/N10*100</f>
        <v>0</v>
      </c>
      <c r="U10" s="48">
        <v>1075</v>
      </c>
      <c r="V10" s="64">
        <f>U10/N10*100</f>
        <v>93.722755013077602</v>
      </c>
      <c r="W10" s="48">
        <v>1075</v>
      </c>
      <c r="X10" s="64">
        <f>W10/N10*100</f>
        <v>93.722755013077602</v>
      </c>
    </row>
    <row r="11" spans="1:24" ht="15.75" x14ac:dyDescent="0.25">
      <c r="A11" s="13">
        <v>2</v>
      </c>
      <c r="B11" s="14" t="s">
        <v>18</v>
      </c>
      <c r="C11" s="58">
        <v>143</v>
      </c>
      <c r="D11" s="48">
        <v>26</v>
      </c>
      <c r="E11" s="64">
        <f t="shared" ref="E11:E46" si="0">D11/C11*100</f>
        <v>18.181818181818183</v>
      </c>
      <c r="F11" s="48">
        <v>30</v>
      </c>
      <c r="G11" s="64">
        <f t="shared" ref="G11:G46" si="1">F11/C11*100</f>
        <v>20.97902097902098</v>
      </c>
      <c r="H11" s="48">
        <v>41</v>
      </c>
      <c r="I11" s="64">
        <f t="shared" ref="I11:I46" si="2">H11/C11*100</f>
        <v>28.671328671328673</v>
      </c>
      <c r="J11" s="48">
        <v>11</v>
      </c>
      <c r="K11" s="64">
        <f t="shared" ref="K11:K46" si="3">J11/C11*100</f>
        <v>7.6923076923076925</v>
      </c>
      <c r="L11" s="48">
        <v>13</v>
      </c>
      <c r="M11" s="64">
        <f t="shared" ref="M11:M46" si="4">L11/C11*100</f>
        <v>9.0909090909090917</v>
      </c>
      <c r="N11" s="58">
        <f>'[1]Table 9'!H7</f>
        <v>143</v>
      </c>
      <c r="O11" s="48">
        <v>15</v>
      </c>
      <c r="P11" s="64">
        <f t="shared" ref="P11:P46" si="5">O11/N11*100</f>
        <v>10.48951048951049</v>
      </c>
      <c r="Q11" s="48">
        <v>24</v>
      </c>
      <c r="R11" s="64">
        <f t="shared" ref="R11:R46" si="6">Q11/N11*100</f>
        <v>16.783216783216783</v>
      </c>
      <c r="S11" s="48">
        <v>26</v>
      </c>
      <c r="T11" s="64">
        <f t="shared" ref="T11:T46" si="7">S11/N11*100</f>
        <v>18.181818181818183</v>
      </c>
      <c r="U11" s="48">
        <v>7</v>
      </c>
      <c r="V11" s="64">
        <f t="shared" ref="V11:V46" si="8">U11/N11*100</f>
        <v>4.895104895104895</v>
      </c>
      <c r="W11" s="48">
        <v>13</v>
      </c>
      <c r="X11" s="64">
        <f t="shared" ref="X11:X46" si="9">W11/N11*100</f>
        <v>9.0909090909090917</v>
      </c>
    </row>
    <row r="12" spans="1:24" ht="15.75" x14ac:dyDescent="0.25">
      <c r="A12" s="13">
        <v>3</v>
      </c>
      <c r="B12" s="14" t="s">
        <v>19</v>
      </c>
      <c r="C12" s="58">
        <v>1014</v>
      </c>
      <c r="D12" s="48">
        <v>90</v>
      </c>
      <c r="E12" s="64">
        <f t="shared" si="0"/>
        <v>8.8757396449704142</v>
      </c>
      <c r="F12" s="48">
        <v>129</v>
      </c>
      <c r="G12" s="64">
        <f t="shared" si="1"/>
        <v>12.721893491124261</v>
      </c>
      <c r="H12" s="48">
        <v>53</v>
      </c>
      <c r="I12" s="64">
        <f t="shared" si="2"/>
        <v>5.2268244575936889</v>
      </c>
      <c r="J12" s="48">
        <v>210</v>
      </c>
      <c r="K12" s="64">
        <f t="shared" si="3"/>
        <v>20.710059171597635</v>
      </c>
      <c r="L12" s="48">
        <v>656</v>
      </c>
      <c r="M12" s="64">
        <f t="shared" si="4"/>
        <v>64.69428007889546</v>
      </c>
      <c r="N12" s="58">
        <f>'[1]Table 9'!H8</f>
        <v>1014</v>
      </c>
      <c r="O12" s="48">
        <v>80</v>
      </c>
      <c r="P12" s="64">
        <f t="shared" si="5"/>
        <v>7.8895463510848129</v>
      </c>
      <c r="Q12" s="48">
        <v>122</v>
      </c>
      <c r="R12" s="64">
        <f t="shared" si="6"/>
        <v>12.031558185404339</v>
      </c>
      <c r="S12" s="48">
        <v>53</v>
      </c>
      <c r="T12" s="64">
        <f t="shared" si="7"/>
        <v>5.2268244575936889</v>
      </c>
      <c r="U12" s="48">
        <v>191</v>
      </c>
      <c r="V12" s="64">
        <f t="shared" si="8"/>
        <v>18.836291913214989</v>
      </c>
      <c r="W12" s="48">
        <v>634</v>
      </c>
      <c r="X12" s="64">
        <f t="shared" si="9"/>
        <v>62.524654832347139</v>
      </c>
    </row>
    <row r="13" spans="1:24" ht="15.75" x14ac:dyDescent="0.25">
      <c r="A13" s="13">
        <v>4</v>
      </c>
      <c r="B13" s="14" t="s">
        <v>21</v>
      </c>
      <c r="C13" s="58">
        <v>1802</v>
      </c>
      <c r="D13" s="48">
        <v>0</v>
      </c>
      <c r="E13" s="64">
        <f t="shared" si="0"/>
        <v>0</v>
      </c>
      <c r="F13" s="48">
        <v>0</v>
      </c>
      <c r="G13" s="64">
        <f t="shared" si="1"/>
        <v>0</v>
      </c>
      <c r="H13" s="48">
        <v>0</v>
      </c>
      <c r="I13" s="64">
        <f t="shared" si="2"/>
        <v>0</v>
      </c>
      <c r="J13" s="48">
        <v>526</v>
      </c>
      <c r="K13" s="64">
        <f t="shared" si="3"/>
        <v>29.189789123196448</v>
      </c>
      <c r="L13" s="48">
        <v>533</v>
      </c>
      <c r="M13" s="64">
        <f t="shared" si="4"/>
        <v>29.57824639289678</v>
      </c>
      <c r="N13" s="58">
        <f>'[1]Table 9'!H9</f>
        <v>1899</v>
      </c>
      <c r="O13" s="48">
        <v>0</v>
      </c>
      <c r="P13" s="64">
        <f t="shared" si="5"/>
        <v>0</v>
      </c>
      <c r="Q13" s="48">
        <v>0</v>
      </c>
      <c r="R13" s="64">
        <f t="shared" si="6"/>
        <v>0</v>
      </c>
      <c r="S13" s="48">
        <v>0</v>
      </c>
      <c r="T13" s="64">
        <f t="shared" si="7"/>
        <v>0</v>
      </c>
      <c r="U13" s="48">
        <v>526</v>
      </c>
      <c r="V13" s="64">
        <f t="shared" si="8"/>
        <v>27.698788836229593</v>
      </c>
      <c r="W13" s="48">
        <v>783</v>
      </c>
      <c r="X13" s="64">
        <f t="shared" si="9"/>
        <v>41.232227488151658</v>
      </c>
    </row>
    <row r="14" spans="1:24" s="15" customFormat="1" ht="15.75" x14ac:dyDescent="0.25">
      <c r="A14" s="13">
        <v>5</v>
      </c>
      <c r="B14" s="14" t="s">
        <v>22</v>
      </c>
      <c r="C14" s="58">
        <v>790</v>
      </c>
      <c r="D14" s="48">
        <v>57</v>
      </c>
      <c r="E14" s="64">
        <f t="shared" si="0"/>
        <v>7.2151898734177209</v>
      </c>
      <c r="F14" s="48">
        <v>116</v>
      </c>
      <c r="G14" s="64">
        <f t="shared" si="1"/>
        <v>14.683544303797468</v>
      </c>
      <c r="H14" s="48">
        <v>40</v>
      </c>
      <c r="I14" s="64">
        <f t="shared" si="2"/>
        <v>5.0632911392405067</v>
      </c>
      <c r="J14" s="48">
        <v>146</v>
      </c>
      <c r="K14" s="64">
        <f t="shared" si="3"/>
        <v>18.481012658227851</v>
      </c>
      <c r="L14" s="48">
        <v>751</v>
      </c>
      <c r="M14" s="64">
        <f t="shared" si="4"/>
        <v>95.063291139240505</v>
      </c>
      <c r="N14" s="58">
        <f>'[1]Table 9'!H10</f>
        <v>785</v>
      </c>
      <c r="O14" s="48">
        <v>45</v>
      </c>
      <c r="P14" s="64">
        <f t="shared" si="5"/>
        <v>5.7324840764331215</v>
      </c>
      <c r="Q14" s="48">
        <v>78</v>
      </c>
      <c r="R14" s="64">
        <f t="shared" si="6"/>
        <v>9.9363057324840778</v>
      </c>
      <c r="S14" s="48">
        <v>33</v>
      </c>
      <c r="T14" s="64">
        <f t="shared" si="7"/>
        <v>4.2038216560509554</v>
      </c>
      <c r="U14" s="48">
        <v>181</v>
      </c>
      <c r="V14" s="64">
        <f t="shared" si="8"/>
        <v>23.057324840764331</v>
      </c>
      <c r="W14" s="48">
        <v>751</v>
      </c>
      <c r="X14" s="64">
        <f t="shared" si="9"/>
        <v>95.668789808917197</v>
      </c>
    </row>
    <row r="15" spans="1:24" ht="15.75" x14ac:dyDescent="0.25">
      <c r="A15" s="13">
        <v>6</v>
      </c>
      <c r="B15" s="14" t="s">
        <v>23</v>
      </c>
      <c r="C15" s="58">
        <v>22</v>
      </c>
      <c r="D15" s="48">
        <v>0</v>
      </c>
      <c r="E15" s="64">
        <f t="shared" si="0"/>
        <v>0</v>
      </c>
      <c r="F15" s="48">
        <v>0</v>
      </c>
      <c r="G15" s="64">
        <f t="shared" si="1"/>
        <v>0</v>
      </c>
      <c r="H15" s="48">
        <v>0</v>
      </c>
      <c r="I15" s="64">
        <f t="shared" si="2"/>
        <v>0</v>
      </c>
      <c r="J15" s="48">
        <v>22</v>
      </c>
      <c r="K15" s="64">
        <f t="shared" si="3"/>
        <v>100</v>
      </c>
      <c r="L15" s="48">
        <v>22</v>
      </c>
      <c r="M15" s="64">
        <f t="shared" si="4"/>
        <v>100</v>
      </c>
      <c r="N15" s="58">
        <f>'[1]Table 9'!H11</f>
        <v>24</v>
      </c>
      <c r="O15" s="48">
        <v>0</v>
      </c>
      <c r="P15" s="64">
        <f t="shared" si="5"/>
        <v>0</v>
      </c>
      <c r="Q15" s="48">
        <v>0</v>
      </c>
      <c r="R15" s="64">
        <f t="shared" si="6"/>
        <v>0</v>
      </c>
      <c r="S15" s="48">
        <v>0</v>
      </c>
      <c r="T15" s="64">
        <f t="shared" si="7"/>
        <v>0</v>
      </c>
      <c r="U15" s="48">
        <v>24</v>
      </c>
      <c r="V15" s="64">
        <f t="shared" si="8"/>
        <v>100</v>
      </c>
      <c r="W15" s="48">
        <v>24</v>
      </c>
      <c r="X15" s="64">
        <f t="shared" si="9"/>
        <v>100</v>
      </c>
    </row>
    <row r="16" spans="1:24" s="15" customFormat="1" ht="15.75" x14ac:dyDescent="0.25">
      <c r="A16" s="13">
        <v>7</v>
      </c>
      <c r="B16" s="14" t="s">
        <v>24</v>
      </c>
      <c r="C16" s="58">
        <v>1314</v>
      </c>
      <c r="D16" s="48">
        <v>0</v>
      </c>
      <c r="E16" s="64">
        <f t="shared" si="0"/>
        <v>0</v>
      </c>
      <c r="F16" s="48">
        <v>0</v>
      </c>
      <c r="G16" s="64">
        <f t="shared" si="1"/>
        <v>0</v>
      </c>
      <c r="H16" s="48">
        <v>0</v>
      </c>
      <c r="I16" s="64">
        <f t="shared" si="2"/>
        <v>0</v>
      </c>
      <c r="J16" s="48">
        <v>1314</v>
      </c>
      <c r="K16" s="64">
        <f t="shared" si="3"/>
        <v>100</v>
      </c>
      <c r="L16" s="48">
        <v>1181</v>
      </c>
      <c r="M16" s="64">
        <f t="shared" si="4"/>
        <v>89.87823439878234</v>
      </c>
      <c r="N16" s="58">
        <f>'[1]Table 9'!H12</f>
        <v>1392</v>
      </c>
      <c r="O16" s="48">
        <v>0</v>
      </c>
      <c r="P16" s="64">
        <f t="shared" si="5"/>
        <v>0</v>
      </c>
      <c r="Q16" s="48">
        <v>0</v>
      </c>
      <c r="R16" s="64">
        <f t="shared" si="6"/>
        <v>0</v>
      </c>
      <c r="S16" s="48">
        <v>0</v>
      </c>
      <c r="T16" s="64">
        <f t="shared" si="7"/>
        <v>0</v>
      </c>
      <c r="U16" s="48">
        <v>1392</v>
      </c>
      <c r="V16" s="64">
        <f t="shared" si="8"/>
        <v>100</v>
      </c>
      <c r="W16" s="48">
        <v>1299</v>
      </c>
      <c r="X16" s="64">
        <f t="shared" si="9"/>
        <v>93.318965517241381</v>
      </c>
    </row>
    <row r="17" spans="1:24" ht="15.75" x14ac:dyDescent="0.25">
      <c r="A17" s="13">
        <v>8</v>
      </c>
      <c r="B17" s="14" t="s">
        <v>25</v>
      </c>
      <c r="C17" s="58">
        <v>474</v>
      </c>
      <c r="D17" s="48">
        <v>0</v>
      </c>
      <c r="E17" s="64">
        <f t="shared" si="0"/>
        <v>0</v>
      </c>
      <c r="F17" s="48">
        <v>3</v>
      </c>
      <c r="G17" s="64">
        <f t="shared" si="1"/>
        <v>0.63291139240506333</v>
      </c>
      <c r="H17" s="48">
        <v>0</v>
      </c>
      <c r="I17" s="64">
        <f t="shared" si="2"/>
        <v>0</v>
      </c>
      <c r="J17" s="48">
        <v>253</v>
      </c>
      <c r="K17" s="64">
        <f t="shared" si="3"/>
        <v>53.375527426160339</v>
      </c>
      <c r="L17" s="48">
        <v>345</v>
      </c>
      <c r="M17" s="64">
        <f t="shared" si="4"/>
        <v>72.784810126582272</v>
      </c>
      <c r="N17" s="58">
        <f>'[1]Table 9'!H13</f>
        <v>366</v>
      </c>
      <c r="O17" s="48">
        <v>0</v>
      </c>
      <c r="P17" s="64">
        <f t="shared" si="5"/>
        <v>0</v>
      </c>
      <c r="Q17" s="48">
        <v>0</v>
      </c>
      <c r="R17" s="64">
        <f t="shared" si="6"/>
        <v>0</v>
      </c>
      <c r="S17" s="48">
        <v>0</v>
      </c>
      <c r="T17" s="64">
        <f t="shared" si="7"/>
        <v>0</v>
      </c>
      <c r="U17" s="48">
        <v>263</v>
      </c>
      <c r="V17" s="64">
        <f t="shared" si="8"/>
        <v>71.857923497267763</v>
      </c>
      <c r="W17" s="48">
        <f>366-24</f>
        <v>342</v>
      </c>
      <c r="X17" s="64">
        <f t="shared" si="9"/>
        <v>93.442622950819683</v>
      </c>
    </row>
    <row r="18" spans="1:24" s="15" customFormat="1" ht="15.75" x14ac:dyDescent="0.25">
      <c r="A18" s="13">
        <v>9</v>
      </c>
      <c r="B18" s="14" t="s">
        <v>26</v>
      </c>
      <c r="C18" s="58">
        <v>518</v>
      </c>
      <c r="D18" s="48">
        <v>0</v>
      </c>
      <c r="E18" s="64">
        <f t="shared" si="0"/>
        <v>0</v>
      </c>
      <c r="F18" s="48">
        <v>28</v>
      </c>
      <c r="G18" s="64">
        <f t="shared" si="1"/>
        <v>5.4054054054054053</v>
      </c>
      <c r="H18" s="48">
        <v>54</v>
      </c>
      <c r="I18" s="64">
        <f t="shared" si="2"/>
        <v>10.424710424710424</v>
      </c>
      <c r="J18" s="48">
        <v>86</v>
      </c>
      <c r="K18" s="64">
        <f t="shared" si="3"/>
        <v>16.602316602316602</v>
      </c>
      <c r="L18" s="48">
        <v>24</v>
      </c>
      <c r="M18" s="64">
        <f t="shared" si="4"/>
        <v>4.6332046332046328</v>
      </c>
      <c r="N18" s="58">
        <f>'[1]Table 9'!H14</f>
        <v>538</v>
      </c>
      <c r="O18" s="48">
        <v>0</v>
      </c>
      <c r="P18" s="64">
        <f t="shared" si="5"/>
        <v>0</v>
      </c>
      <c r="Q18" s="48">
        <v>0</v>
      </c>
      <c r="R18" s="64">
        <f t="shared" si="6"/>
        <v>0</v>
      </c>
      <c r="S18" s="48">
        <v>54</v>
      </c>
      <c r="T18" s="64">
        <f t="shared" si="7"/>
        <v>10.037174721189592</v>
      </c>
      <c r="U18" s="48">
        <v>200</v>
      </c>
      <c r="V18" s="64">
        <f t="shared" si="8"/>
        <v>37.174721189591075</v>
      </c>
      <c r="W18" s="48">
        <v>185</v>
      </c>
      <c r="X18" s="64">
        <f t="shared" si="9"/>
        <v>34.386617100371744</v>
      </c>
    </row>
    <row r="19" spans="1:24" ht="15.75" x14ac:dyDescent="0.25">
      <c r="A19" s="13">
        <v>10</v>
      </c>
      <c r="B19" s="14" t="s">
        <v>27</v>
      </c>
      <c r="C19" s="58">
        <v>637</v>
      </c>
      <c r="D19" s="48">
        <v>107</v>
      </c>
      <c r="E19" s="64">
        <f t="shared" si="0"/>
        <v>16.797488226059652</v>
      </c>
      <c r="F19" s="48">
        <v>135</v>
      </c>
      <c r="G19" s="64">
        <f t="shared" si="1"/>
        <v>21.19309262166405</v>
      </c>
      <c r="H19" s="48">
        <v>111</v>
      </c>
      <c r="I19" s="64">
        <f t="shared" si="2"/>
        <v>17.425431711145997</v>
      </c>
      <c r="J19" s="48">
        <v>97</v>
      </c>
      <c r="K19" s="64">
        <f t="shared" si="3"/>
        <v>15.2276295133438</v>
      </c>
      <c r="L19" s="48">
        <v>122</v>
      </c>
      <c r="M19" s="64">
        <f t="shared" si="4"/>
        <v>19.15227629513344</v>
      </c>
      <c r="N19" s="58">
        <f>'[1]Table 9'!H15</f>
        <v>637</v>
      </c>
      <c r="O19" s="48">
        <v>107</v>
      </c>
      <c r="P19" s="64">
        <f t="shared" si="5"/>
        <v>16.797488226059652</v>
      </c>
      <c r="Q19" s="48">
        <v>132</v>
      </c>
      <c r="R19" s="64">
        <f t="shared" si="6"/>
        <v>20.722135007849293</v>
      </c>
      <c r="S19" s="48">
        <v>111</v>
      </c>
      <c r="T19" s="64">
        <f t="shared" si="7"/>
        <v>17.425431711145997</v>
      </c>
      <c r="U19" s="48">
        <v>67</v>
      </c>
      <c r="V19" s="64">
        <f t="shared" si="8"/>
        <v>10.518053375196232</v>
      </c>
      <c r="W19" s="48">
        <v>510</v>
      </c>
      <c r="X19" s="64">
        <f t="shared" si="9"/>
        <v>80.062794348508632</v>
      </c>
    </row>
    <row r="20" spans="1:24" ht="15.75" x14ac:dyDescent="0.25">
      <c r="A20" s="13">
        <v>11</v>
      </c>
      <c r="B20" s="14" t="s">
        <v>28</v>
      </c>
      <c r="C20" s="58">
        <v>327</v>
      </c>
      <c r="D20" s="48">
        <v>139</v>
      </c>
      <c r="E20" s="64">
        <f t="shared" si="0"/>
        <v>42.507645259938833</v>
      </c>
      <c r="F20" s="48">
        <v>170</v>
      </c>
      <c r="G20" s="64">
        <f t="shared" si="1"/>
        <v>51.987767584097853</v>
      </c>
      <c r="H20" s="48">
        <v>30</v>
      </c>
      <c r="I20" s="64">
        <f t="shared" si="2"/>
        <v>9.1743119266055047</v>
      </c>
      <c r="J20" s="48">
        <v>35</v>
      </c>
      <c r="K20" s="64">
        <f t="shared" si="3"/>
        <v>10.703363914373089</v>
      </c>
      <c r="L20" s="48">
        <v>6</v>
      </c>
      <c r="M20" s="64">
        <f t="shared" si="4"/>
        <v>1.834862385321101</v>
      </c>
      <c r="N20" s="58">
        <f>'[1]Table 9'!H16</f>
        <v>297</v>
      </c>
      <c r="O20" s="48">
        <v>134</v>
      </c>
      <c r="P20" s="64">
        <f t="shared" si="5"/>
        <v>45.117845117845121</v>
      </c>
      <c r="Q20" s="48">
        <v>139</v>
      </c>
      <c r="R20" s="64">
        <f t="shared" si="6"/>
        <v>46.801346801346796</v>
      </c>
      <c r="S20" s="48">
        <v>30</v>
      </c>
      <c r="T20" s="64">
        <f t="shared" si="7"/>
        <v>10.1010101010101</v>
      </c>
      <c r="U20" s="48">
        <v>61</v>
      </c>
      <c r="V20" s="64">
        <f t="shared" si="8"/>
        <v>20.53872053872054</v>
      </c>
      <c r="W20" s="48">
        <f>297-96</f>
        <v>201</v>
      </c>
      <c r="X20" s="64">
        <f t="shared" si="9"/>
        <v>67.676767676767682</v>
      </c>
    </row>
    <row r="21" spans="1:24" ht="15.75" x14ac:dyDescent="0.25">
      <c r="A21" s="13">
        <v>12</v>
      </c>
      <c r="B21" s="14" t="s">
        <v>29</v>
      </c>
      <c r="C21" s="58">
        <v>2353</v>
      </c>
      <c r="D21" s="48">
        <v>36</v>
      </c>
      <c r="E21" s="64">
        <f t="shared" si="0"/>
        <v>1.529961750956226</v>
      </c>
      <c r="F21" s="48">
        <v>86</v>
      </c>
      <c r="G21" s="64">
        <f t="shared" si="1"/>
        <v>3.6549086272843181</v>
      </c>
      <c r="H21" s="48">
        <v>160</v>
      </c>
      <c r="I21" s="64">
        <f t="shared" si="2"/>
        <v>6.7998300042498929</v>
      </c>
      <c r="J21" s="48">
        <v>2130</v>
      </c>
      <c r="K21" s="64">
        <f t="shared" si="3"/>
        <v>90.522736931576702</v>
      </c>
      <c r="L21" s="48">
        <v>2177</v>
      </c>
      <c r="M21" s="64">
        <f t="shared" si="4"/>
        <v>92.520186995325119</v>
      </c>
      <c r="N21" s="58">
        <f>'[1]Table 9'!H17</f>
        <v>2359</v>
      </c>
      <c r="O21" s="48">
        <v>32</v>
      </c>
      <c r="P21" s="64">
        <f t="shared" si="5"/>
        <v>1.3565069944891903</v>
      </c>
      <c r="Q21" s="48">
        <v>79</v>
      </c>
      <c r="R21" s="64">
        <f t="shared" si="6"/>
        <v>3.3488766426451884</v>
      </c>
      <c r="S21" s="48">
        <v>157</v>
      </c>
      <c r="T21" s="64">
        <f t="shared" si="7"/>
        <v>6.6553624417125894</v>
      </c>
      <c r="U21" s="48">
        <v>2133</v>
      </c>
      <c r="V21" s="64">
        <f t="shared" si="8"/>
        <v>90.419669351420097</v>
      </c>
      <c r="W21" s="48">
        <v>2179</v>
      </c>
      <c r="X21" s="64">
        <f t="shared" si="9"/>
        <v>92.369648155998306</v>
      </c>
    </row>
    <row r="22" spans="1:24" s="15" customFormat="1" ht="15.75" x14ac:dyDescent="0.25">
      <c r="A22" s="13">
        <v>13</v>
      </c>
      <c r="B22" s="14" t="s">
        <v>30</v>
      </c>
      <c r="C22" s="58">
        <v>824</v>
      </c>
      <c r="D22" s="48">
        <v>0</v>
      </c>
      <c r="E22" s="64">
        <f t="shared" si="0"/>
        <v>0</v>
      </c>
      <c r="F22" s="48">
        <v>0</v>
      </c>
      <c r="G22" s="64">
        <f t="shared" si="1"/>
        <v>0</v>
      </c>
      <c r="H22" s="48">
        <v>48</v>
      </c>
      <c r="I22" s="64">
        <f t="shared" si="2"/>
        <v>5.825242718446602</v>
      </c>
      <c r="J22" s="48">
        <v>816</v>
      </c>
      <c r="K22" s="64">
        <f t="shared" si="3"/>
        <v>99.029126213592235</v>
      </c>
      <c r="L22" s="48">
        <v>816</v>
      </c>
      <c r="M22" s="64">
        <f t="shared" si="4"/>
        <v>99.029126213592235</v>
      </c>
      <c r="N22" s="58">
        <f>'[1]Table 9'!H18</f>
        <v>849</v>
      </c>
      <c r="O22" s="48">
        <v>0</v>
      </c>
      <c r="P22" s="64">
        <f t="shared" si="5"/>
        <v>0</v>
      </c>
      <c r="Q22" s="48">
        <v>0</v>
      </c>
      <c r="R22" s="64">
        <f t="shared" si="6"/>
        <v>0</v>
      </c>
      <c r="S22" s="48">
        <v>58</v>
      </c>
      <c r="T22" s="64">
        <f t="shared" si="7"/>
        <v>6.8315665488810362</v>
      </c>
      <c r="U22" s="48">
        <v>826</v>
      </c>
      <c r="V22" s="64">
        <f t="shared" si="8"/>
        <v>97.290930506478219</v>
      </c>
      <c r="W22" s="48">
        <v>826</v>
      </c>
      <c r="X22" s="64">
        <f t="shared" si="9"/>
        <v>97.290930506478219</v>
      </c>
    </row>
    <row r="23" spans="1:24" s="15" customFormat="1" ht="15.75" x14ac:dyDescent="0.25">
      <c r="A23" s="13">
        <v>14</v>
      </c>
      <c r="B23" s="14" t="s">
        <v>31</v>
      </c>
      <c r="C23" s="58">
        <v>1171</v>
      </c>
      <c r="D23" s="48">
        <v>109</v>
      </c>
      <c r="E23" s="64">
        <f t="shared" si="0"/>
        <v>9.3082835183603763</v>
      </c>
      <c r="F23" s="48">
        <v>112</v>
      </c>
      <c r="G23" s="64">
        <f t="shared" si="1"/>
        <v>9.5644748078565325</v>
      </c>
      <c r="H23" s="48">
        <v>57</v>
      </c>
      <c r="I23" s="64">
        <f t="shared" si="2"/>
        <v>4.8676345004269859</v>
      </c>
      <c r="J23" s="48">
        <v>1171</v>
      </c>
      <c r="K23" s="64">
        <f t="shared" si="3"/>
        <v>100</v>
      </c>
      <c r="L23" s="48">
        <v>393</v>
      </c>
      <c r="M23" s="64">
        <f t="shared" si="4"/>
        <v>33.561058923996583</v>
      </c>
      <c r="N23" s="58">
        <f>'[1]Table 9'!H19</f>
        <v>1171</v>
      </c>
      <c r="O23" s="48">
        <v>0</v>
      </c>
      <c r="P23" s="64">
        <f t="shared" si="5"/>
        <v>0</v>
      </c>
      <c r="Q23" s="48">
        <v>112</v>
      </c>
      <c r="R23" s="64">
        <f t="shared" si="6"/>
        <v>9.5644748078565325</v>
      </c>
      <c r="S23" s="48">
        <v>54</v>
      </c>
      <c r="T23" s="64">
        <f t="shared" si="7"/>
        <v>4.6114432109308279</v>
      </c>
      <c r="U23" s="48">
        <v>1171</v>
      </c>
      <c r="V23" s="64">
        <f t="shared" si="8"/>
        <v>100</v>
      </c>
      <c r="W23" s="65">
        <v>776</v>
      </c>
      <c r="X23" s="64">
        <f t="shared" si="9"/>
        <v>66.268146883005969</v>
      </c>
    </row>
    <row r="24" spans="1:24" ht="15.75" x14ac:dyDescent="0.25">
      <c r="A24" s="13">
        <v>15</v>
      </c>
      <c r="B24" s="14" t="s">
        <v>32</v>
      </c>
      <c r="C24" s="58">
        <v>1811</v>
      </c>
      <c r="D24" s="48">
        <v>71</v>
      </c>
      <c r="E24" s="64">
        <f t="shared" si="0"/>
        <v>3.9204859193815569</v>
      </c>
      <c r="F24" s="48">
        <v>0</v>
      </c>
      <c r="G24" s="64">
        <f t="shared" si="1"/>
        <v>0</v>
      </c>
      <c r="H24" s="48">
        <v>88</v>
      </c>
      <c r="I24" s="64">
        <f t="shared" si="2"/>
        <v>4.8591938155715075</v>
      </c>
      <c r="J24" s="48">
        <v>1618</v>
      </c>
      <c r="K24" s="64">
        <f t="shared" si="3"/>
        <v>89.342904472667044</v>
      </c>
      <c r="L24" s="48">
        <v>1799</v>
      </c>
      <c r="M24" s="64">
        <f t="shared" si="4"/>
        <v>99.337382661512976</v>
      </c>
      <c r="N24" s="58">
        <f>'[1]Table 9'!H20</f>
        <v>1814</v>
      </c>
      <c r="O24" s="48">
        <v>34</v>
      </c>
      <c r="P24" s="64">
        <f t="shared" si="5"/>
        <v>1.8743109151047408</v>
      </c>
      <c r="Q24" s="48">
        <v>168</v>
      </c>
      <c r="R24" s="64">
        <f t="shared" si="6"/>
        <v>9.2613009922822496</v>
      </c>
      <c r="S24" s="48">
        <v>31</v>
      </c>
      <c r="T24" s="64">
        <f t="shared" si="7"/>
        <v>1.7089305402425579</v>
      </c>
      <c r="U24" s="48">
        <v>1262</v>
      </c>
      <c r="V24" s="64">
        <f t="shared" si="8"/>
        <v>69.570011025358326</v>
      </c>
      <c r="W24" s="48">
        <f>1814-125</f>
        <v>1689</v>
      </c>
      <c r="X24" s="64">
        <f t="shared" si="9"/>
        <v>93.109151047409043</v>
      </c>
    </row>
    <row r="25" spans="1:24" ht="15.75" x14ac:dyDescent="0.25">
      <c r="A25" s="13">
        <v>16</v>
      </c>
      <c r="B25" s="14" t="s">
        <v>33</v>
      </c>
      <c r="C25" s="58">
        <v>85</v>
      </c>
      <c r="D25" s="48">
        <v>13</v>
      </c>
      <c r="E25" s="64">
        <f t="shared" si="0"/>
        <v>15.294117647058824</v>
      </c>
      <c r="F25" s="48">
        <v>42</v>
      </c>
      <c r="G25" s="64">
        <f t="shared" si="1"/>
        <v>49.411764705882355</v>
      </c>
      <c r="H25" s="48">
        <v>7</v>
      </c>
      <c r="I25" s="64">
        <f t="shared" si="2"/>
        <v>8.235294117647058</v>
      </c>
      <c r="J25" s="48">
        <v>25</v>
      </c>
      <c r="K25" s="64">
        <f t="shared" si="3"/>
        <v>29.411764705882355</v>
      </c>
      <c r="L25" s="48">
        <v>73</v>
      </c>
      <c r="M25" s="64">
        <f t="shared" si="4"/>
        <v>85.882352941176464</v>
      </c>
      <c r="N25" s="58">
        <f>'[1]Table 9'!H21</f>
        <v>85</v>
      </c>
      <c r="O25" s="48">
        <v>12</v>
      </c>
      <c r="P25" s="64">
        <f t="shared" si="5"/>
        <v>14.117647058823529</v>
      </c>
      <c r="Q25" s="48">
        <v>41</v>
      </c>
      <c r="R25" s="64">
        <f t="shared" si="6"/>
        <v>48.235294117647058</v>
      </c>
      <c r="S25" s="48">
        <v>7</v>
      </c>
      <c r="T25" s="64">
        <f t="shared" si="7"/>
        <v>8.235294117647058</v>
      </c>
      <c r="U25" s="48">
        <v>21</v>
      </c>
      <c r="V25" s="64">
        <f t="shared" si="8"/>
        <v>24.705882352941178</v>
      </c>
      <c r="W25" s="48">
        <v>73</v>
      </c>
      <c r="X25" s="64">
        <f t="shared" si="9"/>
        <v>85.882352941176464</v>
      </c>
    </row>
    <row r="26" spans="1:24" s="15" customFormat="1" ht="15.75" x14ac:dyDescent="0.25">
      <c r="A26" s="13">
        <v>17</v>
      </c>
      <c r="B26" s="14" t="s">
        <v>34</v>
      </c>
      <c r="C26" s="58">
        <v>109</v>
      </c>
      <c r="D26" s="48">
        <v>0</v>
      </c>
      <c r="E26" s="64">
        <f t="shared" si="0"/>
        <v>0</v>
      </c>
      <c r="F26" s="48">
        <v>18</v>
      </c>
      <c r="G26" s="64">
        <f t="shared" si="1"/>
        <v>16.513761467889911</v>
      </c>
      <c r="H26" s="48">
        <v>29</v>
      </c>
      <c r="I26" s="64">
        <f t="shared" si="2"/>
        <v>26.605504587155966</v>
      </c>
      <c r="J26" s="48">
        <v>0</v>
      </c>
      <c r="K26" s="64">
        <f t="shared" si="3"/>
        <v>0</v>
      </c>
      <c r="L26" s="48">
        <v>105</v>
      </c>
      <c r="M26" s="64">
        <f t="shared" si="4"/>
        <v>96.330275229357795</v>
      </c>
      <c r="N26" s="58">
        <f>'[1]Table 9'!H22</f>
        <v>109</v>
      </c>
      <c r="O26" s="48">
        <v>1</v>
      </c>
      <c r="P26" s="64">
        <f t="shared" si="5"/>
        <v>0.91743119266055051</v>
      </c>
      <c r="Q26" s="48">
        <v>20</v>
      </c>
      <c r="R26" s="64">
        <f t="shared" si="6"/>
        <v>18.348623853211009</v>
      </c>
      <c r="S26" s="48">
        <v>7</v>
      </c>
      <c r="T26" s="64">
        <f t="shared" si="7"/>
        <v>6.4220183486238538</v>
      </c>
      <c r="U26" s="48">
        <v>0</v>
      </c>
      <c r="V26" s="64">
        <f t="shared" si="8"/>
        <v>0</v>
      </c>
      <c r="W26" s="48">
        <v>103</v>
      </c>
      <c r="X26" s="64">
        <f t="shared" si="9"/>
        <v>94.495412844036693</v>
      </c>
    </row>
    <row r="27" spans="1:24" ht="15.75" x14ac:dyDescent="0.25">
      <c r="A27" s="13">
        <v>18</v>
      </c>
      <c r="B27" s="14" t="s">
        <v>35</v>
      </c>
      <c r="C27" s="58">
        <v>57</v>
      </c>
      <c r="D27" s="48">
        <v>3</v>
      </c>
      <c r="E27" s="64">
        <f t="shared" si="0"/>
        <v>5.2631578947368416</v>
      </c>
      <c r="F27" s="48">
        <v>11</v>
      </c>
      <c r="G27" s="64">
        <f t="shared" si="1"/>
        <v>19.298245614035086</v>
      </c>
      <c r="H27" s="48">
        <v>12</v>
      </c>
      <c r="I27" s="64">
        <f t="shared" si="2"/>
        <v>21.052631578947366</v>
      </c>
      <c r="J27" s="48">
        <v>33</v>
      </c>
      <c r="K27" s="64">
        <f t="shared" si="3"/>
        <v>57.894736842105267</v>
      </c>
      <c r="L27" s="48">
        <v>50</v>
      </c>
      <c r="M27" s="64">
        <f t="shared" si="4"/>
        <v>87.719298245614027</v>
      </c>
      <c r="N27" s="58">
        <f>'[1]Table 9'!H23</f>
        <v>57</v>
      </c>
      <c r="O27" s="48">
        <v>2</v>
      </c>
      <c r="P27" s="64">
        <f t="shared" si="5"/>
        <v>3.5087719298245612</v>
      </c>
      <c r="Q27" s="48">
        <v>11</v>
      </c>
      <c r="R27" s="64">
        <f t="shared" si="6"/>
        <v>19.298245614035086</v>
      </c>
      <c r="S27" s="48">
        <v>1</v>
      </c>
      <c r="T27" s="64">
        <f t="shared" si="7"/>
        <v>1.7543859649122806</v>
      </c>
      <c r="U27" s="48">
        <v>33</v>
      </c>
      <c r="V27" s="64">
        <f t="shared" si="8"/>
        <v>57.894736842105267</v>
      </c>
      <c r="W27" s="48">
        <v>50</v>
      </c>
      <c r="X27" s="64">
        <f t="shared" si="9"/>
        <v>87.719298245614027</v>
      </c>
    </row>
    <row r="28" spans="1:24" ht="15.75" x14ac:dyDescent="0.25">
      <c r="A28" s="13">
        <v>19</v>
      </c>
      <c r="B28" s="14" t="s">
        <v>36</v>
      </c>
      <c r="C28" s="58">
        <v>126</v>
      </c>
      <c r="D28" s="48">
        <v>7</v>
      </c>
      <c r="E28" s="64">
        <f t="shared" si="0"/>
        <v>5.5555555555555554</v>
      </c>
      <c r="F28" s="48">
        <v>25</v>
      </c>
      <c r="G28" s="64">
        <f t="shared" si="1"/>
        <v>19.841269841269842</v>
      </c>
      <c r="H28" s="48">
        <v>13</v>
      </c>
      <c r="I28" s="64">
        <f t="shared" si="2"/>
        <v>10.317460317460316</v>
      </c>
      <c r="J28" s="48">
        <v>126</v>
      </c>
      <c r="K28" s="64">
        <f t="shared" si="3"/>
        <v>100</v>
      </c>
      <c r="L28" s="48">
        <v>36</v>
      </c>
      <c r="M28" s="64">
        <f t="shared" si="4"/>
        <v>28.571428571428569</v>
      </c>
      <c r="N28" s="58">
        <f>'[1]Table 9'!H24</f>
        <v>126</v>
      </c>
      <c r="O28" s="48">
        <v>22</v>
      </c>
      <c r="P28" s="64">
        <f t="shared" si="5"/>
        <v>17.460317460317459</v>
      </c>
      <c r="Q28" s="48">
        <v>73</v>
      </c>
      <c r="R28" s="64">
        <f t="shared" si="6"/>
        <v>57.936507936507944</v>
      </c>
      <c r="S28" s="48">
        <v>34</v>
      </c>
      <c r="T28" s="64">
        <f t="shared" si="7"/>
        <v>26.984126984126984</v>
      </c>
      <c r="U28" s="48">
        <v>126</v>
      </c>
      <c r="V28" s="64">
        <f t="shared" si="8"/>
        <v>100</v>
      </c>
      <c r="W28" s="48">
        <v>40</v>
      </c>
      <c r="X28" s="64">
        <f t="shared" si="9"/>
        <v>31.746031746031743</v>
      </c>
    </row>
    <row r="29" spans="1:24" s="15" customFormat="1" ht="15.75" x14ac:dyDescent="0.25">
      <c r="A29" s="13">
        <v>20</v>
      </c>
      <c r="B29" s="14" t="s">
        <v>37</v>
      </c>
      <c r="C29" s="58">
        <v>1305</v>
      </c>
      <c r="D29" s="48">
        <v>172</v>
      </c>
      <c r="E29" s="64">
        <f t="shared" si="0"/>
        <v>13.180076628352491</v>
      </c>
      <c r="F29" s="48">
        <v>221</v>
      </c>
      <c r="G29" s="64">
        <f t="shared" si="1"/>
        <v>16.934865900383141</v>
      </c>
      <c r="H29" s="48">
        <v>6</v>
      </c>
      <c r="I29" s="64">
        <f t="shared" si="2"/>
        <v>0.45977011494252873</v>
      </c>
      <c r="J29" s="48">
        <v>237</v>
      </c>
      <c r="K29" s="64">
        <f t="shared" si="3"/>
        <v>18.160919540229887</v>
      </c>
      <c r="L29" s="48">
        <v>69</v>
      </c>
      <c r="M29" s="64">
        <f t="shared" si="4"/>
        <v>5.2873563218390807</v>
      </c>
      <c r="N29" s="58">
        <f>'[1]Table 9'!H25</f>
        <v>1280</v>
      </c>
      <c r="O29" s="48">
        <v>105</v>
      </c>
      <c r="P29" s="64">
        <f t="shared" si="5"/>
        <v>8.203125</v>
      </c>
      <c r="Q29" s="48">
        <v>154</v>
      </c>
      <c r="R29" s="64">
        <f t="shared" si="6"/>
        <v>12.03125</v>
      </c>
      <c r="S29" s="48">
        <v>6</v>
      </c>
      <c r="T29" s="64">
        <f t="shared" si="7"/>
        <v>0.46875</v>
      </c>
      <c r="U29" s="48">
        <v>101</v>
      </c>
      <c r="V29" s="64">
        <f t="shared" si="8"/>
        <v>7.890625</v>
      </c>
      <c r="W29" s="48">
        <v>49</v>
      </c>
      <c r="X29" s="64">
        <f t="shared" si="9"/>
        <v>3.8281250000000004</v>
      </c>
    </row>
    <row r="30" spans="1:24" ht="15.75" x14ac:dyDescent="0.25">
      <c r="A30" s="13">
        <v>21</v>
      </c>
      <c r="B30" s="14" t="s">
        <v>38</v>
      </c>
      <c r="C30" s="58">
        <v>427</v>
      </c>
      <c r="D30" s="48">
        <v>3</v>
      </c>
      <c r="E30" s="64">
        <f t="shared" si="0"/>
        <v>0.70257611241217799</v>
      </c>
      <c r="F30" s="48">
        <v>0</v>
      </c>
      <c r="G30" s="64">
        <f t="shared" si="1"/>
        <v>0</v>
      </c>
      <c r="H30" s="48">
        <v>0</v>
      </c>
      <c r="I30" s="64">
        <f t="shared" si="2"/>
        <v>0</v>
      </c>
      <c r="J30" s="48">
        <v>79</v>
      </c>
      <c r="K30" s="64">
        <f t="shared" si="3"/>
        <v>18.501170960187356</v>
      </c>
      <c r="L30" s="48">
        <v>118</v>
      </c>
      <c r="M30" s="64">
        <f t="shared" si="4"/>
        <v>27.634660421545664</v>
      </c>
      <c r="N30" s="58">
        <f>'[1]Table 9'!H26</f>
        <v>432</v>
      </c>
      <c r="O30" s="48">
        <v>0</v>
      </c>
      <c r="P30" s="64">
        <f t="shared" si="5"/>
        <v>0</v>
      </c>
      <c r="Q30" s="48">
        <v>0</v>
      </c>
      <c r="R30" s="64">
        <f t="shared" si="6"/>
        <v>0</v>
      </c>
      <c r="S30" s="48">
        <v>0</v>
      </c>
      <c r="T30" s="64">
        <f t="shared" si="7"/>
        <v>0</v>
      </c>
      <c r="U30" s="48">
        <v>88</v>
      </c>
      <c r="V30" s="64">
        <f t="shared" si="8"/>
        <v>20.37037037037037</v>
      </c>
      <c r="W30" s="48">
        <v>118</v>
      </c>
      <c r="X30" s="64">
        <f t="shared" si="9"/>
        <v>27.314814814814813</v>
      </c>
    </row>
    <row r="31" spans="1:24" ht="15.75" x14ac:dyDescent="0.25">
      <c r="A31" s="13">
        <v>22</v>
      </c>
      <c r="B31" s="14" t="s">
        <v>39</v>
      </c>
      <c r="C31" s="58">
        <v>2080</v>
      </c>
      <c r="D31" s="48">
        <v>95</v>
      </c>
      <c r="E31" s="64">
        <f t="shared" si="0"/>
        <v>4.5673076923076916</v>
      </c>
      <c r="F31" s="48">
        <v>212</v>
      </c>
      <c r="G31" s="64">
        <f t="shared" si="1"/>
        <v>10.192307692307692</v>
      </c>
      <c r="H31" s="48">
        <v>162</v>
      </c>
      <c r="I31" s="64">
        <f t="shared" si="2"/>
        <v>7.7884615384615383</v>
      </c>
      <c r="J31" s="48">
        <v>1213</v>
      </c>
      <c r="K31" s="64">
        <f t="shared" si="3"/>
        <v>58.317307692307693</v>
      </c>
      <c r="L31" s="48">
        <v>1817</v>
      </c>
      <c r="M31" s="64">
        <f t="shared" si="4"/>
        <v>87.355769230769226</v>
      </c>
      <c r="N31" s="58">
        <f>'[1]Table 9'!H27</f>
        <v>2079</v>
      </c>
      <c r="O31" s="48">
        <v>95</v>
      </c>
      <c r="P31" s="64">
        <f t="shared" si="5"/>
        <v>4.56950456950457</v>
      </c>
      <c r="Q31" s="48">
        <v>212</v>
      </c>
      <c r="R31" s="64">
        <f t="shared" si="6"/>
        <v>10.197210197210199</v>
      </c>
      <c r="S31" s="48">
        <v>162</v>
      </c>
      <c r="T31" s="64">
        <f t="shared" si="7"/>
        <v>7.7922077922077921</v>
      </c>
      <c r="U31" s="48">
        <v>1213</v>
      </c>
      <c r="V31" s="64">
        <f t="shared" si="8"/>
        <v>58.345358345358342</v>
      </c>
      <c r="W31" s="48">
        <v>1817</v>
      </c>
      <c r="X31" s="64">
        <f t="shared" si="9"/>
        <v>87.397787397787397</v>
      </c>
    </row>
    <row r="32" spans="1:24" s="15" customFormat="1" ht="15.75" x14ac:dyDescent="0.25">
      <c r="A32" s="13">
        <v>23</v>
      </c>
      <c r="B32" s="14" t="s">
        <v>40</v>
      </c>
      <c r="C32" s="58">
        <v>24</v>
      </c>
      <c r="D32" s="48">
        <v>0</v>
      </c>
      <c r="E32" s="64">
        <f t="shared" si="0"/>
        <v>0</v>
      </c>
      <c r="F32" s="48">
        <v>4</v>
      </c>
      <c r="G32" s="64">
        <f t="shared" si="1"/>
        <v>16.666666666666664</v>
      </c>
      <c r="H32" s="48">
        <v>0</v>
      </c>
      <c r="I32" s="64">
        <f t="shared" si="2"/>
        <v>0</v>
      </c>
      <c r="J32" s="48">
        <v>13</v>
      </c>
      <c r="K32" s="64">
        <f t="shared" si="3"/>
        <v>54.166666666666664</v>
      </c>
      <c r="L32" s="48">
        <v>24</v>
      </c>
      <c r="M32" s="64">
        <f t="shared" si="4"/>
        <v>100</v>
      </c>
      <c r="N32" s="58">
        <f>'[1]Table 9'!H28</f>
        <v>24</v>
      </c>
      <c r="O32" s="48">
        <v>0</v>
      </c>
      <c r="P32" s="64">
        <f t="shared" si="5"/>
        <v>0</v>
      </c>
      <c r="Q32" s="48">
        <v>0</v>
      </c>
      <c r="R32" s="64">
        <f t="shared" si="6"/>
        <v>0</v>
      </c>
      <c r="S32" s="48">
        <v>0</v>
      </c>
      <c r="T32" s="64">
        <f t="shared" si="7"/>
        <v>0</v>
      </c>
      <c r="U32" s="48">
        <v>15</v>
      </c>
      <c r="V32" s="64">
        <f t="shared" si="8"/>
        <v>62.5</v>
      </c>
      <c r="W32" s="48">
        <v>24</v>
      </c>
      <c r="X32" s="64">
        <f t="shared" si="9"/>
        <v>100</v>
      </c>
    </row>
    <row r="33" spans="1:24" ht="15.75" x14ac:dyDescent="0.25">
      <c r="A33" s="13">
        <v>24</v>
      </c>
      <c r="B33" s="14" t="s">
        <v>66</v>
      </c>
      <c r="C33" s="58">
        <v>1368</v>
      </c>
      <c r="D33" s="48">
        <v>0</v>
      </c>
      <c r="E33" s="64">
        <f t="shared" si="0"/>
        <v>0</v>
      </c>
      <c r="F33" s="48">
        <v>0</v>
      </c>
      <c r="G33" s="64">
        <f t="shared" si="1"/>
        <v>0</v>
      </c>
      <c r="H33" s="48">
        <v>0</v>
      </c>
      <c r="I33" s="64">
        <f t="shared" si="2"/>
        <v>0</v>
      </c>
      <c r="J33" s="48">
        <v>1128</v>
      </c>
      <c r="K33" s="64">
        <f t="shared" si="3"/>
        <v>82.456140350877192</v>
      </c>
      <c r="L33" s="48">
        <v>1368</v>
      </c>
      <c r="M33" s="64">
        <f t="shared" si="4"/>
        <v>100</v>
      </c>
      <c r="N33" s="58">
        <f>'[1]Table 9'!H29</f>
        <v>1362</v>
      </c>
      <c r="O33" s="48">
        <v>0</v>
      </c>
      <c r="P33" s="64">
        <f t="shared" si="5"/>
        <v>0</v>
      </c>
      <c r="Q33" s="48">
        <v>0</v>
      </c>
      <c r="R33" s="64">
        <f t="shared" si="6"/>
        <v>0</v>
      </c>
      <c r="S33" s="48">
        <v>0</v>
      </c>
      <c r="T33" s="64">
        <f t="shared" si="7"/>
        <v>0</v>
      </c>
      <c r="U33" s="48">
        <v>1175</v>
      </c>
      <c r="V33" s="64">
        <f t="shared" si="8"/>
        <v>86.270190895741564</v>
      </c>
      <c r="W33" s="48">
        <v>1362</v>
      </c>
      <c r="X33" s="64">
        <f t="shared" si="9"/>
        <v>100</v>
      </c>
    </row>
    <row r="34" spans="1:24" ht="15.75" x14ac:dyDescent="0.25">
      <c r="A34" s="13">
        <v>25</v>
      </c>
      <c r="B34" s="14" t="s">
        <v>42</v>
      </c>
      <c r="C34" s="58">
        <v>668</v>
      </c>
      <c r="D34" s="48">
        <v>0</v>
      </c>
      <c r="E34" s="64">
        <f t="shared" si="0"/>
        <v>0</v>
      </c>
      <c r="F34" s="48">
        <v>0</v>
      </c>
      <c r="G34" s="64">
        <f t="shared" si="1"/>
        <v>0</v>
      </c>
      <c r="H34" s="48">
        <v>0</v>
      </c>
      <c r="I34" s="64">
        <f t="shared" si="2"/>
        <v>0</v>
      </c>
      <c r="J34" s="48">
        <v>583</v>
      </c>
      <c r="K34" s="64">
        <f t="shared" si="3"/>
        <v>87.275449101796411</v>
      </c>
      <c r="L34" s="48">
        <v>668</v>
      </c>
      <c r="M34" s="64">
        <f t="shared" si="4"/>
        <v>100</v>
      </c>
      <c r="N34" s="58">
        <f>'[1]Table 9'!H30</f>
        <v>689</v>
      </c>
      <c r="O34" s="48">
        <v>0</v>
      </c>
      <c r="P34" s="64">
        <f t="shared" si="5"/>
        <v>0</v>
      </c>
      <c r="Q34" s="48">
        <v>0</v>
      </c>
      <c r="R34" s="64">
        <f t="shared" si="6"/>
        <v>0</v>
      </c>
      <c r="S34" s="48">
        <v>0</v>
      </c>
      <c r="T34" s="64">
        <f t="shared" si="7"/>
        <v>0</v>
      </c>
      <c r="U34" s="48">
        <v>583</v>
      </c>
      <c r="V34" s="64">
        <f t="shared" si="8"/>
        <v>84.615384615384613</v>
      </c>
      <c r="W34" s="48">
        <v>668</v>
      </c>
      <c r="X34" s="64">
        <f t="shared" si="9"/>
        <v>96.952104499274299</v>
      </c>
    </row>
    <row r="35" spans="1:24" s="15" customFormat="1" ht="15.75" x14ac:dyDescent="0.25">
      <c r="A35" s="13">
        <v>26</v>
      </c>
      <c r="B35" s="14" t="s">
        <v>43</v>
      </c>
      <c r="C35" s="58">
        <v>94</v>
      </c>
      <c r="D35" s="48">
        <v>0</v>
      </c>
      <c r="E35" s="64">
        <f t="shared" si="0"/>
        <v>0</v>
      </c>
      <c r="F35" s="48">
        <v>9</v>
      </c>
      <c r="G35" s="64">
        <f t="shared" si="1"/>
        <v>9.5744680851063837</v>
      </c>
      <c r="H35" s="48">
        <v>32</v>
      </c>
      <c r="I35" s="64">
        <f t="shared" si="2"/>
        <v>34.042553191489361</v>
      </c>
      <c r="J35" s="48">
        <v>44</v>
      </c>
      <c r="K35" s="64">
        <f t="shared" si="3"/>
        <v>46.808510638297875</v>
      </c>
      <c r="L35" s="48">
        <v>80</v>
      </c>
      <c r="M35" s="64">
        <f t="shared" si="4"/>
        <v>85.106382978723403</v>
      </c>
      <c r="N35" s="58">
        <f>'[1]Table 9'!H31</f>
        <v>93</v>
      </c>
      <c r="O35" s="48">
        <v>0</v>
      </c>
      <c r="P35" s="64">
        <f t="shared" si="5"/>
        <v>0</v>
      </c>
      <c r="Q35" s="48">
        <v>16</v>
      </c>
      <c r="R35" s="64">
        <f t="shared" si="6"/>
        <v>17.20430107526882</v>
      </c>
      <c r="S35" s="48">
        <v>14</v>
      </c>
      <c r="T35" s="64">
        <f t="shared" si="7"/>
        <v>15.053763440860216</v>
      </c>
      <c r="U35" s="48">
        <v>20</v>
      </c>
      <c r="V35" s="64">
        <f t="shared" si="8"/>
        <v>21.50537634408602</v>
      </c>
      <c r="W35" s="48">
        <v>80</v>
      </c>
      <c r="X35" s="64">
        <f t="shared" si="9"/>
        <v>86.021505376344081</v>
      </c>
    </row>
    <row r="36" spans="1:24" ht="15.75" x14ac:dyDescent="0.25">
      <c r="A36" s="13">
        <v>27</v>
      </c>
      <c r="B36" s="14" t="s">
        <v>44</v>
      </c>
      <c r="C36" s="58">
        <v>257</v>
      </c>
      <c r="D36" s="48">
        <v>6</v>
      </c>
      <c r="E36" s="64">
        <f t="shared" si="0"/>
        <v>2.3346303501945527</v>
      </c>
      <c r="F36" s="48">
        <v>14</v>
      </c>
      <c r="G36" s="64">
        <f t="shared" si="1"/>
        <v>5.4474708171206228</v>
      </c>
      <c r="H36" s="48">
        <v>23</v>
      </c>
      <c r="I36" s="64">
        <f t="shared" si="2"/>
        <v>8.9494163424124515</v>
      </c>
      <c r="J36" s="48">
        <v>73</v>
      </c>
      <c r="K36" s="64">
        <f t="shared" si="3"/>
        <v>28.404669260700388</v>
      </c>
      <c r="L36" s="48">
        <v>61</v>
      </c>
      <c r="M36" s="64">
        <f t="shared" si="4"/>
        <v>23.735408560311281</v>
      </c>
      <c r="N36" s="58">
        <f>'[1]Table 9'!H32</f>
        <v>257</v>
      </c>
      <c r="O36" s="48">
        <v>6</v>
      </c>
      <c r="P36" s="64">
        <f t="shared" si="5"/>
        <v>2.3346303501945527</v>
      </c>
      <c r="Q36" s="48">
        <v>14</v>
      </c>
      <c r="R36" s="64">
        <f t="shared" si="6"/>
        <v>5.4474708171206228</v>
      </c>
      <c r="S36" s="48">
        <v>23</v>
      </c>
      <c r="T36" s="64">
        <f t="shared" si="7"/>
        <v>8.9494163424124515</v>
      </c>
      <c r="U36" s="48">
        <v>73</v>
      </c>
      <c r="V36" s="64">
        <f t="shared" si="8"/>
        <v>28.404669260700388</v>
      </c>
      <c r="W36" s="48">
        <v>61</v>
      </c>
      <c r="X36" s="64">
        <f t="shared" si="9"/>
        <v>23.735408560311281</v>
      </c>
    </row>
    <row r="37" spans="1:24" s="15" customFormat="1" ht="15.75" x14ac:dyDescent="0.25">
      <c r="A37" s="13">
        <v>28</v>
      </c>
      <c r="B37" s="14" t="s">
        <v>45</v>
      </c>
      <c r="C37" s="58">
        <v>3497</v>
      </c>
      <c r="D37" s="48">
        <v>213</v>
      </c>
      <c r="E37" s="64">
        <f t="shared" si="0"/>
        <v>6.0909350872176153</v>
      </c>
      <c r="F37" s="48">
        <v>270</v>
      </c>
      <c r="G37" s="64">
        <f t="shared" si="1"/>
        <v>7.7209036316843003</v>
      </c>
      <c r="H37" s="48">
        <v>459</v>
      </c>
      <c r="I37" s="64">
        <f t="shared" si="2"/>
        <v>13.125536173863312</v>
      </c>
      <c r="J37" s="48">
        <v>820</v>
      </c>
      <c r="K37" s="64">
        <f t="shared" si="3"/>
        <v>23.448670288818988</v>
      </c>
      <c r="L37" s="48">
        <v>820</v>
      </c>
      <c r="M37" s="64">
        <f t="shared" si="4"/>
        <v>23.448670288818988</v>
      </c>
      <c r="N37" s="58">
        <f>'[1]Table 9'!H33</f>
        <v>3621</v>
      </c>
      <c r="O37" s="48">
        <v>213</v>
      </c>
      <c r="P37" s="64">
        <f t="shared" si="5"/>
        <v>5.8823529411764701</v>
      </c>
      <c r="Q37" s="48">
        <v>270</v>
      </c>
      <c r="R37" s="64">
        <f t="shared" si="6"/>
        <v>7.4565037282518647</v>
      </c>
      <c r="S37" s="48">
        <v>459</v>
      </c>
      <c r="T37" s="64">
        <f t="shared" si="7"/>
        <v>12.676056338028168</v>
      </c>
      <c r="U37" s="48">
        <v>820</v>
      </c>
      <c r="V37" s="64">
        <f t="shared" si="8"/>
        <v>22.645677989505661</v>
      </c>
      <c r="W37" s="48">
        <v>820</v>
      </c>
      <c r="X37" s="64">
        <f t="shared" si="9"/>
        <v>22.645677989505661</v>
      </c>
    </row>
    <row r="38" spans="1:24" ht="15.75" x14ac:dyDescent="0.25">
      <c r="A38" s="13">
        <v>29</v>
      </c>
      <c r="B38" s="14" t="s">
        <v>46</v>
      </c>
      <c r="C38" s="58">
        <v>909</v>
      </c>
      <c r="D38" s="48">
        <v>29</v>
      </c>
      <c r="E38" s="64">
        <f t="shared" si="0"/>
        <v>3.1903190319031904</v>
      </c>
      <c r="F38" s="48">
        <v>36</v>
      </c>
      <c r="G38" s="64">
        <f t="shared" si="1"/>
        <v>3.9603960396039604</v>
      </c>
      <c r="H38" s="48">
        <v>45</v>
      </c>
      <c r="I38" s="64">
        <f t="shared" si="2"/>
        <v>4.9504950495049505</v>
      </c>
      <c r="J38" s="48">
        <v>186</v>
      </c>
      <c r="K38" s="64">
        <f t="shared" si="3"/>
        <v>20.462046204620464</v>
      </c>
      <c r="L38" s="48">
        <v>15</v>
      </c>
      <c r="M38" s="64">
        <f t="shared" si="4"/>
        <v>1.6501650165016499</v>
      </c>
      <c r="N38" s="58">
        <f>'[1]Table 9'!H34</f>
        <v>914</v>
      </c>
      <c r="O38" s="48">
        <v>17</v>
      </c>
      <c r="P38" s="64">
        <f t="shared" si="5"/>
        <v>1.8599562363238513</v>
      </c>
      <c r="Q38" s="48">
        <v>30</v>
      </c>
      <c r="R38" s="64">
        <f t="shared" si="6"/>
        <v>3.2822757111597372</v>
      </c>
      <c r="S38" s="48">
        <v>32</v>
      </c>
      <c r="T38" s="64">
        <f t="shared" si="7"/>
        <v>3.5010940919037199</v>
      </c>
      <c r="U38" s="48">
        <v>193</v>
      </c>
      <c r="V38" s="64">
        <f t="shared" si="8"/>
        <v>21.11597374179431</v>
      </c>
      <c r="W38" s="48">
        <v>53</v>
      </c>
      <c r="X38" s="64">
        <f t="shared" si="9"/>
        <v>5.7986870897155356</v>
      </c>
    </row>
    <row r="39" spans="1:24" s="15" customFormat="1" ht="15.75" x14ac:dyDescent="0.25">
      <c r="A39" s="13">
        <v>30</v>
      </c>
      <c r="B39" s="14" t="s">
        <v>47</v>
      </c>
      <c r="C39" s="58">
        <v>22</v>
      </c>
      <c r="D39" s="48">
        <v>0</v>
      </c>
      <c r="E39" s="64">
        <f t="shared" si="0"/>
        <v>0</v>
      </c>
      <c r="F39" s="48">
        <v>0</v>
      </c>
      <c r="G39" s="64">
        <f t="shared" si="1"/>
        <v>0</v>
      </c>
      <c r="H39" s="48">
        <v>9</v>
      </c>
      <c r="I39" s="64">
        <f t="shared" si="2"/>
        <v>40.909090909090914</v>
      </c>
      <c r="J39" s="48">
        <v>22</v>
      </c>
      <c r="K39" s="64">
        <f t="shared" si="3"/>
        <v>100</v>
      </c>
      <c r="L39" s="48">
        <v>21</v>
      </c>
      <c r="M39" s="64">
        <f t="shared" si="4"/>
        <v>95.454545454545453</v>
      </c>
      <c r="N39" s="58">
        <f>'[1]Table 9'!H35</f>
        <v>22</v>
      </c>
      <c r="O39" s="48">
        <v>0</v>
      </c>
      <c r="P39" s="64">
        <f t="shared" si="5"/>
        <v>0</v>
      </c>
      <c r="Q39" s="48">
        <v>0</v>
      </c>
      <c r="R39" s="64">
        <f t="shared" si="6"/>
        <v>0</v>
      </c>
      <c r="S39" s="48">
        <v>9</v>
      </c>
      <c r="T39" s="64">
        <f t="shared" si="7"/>
        <v>40.909090909090914</v>
      </c>
      <c r="U39" s="48">
        <v>22</v>
      </c>
      <c r="V39" s="64">
        <f t="shared" si="8"/>
        <v>100</v>
      </c>
      <c r="W39" s="48">
        <v>21</v>
      </c>
      <c r="X39" s="64">
        <f t="shared" si="9"/>
        <v>95.454545454545453</v>
      </c>
    </row>
    <row r="40" spans="1:24" ht="15.75" x14ac:dyDescent="0.25">
      <c r="A40" s="13">
        <v>31</v>
      </c>
      <c r="B40" s="14" t="s">
        <v>48</v>
      </c>
      <c r="C40" s="58">
        <v>3</v>
      </c>
      <c r="D40" s="48">
        <v>0</v>
      </c>
      <c r="E40" s="64">
        <f t="shared" si="0"/>
        <v>0</v>
      </c>
      <c r="F40" s="48">
        <v>0</v>
      </c>
      <c r="G40" s="64">
        <f t="shared" si="1"/>
        <v>0</v>
      </c>
      <c r="H40" s="48">
        <v>10</v>
      </c>
      <c r="I40" s="64">
        <f t="shared" si="2"/>
        <v>333.33333333333337</v>
      </c>
      <c r="J40" s="48">
        <v>0</v>
      </c>
      <c r="K40" s="64">
        <f t="shared" si="3"/>
        <v>0</v>
      </c>
      <c r="L40" s="48">
        <v>2</v>
      </c>
      <c r="M40" s="64">
        <f t="shared" si="4"/>
        <v>66.666666666666657</v>
      </c>
      <c r="N40" s="58">
        <f>'[1]Table 9'!H36</f>
        <v>3</v>
      </c>
      <c r="O40" s="48">
        <v>0</v>
      </c>
      <c r="P40" s="64">
        <f t="shared" si="5"/>
        <v>0</v>
      </c>
      <c r="Q40" s="48">
        <v>0</v>
      </c>
      <c r="R40" s="64">
        <f t="shared" si="6"/>
        <v>0</v>
      </c>
      <c r="S40" s="48">
        <v>0</v>
      </c>
      <c r="T40" s="64">
        <f t="shared" si="7"/>
        <v>0</v>
      </c>
      <c r="U40" s="48">
        <v>1</v>
      </c>
      <c r="V40" s="64">
        <f t="shared" si="8"/>
        <v>33.333333333333329</v>
      </c>
      <c r="W40" s="48">
        <v>2</v>
      </c>
      <c r="X40" s="64">
        <f t="shared" si="9"/>
        <v>66.666666666666657</v>
      </c>
    </row>
    <row r="41" spans="1:24" s="15" customFormat="1" ht="15.75" x14ac:dyDescent="0.25">
      <c r="A41" s="13">
        <v>32</v>
      </c>
      <c r="B41" s="14" t="s">
        <v>49</v>
      </c>
      <c r="C41" s="58">
        <v>11</v>
      </c>
      <c r="D41" s="48">
        <v>0</v>
      </c>
      <c r="E41" s="64">
        <f t="shared" si="0"/>
        <v>0</v>
      </c>
      <c r="F41" s="48">
        <v>0</v>
      </c>
      <c r="G41" s="64">
        <f t="shared" si="1"/>
        <v>0</v>
      </c>
      <c r="H41" s="48">
        <v>0</v>
      </c>
      <c r="I41" s="64">
        <f t="shared" si="2"/>
        <v>0</v>
      </c>
      <c r="J41" s="48">
        <v>9</v>
      </c>
      <c r="K41" s="64">
        <f t="shared" si="3"/>
        <v>81.818181818181827</v>
      </c>
      <c r="L41" s="48">
        <v>11</v>
      </c>
      <c r="M41" s="64">
        <f t="shared" si="4"/>
        <v>100</v>
      </c>
      <c r="N41" s="58">
        <f>'[1]Table 9'!H37</f>
        <v>9</v>
      </c>
      <c r="O41" s="48">
        <v>0</v>
      </c>
      <c r="P41" s="64">
        <f t="shared" si="5"/>
        <v>0</v>
      </c>
      <c r="Q41" s="48">
        <v>0</v>
      </c>
      <c r="R41" s="64">
        <f t="shared" si="6"/>
        <v>0</v>
      </c>
      <c r="S41" s="48">
        <v>0</v>
      </c>
      <c r="T41" s="64">
        <f t="shared" si="7"/>
        <v>0</v>
      </c>
      <c r="U41" s="48">
        <v>4</v>
      </c>
      <c r="V41" s="64">
        <f t="shared" si="8"/>
        <v>44.444444444444443</v>
      </c>
      <c r="W41" s="48">
        <v>9</v>
      </c>
      <c r="X41" s="64">
        <f t="shared" si="9"/>
        <v>100</v>
      </c>
    </row>
    <row r="42" spans="1:24" ht="15.75" x14ac:dyDescent="0.25">
      <c r="A42" s="13">
        <v>33</v>
      </c>
      <c r="B42" s="14" t="s">
        <v>50</v>
      </c>
      <c r="C42" s="58">
        <v>4</v>
      </c>
      <c r="D42" s="48">
        <v>0</v>
      </c>
      <c r="E42" s="64">
        <f t="shared" si="0"/>
        <v>0</v>
      </c>
      <c r="F42" s="48">
        <v>0</v>
      </c>
      <c r="G42" s="64">
        <f t="shared" si="1"/>
        <v>0</v>
      </c>
      <c r="H42" s="48">
        <v>0</v>
      </c>
      <c r="I42" s="64">
        <f t="shared" si="2"/>
        <v>0</v>
      </c>
      <c r="J42" s="48">
        <v>4</v>
      </c>
      <c r="K42" s="64">
        <f t="shared" si="3"/>
        <v>100</v>
      </c>
      <c r="L42" s="48">
        <v>4</v>
      </c>
      <c r="M42" s="64">
        <f t="shared" si="4"/>
        <v>100</v>
      </c>
      <c r="N42" s="58">
        <f>'[1]Table 9'!H38</f>
        <v>4</v>
      </c>
      <c r="O42" s="48">
        <v>0</v>
      </c>
      <c r="P42" s="64">
        <f t="shared" si="5"/>
        <v>0</v>
      </c>
      <c r="Q42" s="48">
        <v>0</v>
      </c>
      <c r="R42" s="64">
        <f t="shared" si="6"/>
        <v>0</v>
      </c>
      <c r="S42" s="48">
        <v>0</v>
      </c>
      <c r="T42" s="64">
        <f t="shared" si="7"/>
        <v>0</v>
      </c>
      <c r="U42" s="48">
        <v>4</v>
      </c>
      <c r="V42" s="64">
        <f t="shared" si="8"/>
        <v>100</v>
      </c>
      <c r="W42" s="48">
        <v>4</v>
      </c>
      <c r="X42" s="64">
        <f t="shared" si="9"/>
        <v>100</v>
      </c>
    </row>
    <row r="43" spans="1:24" s="15" customFormat="1" ht="15.75" x14ac:dyDescent="0.25">
      <c r="A43" s="13">
        <v>34</v>
      </c>
      <c r="B43" s="14" t="s">
        <v>51</v>
      </c>
      <c r="C43" s="58">
        <v>5</v>
      </c>
      <c r="D43" s="48">
        <v>0</v>
      </c>
      <c r="E43" s="64">
        <f t="shared" si="0"/>
        <v>0</v>
      </c>
      <c r="F43" s="48">
        <v>0</v>
      </c>
      <c r="G43" s="64">
        <f t="shared" si="1"/>
        <v>0</v>
      </c>
      <c r="H43" s="48">
        <v>0</v>
      </c>
      <c r="I43" s="64">
        <f t="shared" si="2"/>
        <v>0</v>
      </c>
      <c r="J43" s="48">
        <v>5</v>
      </c>
      <c r="K43" s="64">
        <f t="shared" si="3"/>
        <v>100</v>
      </c>
      <c r="L43" s="48">
        <v>5</v>
      </c>
      <c r="M43" s="64">
        <f t="shared" si="4"/>
        <v>100</v>
      </c>
      <c r="N43" s="58">
        <f>'[1]Table 9'!H39</f>
        <v>5</v>
      </c>
      <c r="O43" s="48">
        <v>0</v>
      </c>
      <c r="P43" s="64">
        <f t="shared" si="5"/>
        <v>0</v>
      </c>
      <c r="Q43" s="48">
        <v>0</v>
      </c>
      <c r="R43" s="64">
        <f t="shared" si="6"/>
        <v>0</v>
      </c>
      <c r="S43" s="48">
        <v>0</v>
      </c>
      <c r="T43" s="64">
        <f t="shared" si="7"/>
        <v>0</v>
      </c>
      <c r="U43" s="48">
        <v>3</v>
      </c>
      <c r="V43" s="64">
        <f t="shared" si="8"/>
        <v>60</v>
      </c>
      <c r="W43" s="48">
        <v>3</v>
      </c>
      <c r="X43" s="64">
        <f t="shared" si="9"/>
        <v>60</v>
      </c>
    </row>
    <row r="44" spans="1:24" s="1" customFormat="1" ht="15.75" x14ac:dyDescent="0.25">
      <c r="A44" s="13">
        <v>35</v>
      </c>
      <c r="B44" s="16" t="s">
        <v>52</v>
      </c>
      <c r="C44" s="58">
        <v>4</v>
      </c>
      <c r="D44" s="48">
        <v>0</v>
      </c>
      <c r="E44" s="64">
        <f t="shared" si="0"/>
        <v>0</v>
      </c>
      <c r="F44" s="48">
        <v>0</v>
      </c>
      <c r="G44" s="64">
        <f t="shared" si="1"/>
        <v>0</v>
      </c>
      <c r="H44" s="48">
        <v>0</v>
      </c>
      <c r="I44" s="64">
        <f t="shared" si="2"/>
        <v>0</v>
      </c>
      <c r="J44" s="48">
        <v>4</v>
      </c>
      <c r="K44" s="64">
        <f t="shared" si="3"/>
        <v>100</v>
      </c>
      <c r="L44" s="48">
        <v>4</v>
      </c>
      <c r="M44" s="64">
        <f t="shared" si="4"/>
        <v>100</v>
      </c>
      <c r="N44" s="58">
        <f>'[1]Table 9'!H40</f>
        <v>4</v>
      </c>
      <c r="O44" s="48">
        <v>0</v>
      </c>
      <c r="P44" s="64">
        <f t="shared" si="5"/>
        <v>0</v>
      </c>
      <c r="Q44" s="48">
        <v>0</v>
      </c>
      <c r="R44" s="64">
        <f t="shared" si="6"/>
        <v>0</v>
      </c>
      <c r="S44" s="48">
        <v>0</v>
      </c>
      <c r="T44" s="64">
        <f t="shared" si="7"/>
        <v>0</v>
      </c>
      <c r="U44" s="48">
        <v>4</v>
      </c>
      <c r="V44" s="64">
        <f t="shared" si="8"/>
        <v>100</v>
      </c>
      <c r="W44" s="48">
        <v>4</v>
      </c>
      <c r="X44" s="64">
        <f t="shared" si="9"/>
        <v>100</v>
      </c>
    </row>
    <row r="45" spans="1:24" s="15" customFormat="1" ht="15.75" x14ac:dyDescent="0.25">
      <c r="A45" s="13">
        <v>36</v>
      </c>
      <c r="B45" s="14" t="s">
        <v>53</v>
      </c>
      <c r="C45" s="58">
        <v>24</v>
      </c>
      <c r="D45" s="48">
        <v>0</v>
      </c>
      <c r="E45" s="64">
        <f t="shared" si="0"/>
        <v>0</v>
      </c>
      <c r="F45" s="48">
        <v>0</v>
      </c>
      <c r="G45" s="64">
        <f t="shared" si="1"/>
        <v>0</v>
      </c>
      <c r="H45" s="48">
        <v>0</v>
      </c>
      <c r="I45" s="64">
        <f t="shared" si="2"/>
        <v>0</v>
      </c>
      <c r="J45" s="48">
        <v>24</v>
      </c>
      <c r="K45" s="64">
        <f t="shared" si="3"/>
        <v>100</v>
      </c>
      <c r="L45" s="48">
        <v>24</v>
      </c>
      <c r="M45" s="64">
        <f t="shared" si="4"/>
        <v>100</v>
      </c>
      <c r="N45" s="58">
        <f>'[1]Table 9'!H41</f>
        <v>40</v>
      </c>
      <c r="O45" s="48">
        <v>0</v>
      </c>
      <c r="P45" s="64">
        <f t="shared" si="5"/>
        <v>0</v>
      </c>
      <c r="Q45" s="48">
        <v>0</v>
      </c>
      <c r="R45" s="64">
        <f t="shared" si="6"/>
        <v>0</v>
      </c>
      <c r="S45" s="48">
        <v>0</v>
      </c>
      <c r="T45" s="64">
        <f t="shared" si="7"/>
        <v>0</v>
      </c>
      <c r="U45" s="48">
        <v>40</v>
      </c>
      <c r="V45" s="64">
        <f t="shared" si="8"/>
        <v>100</v>
      </c>
      <c r="W45" s="48">
        <v>40</v>
      </c>
      <c r="X45" s="64">
        <f t="shared" si="9"/>
        <v>100</v>
      </c>
    </row>
    <row r="46" spans="1:24" s="62" customFormat="1" ht="21.95" customHeight="1" x14ac:dyDescent="0.25">
      <c r="A46" s="19"/>
      <c r="B46" s="19" t="s">
        <v>54</v>
      </c>
      <c r="C46" s="59">
        <v>25354</v>
      </c>
      <c r="D46" s="60">
        <f>SUM(D10:D45)</f>
        <v>1176</v>
      </c>
      <c r="E46" s="66">
        <f t="shared" si="0"/>
        <v>4.6383213694091658</v>
      </c>
      <c r="F46" s="60">
        <f>SUM(F10:F45)</f>
        <v>1671</v>
      </c>
      <c r="G46" s="66">
        <f t="shared" si="1"/>
        <v>6.5906760274512894</v>
      </c>
      <c r="H46" s="60">
        <f>SUM(H10:H45)</f>
        <v>1489</v>
      </c>
      <c r="I46" s="66">
        <f t="shared" si="2"/>
        <v>5.8728405774236805</v>
      </c>
      <c r="J46" s="60">
        <f>SUM(J10:J45)</f>
        <v>13867</v>
      </c>
      <c r="K46" s="66">
        <f t="shared" si="3"/>
        <v>54.693539480949752</v>
      </c>
      <c r="L46" s="60">
        <f>SUM(L10:L45)</f>
        <v>15017</v>
      </c>
      <c r="M46" s="66">
        <f t="shared" si="4"/>
        <v>59.229312928926404</v>
      </c>
      <c r="N46" s="59">
        <f>SUM(N10:N45)</f>
        <v>25650</v>
      </c>
      <c r="O46" s="60">
        <f>SUM(O10:O45)</f>
        <v>920</v>
      </c>
      <c r="P46" s="66">
        <f t="shared" si="5"/>
        <v>3.5867446393762181</v>
      </c>
      <c r="Q46" s="60">
        <f>SUM(Q10:Q45)</f>
        <v>1695</v>
      </c>
      <c r="R46" s="66">
        <f t="shared" si="6"/>
        <v>6.6081871345029244</v>
      </c>
      <c r="S46" s="60">
        <f>SUM(S10:S45)</f>
        <v>1361</v>
      </c>
      <c r="T46" s="66">
        <f t="shared" si="7"/>
        <v>5.3060428849902541</v>
      </c>
      <c r="U46" s="60">
        <f>SUM(U10:U45)</f>
        <v>13918</v>
      </c>
      <c r="V46" s="66">
        <f t="shared" si="8"/>
        <v>54.261208576998058</v>
      </c>
      <c r="W46" s="60">
        <f>SUM(W10:W45)</f>
        <v>16688</v>
      </c>
      <c r="X46" s="66">
        <f t="shared" si="9"/>
        <v>65.060428849902536</v>
      </c>
    </row>
    <row r="47" spans="1:24" s="62" customFormat="1" x14ac:dyDescent="0.25">
      <c r="A47" s="67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spans="1:24" hidden="1" x14ac:dyDescent="0.25"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</row>
  </sheetData>
  <sheetProtection password="C962" sheet="1" objects="1" scenarios="1"/>
  <mergeCells count="19">
    <mergeCell ref="J5:K7"/>
    <mergeCell ref="L5:M7"/>
    <mergeCell ref="O5:P7"/>
    <mergeCell ref="Q5:R7"/>
    <mergeCell ref="A2:X2"/>
    <mergeCell ref="A3:A9"/>
    <mergeCell ref="B3:B9"/>
    <mergeCell ref="C3:M3"/>
    <mergeCell ref="N3:X3"/>
    <mergeCell ref="C4:C8"/>
    <mergeCell ref="D4:M4"/>
    <mergeCell ref="N4:N8"/>
    <mergeCell ref="O4:X4"/>
    <mergeCell ref="D5:E7"/>
    <mergeCell ref="S5:T7"/>
    <mergeCell ref="U5:V7"/>
    <mergeCell ref="W5:X7"/>
    <mergeCell ref="F5:G7"/>
    <mergeCell ref="H5:I7"/>
  </mergeCells>
  <printOptions horizontalCentered="1"/>
  <pageMargins left="0.17" right="0.23622047244094499" top="0.43" bottom="0.39370078740157499" header="0.36" footer="0.42"/>
  <pageSetup paperSize="9" scale="98" orientation="portrait" r:id="rId1"/>
  <headerFooter alignWithMargins="0">
    <oddFooter>&amp;R82</oddFooter>
  </headerFooter>
  <rowBreaks count="1" manualBreakCount="1">
    <brk id="46" max="2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K50"/>
  <sheetViews>
    <sheetView tabSelected="1" view="pageBreakPreview" zoomScaleNormal="100" zoomScaleSheetLayoutView="100" workbookViewId="0">
      <pane ySplit="8" topLeftCell="A33" activePane="bottomLeft" state="frozenSplit"/>
      <selection activeCell="A13" sqref="A13:H13"/>
      <selection pane="bottomLeft" activeCell="A13" sqref="A13:H13"/>
    </sheetView>
  </sheetViews>
  <sheetFormatPr defaultRowHeight="12.75" x14ac:dyDescent="0.25"/>
  <cols>
    <col min="1" max="1" width="1.5703125" style="31" customWidth="1"/>
    <col min="2" max="2" width="7.28515625" style="43" customWidth="1"/>
    <col min="3" max="3" width="17.140625" style="31" customWidth="1"/>
    <col min="4" max="7" width="9.7109375" style="31" hidden="1" customWidth="1"/>
    <col min="8" max="11" width="15.85546875" style="29" customWidth="1"/>
    <col min="12" max="256" width="9.140625" style="31"/>
    <col min="257" max="257" width="1.5703125" style="31" customWidth="1"/>
    <col min="258" max="258" width="7.28515625" style="31" customWidth="1"/>
    <col min="259" max="259" width="17.140625" style="31" customWidth="1"/>
    <col min="260" max="263" width="0" style="31" hidden="1" customWidth="1"/>
    <col min="264" max="267" width="15.85546875" style="31" customWidth="1"/>
    <col min="268" max="512" width="9.140625" style="31"/>
    <col min="513" max="513" width="1.5703125" style="31" customWidth="1"/>
    <col min="514" max="514" width="7.28515625" style="31" customWidth="1"/>
    <col min="515" max="515" width="17.140625" style="31" customWidth="1"/>
    <col min="516" max="519" width="0" style="31" hidden="1" customWidth="1"/>
    <col min="520" max="523" width="15.85546875" style="31" customWidth="1"/>
    <col min="524" max="768" width="9.140625" style="31"/>
    <col min="769" max="769" width="1.5703125" style="31" customWidth="1"/>
    <col min="770" max="770" width="7.28515625" style="31" customWidth="1"/>
    <col min="771" max="771" width="17.140625" style="31" customWidth="1"/>
    <col min="772" max="775" width="0" style="31" hidden="1" customWidth="1"/>
    <col min="776" max="779" width="15.85546875" style="31" customWidth="1"/>
    <col min="780" max="1024" width="9.140625" style="31"/>
    <col min="1025" max="1025" width="1.5703125" style="31" customWidth="1"/>
    <col min="1026" max="1026" width="7.28515625" style="31" customWidth="1"/>
    <col min="1027" max="1027" width="17.140625" style="31" customWidth="1"/>
    <col min="1028" max="1031" width="0" style="31" hidden="1" customWidth="1"/>
    <col min="1032" max="1035" width="15.85546875" style="31" customWidth="1"/>
    <col min="1036" max="1280" width="9.140625" style="31"/>
    <col min="1281" max="1281" width="1.5703125" style="31" customWidth="1"/>
    <col min="1282" max="1282" width="7.28515625" style="31" customWidth="1"/>
    <col min="1283" max="1283" width="17.140625" style="31" customWidth="1"/>
    <col min="1284" max="1287" width="0" style="31" hidden="1" customWidth="1"/>
    <col min="1288" max="1291" width="15.85546875" style="31" customWidth="1"/>
    <col min="1292" max="1536" width="9.140625" style="31"/>
    <col min="1537" max="1537" width="1.5703125" style="31" customWidth="1"/>
    <col min="1538" max="1538" width="7.28515625" style="31" customWidth="1"/>
    <col min="1539" max="1539" width="17.140625" style="31" customWidth="1"/>
    <col min="1540" max="1543" width="0" style="31" hidden="1" customWidth="1"/>
    <col min="1544" max="1547" width="15.85546875" style="31" customWidth="1"/>
    <col min="1548" max="1792" width="9.140625" style="31"/>
    <col min="1793" max="1793" width="1.5703125" style="31" customWidth="1"/>
    <col min="1794" max="1794" width="7.28515625" style="31" customWidth="1"/>
    <col min="1795" max="1795" width="17.140625" style="31" customWidth="1"/>
    <col min="1796" max="1799" width="0" style="31" hidden="1" customWidth="1"/>
    <col min="1800" max="1803" width="15.85546875" style="31" customWidth="1"/>
    <col min="1804" max="2048" width="9.140625" style="31"/>
    <col min="2049" max="2049" width="1.5703125" style="31" customWidth="1"/>
    <col min="2050" max="2050" width="7.28515625" style="31" customWidth="1"/>
    <col min="2051" max="2051" width="17.140625" style="31" customWidth="1"/>
    <col min="2052" max="2055" width="0" style="31" hidden="1" customWidth="1"/>
    <col min="2056" max="2059" width="15.85546875" style="31" customWidth="1"/>
    <col min="2060" max="2304" width="9.140625" style="31"/>
    <col min="2305" max="2305" width="1.5703125" style="31" customWidth="1"/>
    <col min="2306" max="2306" width="7.28515625" style="31" customWidth="1"/>
    <col min="2307" max="2307" width="17.140625" style="31" customWidth="1"/>
    <col min="2308" max="2311" width="0" style="31" hidden="1" customWidth="1"/>
    <col min="2312" max="2315" width="15.85546875" style="31" customWidth="1"/>
    <col min="2316" max="2560" width="9.140625" style="31"/>
    <col min="2561" max="2561" width="1.5703125" style="31" customWidth="1"/>
    <col min="2562" max="2562" width="7.28515625" style="31" customWidth="1"/>
    <col min="2563" max="2563" width="17.140625" style="31" customWidth="1"/>
    <col min="2564" max="2567" width="0" style="31" hidden="1" customWidth="1"/>
    <col min="2568" max="2571" width="15.85546875" style="31" customWidth="1"/>
    <col min="2572" max="2816" width="9.140625" style="31"/>
    <col min="2817" max="2817" width="1.5703125" style="31" customWidth="1"/>
    <col min="2818" max="2818" width="7.28515625" style="31" customWidth="1"/>
    <col min="2819" max="2819" width="17.140625" style="31" customWidth="1"/>
    <col min="2820" max="2823" width="0" style="31" hidden="1" customWidth="1"/>
    <col min="2824" max="2827" width="15.85546875" style="31" customWidth="1"/>
    <col min="2828" max="3072" width="9.140625" style="31"/>
    <col min="3073" max="3073" width="1.5703125" style="31" customWidth="1"/>
    <col min="3074" max="3074" width="7.28515625" style="31" customWidth="1"/>
    <col min="3075" max="3075" width="17.140625" style="31" customWidth="1"/>
    <col min="3076" max="3079" width="0" style="31" hidden="1" customWidth="1"/>
    <col min="3080" max="3083" width="15.85546875" style="31" customWidth="1"/>
    <col min="3084" max="3328" width="9.140625" style="31"/>
    <col min="3329" max="3329" width="1.5703125" style="31" customWidth="1"/>
    <col min="3330" max="3330" width="7.28515625" style="31" customWidth="1"/>
    <col min="3331" max="3331" width="17.140625" style="31" customWidth="1"/>
    <col min="3332" max="3335" width="0" style="31" hidden="1" customWidth="1"/>
    <col min="3336" max="3339" width="15.85546875" style="31" customWidth="1"/>
    <col min="3340" max="3584" width="9.140625" style="31"/>
    <col min="3585" max="3585" width="1.5703125" style="31" customWidth="1"/>
    <col min="3586" max="3586" width="7.28515625" style="31" customWidth="1"/>
    <col min="3587" max="3587" width="17.140625" style="31" customWidth="1"/>
    <col min="3588" max="3591" width="0" style="31" hidden="1" customWidth="1"/>
    <col min="3592" max="3595" width="15.85546875" style="31" customWidth="1"/>
    <col min="3596" max="3840" width="9.140625" style="31"/>
    <col min="3841" max="3841" width="1.5703125" style="31" customWidth="1"/>
    <col min="3842" max="3842" width="7.28515625" style="31" customWidth="1"/>
    <col min="3843" max="3843" width="17.140625" style="31" customWidth="1"/>
    <col min="3844" max="3847" width="0" style="31" hidden="1" customWidth="1"/>
    <col min="3848" max="3851" width="15.85546875" style="31" customWidth="1"/>
    <col min="3852" max="4096" width="9.140625" style="31"/>
    <col min="4097" max="4097" width="1.5703125" style="31" customWidth="1"/>
    <col min="4098" max="4098" width="7.28515625" style="31" customWidth="1"/>
    <col min="4099" max="4099" width="17.140625" style="31" customWidth="1"/>
    <col min="4100" max="4103" width="0" style="31" hidden="1" customWidth="1"/>
    <col min="4104" max="4107" width="15.85546875" style="31" customWidth="1"/>
    <col min="4108" max="4352" width="9.140625" style="31"/>
    <col min="4353" max="4353" width="1.5703125" style="31" customWidth="1"/>
    <col min="4354" max="4354" width="7.28515625" style="31" customWidth="1"/>
    <col min="4355" max="4355" width="17.140625" style="31" customWidth="1"/>
    <col min="4356" max="4359" width="0" style="31" hidden="1" customWidth="1"/>
    <col min="4360" max="4363" width="15.85546875" style="31" customWidth="1"/>
    <col min="4364" max="4608" width="9.140625" style="31"/>
    <col min="4609" max="4609" width="1.5703125" style="31" customWidth="1"/>
    <col min="4610" max="4610" width="7.28515625" style="31" customWidth="1"/>
    <col min="4611" max="4611" width="17.140625" style="31" customWidth="1"/>
    <col min="4612" max="4615" width="0" style="31" hidden="1" customWidth="1"/>
    <col min="4616" max="4619" width="15.85546875" style="31" customWidth="1"/>
    <col min="4620" max="4864" width="9.140625" style="31"/>
    <col min="4865" max="4865" width="1.5703125" style="31" customWidth="1"/>
    <col min="4866" max="4866" width="7.28515625" style="31" customWidth="1"/>
    <col min="4867" max="4867" width="17.140625" style="31" customWidth="1"/>
    <col min="4868" max="4871" width="0" style="31" hidden="1" customWidth="1"/>
    <col min="4872" max="4875" width="15.85546875" style="31" customWidth="1"/>
    <col min="4876" max="5120" width="9.140625" style="31"/>
    <col min="5121" max="5121" width="1.5703125" style="31" customWidth="1"/>
    <col min="5122" max="5122" width="7.28515625" style="31" customWidth="1"/>
    <col min="5123" max="5123" width="17.140625" style="31" customWidth="1"/>
    <col min="5124" max="5127" width="0" style="31" hidden="1" customWidth="1"/>
    <col min="5128" max="5131" width="15.85546875" style="31" customWidth="1"/>
    <col min="5132" max="5376" width="9.140625" style="31"/>
    <col min="5377" max="5377" width="1.5703125" style="31" customWidth="1"/>
    <col min="5378" max="5378" width="7.28515625" style="31" customWidth="1"/>
    <col min="5379" max="5379" width="17.140625" style="31" customWidth="1"/>
    <col min="5380" max="5383" width="0" style="31" hidden="1" customWidth="1"/>
    <col min="5384" max="5387" width="15.85546875" style="31" customWidth="1"/>
    <col min="5388" max="5632" width="9.140625" style="31"/>
    <col min="5633" max="5633" width="1.5703125" style="31" customWidth="1"/>
    <col min="5634" max="5634" width="7.28515625" style="31" customWidth="1"/>
    <col min="5635" max="5635" width="17.140625" style="31" customWidth="1"/>
    <col min="5636" max="5639" width="0" style="31" hidden="1" customWidth="1"/>
    <col min="5640" max="5643" width="15.85546875" style="31" customWidth="1"/>
    <col min="5644" max="5888" width="9.140625" style="31"/>
    <col min="5889" max="5889" width="1.5703125" style="31" customWidth="1"/>
    <col min="5890" max="5890" width="7.28515625" style="31" customWidth="1"/>
    <col min="5891" max="5891" width="17.140625" style="31" customWidth="1"/>
    <col min="5892" max="5895" width="0" style="31" hidden="1" customWidth="1"/>
    <col min="5896" max="5899" width="15.85546875" style="31" customWidth="1"/>
    <col min="5900" max="6144" width="9.140625" style="31"/>
    <col min="6145" max="6145" width="1.5703125" style="31" customWidth="1"/>
    <col min="6146" max="6146" width="7.28515625" style="31" customWidth="1"/>
    <col min="6147" max="6147" width="17.140625" style="31" customWidth="1"/>
    <col min="6148" max="6151" width="0" style="31" hidden="1" customWidth="1"/>
    <col min="6152" max="6155" width="15.85546875" style="31" customWidth="1"/>
    <col min="6156" max="6400" width="9.140625" style="31"/>
    <col min="6401" max="6401" width="1.5703125" style="31" customWidth="1"/>
    <col min="6402" max="6402" width="7.28515625" style="31" customWidth="1"/>
    <col min="6403" max="6403" width="17.140625" style="31" customWidth="1"/>
    <col min="6404" max="6407" width="0" style="31" hidden="1" customWidth="1"/>
    <col min="6408" max="6411" width="15.85546875" style="31" customWidth="1"/>
    <col min="6412" max="6656" width="9.140625" style="31"/>
    <col min="6657" max="6657" width="1.5703125" style="31" customWidth="1"/>
    <col min="6658" max="6658" width="7.28515625" style="31" customWidth="1"/>
    <col min="6659" max="6659" width="17.140625" style="31" customWidth="1"/>
    <col min="6660" max="6663" width="0" style="31" hidden="1" customWidth="1"/>
    <col min="6664" max="6667" width="15.85546875" style="31" customWidth="1"/>
    <col min="6668" max="6912" width="9.140625" style="31"/>
    <col min="6913" max="6913" width="1.5703125" style="31" customWidth="1"/>
    <col min="6914" max="6914" width="7.28515625" style="31" customWidth="1"/>
    <col min="6915" max="6915" width="17.140625" style="31" customWidth="1"/>
    <col min="6916" max="6919" width="0" style="31" hidden="1" customWidth="1"/>
    <col min="6920" max="6923" width="15.85546875" style="31" customWidth="1"/>
    <col min="6924" max="7168" width="9.140625" style="31"/>
    <col min="7169" max="7169" width="1.5703125" style="31" customWidth="1"/>
    <col min="7170" max="7170" width="7.28515625" style="31" customWidth="1"/>
    <col min="7171" max="7171" width="17.140625" style="31" customWidth="1"/>
    <col min="7172" max="7175" width="0" style="31" hidden="1" customWidth="1"/>
    <col min="7176" max="7179" width="15.85546875" style="31" customWidth="1"/>
    <col min="7180" max="7424" width="9.140625" style="31"/>
    <col min="7425" max="7425" width="1.5703125" style="31" customWidth="1"/>
    <col min="7426" max="7426" width="7.28515625" style="31" customWidth="1"/>
    <col min="7427" max="7427" width="17.140625" style="31" customWidth="1"/>
    <col min="7428" max="7431" width="0" style="31" hidden="1" customWidth="1"/>
    <col min="7432" max="7435" width="15.85546875" style="31" customWidth="1"/>
    <col min="7436" max="7680" width="9.140625" style="31"/>
    <col min="7681" max="7681" width="1.5703125" style="31" customWidth="1"/>
    <col min="7682" max="7682" width="7.28515625" style="31" customWidth="1"/>
    <col min="7683" max="7683" width="17.140625" style="31" customWidth="1"/>
    <col min="7684" max="7687" width="0" style="31" hidden="1" customWidth="1"/>
    <col min="7688" max="7691" width="15.85546875" style="31" customWidth="1"/>
    <col min="7692" max="7936" width="9.140625" style="31"/>
    <col min="7937" max="7937" width="1.5703125" style="31" customWidth="1"/>
    <col min="7938" max="7938" width="7.28515625" style="31" customWidth="1"/>
    <col min="7939" max="7939" width="17.140625" style="31" customWidth="1"/>
    <col min="7940" max="7943" width="0" style="31" hidden="1" customWidth="1"/>
    <col min="7944" max="7947" width="15.85546875" style="31" customWidth="1"/>
    <col min="7948" max="8192" width="9.140625" style="31"/>
    <col min="8193" max="8193" width="1.5703125" style="31" customWidth="1"/>
    <col min="8194" max="8194" width="7.28515625" style="31" customWidth="1"/>
    <col min="8195" max="8195" width="17.140625" style="31" customWidth="1"/>
    <col min="8196" max="8199" width="0" style="31" hidden="1" customWidth="1"/>
    <col min="8200" max="8203" width="15.85546875" style="31" customWidth="1"/>
    <col min="8204" max="8448" width="9.140625" style="31"/>
    <col min="8449" max="8449" width="1.5703125" style="31" customWidth="1"/>
    <col min="8450" max="8450" width="7.28515625" style="31" customWidth="1"/>
    <col min="8451" max="8451" width="17.140625" style="31" customWidth="1"/>
    <col min="8452" max="8455" width="0" style="31" hidden="1" customWidth="1"/>
    <col min="8456" max="8459" width="15.85546875" style="31" customWidth="1"/>
    <col min="8460" max="8704" width="9.140625" style="31"/>
    <col min="8705" max="8705" width="1.5703125" style="31" customWidth="1"/>
    <col min="8706" max="8706" width="7.28515625" style="31" customWidth="1"/>
    <col min="8707" max="8707" width="17.140625" style="31" customWidth="1"/>
    <col min="8708" max="8711" width="0" style="31" hidden="1" customWidth="1"/>
    <col min="8712" max="8715" width="15.85546875" style="31" customWidth="1"/>
    <col min="8716" max="8960" width="9.140625" style="31"/>
    <col min="8961" max="8961" width="1.5703125" style="31" customWidth="1"/>
    <col min="8962" max="8962" width="7.28515625" style="31" customWidth="1"/>
    <col min="8963" max="8963" width="17.140625" style="31" customWidth="1"/>
    <col min="8964" max="8967" width="0" style="31" hidden="1" customWidth="1"/>
    <col min="8968" max="8971" width="15.85546875" style="31" customWidth="1"/>
    <col min="8972" max="9216" width="9.140625" style="31"/>
    <col min="9217" max="9217" width="1.5703125" style="31" customWidth="1"/>
    <col min="9218" max="9218" width="7.28515625" style="31" customWidth="1"/>
    <col min="9219" max="9219" width="17.140625" style="31" customWidth="1"/>
    <col min="9220" max="9223" width="0" style="31" hidden="1" customWidth="1"/>
    <col min="9224" max="9227" width="15.85546875" style="31" customWidth="1"/>
    <col min="9228" max="9472" width="9.140625" style="31"/>
    <col min="9473" max="9473" width="1.5703125" style="31" customWidth="1"/>
    <col min="9474" max="9474" width="7.28515625" style="31" customWidth="1"/>
    <col min="9475" max="9475" width="17.140625" style="31" customWidth="1"/>
    <col min="9476" max="9479" width="0" style="31" hidden="1" customWidth="1"/>
    <col min="9480" max="9483" width="15.85546875" style="31" customWidth="1"/>
    <col min="9484" max="9728" width="9.140625" style="31"/>
    <col min="9729" max="9729" width="1.5703125" style="31" customWidth="1"/>
    <col min="9730" max="9730" width="7.28515625" style="31" customWidth="1"/>
    <col min="9731" max="9731" width="17.140625" style="31" customWidth="1"/>
    <col min="9732" max="9735" width="0" style="31" hidden="1" customWidth="1"/>
    <col min="9736" max="9739" width="15.85546875" style="31" customWidth="1"/>
    <col min="9740" max="9984" width="9.140625" style="31"/>
    <col min="9985" max="9985" width="1.5703125" style="31" customWidth="1"/>
    <col min="9986" max="9986" width="7.28515625" style="31" customWidth="1"/>
    <col min="9987" max="9987" width="17.140625" style="31" customWidth="1"/>
    <col min="9988" max="9991" width="0" style="31" hidden="1" customWidth="1"/>
    <col min="9992" max="9995" width="15.85546875" style="31" customWidth="1"/>
    <col min="9996" max="10240" width="9.140625" style="31"/>
    <col min="10241" max="10241" width="1.5703125" style="31" customWidth="1"/>
    <col min="10242" max="10242" width="7.28515625" style="31" customWidth="1"/>
    <col min="10243" max="10243" width="17.140625" style="31" customWidth="1"/>
    <col min="10244" max="10247" width="0" style="31" hidden="1" customWidth="1"/>
    <col min="10248" max="10251" width="15.85546875" style="31" customWidth="1"/>
    <col min="10252" max="10496" width="9.140625" style="31"/>
    <col min="10497" max="10497" width="1.5703125" style="31" customWidth="1"/>
    <col min="10498" max="10498" width="7.28515625" style="31" customWidth="1"/>
    <col min="10499" max="10499" width="17.140625" style="31" customWidth="1"/>
    <col min="10500" max="10503" width="0" style="31" hidden="1" customWidth="1"/>
    <col min="10504" max="10507" width="15.85546875" style="31" customWidth="1"/>
    <col min="10508" max="10752" width="9.140625" style="31"/>
    <col min="10753" max="10753" width="1.5703125" style="31" customWidth="1"/>
    <col min="10754" max="10754" width="7.28515625" style="31" customWidth="1"/>
    <col min="10755" max="10755" width="17.140625" style="31" customWidth="1"/>
    <col min="10756" max="10759" width="0" style="31" hidden="1" customWidth="1"/>
    <col min="10760" max="10763" width="15.85546875" style="31" customWidth="1"/>
    <col min="10764" max="11008" width="9.140625" style="31"/>
    <col min="11009" max="11009" width="1.5703125" style="31" customWidth="1"/>
    <col min="11010" max="11010" width="7.28515625" style="31" customWidth="1"/>
    <col min="11011" max="11011" width="17.140625" style="31" customWidth="1"/>
    <col min="11012" max="11015" width="0" style="31" hidden="1" customWidth="1"/>
    <col min="11016" max="11019" width="15.85546875" style="31" customWidth="1"/>
    <col min="11020" max="11264" width="9.140625" style="31"/>
    <col min="11265" max="11265" width="1.5703125" style="31" customWidth="1"/>
    <col min="11266" max="11266" width="7.28515625" style="31" customWidth="1"/>
    <col min="11267" max="11267" width="17.140625" style="31" customWidth="1"/>
    <col min="11268" max="11271" width="0" style="31" hidden="1" customWidth="1"/>
    <col min="11272" max="11275" width="15.85546875" style="31" customWidth="1"/>
    <col min="11276" max="11520" width="9.140625" style="31"/>
    <col min="11521" max="11521" width="1.5703125" style="31" customWidth="1"/>
    <col min="11522" max="11522" width="7.28515625" style="31" customWidth="1"/>
    <col min="11523" max="11523" width="17.140625" style="31" customWidth="1"/>
    <col min="11524" max="11527" width="0" style="31" hidden="1" customWidth="1"/>
    <col min="11528" max="11531" width="15.85546875" style="31" customWidth="1"/>
    <col min="11532" max="11776" width="9.140625" style="31"/>
    <col min="11777" max="11777" width="1.5703125" style="31" customWidth="1"/>
    <col min="11778" max="11778" width="7.28515625" style="31" customWidth="1"/>
    <col min="11779" max="11779" width="17.140625" style="31" customWidth="1"/>
    <col min="11780" max="11783" width="0" style="31" hidden="1" customWidth="1"/>
    <col min="11784" max="11787" width="15.85546875" style="31" customWidth="1"/>
    <col min="11788" max="12032" width="9.140625" style="31"/>
    <col min="12033" max="12033" width="1.5703125" style="31" customWidth="1"/>
    <col min="12034" max="12034" width="7.28515625" style="31" customWidth="1"/>
    <col min="12035" max="12035" width="17.140625" style="31" customWidth="1"/>
    <col min="12036" max="12039" width="0" style="31" hidden="1" customWidth="1"/>
    <col min="12040" max="12043" width="15.85546875" style="31" customWidth="1"/>
    <col min="12044" max="12288" width="9.140625" style="31"/>
    <col min="12289" max="12289" width="1.5703125" style="31" customWidth="1"/>
    <col min="12290" max="12290" width="7.28515625" style="31" customWidth="1"/>
    <col min="12291" max="12291" width="17.140625" style="31" customWidth="1"/>
    <col min="12292" max="12295" width="0" style="31" hidden="1" customWidth="1"/>
    <col min="12296" max="12299" width="15.85546875" style="31" customWidth="1"/>
    <col min="12300" max="12544" width="9.140625" style="31"/>
    <col min="12545" max="12545" width="1.5703125" style="31" customWidth="1"/>
    <col min="12546" max="12546" width="7.28515625" style="31" customWidth="1"/>
    <col min="12547" max="12547" width="17.140625" style="31" customWidth="1"/>
    <col min="12548" max="12551" width="0" style="31" hidden="1" customWidth="1"/>
    <col min="12552" max="12555" width="15.85546875" style="31" customWidth="1"/>
    <col min="12556" max="12800" width="9.140625" style="31"/>
    <col min="12801" max="12801" width="1.5703125" style="31" customWidth="1"/>
    <col min="12802" max="12802" width="7.28515625" style="31" customWidth="1"/>
    <col min="12803" max="12803" width="17.140625" style="31" customWidth="1"/>
    <col min="12804" max="12807" width="0" style="31" hidden="1" customWidth="1"/>
    <col min="12808" max="12811" width="15.85546875" style="31" customWidth="1"/>
    <col min="12812" max="13056" width="9.140625" style="31"/>
    <col min="13057" max="13057" width="1.5703125" style="31" customWidth="1"/>
    <col min="13058" max="13058" width="7.28515625" style="31" customWidth="1"/>
    <col min="13059" max="13059" width="17.140625" style="31" customWidth="1"/>
    <col min="13060" max="13063" width="0" style="31" hidden="1" customWidth="1"/>
    <col min="13064" max="13067" width="15.85546875" style="31" customWidth="1"/>
    <col min="13068" max="13312" width="9.140625" style="31"/>
    <col min="13313" max="13313" width="1.5703125" style="31" customWidth="1"/>
    <col min="13314" max="13314" width="7.28515625" style="31" customWidth="1"/>
    <col min="13315" max="13315" width="17.140625" style="31" customWidth="1"/>
    <col min="13316" max="13319" width="0" style="31" hidden="1" customWidth="1"/>
    <col min="13320" max="13323" width="15.85546875" style="31" customWidth="1"/>
    <col min="13324" max="13568" width="9.140625" style="31"/>
    <col min="13569" max="13569" width="1.5703125" style="31" customWidth="1"/>
    <col min="13570" max="13570" width="7.28515625" style="31" customWidth="1"/>
    <col min="13571" max="13571" width="17.140625" style="31" customWidth="1"/>
    <col min="13572" max="13575" width="0" style="31" hidden="1" customWidth="1"/>
    <col min="13576" max="13579" width="15.85546875" style="31" customWidth="1"/>
    <col min="13580" max="13824" width="9.140625" style="31"/>
    <col min="13825" max="13825" width="1.5703125" style="31" customWidth="1"/>
    <col min="13826" max="13826" width="7.28515625" style="31" customWidth="1"/>
    <col min="13827" max="13827" width="17.140625" style="31" customWidth="1"/>
    <col min="13828" max="13831" width="0" style="31" hidden="1" customWidth="1"/>
    <col min="13832" max="13835" width="15.85546875" style="31" customWidth="1"/>
    <col min="13836" max="14080" width="9.140625" style="31"/>
    <col min="14081" max="14081" width="1.5703125" style="31" customWidth="1"/>
    <col min="14082" max="14082" width="7.28515625" style="31" customWidth="1"/>
    <col min="14083" max="14083" width="17.140625" style="31" customWidth="1"/>
    <col min="14084" max="14087" width="0" style="31" hidden="1" customWidth="1"/>
    <col min="14088" max="14091" width="15.85546875" style="31" customWidth="1"/>
    <col min="14092" max="14336" width="9.140625" style="31"/>
    <col min="14337" max="14337" width="1.5703125" style="31" customWidth="1"/>
    <col min="14338" max="14338" width="7.28515625" style="31" customWidth="1"/>
    <col min="14339" max="14339" width="17.140625" style="31" customWidth="1"/>
    <col min="14340" max="14343" width="0" style="31" hidden="1" customWidth="1"/>
    <col min="14344" max="14347" width="15.85546875" style="31" customWidth="1"/>
    <col min="14348" max="14592" width="9.140625" style="31"/>
    <col min="14593" max="14593" width="1.5703125" style="31" customWidth="1"/>
    <col min="14594" max="14594" width="7.28515625" style="31" customWidth="1"/>
    <col min="14595" max="14595" width="17.140625" style="31" customWidth="1"/>
    <col min="14596" max="14599" width="0" style="31" hidden="1" customWidth="1"/>
    <col min="14600" max="14603" width="15.85546875" style="31" customWidth="1"/>
    <col min="14604" max="14848" width="9.140625" style="31"/>
    <col min="14849" max="14849" width="1.5703125" style="31" customWidth="1"/>
    <col min="14850" max="14850" width="7.28515625" style="31" customWidth="1"/>
    <col min="14851" max="14851" width="17.140625" style="31" customWidth="1"/>
    <col min="14852" max="14855" width="0" style="31" hidden="1" customWidth="1"/>
    <col min="14856" max="14859" width="15.85546875" style="31" customWidth="1"/>
    <col min="14860" max="15104" width="9.140625" style="31"/>
    <col min="15105" max="15105" width="1.5703125" style="31" customWidth="1"/>
    <col min="15106" max="15106" width="7.28515625" style="31" customWidth="1"/>
    <col min="15107" max="15107" width="17.140625" style="31" customWidth="1"/>
    <col min="15108" max="15111" width="0" style="31" hidden="1" customWidth="1"/>
    <col min="15112" max="15115" width="15.85546875" style="31" customWidth="1"/>
    <col min="15116" max="15360" width="9.140625" style="31"/>
    <col min="15361" max="15361" width="1.5703125" style="31" customWidth="1"/>
    <col min="15362" max="15362" width="7.28515625" style="31" customWidth="1"/>
    <col min="15363" max="15363" width="17.140625" style="31" customWidth="1"/>
    <col min="15364" max="15367" width="0" style="31" hidden="1" customWidth="1"/>
    <col min="15368" max="15371" width="15.85546875" style="31" customWidth="1"/>
    <col min="15372" max="15616" width="9.140625" style="31"/>
    <col min="15617" max="15617" width="1.5703125" style="31" customWidth="1"/>
    <col min="15618" max="15618" width="7.28515625" style="31" customWidth="1"/>
    <col min="15619" max="15619" width="17.140625" style="31" customWidth="1"/>
    <col min="15620" max="15623" width="0" style="31" hidden="1" customWidth="1"/>
    <col min="15624" max="15627" width="15.85546875" style="31" customWidth="1"/>
    <col min="15628" max="15872" width="9.140625" style="31"/>
    <col min="15873" max="15873" width="1.5703125" style="31" customWidth="1"/>
    <col min="15874" max="15874" width="7.28515625" style="31" customWidth="1"/>
    <col min="15875" max="15875" width="17.140625" style="31" customWidth="1"/>
    <col min="15876" max="15879" width="0" style="31" hidden="1" customWidth="1"/>
    <col min="15880" max="15883" width="15.85546875" style="31" customWidth="1"/>
    <col min="15884" max="16128" width="9.140625" style="31"/>
    <col min="16129" max="16129" width="1.5703125" style="31" customWidth="1"/>
    <col min="16130" max="16130" width="7.28515625" style="31" customWidth="1"/>
    <col min="16131" max="16131" width="17.140625" style="31" customWidth="1"/>
    <col min="16132" max="16135" width="0" style="31" hidden="1" customWidth="1"/>
    <col min="16136" max="16139" width="15.85546875" style="31" customWidth="1"/>
    <col min="16140" max="16384" width="9.140625" style="31"/>
  </cols>
  <sheetData>
    <row r="1" spans="2:11" s="28" customFormat="1" ht="4.5" customHeight="1" x14ac:dyDescent="0.25">
      <c r="B1" s="27"/>
      <c r="H1" s="29"/>
      <c r="I1" s="29"/>
      <c r="J1" s="29"/>
      <c r="K1" s="29"/>
    </row>
    <row r="2" spans="2:11" x14ac:dyDescent="0.25">
      <c r="B2" s="30" t="s">
        <v>85</v>
      </c>
      <c r="C2" s="24"/>
      <c r="D2" s="29"/>
      <c r="E2" s="29"/>
      <c r="F2" s="29"/>
      <c r="G2" s="29"/>
    </row>
    <row r="3" spans="2:11" s="2" customFormat="1" ht="14.25" x14ac:dyDescent="0.25">
      <c r="B3" s="109" t="s">
        <v>77</v>
      </c>
      <c r="C3" s="110"/>
      <c r="D3" s="110"/>
      <c r="E3" s="110"/>
      <c r="F3" s="110"/>
      <c r="G3" s="110"/>
      <c r="H3" s="110"/>
      <c r="I3" s="110"/>
      <c r="J3" s="110"/>
      <c r="K3" s="111"/>
    </row>
    <row r="4" spans="2:11" s="2" customFormat="1" x14ac:dyDescent="0.2">
      <c r="B4" s="68"/>
      <c r="C4" s="69"/>
      <c r="D4" s="112" t="s">
        <v>86</v>
      </c>
      <c r="E4" s="112"/>
      <c r="F4" s="112"/>
      <c r="G4" s="112"/>
      <c r="H4" s="112" t="s">
        <v>122</v>
      </c>
      <c r="I4" s="112"/>
      <c r="J4" s="112"/>
      <c r="K4" s="112"/>
    </row>
    <row r="5" spans="2:11" s="28" customFormat="1" ht="12.75" customHeight="1" x14ac:dyDescent="0.25">
      <c r="B5" s="113" t="s">
        <v>2</v>
      </c>
      <c r="C5" s="113" t="s">
        <v>87</v>
      </c>
      <c r="D5" s="19"/>
      <c r="E5" s="114"/>
      <c r="F5" s="114"/>
      <c r="G5" s="115" t="s">
        <v>88</v>
      </c>
      <c r="H5" s="19"/>
      <c r="I5" s="114"/>
      <c r="J5" s="114"/>
      <c r="K5" s="115" t="s">
        <v>88</v>
      </c>
    </row>
    <row r="6" spans="2:11" s="32" customFormat="1" ht="12.75" customHeight="1" x14ac:dyDescent="0.25">
      <c r="B6" s="87"/>
      <c r="C6" s="87"/>
      <c r="D6" s="94" t="s">
        <v>69</v>
      </c>
      <c r="E6" s="94" t="s">
        <v>89</v>
      </c>
      <c r="F6" s="94" t="s">
        <v>90</v>
      </c>
      <c r="G6" s="115"/>
      <c r="H6" s="94" t="s">
        <v>69</v>
      </c>
      <c r="I6" s="94" t="s">
        <v>89</v>
      </c>
      <c r="J6" s="94" t="s">
        <v>90</v>
      </c>
      <c r="K6" s="115"/>
    </row>
    <row r="7" spans="2:11" s="32" customFormat="1" ht="54.75" customHeight="1" x14ac:dyDescent="0.25">
      <c r="B7" s="87"/>
      <c r="C7" s="87"/>
      <c r="D7" s="94"/>
      <c r="E7" s="94"/>
      <c r="F7" s="94"/>
      <c r="G7" s="115"/>
      <c r="H7" s="94"/>
      <c r="I7" s="94"/>
      <c r="J7" s="94"/>
      <c r="K7" s="115"/>
    </row>
    <row r="8" spans="2:11" s="34" customFormat="1" x14ac:dyDescent="0.25">
      <c r="B8" s="88"/>
      <c r="C8" s="88"/>
      <c r="D8" s="6" t="s">
        <v>11</v>
      </c>
      <c r="E8" s="6" t="s">
        <v>12</v>
      </c>
      <c r="F8" s="6" t="s">
        <v>13</v>
      </c>
      <c r="G8" s="33" t="s">
        <v>14</v>
      </c>
      <c r="H8" s="6" t="s">
        <v>11</v>
      </c>
      <c r="I8" s="6" t="s">
        <v>12</v>
      </c>
      <c r="J8" s="6" t="s">
        <v>13</v>
      </c>
      <c r="K8" s="33" t="s">
        <v>14</v>
      </c>
    </row>
    <row r="9" spans="2:11" s="28" customFormat="1" ht="17.25" customHeight="1" x14ac:dyDescent="0.25">
      <c r="B9" s="13">
        <v>1</v>
      </c>
      <c r="C9" s="14" t="s">
        <v>17</v>
      </c>
      <c r="D9" s="58">
        <v>1075</v>
      </c>
      <c r="E9" s="48">
        <v>0</v>
      </c>
      <c r="F9" s="48">
        <v>1075</v>
      </c>
      <c r="G9" s="48">
        <v>1075</v>
      </c>
      <c r="H9" s="58">
        <f>'[1]Table 9'!H6</f>
        <v>1147</v>
      </c>
      <c r="I9" s="48">
        <v>1147</v>
      </c>
      <c r="J9" s="48">
        <v>1147</v>
      </c>
      <c r="K9" s="48">
        <v>514</v>
      </c>
    </row>
    <row r="10" spans="2:11" ht="17.25" customHeight="1" x14ac:dyDescent="0.25">
      <c r="B10" s="13">
        <v>2</v>
      </c>
      <c r="C10" s="14" t="s">
        <v>18</v>
      </c>
      <c r="D10" s="58">
        <v>143</v>
      </c>
      <c r="E10" s="48">
        <v>54</v>
      </c>
      <c r="F10" s="48">
        <v>117</v>
      </c>
      <c r="G10" s="48">
        <v>0</v>
      </c>
      <c r="H10" s="58">
        <f>'[1]Table 9'!H7</f>
        <v>143</v>
      </c>
      <c r="I10" s="48">
        <v>56</v>
      </c>
      <c r="J10" s="48">
        <v>117</v>
      </c>
      <c r="K10" s="48">
        <v>0</v>
      </c>
    </row>
    <row r="11" spans="2:11" s="28" customFormat="1" ht="17.25" customHeight="1" x14ac:dyDescent="0.25">
      <c r="B11" s="13">
        <v>3</v>
      </c>
      <c r="C11" s="14" t="s">
        <v>19</v>
      </c>
      <c r="D11" s="58">
        <v>1014</v>
      </c>
      <c r="E11" s="48">
        <v>425</v>
      </c>
      <c r="F11" s="48">
        <v>1014</v>
      </c>
      <c r="G11" s="48" t="s">
        <v>20</v>
      </c>
      <c r="H11" s="58">
        <f>'[1]Table 9'!H8</f>
        <v>1014</v>
      </c>
      <c r="I11" s="48">
        <v>482</v>
      </c>
      <c r="J11" s="48">
        <v>1014</v>
      </c>
      <c r="K11" s="48">
        <v>0</v>
      </c>
    </row>
    <row r="12" spans="2:11" ht="17.25" customHeight="1" x14ac:dyDescent="0.25">
      <c r="B12" s="13">
        <v>4</v>
      </c>
      <c r="C12" s="14" t="s">
        <v>21</v>
      </c>
      <c r="D12" s="58">
        <v>1802</v>
      </c>
      <c r="E12" s="48">
        <v>370</v>
      </c>
      <c r="F12" s="48">
        <v>1783</v>
      </c>
      <c r="G12" s="48" t="s">
        <v>20</v>
      </c>
      <c r="H12" s="58">
        <f>'[1]Table 9'!H9</f>
        <v>1899</v>
      </c>
      <c r="I12" s="48">
        <v>496</v>
      </c>
      <c r="J12" s="48">
        <v>1783</v>
      </c>
      <c r="K12" s="48" t="s">
        <v>20</v>
      </c>
    </row>
    <row r="13" spans="2:11" s="28" customFormat="1" ht="17.25" customHeight="1" x14ac:dyDescent="0.25">
      <c r="B13" s="13">
        <v>5</v>
      </c>
      <c r="C13" s="14" t="s">
        <v>22</v>
      </c>
      <c r="D13" s="58">
        <v>790</v>
      </c>
      <c r="E13" s="48">
        <v>319</v>
      </c>
      <c r="F13" s="48">
        <v>771</v>
      </c>
      <c r="G13" s="48">
        <v>0</v>
      </c>
      <c r="H13" s="58">
        <f>'[1]Table 9'!H10</f>
        <v>785</v>
      </c>
      <c r="I13" s="48">
        <v>374</v>
      </c>
      <c r="J13" s="48">
        <v>772</v>
      </c>
      <c r="K13" s="48">
        <v>0</v>
      </c>
    </row>
    <row r="14" spans="2:11" ht="17.25" customHeight="1" x14ac:dyDescent="0.25">
      <c r="B14" s="13">
        <v>6</v>
      </c>
      <c r="C14" s="14" t="s">
        <v>23</v>
      </c>
      <c r="D14" s="58">
        <v>22</v>
      </c>
      <c r="E14" s="48">
        <v>22</v>
      </c>
      <c r="F14" s="48">
        <v>9</v>
      </c>
      <c r="G14" s="48">
        <v>22</v>
      </c>
      <c r="H14" s="58">
        <f>'[1]Table 9'!H11</f>
        <v>24</v>
      </c>
      <c r="I14" s="48">
        <v>24</v>
      </c>
      <c r="J14" s="48">
        <v>9</v>
      </c>
      <c r="K14" s="48">
        <v>24</v>
      </c>
    </row>
    <row r="15" spans="2:11" s="28" customFormat="1" ht="17.25" customHeight="1" x14ac:dyDescent="0.25">
      <c r="B15" s="13">
        <v>7</v>
      </c>
      <c r="C15" s="14" t="s">
        <v>24</v>
      </c>
      <c r="D15" s="58">
        <v>1314</v>
      </c>
      <c r="E15" s="48">
        <v>1008</v>
      </c>
      <c r="F15" s="48">
        <v>1195</v>
      </c>
      <c r="G15" s="48">
        <v>709</v>
      </c>
      <c r="H15" s="58">
        <f>'[1]Table 9'!H12</f>
        <v>1392</v>
      </c>
      <c r="I15" s="48">
        <v>1392</v>
      </c>
      <c r="J15" s="48">
        <v>1326</v>
      </c>
      <c r="K15" s="48">
        <v>0</v>
      </c>
    </row>
    <row r="16" spans="2:11" ht="17.25" customHeight="1" x14ac:dyDescent="0.25">
      <c r="B16" s="13">
        <v>8</v>
      </c>
      <c r="C16" s="14" t="s">
        <v>25</v>
      </c>
      <c r="D16" s="58">
        <v>474</v>
      </c>
      <c r="E16" s="48">
        <v>345</v>
      </c>
      <c r="F16" s="48">
        <v>345</v>
      </c>
      <c r="G16" s="48">
        <v>8</v>
      </c>
      <c r="H16" s="58">
        <f>'[1]Table 9'!H13</f>
        <v>366</v>
      </c>
      <c r="I16" s="48">
        <v>366</v>
      </c>
      <c r="J16" s="48">
        <v>363</v>
      </c>
      <c r="K16" s="48">
        <v>3</v>
      </c>
    </row>
    <row r="17" spans="2:11" s="28" customFormat="1" ht="17.25" customHeight="1" x14ac:dyDescent="0.25">
      <c r="B17" s="13">
        <v>9</v>
      </c>
      <c r="C17" s="14" t="s">
        <v>26</v>
      </c>
      <c r="D17" s="58">
        <v>518</v>
      </c>
      <c r="E17" s="48">
        <v>518</v>
      </c>
      <c r="F17" s="48">
        <v>466</v>
      </c>
      <c r="G17" s="48">
        <v>0</v>
      </c>
      <c r="H17" s="58">
        <f>'[1]Table 9'!H14</f>
        <v>538</v>
      </c>
      <c r="I17" s="48">
        <v>538</v>
      </c>
      <c r="J17" s="48">
        <v>516</v>
      </c>
      <c r="K17" s="48">
        <v>0</v>
      </c>
    </row>
    <row r="18" spans="2:11" ht="17.25" customHeight="1" x14ac:dyDescent="0.25">
      <c r="B18" s="13">
        <v>10</v>
      </c>
      <c r="C18" s="14" t="s">
        <v>27</v>
      </c>
      <c r="D18" s="58">
        <v>637</v>
      </c>
      <c r="E18" s="48">
        <v>375</v>
      </c>
      <c r="F18" s="48">
        <v>619</v>
      </c>
      <c r="G18" s="48">
        <v>0</v>
      </c>
      <c r="H18" s="58">
        <f>'[1]Table 9'!H15</f>
        <v>637</v>
      </c>
      <c r="I18" s="48">
        <v>375</v>
      </c>
      <c r="J18" s="48">
        <v>619</v>
      </c>
      <c r="K18" s="48" t="s">
        <v>20</v>
      </c>
    </row>
    <row r="19" spans="2:11" s="28" customFormat="1" ht="17.25" customHeight="1" x14ac:dyDescent="0.25">
      <c r="B19" s="13">
        <v>11</v>
      </c>
      <c r="C19" s="14" t="s">
        <v>28</v>
      </c>
      <c r="D19" s="58">
        <v>327</v>
      </c>
      <c r="E19" s="48">
        <v>73</v>
      </c>
      <c r="F19" s="48">
        <v>327</v>
      </c>
      <c r="G19" s="48">
        <v>0</v>
      </c>
      <c r="H19" s="58">
        <f>'[1]Table 9'!H16</f>
        <v>297</v>
      </c>
      <c r="I19" s="48">
        <v>128</v>
      </c>
      <c r="J19" s="48">
        <v>297</v>
      </c>
      <c r="K19" s="48">
        <v>0</v>
      </c>
    </row>
    <row r="20" spans="2:11" ht="17.25" customHeight="1" x14ac:dyDescent="0.25">
      <c r="B20" s="13">
        <v>12</v>
      </c>
      <c r="C20" s="14" t="s">
        <v>29</v>
      </c>
      <c r="D20" s="58">
        <v>2353</v>
      </c>
      <c r="E20" s="48">
        <v>1050</v>
      </c>
      <c r="F20" s="48">
        <v>2353</v>
      </c>
      <c r="G20" s="48">
        <v>0</v>
      </c>
      <c r="H20" s="58">
        <f>'[1]Table 9'!H17</f>
        <v>2359</v>
      </c>
      <c r="I20" s="48">
        <v>1078</v>
      </c>
      <c r="J20" s="48">
        <v>2359</v>
      </c>
      <c r="K20" s="48">
        <v>0</v>
      </c>
    </row>
    <row r="21" spans="2:11" s="28" customFormat="1" ht="17.25" customHeight="1" x14ac:dyDescent="0.25">
      <c r="B21" s="13">
        <v>13</v>
      </c>
      <c r="C21" s="14" t="s">
        <v>30</v>
      </c>
      <c r="D21" s="58">
        <v>824</v>
      </c>
      <c r="E21" s="48">
        <v>54</v>
      </c>
      <c r="F21" s="48">
        <v>824</v>
      </c>
      <c r="G21" s="48">
        <v>1</v>
      </c>
      <c r="H21" s="58">
        <f>'[1]Table 9'!H18</f>
        <v>849</v>
      </c>
      <c r="I21" s="48">
        <v>54</v>
      </c>
      <c r="J21" s="48">
        <v>849</v>
      </c>
      <c r="K21" s="48">
        <v>0</v>
      </c>
    </row>
    <row r="22" spans="2:11" ht="17.25" customHeight="1" x14ac:dyDescent="0.25">
      <c r="B22" s="13">
        <v>14</v>
      </c>
      <c r="C22" s="14" t="s">
        <v>91</v>
      </c>
      <c r="D22" s="58">
        <v>1171</v>
      </c>
      <c r="E22" s="48">
        <v>1172</v>
      </c>
      <c r="F22" s="48">
        <v>1157</v>
      </c>
      <c r="G22" s="48">
        <v>0</v>
      </c>
      <c r="H22" s="58">
        <f>'[1]Table 9'!H19</f>
        <v>1171</v>
      </c>
      <c r="I22" s="48">
        <v>1171</v>
      </c>
      <c r="J22" s="48">
        <v>1157</v>
      </c>
      <c r="K22" s="48">
        <v>0</v>
      </c>
    </row>
    <row r="23" spans="2:11" s="28" customFormat="1" ht="17.25" customHeight="1" x14ac:dyDescent="0.25">
      <c r="B23" s="13">
        <v>15</v>
      </c>
      <c r="C23" s="14" t="s">
        <v>32</v>
      </c>
      <c r="D23" s="58">
        <v>1811</v>
      </c>
      <c r="E23" s="48">
        <v>1798</v>
      </c>
      <c r="F23" s="48">
        <v>1811</v>
      </c>
      <c r="G23" s="48">
        <v>693</v>
      </c>
      <c r="H23" s="58">
        <f>'[1]Table 9'!H20</f>
        <v>1814</v>
      </c>
      <c r="I23" s="48">
        <v>1798</v>
      </c>
      <c r="J23" s="48">
        <v>1814</v>
      </c>
      <c r="K23" s="48">
        <v>770</v>
      </c>
    </row>
    <row r="24" spans="2:11" ht="17.25" customHeight="1" x14ac:dyDescent="0.25">
      <c r="B24" s="13">
        <v>16</v>
      </c>
      <c r="C24" s="14" t="s">
        <v>33</v>
      </c>
      <c r="D24" s="58">
        <v>85</v>
      </c>
      <c r="E24" s="48">
        <v>19</v>
      </c>
      <c r="F24" s="48">
        <v>85</v>
      </c>
      <c r="G24" s="48">
        <v>0</v>
      </c>
      <c r="H24" s="58">
        <f>'[1]Table 9'!H21</f>
        <v>85</v>
      </c>
      <c r="I24" s="48">
        <v>21</v>
      </c>
      <c r="J24" s="48">
        <v>85</v>
      </c>
      <c r="K24" s="48">
        <v>0</v>
      </c>
    </row>
    <row r="25" spans="2:11" s="28" customFormat="1" ht="17.25" customHeight="1" x14ac:dyDescent="0.25">
      <c r="B25" s="13">
        <v>17</v>
      </c>
      <c r="C25" s="14" t="s">
        <v>34</v>
      </c>
      <c r="D25" s="58">
        <v>109</v>
      </c>
      <c r="E25" s="48">
        <v>94</v>
      </c>
      <c r="F25" s="48">
        <v>109</v>
      </c>
      <c r="G25" s="48">
        <v>0</v>
      </c>
      <c r="H25" s="58">
        <f>'[1]Table 9'!H22</f>
        <v>109</v>
      </c>
      <c r="I25" s="48">
        <v>92</v>
      </c>
      <c r="J25" s="48">
        <v>109</v>
      </c>
      <c r="K25" s="48">
        <v>0</v>
      </c>
    </row>
    <row r="26" spans="2:11" ht="17.25" customHeight="1" x14ac:dyDescent="0.25">
      <c r="B26" s="13">
        <v>18</v>
      </c>
      <c r="C26" s="14" t="s">
        <v>35</v>
      </c>
      <c r="D26" s="58">
        <v>57</v>
      </c>
      <c r="E26" s="48">
        <v>35</v>
      </c>
      <c r="F26" s="48">
        <v>46</v>
      </c>
      <c r="G26" s="48">
        <v>11</v>
      </c>
      <c r="H26" s="58">
        <f>'[1]Table 9'!H23</f>
        <v>57</v>
      </c>
      <c r="I26" s="48">
        <v>57</v>
      </c>
      <c r="J26" s="48">
        <v>57</v>
      </c>
      <c r="K26" s="48">
        <v>0</v>
      </c>
    </row>
    <row r="27" spans="2:11" s="28" customFormat="1" ht="17.25" customHeight="1" x14ac:dyDescent="0.25">
      <c r="B27" s="13">
        <v>19</v>
      </c>
      <c r="C27" s="14" t="s">
        <v>36</v>
      </c>
      <c r="D27" s="58">
        <v>126</v>
      </c>
      <c r="E27" s="48">
        <v>49</v>
      </c>
      <c r="F27" s="48">
        <v>127</v>
      </c>
      <c r="G27" s="48">
        <v>0</v>
      </c>
      <c r="H27" s="58">
        <f>'[1]Table 9'!H24</f>
        <v>126</v>
      </c>
      <c r="I27" s="48">
        <v>45</v>
      </c>
      <c r="J27" s="48">
        <v>126</v>
      </c>
      <c r="K27" s="48">
        <v>0</v>
      </c>
    </row>
    <row r="28" spans="2:11" ht="17.25" customHeight="1" x14ac:dyDescent="0.25">
      <c r="B28" s="13">
        <v>20</v>
      </c>
      <c r="C28" s="14" t="s">
        <v>37</v>
      </c>
      <c r="D28" s="58">
        <v>1305</v>
      </c>
      <c r="E28" s="48">
        <v>44</v>
      </c>
      <c r="F28" s="48">
        <v>1305</v>
      </c>
      <c r="G28" s="48">
        <v>0</v>
      </c>
      <c r="H28" s="58">
        <f>'[1]Table 9'!H25</f>
        <v>1280</v>
      </c>
      <c r="I28" s="48">
        <v>44</v>
      </c>
      <c r="J28" s="48">
        <v>1279</v>
      </c>
      <c r="K28" s="48">
        <v>0</v>
      </c>
    </row>
    <row r="29" spans="2:11" s="28" customFormat="1" ht="17.25" customHeight="1" x14ac:dyDescent="0.25">
      <c r="B29" s="13">
        <v>21</v>
      </c>
      <c r="C29" s="14" t="s">
        <v>38</v>
      </c>
      <c r="D29" s="58">
        <v>427</v>
      </c>
      <c r="E29" s="48">
        <v>100</v>
      </c>
      <c r="F29" s="48">
        <v>427</v>
      </c>
      <c r="G29" s="48" t="s">
        <v>20</v>
      </c>
      <c r="H29" s="58">
        <f>'[1]Table 9'!H26</f>
        <v>432</v>
      </c>
      <c r="I29" s="48">
        <v>128</v>
      </c>
      <c r="J29" s="48">
        <v>432</v>
      </c>
      <c r="K29" s="48" t="s">
        <v>20</v>
      </c>
    </row>
    <row r="30" spans="2:11" ht="17.25" customHeight="1" x14ac:dyDescent="0.25">
      <c r="B30" s="13">
        <v>22</v>
      </c>
      <c r="C30" s="14" t="s">
        <v>39</v>
      </c>
      <c r="D30" s="58">
        <v>2080</v>
      </c>
      <c r="E30" s="48">
        <v>1370</v>
      </c>
      <c r="F30" s="48">
        <v>1993</v>
      </c>
      <c r="G30" s="48">
        <v>760</v>
      </c>
      <c r="H30" s="58">
        <f>'[1]Table 9'!H27</f>
        <v>2079</v>
      </c>
      <c r="I30" s="48">
        <v>1370</v>
      </c>
      <c r="J30" s="48">
        <v>1993</v>
      </c>
      <c r="K30" s="48">
        <v>0</v>
      </c>
    </row>
    <row r="31" spans="2:11" s="28" customFormat="1" ht="17.25" customHeight="1" x14ac:dyDescent="0.25">
      <c r="B31" s="13">
        <v>23</v>
      </c>
      <c r="C31" s="14" t="s">
        <v>40</v>
      </c>
      <c r="D31" s="58">
        <v>24</v>
      </c>
      <c r="E31" s="48">
        <v>24</v>
      </c>
      <c r="F31" s="48">
        <v>24</v>
      </c>
      <c r="G31" s="48">
        <v>24</v>
      </c>
      <c r="H31" s="58">
        <f>'[1]Table 9'!H28</f>
        <v>24</v>
      </c>
      <c r="I31" s="48">
        <v>24</v>
      </c>
      <c r="J31" s="48">
        <v>24</v>
      </c>
      <c r="K31" s="48">
        <v>24</v>
      </c>
    </row>
    <row r="32" spans="2:11" ht="17.25" customHeight="1" x14ac:dyDescent="0.25">
      <c r="B32" s="13">
        <v>24</v>
      </c>
      <c r="C32" s="14" t="s">
        <v>66</v>
      </c>
      <c r="D32" s="58">
        <v>1368</v>
      </c>
      <c r="E32" s="48">
        <v>1368</v>
      </c>
      <c r="F32" s="48">
        <v>1368</v>
      </c>
      <c r="G32" s="48">
        <v>1271</v>
      </c>
      <c r="H32" s="58">
        <f>'[1]Table 9'!H29</f>
        <v>1362</v>
      </c>
      <c r="I32" s="48">
        <v>1362</v>
      </c>
      <c r="J32" s="48">
        <v>1362</v>
      </c>
      <c r="K32" s="48">
        <v>1271</v>
      </c>
    </row>
    <row r="33" spans="2:11" ht="17.25" customHeight="1" x14ac:dyDescent="0.25">
      <c r="B33" s="13">
        <v>25</v>
      </c>
      <c r="C33" s="14" t="s">
        <v>42</v>
      </c>
      <c r="D33" s="58">
        <v>668</v>
      </c>
      <c r="E33" s="48">
        <v>0</v>
      </c>
      <c r="F33" s="48">
        <v>668</v>
      </c>
      <c r="G33" s="48">
        <v>0</v>
      </c>
      <c r="H33" s="58">
        <f>'[1]Table 9'!H30</f>
        <v>689</v>
      </c>
      <c r="I33" s="48">
        <v>659</v>
      </c>
      <c r="J33" s="48">
        <v>689</v>
      </c>
      <c r="K33" s="48">
        <v>0</v>
      </c>
    </row>
    <row r="34" spans="2:11" s="28" customFormat="1" ht="17.25" customHeight="1" x14ac:dyDescent="0.25">
      <c r="B34" s="13">
        <v>26</v>
      </c>
      <c r="C34" s="14" t="s">
        <v>43</v>
      </c>
      <c r="D34" s="58">
        <v>94</v>
      </c>
      <c r="E34" s="48">
        <v>75</v>
      </c>
      <c r="F34" s="48">
        <v>94</v>
      </c>
      <c r="G34" s="48">
        <v>94</v>
      </c>
      <c r="H34" s="58">
        <f>'[1]Table 9'!H31</f>
        <v>93</v>
      </c>
      <c r="I34" s="48">
        <v>89</v>
      </c>
      <c r="J34" s="48">
        <v>92</v>
      </c>
      <c r="K34" s="48">
        <v>66</v>
      </c>
    </row>
    <row r="35" spans="2:11" ht="17.25" customHeight="1" x14ac:dyDescent="0.25">
      <c r="B35" s="13">
        <v>27</v>
      </c>
      <c r="C35" s="14" t="s">
        <v>44</v>
      </c>
      <c r="D35" s="58">
        <v>257</v>
      </c>
      <c r="E35" s="48">
        <v>69</v>
      </c>
      <c r="F35" s="48">
        <v>237</v>
      </c>
      <c r="G35" s="48">
        <v>69</v>
      </c>
      <c r="H35" s="58">
        <f>'[1]Table 9'!H32</f>
        <v>257</v>
      </c>
      <c r="I35" s="48">
        <v>69</v>
      </c>
      <c r="J35" s="48">
        <v>237</v>
      </c>
      <c r="K35" s="48">
        <v>69</v>
      </c>
    </row>
    <row r="36" spans="2:11" s="28" customFormat="1" ht="17.25" customHeight="1" x14ac:dyDescent="0.25">
      <c r="B36" s="13">
        <v>28</v>
      </c>
      <c r="C36" s="14" t="s">
        <v>45</v>
      </c>
      <c r="D36" s="58">
        <v>3497</v>
      </c>
      <c r="E36" s="48">
        <v>379</v>
      </c>
      <c r="F36" s="48">
        <v>460</v>
      </c>
      <c r="G36" s="48">
        <v>170</v>
      </c>
      <c r="H36" s="58">
        <f>'[1]Table 9'!H33</f>
        <v>3621</v>
      </c>
      <c r="I36" s="48">
        <v>379</v>
      </c>
      <c r="J36" s="48">
        <v>460</v>
      </c>
      <c r="K36" s="48">
        <v>170</v>
      </c>
    </row>
    <row r="37" spans="2:11" ht="17.25" customHeight="1" x14ac:dyDescent="0.25">
      <c r="B37" s="13">
        <v>29</v>
      </c>
      <c r="C37" s="14" t="s">
        <v>46</v>
      </c>
      <c r="D37" s="58">
        <v>909</v>
      </c>
      <c r="E37" s="48">
        <v>259</v>
      </c>
      <c r="F37" s="48">
        <v>909</v>
      </c>
      <c r="G37" s="48">
        <v>308</v>
      </c>
      <c r="H37" s="58">
        <f>'[1]Table 9'!H34</f>
        <v>914</v>
      </c>
      <c r="I37" s="48">
        <v>272</v>
      </c>
      <c r="J37" s="48">
        <v>914</v>
      </c>
      <c r="K37" s="48">
        <v>308</v>
      </c>
    </row>
    <row r="38" spans="2:11" s="28" customFormat="1" ht="17.25" customHeight="1" x14ac:dyDescent="0.25">
      <c r="B38" s="13">
        <v>30</v>
      </c>
      <c r="C38" s="14" t="s">
        <v>47</v>
      </c>
      <c r="D38" s="58">
        <v>22</v>
      </c>
      <c r="E38" s="48">
        <v>22</v>
      </c>
      <c r="F38" s="48">
        <v>21</v>
      </c>
      <c r="G38" s="48">
        <v>21</v>
      </c>
      <c r="H38" s="58">
        <f>'[1]Table 9'!H35</f>
        <v>22</v>
      </c>
      <c r="I38" s="48">
        <v>22</v>
      </c>
      <c r="J38" s="48">
        <v>21</v>
      </c>
      <c r="K38" s="48">
        <v>21</v>
      </c>
    </row>
    <row r="39" spans="2:11" ht="17.25" customHeight="1" x14ac:dyDescent="0.25">
      <c r="B39" s="13">
        <v>31</v>
      </c>
      <c r="C39" s="14" t="s">
        <v>48</v>
      </c>
      <c r="D39" s="58">
        <v>3</v>
      </c>
      <c r="E39" s="48">
        <v>3</v>
      </c>
      <c r="F39" s="48">
        <v>2</v>
      </c>
      <c r="G39" s="48">
        <v>0</v>
      </c>
      <c r="H39" s="58">
        <f>'[1]Table 9'!H36</f>
        <v>3</v>
      </c>
      <c r="I39" s="48">
        <v>3</v>
      </c>
      <c r="J39" s="48">
        <v>3</v>
      </c>
      <c r="K39" s="48">
        <v>3</v>
      </c>
    </row>
    <row r="40" spans="2:11" s="28" customFormat="1" ht="17.25" customHeight="1" x14ac:dyDescent="0.25">
      <c r="B40" s="13">
        <v>32</v>
      </c>
      <c r="C40" s="14" t="s">
        <v>49</v>
      </c>
      <c r="D40" s="58">
        <v>11</v>
      </c>
      <c r="E40" s="48">
        <v>8</v>
      </c>
      <c r="F40" s="48">
        <v>1</v>
      </c>
      <c r="G40" s="48">
        <v>7</v>
      </c>
      <c r="H40" s="58">
        <f>'[1]Table 9'!H37</f>
        <v>9</v>
      </c>
      <c r="I40" s="48">
        <v>7</v>
      </c>
      <c r="J40" s="48">
        <v>6</v>
      </c>
      <c r="K40" s="48">
        <v>7</v>
      </c>
    </row>
    <row r="41" spans="2:11" ht="17.25" customHeight="1" x14ac:dyDescent="0.25">
      <c r="B41" s="13">
        <v>33</v>
      </c>
      <c r="C41" s="14" t="s">
        <v>50</v>
      </c>
      <c r="D41" s="58">
        <v>4</v>
      </c>
      <c r="E41" s="48">
        <v>4</v>
      </c>
      <c r="F41" s="48">
        <v>2</v>
      </c>
      <c r="G41" s="48">
        <v>4</v>
      </c>
      <c r="H41" s="58">
        <f>'[1]Table 9'!H38</f>
        <v>4</v>
      </c>
      <c r="I41" s="48">
        <v>4</v>
      </c>
      <c r="J41" s="48">
        <v>2</v>
      </c>
      <c r="K41" s="48">
        <v>4</v>
      </c>
    </row>
    <row r="42" spans="2:11" s="28" customFormat="1" ht="17.25" customHeight="1" x14ac:dyDescent="0.25">
      <c r="B42" s="13">
        <v>34</v>
      </c>
      <c r="C42" s="14" t="s">
        <v>51</v>
      </c>
      <c r="D42" s="58">
        <v>5</v>
      </c>
      <c r="E42" s="48">
        <v>1</v>
      </c>
      <c r="F42" s="48">
        <v>0</v>
      </c>
      <c r="G42" s="48">
        <v>5</v>
      </c>
      <c r="H42" s="58">
        <f>'[1]Table 9'!H39</f>
        <v>5</v>
      </c>
      <c r="I42" s="48">
        <v>1</v>
      </c>
      <c r="J42" s="48">
        <v>0</v>
      </c>
      <c r="K42" s="48">
        <v>5</v>
      </c>
    </row>
    <row r="43" spans="2:11" ht="17.25" customHeight="1" x14ac:dyDescent="0.25">
      <c r="B43" s="13">
        <v>35</v>
      </c>
      <c r="C43" s="14" t="s">
        <v>52</v>
      </c>
      <c r="D43" s="58">
        <v>4</v>
      </c>
      <c r="E43" s="48">
        <v>4</v>
      </c>
      <c r="F43" s="48">
        <v>4</v>
      </c>
      <c r="G43" s="48">
        <v>4</v>
      </c>
      <c r="H43" s="58">
        <f>'[1]Table 9'!H40</f>
        <v>4</v>
      </c>
      <c r="I43" s="48">
        <v>4</v>
      </c>
      <c r="J43" s="48">
        <v>4</v>
      </c>
      <c r="K43" s="48">
        <v>4</v>
      </c>
    </row>
    <row r="44" spans="2:11" s="28" customFormat="1" ht="18" customHeight="1" x14ac:dyDescent="0.25">
      <c r="B44" s="13">
        <v>36</v>
      </c>
      <c r="C44" s="14" t="s">
        <v>53</v>
      </c>
      <c r="D44" s="58">
        <v>24</v>
      </c>
      <c r="E44" s="48">
        <v>24</v>
      </c>
      <c r="F44" s="48">
        <v>24</v>
      </c>
      <c r="G44" s="48">
        <v>24</v>
      </c>
      <c r="H44" s="58">
        <f>'[1]Table 9'!H41</f>
        <v>40</v>
      </c>
      <c r="I44" s="48">
        <v>40</v>
      </c>
      <c r="J44" s="48">
        <v>40</v>
      </c>
      <c r="K44" s="48">
        <v>40</v>
      </c>
    </row>
    <row r="45" spans="2:11" s="32" customFormat="1" ht="21" customHeight="1" x14ac:dyDescent="0.25">
      <c r="B45" s="18"/>
      <c r="C45" s="19" t="s">
        <v>54</v>
      </c>
      <c r="D45" s="70">
        <v>25354</v>
      </c>
      <c r="E45" s="70">
        <f t="shared" ref="E45:K45" si="0">SUM(E9:E44)</f>
        <v>11534</v>
      </c>
      <c r="F45" s="70">
        <f t="shared" si="0"/>
        <v>21772</v>
      </c>
      <c r="G45" s="70">
        <f t="shared" si="0"/>
        <v>5280</v>
      </c>
      <c r="H45" s="70">
        <f t="shared" si="0"/>
        <v>25650</v>
      </c>
      <c r="I45" s="70">
        <f t="shared" si="0"/>
        <v>14171</v>
      </c>
      <c r="J45" s="70">
        <f t="shared" si="0"/>
        <v>22077</v>
      </c>
      <c r="K45" s="70">
        <f t="shared" si="0"/>
        <v>3303</v>
      </c>
    </row>
    <row r="46" spans="2:11" s="40" customFormat="1" ht="11.25" x14ac:dyDescent="0.25">
      <c r="B46" s="37" t="s">
        <v>92</v>
      </c>
      <c r="C46" s="38"/>
      <c r="D46" s="39"/>
      <c r="E46" s="39"/>
      <c r="F46" s="39"/>
      <c r="G46" s="39"/>
      <c r="H46" s="39"/>
      <c r="I46" s="39"/>
      <c r="J46" s="39"/>
      <c r="K46" s="39"/>
    </row>
    <row r="47" spans="2:11" s="40" customFormat="1" ht="11.25" x14ac:dyDescent="0.25">
      <c r="B47" s="84" t="s">
        <v>57</v>
      </c>
      <c r="C47" s="84"/>
      <c r="D47" s="84"/>
      <c r="E47" s="84"/>
      <c r="F47" s="84"/>
      <c r="G47" s="84"/>
      <c r="H47" s="39"/>
      <c r="I47" s="39"/>
      <c r="J47" s="39"/>
      <c r="K47" s="39"/>
    </row>
    <row r="48" spans="2:11" s="40" customFormat="1" ht="11.25" x14ac:dyDescent="0.25">
      <c r="B48" s="41"/>
      <c r="C48" s="26"/>
      <c r="H48" s="39"/>
      <c r="I48" s="39"/>
      <c r="J48" s="39"/>
      <c r="K48" s="39"/>
    </row>
    <row r="49" spans="2:11" s="40" customFormat="1" ht="11.25" x14ac:dyDescent="0.25">
      <c r="B49" s="42"/>
      <c r="C49" s="26"/>
      <c r="H49" s="39"/>
      <c r="I49" s="39"/>
      <c r="J49" s="39"/>
      <c r="K49" s="39"/>
    </row>
    <row r="50" spans="2:11" x14ac:dyDescent="0.25">
      <c r="B50" s="27"/>
      <c r="C50" s="28"/>
    </row>
  </sheetData>
  <sheetProtection password="C962" sheet="1" objects="1" scenarios="1"/>
  <mergeCells count="16">
    <mergeCell ref="B47:G47"/>
    <mergeCell ref="B3:K3"/>
    <mergeCell ref="D4:G4"/>
    <mergeCell ref="H4:K4"/>
    <mergeCell ref="B5:B8"/>
    <mergeCell ref="C5:C8"/>
    <mergeCell ref="E5:F5"/>
    <mergeCell ref="G5:G7"/>
    <mergeCell ref="I5:J5"/>
    <mergeCell ref="K5:K7"/>
    <mergeCell ref="D6:D7"/>
    <mergeCell ref="E6:E7"/>
    <mergeCell ref="F6:F7"/>
    <mergeCell ref="H6:H7"/>
    <mergeCell ref="I6:I7"/>
    <mergeCell ref="J6:J7"/>
  </mergeCells>
  <pageMargins left="0.64" right="0.37" top="0.31" bottom="0.28000000000000003" header="0.27" footer="0.28999999999999998"/>
  <pageSetup paperSize="9" orientation="portrait" r:id="rId1"/>
  <headerFooter alignWithMargins="0">
    <oddFooter>&amp;R83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U47"/>
  <sheetViews>
    <sheetView tabSelected="1" view="pageBreakPreview" zoomScaleNormal="100" zoomScaleSheetLayoutView="100" workbookViewId="0">
      <pane ySplit="7" topLeftCell="A8" activePane="bottomLeft" state="frozenSplit"/>
      <selection activeCell="A13" sqref="A13:H13"/>
      <selection pane="bottomLeft" activeCell="A13" sqref="A13:H13"/>
    </sheetView>
  </sheetViews>
  <sheetFormatPr defaultRowHeight="12.75" x14ac:dyDescent="0.25"/>
  <cols>
    <col min="1" max="1" width="1.28515625" style="1" customWidth="1"/>
    <col min="2" max="2" width="5.42578125" style="2" customWidth="1"/>
    <col min="3" max="3" width="16.42578125" style="2" bestFit="1" customWidth="1"/>
    <col min="4" max="4" width="6.7109375" style="2" hidden="1" customWidth="1"/>
    <col min="5" max="12" width="7.7109375" style="2" hidden="1" customWidth="1"/>
    <col min="13" max="13" width="9.7109375" style="3" customWidth="1"/>
    <col min="14" max="14" width="8.42578125" style="3" customWidth="1"/>
    <col min="15" max="15" width="9.5703125" style="3" customWidth="1"/>
    <col min="16" max="16" width="8.42578125" style="3" customWidth="1"/>
    <col min="17" max="17" width="8.28515625" style="3" customWidth="1"/>
    <col min="18" max="18" width="7.7109375" style="3" customWidth="1"/>
    <col min="19" max="19" width="8.7109375" style="3" customWidth="1"/>
    <col min="20" max="21" width="7.7109375" style="3" customWidth="1"/>
    <col min="22" max="256" width="9.140625" style="2"/>
    <col min="257" max="257" width="1.28515625" style="2" customWidth="1"/>
    <col min="258" max="258" width="5.42578125" style="2" customWidth="1"/>
    <col min="259" max="259" width="16.42578125" style="2" bestFit="1" customWidth="1"/>
    <col min="260" max="268" width="0" style="2" hidden="1" customWidth="1"/>
    <col min="269" max="269" width="10.28515625" style="2" customWidth="1"/>
    <col min="270" max="270" width="9" style="2" customWidth="1"/>
    <col min="271" max="272" width="9.5703125" style="2" customWidth="1"/>
    <col min="273" max="273" width="8.28515625" style="2" customWidth="1"/>
    <col min="274" max="274" width="7.7109375" style="2" customWidth="1"/>
    <col min="275" max="275" width="8.7109375" style="2" customWidth="1"/>
    <col min="276" max="277" width="7.7109375" style="2" customWidth="1"/>
    <col min="278" max="512" width="9.140625" style="2"/>
    <col min="513" max="513" width="1.28515625" style="2" customWidth="1"/>
    <col min="514" max="514" width="5.42578125" style="2" customWidth="1"/>
    <col min="515" max="515" width="16.42578125" style="2" bestFit="1" customWidth="1"/>
    <col min="516" max="524" width="0" style="2" hidden="1" customWidth="1"/>
    <col min="525" max="525" width="10.28515625" style="2" customWidth="1"/>
    <col min="526" max="526" width="9" style="2" customWidth="1"/>
    <col min="527" max="528" width="9.5703125" style="2" customWidth="1"/>
    <col min="529" max="529" width="8.28515625" style="2" customWidth="1"/>
    <col min="530" max="530" width="7.7109375" style="2" customWidth="1"/>
    <col min="531" max="531" width="8.7109375" style="2" customWidth="1"/>
    <col min="532" max="533" width="7.7109375" style="2" customWidth="1"/>
    <col min="534" max="768" width="9.140625" style="2"/>
    <col min="769" max="769" width="1.28515625" style="2" customWidth="1"/>
    <col min="770" max="770" width="5.42578125" style="2" customWidth="1"/>
    <col min="771" max="771" width="16.42578125" style="2" bestFit="1" customWidth="1"/>
    <col min="772" max="780" width="0" style="2" hidden="1" customWidth="1"/>
    <col min="781" max="781" width="10.28515625" style="2" customWidth="1"/>
    <col min="782" max="782" width="9" style="2" customWidth="1"/>
    <col min="783" max="784" width="9.5703125" style="2" customWidth="1"/>
    <col min="785" max="785" width="8.28515625" style="2" customWidth="1"/>
    <col min="786" max="786" width="7.7109375" style="2" customWidth="1"/>
    <col min="787" max="787" width="8.7109375" style="2" customWidth="1"/>
    <col min="788" max="789" width="7.7109375" style="2" customWidth="1"/>
    <col min="790" max="1024" width="9.140625" style="2"/>
    <col min="1025" max="1025" width="1.28515625" style="2" customWidth="1"/>
    <col min="1026" max="1026" width="5.42578125" style="2" customWidth="1"/>
    <col min="1027" max="1027" width="16.42578125" style="2" bestFit="1" customWidth="1"/>
    <col min="1028" max="1036" width="0" style="2" hidden="1" customWidth="1"/>
    <col min="1037" max="1037" width="10.28515625" style="2" customWidth="1"/>
    <col min="1038" max="1038" width="9" style="2" customWidth="1"/>
    <col min="1039" max="1040" width="9.5703125" style="2" customWidth="1"/>
    <col min="1041" max="1041" width="8.28515625" style="2" customWidth="1"/>
    <col min="1042" max="1042" width="7.7109375" style="2" customWidth="1"/>
    <col min="1043" max="1043" width="8.7109375" style="2" customWidth="1"/>
    <col min="1044" max="1045" width="7.7109375" style="2" customWidth="1"/>
    <col min="1046" max="1280" width="9.140625" style="2"/>
    <col min="1281" max="1281" width="1.28515625" style="2" customWidth="1"/>
    <col min="1282" max="1282" width="5.42578125" style="2" customWidth="1"/>
    <col min="1283" max="1283" width="16.42578125" style="2" bestFit="1" customWidth="1"/>
    <col min="1284" max="1292" width="0" style="2" hidden="1" customWidth="1"/>
    <col min="1293" max="1293" width="10.28515625" style="2" customWidth="1"/>
    <col min="1294" max="1294" width="9" style="2" customWidth="1"/>
    <col min="1295" max="1296" width="9.5703125" style="2" customWidth="1"/>
    <col min="1297" max="1297" width="8.28515625" style="2" customWidth="1"/>
    <col min="1298" max="1298" width="7.7109375" style="2" customWidth="1"/>
    <col min="1299" max="1299" width="8.7109375" style="2" customWidth="1"/>
    <col min="1300" max="1301" width="7.7109375" style="2" customWidth="1"/>
    <col min="1302" max="1536" width="9.140625" style="2"/>
    <col min="1537" max="1537" width="1.28515625" style="2" customWidth="1"/>
    <col min="1538" max="1538" width="5.42578125" style="2" customWidth="1"/>
    <col min="1539" max="1539" width="16.42578125" style="2" bestFit="1" customWidth="1"/>
    <col min="1540" max="1548" width="0" style="2" hidden="1" customWidth="1"/>
    <col min="1549" max="1549" width="10.28515625" style="2" customWidth="1"/>
    <col min="1550" max="1550" width="9" style="2" customWidth="1"/>
    <col min="1551" max="1552" width="9.5703125" style="2" customWidth="1"/>
    <col min="1553" max="1553" width="8.28515625" style="2" customWidth="1"/>
    <col min="1554" max="1554" width="7.7109375" style="2" customWidth="1"/>
    <col min="1555" max="1555" width="8.7109375" style="2" customWidth="1"/>
    <col min="1556" max="1557" width="7.7109375" style="2" customWidth="1"/>
    <col min="1558" max="1792" width="9.140625" style="2"/>
    <col min="1793" max="1793" width="1.28515625" style="2" customWidth="1"/>
    <col min="1794" max="1794" width="5.42578125" style="2" customWidth="1"/>
    <col min="1795" max="1795" width="16.42578125" style="2" bestFit="1" customWidth="1"/>
    <col min="1796" max="1804" width="0" style="2" hidden="1" customWidth="1"/>
    <col min="1805" max="1805" width="10.28515625" style="2" customWidth="1"/>
    <col min="1806" max="1806" width="9" style="2" customWidth="1"/>
    <col min="1807" max="1808" width="9.5703125" style="2" customWidth="1"/>
    <col min="1809" max="1809" width="8.28515625" style="2" customWidth="1"/>
    <col min="1810" max="1810" width="7.7109375" style="2" customWidth="1"/>
    <col min="1811" max="1811" width="8.7109375" style="2" customWidth="1"/>
    <col min="1812" max="1813" width="7.7109375" style="2" customWidth="1"/>
    <col min="1814" max="2048" width="9.140625" style="2"/>
    <col min="2049" max="2049" width="1.28515625" style="2" customWidth="1"/>
    <col min="2050" max="2050" width="5.42578125" style="2" customWidth="1"/>
    <col min="2051" max="2051" width="16.42578125" style="2" bestFit="1" customWidth="1"/>
    <col min="2052" max="2060" width="0" style="2" hidden="1" customWidth="1"/>
    <col min="2061" max="2061" width="10.28515625" style="2" customWidth="1"/>
    <col min="2062" max="2062" width="9" style="2" customWidth="1"/>
    <col min="2063" max="2064" width="9.5703125" style="2" customWidth="1"/>
    <col min="2065" max="2065" width="8.28515625" style="2" customWidth="1"/>
    <col min="2066" max="2066" width="7.7109375" style="2" customWidth="1"/>
    <col min="2067" max="2067" width="8.7109375" style="2" customWidth="1"/>
    <col min="2068" max="2069" width="7.7109375" style="2" customWidth="1"/>
    <col min="2070" max="2304" width="9.140625" style="2"/>
    <col min="2305" max="2305" width="1.28515625" style="2" customWidth="1"/>
    <col min="2306" max="2306" width="5.42578125" style="2" customWidth="1"/>
    <col min="2307" max="2307" width="16.42578125" style="2" bestFit="1" customWidth="1"/>
    <col min="2308" max="2316" width="0" style="2" hidden="1" customWidth="1"/>
    <col min="2317" max="2317" width="10.28515625" style="2" customWidth="1"/>
    <col min="2318" max="2318" width="9" style="2" customWidth="1"/>
    <col min="2319" max="2320" width="9.5703125" style="2" customWidth="1"/>
    <col min="2321" max="2321" width="8.28515625" style="2" customWidth="1"/>
    <col min="2322" max="2322" width="7.7109375" style="2" customWidth="1"/>
    <col min="2323" max="2323" width="8.7109375" style="2" customWidth="1"/>
    <col min="2324" max="2325" width="7.7109375" style="2" customWidth="1"/>
    <col min="2326" max="2560" width="9.140625" style="2"/>
    <col min="2561" max="2561" width="1.28515625" style="2" customWidth="1"/>
    <col min="2562" max="2562" width="5.42578125" style="2" customWidth="1"/>
    <col min="2563" max="2563" width="16.42578125" style="2" bestFit="1" customWidth="1"/>
    <col min="2564" max="2572" width="0" style="2" hidden="1" customWidth="1"/>
    <col min="2573" max="2573" width="10.28515625" style="2" customWidth="1"/>
    <col min="2574" max="2574" width="9" style="2" customWidth="1"/>
    <col min="2575" max="2576" width="9.5703125" style="2" customWidth="1"/>
    <col min="2577" max="2577" width="8.28515625" style="2" customWidth="1"/>
    <col min="2578" max="2578" width="7.7109375" style="2" customWidth="1"/>
    <col min="2579" max="2579" width="8.7109375" style="2" customWidth="1"/>
    <col min="2580" max="2581" width="7.7109375" style="2" customWidth="1"/>
    <col min="2582" max="2816" width="9.140625" style="2"/>
    <col min="2817" max="2817" width="1.28515625" style="2" customWidth="1"/>
    <col min="2818" max="2818" width="5.42578125" style="2" customWidth="1"/>
    <col min="2819" max="2819" width="16.42578125" style="2" bestFit="1" customWidth="1"/>
    <col min="2820" max="2828" width="0" style="2" hidden="1" customWidth="1"/>
    <col min="2829" max="2829" width="10.28515625" style="2" customWidth="1"/>
    <col min="2830" max="2830" width="9" style="2" customWidth="1"/>
    <col min="2831" max="2832" width="9.5703125" style="2" customWidth="1"/>
    <col min="2833" max="2833" width="8.28515625" style="2" customWidth="1"/>
    <col min="2834" max="2834" width="7.7109375" style="2" customWidth="1"/>
    <col min="2835" max="2835" width="8.7109375" style="2" customWidth="1"/>
    <col min="2836" max="2837" width="7.7109375" style="2" customWidth="1"/>
    <col min="2838" max="3072" width="9.140625" style="2"/>
    <col min="3073" max="3073" width="1.28515625" style="2" customWidth="1"/>
    <col min="3074" max="3074" width="5.42578125" style="2" customWidth="1"/>
    <col min="3075" max="3075" width="16.42578125" style="2" bestFit="1" customWidth="1"/>
    <col min="3076" max="3084" width="0" style="2" hidden="1" customWidth="1"/>
    <col min="3085" max="3085" width="10.28515625" style="2" customWidth="1"/>
    <col min="3086" max="3086" width="9" style="2" customWidth="1"/>
    <col min="3087" max="3088" width="9.5703125" style="2" customWidth="1"/>
    <col min="3089" max="3089" width="8.28515625" style="2" customWidth="1"/>
    <col min="3090" max="3090" width="7.7109375" style="2" customWidth="1"/>
    <col min="3091" max="3091" width="8.7109375" style="2" customWidth="1"/>
    <col min="3092" max="3093" width="7.7109375" style="2" customWidth="1"/>
    <col min="3094" max="3328" width="9.140625" style="2"/>
    <col min="3329" max="3329" width="1.28515625" style="2" customWidth="1"/>
    <col min="3330" max="3330" width="5.42578125" style="2" customWidth="1"/>
    <col min="3331" max="3331" width="16.42578125" style="2" bestFit="1" customWidth="1"/>
    <col min="3332" max="3340" width="0" style="2" hidden="1" customWidth="1"/>
    <col min="3341" max="3341" width="10.28515625" style="2" customWidth="1"/>
    <col min="3342" max="3342" width="9" style="2" customWidth="1"/>
    <col min="3343" max="3344" width="9.5703125" style="2" customWidth="1"/>
    <col min="3345" max="3345" width="8.28515625" style="2" customWidth="1"/>
    <col min="3346" max="3346" width="7.7109375" style="2" customWidth="1"/>
    <col min="3347" max="3347" width="8.7109375" style="2" customWidth="1"/>
    <col min="3348" max="3349" width="7.7109375" style="2" customWidth="1"/>
    <col min="3350" max="3584" width="9.140625" style="2"/>
    <col min="3585" max="3585" width="1.28515625" style="2" customWidth="1"/>
    <col min="3586" max="3586" width="5.42578125" style="2" customWidth="1"/>
    <col min="3587" max="3587" width="16.42578125" style="2" bestFit="1" customWidth="1"/>
    <col min="3588" max="3596" width="0" style="2" hidden="1" customWidth="1"/>
    <col min="3597" max="3597" width="10.28515625" style="2" customWidth="1"/>
    <col min="3598" max="3598" width="9" style="2" customWidth="1"/>
    <col min="3599" max="3600" width="9.5703125" style="2" customWidth="1"/>
    <col min="3601" max="3601" width="8.28515625" style="2" customWidth="1"/>
    <col min="3602" max="3602" width="7.7109375" style="2" customWidth="1"/>
    <col min="3603" max="3603" width="8.7109375" style="2" customWidth="1"/>
    <col min="3604" max="3605" width="7.7109375" style="2" customWidth="1"/>
    <col min="3606" max="3840" width="9.140625" style="2"/>
    <col min="3841" max="3841" width="1.28515625" style="2" customWidth="1"/>
    <col min="3842" max="3842" width="5.42578125" style="2" customWidth="1"/>
    <col min="3843" max="3843" width="16.42578125" style="2" bestFit="1" customWidth="1"/>
    <col min="3844" max="3852" width="0" style="2" hidden="1" customWidth="1"/>
    <col min="3853" max="3853" width="10.28515625" style="2" customWidth="1"/>
    <col min="3854" max="3854" width="9" style="2" customWidth="1"/>
    <col min="3855" max="3856" width="9.5703125" style="2" customWidth="1"/>
    <col min="3857" max="3857" width="8.28515625" style="2" customWidth="1"/>
    <col min="3858" max="3858" width="7.7109375" style="2" customWidth="1"/>
    <col min="3859" max="3859" width="8.7109375" style="2" customWidth="1"/>
    <col min="3860" max="3861" width="7.7109375" style="2" customWidth="1"/>
    <col min="3862" max="4096" width="9.140625" style="2"/>
    <col min="4097" max="4097" width="1.28515625" style="2" customWidth="1"/>
    <col min="4098" max="4098" width="5.42578125" style="2" customWidth="1"/>
    <col min="4099" max="4099" width="16.42578125" style="2" bestFit="1" customWidth="1"/>
    <col min="4100" max="4108" width="0" style="2" hidden="1" customWidth="1"/>
    <col min="4109" max="4109" width="10.28515625" style="2" customWidth="1"/>
    <col min="4110" max="4110" width="9" style="2" customWidth="1"/>
    <col min="4111" max="4112" width="9.5703125" style="2" customWidth="1"/>
    <col min="4113" max="4113" width="8.28515625" style="2" customWidth="1"/>
    <col min="4114" max="4114" width="7.7109375" style="2" customWidth="1"/>
    <col min="4115" max="4115" width="8.7109375" style="2" customWidth="1"/>
    <col min="4116" max="4117" width="7.7109375" style="2" customWidth="1"/>
    <col min="4118" max="4352" width="9.140625" style="2"/>
    <col min="4353" max="4353" width="1.28515625" style="2" customWidth="1"/>
    <col min="4354" max="4354" width="5.42578125" style="2" customWidth="1"/>
    <col min="4355" max="4355" width="16.42578125" style="2" bestFit="1" customWidth="1"/>
    <col min="4356" max="4364" width="0" style="2" hidden="1" customWidth="1"/>
    <col min="4365" max="4365" width="10.28515625" style="2" customWidth="1"/>
    <col min="4366" max="4366" width="9" style="2" customWidth="1"/>
    <col min="4367" max="4368" width="9.5703125" style="2" customWidth="1"/>
    <col min="4369" max="4369" width="8.28515625" style="2" customWidth="1"/>
    <col min="4370" max="4370" width="7.7109375" style="2" customWidth="1"/>
    <col min="4371" max="4371" width="8.7109375" style="2" customWidth="1"/>
    <col min="4372" max="4373" width="7.7109375" style="2" customWidth="1"/>
    <col min="4374" max="4608" width="9.140625" style="2"/>
    <col min="4609" max="4609" width="1.28515625" style="2" customWidth="1"/>
    <col min="4610" max="4610" width="5.42578125" style="2" customWidth="1"/>
    <col min="4611" max="4611" width="16.42578125" style="2" bestFit="1" customWidth="1"/>
    <col min="4612" max="4620" width="0" style="2" hidden="1" customWidth="1"/>
    <col min="4621" max="4621" width="10.28515625" style="2" customWidth="1"/>
    <col min="4622" max="4622" width="9" style="2" customWidth="1"/>
    <col min="4623" max="4624" width="9.5703125" style="2" customWidth="1"/>
    <col min="4625" max="4625" width="8.28515625" style="2" customWidth="1"/>
    <col min="4626" max="4626" width="7.7109375" style="2" customWidth="1"/>
    <col min="4627" max="4627" width="8.7109375" style="2" customWidth="1"/>
    <col min="4628" max="4629" width="7.7109375" style="2" customWidth="1"/>
    <col min="4630" max="4864" width="9.140625" style="2"/>
    <col min="4865" max="4865" width="1.28515625" style="2" customWidth="1"/>
    <col min="4866" max="4866" width="5.42578125" style="2" customWidth="1"/>
    <col min="4867" max="4867" width="16.42578125" style="2" bestFit="1" customWidth="1"/>
    <col min="4868" max="4876" width="0" style="2" hidden="1" customWidth="1"/>
    <col min="4877" max="4877" width="10.28515625" style="2" customWidth="1"/>
    <col min="4878" max="4878" width="9" style="2" customWidth="1"/>
    <col min="4879" max="4880" width="9.5703125" style="2" customWidth="1"/>
    <col min="4881" max="4881" width="8.28515625" style="2" customWidth="1"/>
    <col min="4882" max="4882" width="7.7109375" style="2" customWidth="1"/>
    <col min="4883" max="4883" width="8.7109375" style="2" customWidth="1"/>
    <col min="4884" max="4885" width="7.7109375" style="2" customWidth="1"/>
    <col min="4886" max="5120" width="9.140625" style="2"/>
    <col min="5121" max="5121" width="1.28515625" style="2" customWidth="1"/>
    <col min="5122" max="5122" width="5.42578125" style="2" customWidth="1"/>
    <col min="5123" max="5123" width="16.42578125" style="2" bestFit="1" customWidth="1"/>
    <col min="5124" max="5132" width="0" style="2" hidden="1" customWidth="1"/>
    <col min="5133" max="5133" width="10.28515625" style="2" customWidth="1"/>
    <col min="5134" max="5134" width="9" style="2" customWidth="1"/>
    <col min="5135" max="5136" width="9.5703125" style="2" customWidth="1"/>
    <col min="5137" max="5137" width="8.28515625" style="2" customWidth="1"/>
    <col min="5138" max="5138" width="7.7109375" style="2" customWidth="1"/>
    <col min="5139" max="5139" width="8.7109375" style="2" customWidth="1"/>
    <col min="5140" max="5141" width="7.7109375" style="2" customWidth="1"/>
    <col min="5142" max="5376" width="9.140625" style="2"/>
    <col min="5377" max="5377" width="1.28515625" style="2" customWidth="1"/>
    <col min="5378" max="5378" width="5.42578125" style="2" customWidth="1"/>
    <col min="5379" max="5379" width="16.42578125" style="2" bestFit="1" customWidth="1"/>
    <col min="5380" max="5388" width="0" style="2" hidden="1" customWidth="1"/>
    <col min="5389" max="5389" width="10.28515625" style="2" customWidth="1"/>
    <col min="5390" max="5390" width="9" style="2" customWidth="1"/>
    <col min="5391" max="5392" width="9.5703125" style="2" customWidth="1"/>
    <col min="5393" max="5393" width="8.28515625" style="2" customWidth="1"/>
    <col min="5394" max="5394" width="7.7109375" style="2" customWidth="1"/>
    <col min="5395" max="5395" width="8.7109375" style="2" customWidth="1"/>
    <col min="5396" max="5397" width="7.7109375" style="2" customWidth="1"/>
    <col min="5398" max="5632" width="9.140625" style="2"/>
    <col min="5633" max="5633" width="1.28515625" style="2" customWidth="1"/>
    <col min="5634" max="5634" width="5.42578125" style="2" customWidth="1"/>
    <col min="5635" max="5635" width="16.42578125" style="2" bestFit="1" customWidth="1"/>
    <col min="5636" max="5644" width="0" style="2" hidden="1" customWidth="1"/>
    <col min="5645" max="5645" width="10.28515625" style="2" customWidth="1"/>
    <col min="5646" max="5646" width="9" style="2" customWidth="1"/>
    <col min="5647" max="5648" width="9.5703125" style="2" customWidth="1"/>
    <col min="5649" max="5649" width="8.28515625" style="2" customWidth="1"/>
    <col min="5650" max="5650" width="7.7109375" style="2" customWidth="1"/>
    <col min="5651" max="5651" width="8.7109375" style="2" customWidth="1"/>
    <col min="5652" max="5653" width="7.7109375" style="2" customWidth="1"/>
    <col min="5654" max="5888" width="9.140625" style="2"/>
    <col min="5889" max="5889" width="1.28515625" style="2" customWidth="1"/>
    <col min="5890" max="5890" width="5.42578125" style="2" customWidth="1"/>
    <col min="5891" max="5891" width="16.42578125" style="2" bestFit="1" customWidth="1"/>
    <col min="5892" max="5900" width="0" style="2" hidden="1" customWidth="1"/>
    <col min="5901" max="5901" width="10.28515625" style="2" customWidth="1"/>
    <col min="5902" max="5902" width="9" style="2" customWidth="1"/>
    <col min="5903" max="5904" width="9.5703125" style="2" customWidth="1"/>
    <col min="5905" max="5905" width="8.28515625" style="2" customWidth="1"/>
    <col min="5906" max="5906" width="7.7109375" style="2" customWidth="1"/>
    <col min="5907" max="5907" width="8.7109375" style="2" customWidth="1"/>
    <col min="5908" max="5909" width="7.7109375" style="2" customWidth="1"/>
    <col min="5910" max="6144" width="9.140625" style="2"/>
    <col min="6145" max="6145" width="1.28515625" style="2" customWidth="1"/>
    <col min="6146" max="6146" width="5.42578125" style="2" customWidth="1"/>
    <col min="6147" max="6147" width="16.42578125" style="2" bestFit="1" customWidth="1"/>
    <col min="6148" max="6156" width="0" style="2" hidden="1" customWidth="1"/>
    <col min="6157" max="6157" width="10.28515625" style="2" customWidth="1"/>
    <col min="6158" max="6158" width="9" style="2" customWidth="1"/>
    <col min="6159" max="6160" width="9.5703125" style="2" customWidth="1"/>
    <col min="6161" max="6161" width="8.28515625" style="2" customWidth="1"/>
    <col min="6162" max="6162" width="7.7109375" style="2" customWidth="1"/>
    <col min="6163" max="6163" width="8.7109375" style="2" customWidth="1"/>
    <col min="6164" max="6165" width="7.7109375" style="2" customWidth="1"/>
    <col min="6166" max="6400" width="9.140625" style="2"/>
    <col min="6401" max="6401" width="1.28515625" style="2" customWidth="1"/>
    <col min="6402" max="6402" width="5.42578125" style="2" customWidth="1"/>
    <col min="6403" max="6403" width="16.42578125" style="2" bestFit="1" customWidth="1"/>
    <col min="6404" max="6412" width="0" style="2" hidden="1" customWidth="1"/>
    <col min="6413" max="6413" width="10.28515625" style="2" customWidth="1"/>
    <col min="6414" max="6414" width="9" style="2" customWidth="1"/>
    <col min="6415" max="6416" width="9.5703125" style="2" customWidth="1"/>
    <col min="6417" max="6417" width="8.28515625" style="2" customWidth="1"/>
    <col min="6418" max="6418" width="7.7109375" style="2" customWidth="1"/>
    <col min="6419" max="6419" width="8.7109375" style="2" customWidth="1"/>
    <col min="6420" max="6421" width="7.7109375" style="2" customWidth="1"/>
    <col min="6422" max="6656" width="9.140625" style="2"/>
    <col min="6657" max="6657" width="1.28515625" style="2" customWidth="1"/>
    <col min="6658" max="6658" width="5.42578125" style="2" customWidth="1"/>
    <col min="6659" max="6659" width="16.42578125" style="2" bestFit="1" customWidth="1"/>
    <col min="6660" max="6668" width="0" style="2" hidden="1" customWidth="1"/>
    <col min="6669" max="6669" width="10.28515625" style="2" customWidth="1"/>
    <col min="6670" max="6670" width="9" style="2" customWidth="1"/>
    <col min="6671" max="6672" width="9.5703125" style="2" customWidth="1"/>
    <col min="6673" max="6673" width="8.28515625" style="2" customWidth="1"/>
    <col min="6674" max="6674" width="7.7109375" style="2" customWidth="1"/>
    <col min="6675" max="6675" width="8.7109375" style="2" customWidth="1"/>
    <col min="6676" max="6677" width="7.7109375" style="2" customWidth="1"/>
    <col min="6678" max="6912" width="9.140625" style="2"/>
    <col min="6913" max="6913" width="1.28515625" style="2" customWidth="1"/>
    <col min="6914" max="6914" width="5.42578125" style="2" customWidth="1"/>
    <col min="6915" max="6915" width="16.42578125" style="2" bestFit="1" customWidth="1"/>
    <col min="6916" max="6924" width="0" style="2" hidden="1" customWidth="1"/>
    <col min="6925" max="6925" width="10.28515625" style="2" customWidth="1"/>
    <col min="6926" max="6926" width="9" style="2" customWidth="1"/>
    <col min="6927" max="6928" width="9.5703125" style="2" customWidth="1"/>
    <col min="6929" max="6929" width="8.28515625" style="2" customWidth="1"/>
    <col min="6930" max="6930" width="7.7109375" style="2" customWidth="1"/>
    <col min="6931" max="6931" width="8.7109375" style="2" customWidth="1"/>
    <col min="6932" max="6933" width="7.7109375" style="2" customWidth="1"/>
    <col min="6934" max="7168" width="9.140625" style="2"/>
    <col min="7169" max="7169" width="1.28515625" style="2" customWidth="1"/>
    <col min="7170" max="7170" width="5.42578125" style="2" customWidth="1"/>
    <col min="7171" max="7171" width="16.42578125" style="2" bestFit="1" customWidth="1"/>
    <col min="7172" max="7180" width="0" style="2" hidden="1" customWidth="1"/>
    <col min="7181" max="7181" width="10.28515625" style="2" customWidth="1"/>
    <col min="7182" max="7182" width="9" style="2" customWidth="1"/>
    <col min="7183" max="7184" width="9.5703125" style="2" customWidth="1"/>
    <col min="7185" max="7185" width="8.28515625" style="2" customWidth="1"/>
    <col min="7186" max="7186" width="7.7109375" style="2" customWidth="1"/>
    <col min="7187" max="7187" width="8.7109375" style="2" customWidth="1"/>
    <col min="7188" max="7189" width="7.7109375" style="2" customWidth="1"/>
    <col min="7190" max="7424" width="9.140625" style="2"/>
    <col min="7425" max="7425" width="1.28515625" style="2" customWidth="1"/>
    <col min="7426" max="7426" width="5.42578125" style="2" customWidth="1"/>
    <col min="7427" max="7427" width="16.42578125" style="2" bestFit="1" customWidth="1"/>
    <col min="7428" max="7436" width="0" style="2" hidden="1" customWidth="1"/>
    <col min="7437" max="7437" width="10.28515625" style="2" customWidth="1"/>
    <col min="7438" max="7438" width="9" style="2" customWidth="1"/>
    <col min="7439" max="7440" width="9.5703125" style="2" customWidth="1"/>
    <col min="7441" max="7441" width="8.28515625" style="2" customWidth="1"/>
    <col min="7442" max="7442" width="7.7109375" style="2" customWidth="1"/>
    <col min="7443" max="7443" width="8.7109375" style="2" customWidth="1"/>
    <col min="7444" max="7445" width="7.7109375" style="2" customWidth="1"/>
    <col min="7446" max="7680" width="9.140625" style="2"/>
    <col min="7681" max="7681" width="1.28515625" style="2" customWidth="1"/>
    <col min="7682" max="7682" width="5.42578125" style="2" customWidth="1"/>
    <col min="7683" max="7683" width="16.42578125" style="2" bestFit="1" customWidth="1"/>
    <col min="7684" max="7692" width="0" style="2" hidden="1" customWidth="1"/>
    <col min="7693" max="7693" width="10.28515625" style="2" customWidth="1"/>
    <col min="7694" max="7694" width="9" style="2" customWidth="1"/>
    <col min="7695" max="7696" width="9.5703125" style="2" customWidth="1"/>
    <col min="7697" max="7697" width="8.28515625" style="2" customWidth="1"/>
    <col min="7698" max="7698" width="7.7109375" style="2" customWidth="1"/>
    <col min="7699" max="7699" width="8.7109375" style="2" customWidth="1"/>
    <col min="7700" max="7701" width="7.7109375" style="2" customWidth="1"/>
    <col min="7702" max="7936" width="9.140625" style="2"/>
    <col min="7937" max="7937" width="1.28515625" style="2" customWidth="1"/>
    <col min="7938" max="7938" width="5.42578125" style="2" customWidth="1"/>
    <col min="7939" max="7939" width="16.42578125" style="2" bestFit="1" customWidth="1"/>
    <col min="7940" max="7948" width="0" style="2" hidden="1" customWidth="1"/>
    <col min="7949" max="7949" width="10.28515625" style="2" customWidth="1"/>
    <col min="7950" max="7950" width="9" style="2" customWidth="1"/>
    <col min="7951" max="7952" width="9.5703125" style="2" customWidth="1"/>
    <col min="7953" max="7953" width="8.28515625" style="2" customWidth="1"/>
    <col min="7954" max="7954" width="7.7109375" style="2" customWidth="1"/>
    <col min="7955" max="7955" width="8.7109375" style="2" customWidth="1"/>
    <col min="7956" max="7957" width="7.7109375" style="2" customWidth="1"/>
    <col min="7958" max="8192" width="9.140625" style="2"/>
    <col min="8193" max="8193" width="1.28515625" style="2" customWidth="1"/>
    <col min="8194" max="8194" width="5.42578125" style="2" customWidth="1"/>
    <col min="8195" max="8195" width="16.42578125" style="2" bestFit="1" customWidth="1"/>
    <col min="8196" max="8204" width="0" style="2" hidden="1" customWidth="1"/>
    <col min="8205" max="8205" width="10.28515625" style="2" customWidth="1"/>
    <col min="8206" max="8206" width="9" style="2" customWidth="1"/>
    <col min="8207" max="8208" width="9.5703125" style="2" customWidth="1"/>
    <col min="8209" max="8209" width="8.28515625" style="2" customWidth="1"/>
    <col min="8210" max="8210" width="7.7109375" style="2" customWidth="1"/>
    <col min="8211" max="8211" width="8.7109375" style="2" customWidth="1"/>
    <col min="8212" max="8213" width="7.7109375" style="2" customWidth="1"/>
    <col min="8214" max="8448" width="9.140625" style="2"/>
    <col min="8449" max="8449" width="1.28515625" style="2" customWidth="1"/>
    <col min="8450" max="8450" width="5.42578125" style="2" customWidth="1"/>
    <col min="8451" max="8451" width="16.42578125" style="2" bestFit="1" customWidth="1"/>
    <col min="8452" max="8460" width="0" style="2" hidden="1" customWidth="1"/>
    <col min="8461" max="8461" width="10.28515625" style="2" customWidth="1"/>
    <col min="8462" max="8462" width="9" style="2" customWidth="1"/>
    <col min="8463" max="8464" width="9.5703125" style="2" customWidth="1"/>
    <col min="8465" max="8465" width="8.28515625" style="2" customWidth="1"/>
    <col min="8466" max="8466" width="7.7109375" style="2" customWidth="1"/>
    <col min="8467" max="8467" width="8.7109375" style="2" customWidth="1"/>
    <col min="8468" max="8469" width="7.7109375" style="2" customWidth="1"/>
    <col min="8470" max="8704" width="9.140625" style="2"/>
    <col min="8705" max="8705" width="1.28515625" style="2" customWidth="1"/>
    <col min="8706" max="8706" width="5.42578125" style="2" customWidth="1"/>
    <col min="8707" max="8707" width="16.42578125" style="2" bestFit="1" customWidth="1"/>
    <col min="8708" max="8716" width="0" style="2" hidden="1" customWidth="1"/>
    <col min="8717" max="8717" width="10.28515625" style="2" customWidth="1"/>
    <col min="8718" max="8718" width="9" style="2" customWidth="1"/>
    <col min="8719" max="8720" width="9.5703125" style="2" customWidth="1"/>
    <col min="8721" max="8721" width="8.28515625" style="2" customWidth="1"/>
    <col min="8722" max="8722" width="7.7109375" style="2" customWidth="1"/>
    <col min="8723" max="8723" width="8.7109375" style="2" customWidth="1"/>
    <col min="8724" max="8725" width="7.7109375" style="2" customWidth="1"/>
    <col min="8726" max="8960" width="9.140625" style="2"/>
    <col min="8961" max="8961" width="1.28515625" style="2" customWidth="1"/>
    <col min="8962" max="8962" width="5.42578125" style="2" customWidth="1"/>
    <col min="8963" max="8963" width="16.42578125" style="2" bestFit="1" customWidth="1"/>
    <col min="8964" max="8972" width="0" style="2" hidden="1" customWidth="1"/>
    <col min="8973" max="8973" width="10.28515625" style="2" customWidth="1"/>
    <col min="8974" max="8974" width="9" style="2" customWidth="1"/>
    <col min="8975" max="8976" width="9.5703125" style="2" customWidth="1"/>
    <col min="8977" max="8977" width="8.28515625" style="2" customWidth="1"/>
    <col min="8978" max="8978" width="7.7109375" style="2" customWidth="1"/>
    <col min="8979" max="8979" width="8.7109375" style="2" customWidth="1"/>
    <col min="8980" max="8981" width="7.7109375" style="2" customWidth="1"/>
    <col min="8982" max="9216" width="9.140625" style="2"/>
    <col min="9217" max="9217" width="1.28515625" style="2" customWidth="1"/>
    <col min="9218" max="9218" width="5.42578125" style="2" customWidth="1"/>
    <col min="9219" max="9219" width="16.42578125" style="2" bestFit="1" customWidth="1"/>
    <col min="9220" max="9228" width="0" style="2" hidden="1" customWidth="1"/>
    <col min="9229" max="9229" width="10.28515625" style="2" customWidth="1"/>
    <col min="9230" max="9230" width="9" style="2" customWidth="1"/>
    <col min="9231" max="9232" width="9.5703125" style="2" customWidth="1"/>
    <col min="9233" max="9233" width="8.28515625" style="2" customWidth="1"/>
    <col min="9234" max="9234" width="7.7109375" style="2" customWidth="1"/>
    <col min="9235" max="9235" width="8.7109375" style="2" customWidth="1"/>
    <col min="9236" max="9237" width="7.7109375" style="2" customWidth="1"/>
    <col min="9238" max="9472" width="9.140625" style="2"/>
    <col min="9473" max="9473" width="1.28515625" style="2" customWidth="1"/>
    <col min="9474" max="9474" width="5.42578125" style="2" customWidth="1"/>
    <col min="9475" max="9475" width="16.42578125" style="2" bestFit="1" customWidth="1"/>
    <col min="9476" max="9484" width="0" style="2" hidden="1" customWidth="1"/>
    <col min="9485" max="9485" width="10.28515625" style="2" customWidth="1"/>
    <col min="9486" max="9486" width="9" style="2" customWidth="1"/>
    <col min="9487" max="9488" width="9.5703125" style="2" customWidth="1"/>
    <col min="9489" max="9489" width="8.28515625" style="2" customWidth="1"/>
    <col min="9490" max="9490" width="7.7109375" style="2" customWidth="1"/>
    <col min="9491" max="9491" width="8.7109375" style="2" customWidth="1"/>
    <col min="9492" max="9493" width="7.7109375" style="2" customWidth="1"/>
    <col min="9494" max="9728" width="9.140625" style="2"/>
    <col min="9729" max="9729" width="1.28515625" style="2" customWidth="1"/>
    <col min="9730" max="9730" width="5.42578125" style="2" customWidth="1"/>
    <col min="9731" max="9731" width="16.42578125" style="2" bestFit="1" customWidth="1"/>
    <col min="9732" max="9740" width="0" style="2" hidden="1" customWidth="1"/>
    <col min="9741" max="9741" width="10.28515625" style="2" customWidth="1"/>
    <col min="9742" max="9742" width="9" style="2" customWidth="1"/>
    <col min="9743" max="9744" width="9.5703125" style="2" customWidth="1"/>
    <col min="9745" max="9745" width="8.28515625" style="2" customWidth="1"/>
    <col min="9746" max="9746" width="7.7109375" style="2" customWidth="1"/>
    <col min="9747" max="9747" width="8.7109375" style="2" customWidth="1"/>
    <col min="9748" max="9749" width="7.7109375" style="2" customWidth="1"/>
    <col min="9750" max="9984" width="9.140625" style="2"/>
    <col min="9985" max="9985" width="1.28515625" style="2" customWidth="1"/>
    <col min="9986" max="9986" width="5.42578125" style="2" customWidth="1"/>
    <col min="9987" max="9987" width="16.42578125" style="2" bestFit="1" customWidth="1"/>
    <col min="9988" max="9996" width="0" style="2" hidden="1" customWidth="1"/>
    <col min="9997" max="9997" width="10.28515625" style="2" customWidth="1"/>
    <col min="9998" max="9998" width="9" style="2" customWidth="1"/>
    <col min="9999" max="10000" width="9.5703125" style="2" customWidth="1"/>
    <col min="10001" max="10001" width="8.28515625" style="2" customWidth="1"/>
    <col min="10002" max="10002" width="7.7109375" style="2" customWidth="1"/>
    <col min="10003" max="10003" width="8.7109375" style="2" customWidth="1"/>
    <col min="10004" max="10005" width="7.7109375" style="2" customWidth="1"/>
    <col min="10006" max="10240" width="9.140625" style="2"/>
    <col min="10241" max="10241" width="1.28515625" style="2" customWidth="1"/>
    <col min="10242" max="10242" width="5.42578125" style="2" customWidth="1"/>
    <col min="10243" max="10243" width="16.42578125" style="2" bestFit="1" customWidth="1"/>
    <col min="10244" max="10252" width="0" style="2" hidden="1" customWidth="1"/>
    <col min="10253" max="10253" width="10.28515625" style="2" customWidth="1"/>
    <col min="10254" max="10254" width="9" style="2" customWidth="1"/>
    <col min="10255" max="10256" width="9.5703125" style="2" customWidth="1"/>
    <col min="10257" max="10257" width="8.28515625" style="2" customWidth="1"/>
    <col min="10258" max="10258" width="7.7109375" style="2" customWidth="1"/>
    <col min="10259" max="10259" width="8.7109375" style="2" customWidth="1"/>
    <col min="10260" max="10261" width="7.7109375" style="2" customWidth="1"/>
    <col min="10262" max="10496" width="9.140625" style="2"/>
    <col min="10497" max="10497" width="1.28515625" style="2" customWidth="1"/>
    <col min="10498" max="10498" width="5.42578125" style="2" customWidth="1"/>
    <col min="10499" max="10499" width="16.42578125" style="2" bestFit="1" customWidth="1"/>
    <col min="10500" max="10508" width="0" style="2" hidden="1" customWidth="1"/>
    <col min="10509" max="10509" width="10.28515625" style="2" customWidth="1"/>
    <col min="10510" max="10510" width="9" style="2" customWidth="1"/>
    <col min="10511" max="10512" width="9.5703125" style="2" customWidth="1"/>
    <col min="10513" max="10513" width="8.28515625" style="2" customWidth="1"/>
    <col min="10514" max="10514" width="7.7109375" style="2" customWidth="1"/>
    <col min="10515" max="10515" width="8.7109375" style="2" customWidth="1"/>
    <col min="10516" max="10517" width="7.7109375" style="2" customWidth="1"/>
    <col min="10518" max="10752" width="9.140625" style="2"/>
    <col min="10753" max="10753" width="1.28515625" style="2" customWidth="1"/>
    <col min="10754" max="10754" width="5.42578125" style="2" customWidth="1"/>
    <col min="10755" max="10755" width="16.42578125" style="2" bestFit="1" customWidth="1"/>
    <col min="10756" max="10764" width="0" style="2" hidden="1" customWidth="1"/>
    <col min="10765" max="10765" width="10.28515625" style="2" customWidth="1"/>
    <col min="10766" max="10766" width="9" style="2" customWidth="1"/>
    <col min="10767" max="10768" width="9.5703125" style="2" customWidth="1"/>
    <col min="10769" max="10769" width="8.28515625" style="2" customWidth="1"/>
    <col min="10770" max="10770" width="7.7109375" style="2" customWidth="1"/>
    <col min="10771" max="10771" width="8.7109375" style="2" customWidth="1"/>
    <col min="10772" max="10773" width="7.7109375" style="2" customWidth="1"/>
    <col min="10774" max="11008" width="9.140625" style="2"/>
    <col min="11009" max="11009" width="1.28515625" style="2" customWidth="1"/>
    <col min="11010" max="11010" width="5.42578125" style="2" customWidth="1"/>
    <col min="11011" max="11011" width="16.42578125" style="2" bestFit="1" customWidth="1"/>
    <col min="11012" max="11020" width="0" style="2" hidden="1" customWidth="1"/>
    <col min="11021" max="11021" width="10.28515625" style="2" customWidth="1"/>
    <col min="11022" max="11022" width="9" style="2" customWidth="1"/>
    <col min="11023" max="11024" width="9.5703125" style="2" customWidth="1"/>
    <col min="11025" max="11025" width="8.28515625" style="2" customWidth="1"/>
    <col min="11026" max="11026" width="7.7109375" style="2" customWidth="1"/>
    <col min="11027" max="11027" width="8.7109375" style="2" customWidth="1"/>
    <col min="11028" max="11029" width="7.7109375" style="2" customWidth="1"/>
    <col min="11030" max="11264" width="9.140625" style="2"/>
    <col min="11265" max="11265" width="1.28515625" style="2" customWidth="1"/>
    <col min="11266" max="11266" width="5.42578125" style="2" customWidth="1"/>
    <col min="11267" max="11267" width="16.42578125" style="2" bestFit="1" customWidth="1"/>
    <col min="11268" max="11276" width="0" style="2" hidden="1" customWidth="1"/>
    <col min="11277" max="11277" width="10.28515625" style="2" customWidth="1"/>
    <col min="11278" max="11278" width="9" style="2" customWidth="1"/>
    <col min="11279" max="11280" width="9.5703125" style="2" customWidth="1"/>
    <col min="11281" max="11281" width="8.28515625" style="2" customWidth="1"/>
    <col min="11282" max="11282" width="7.7109375" style="2" customWidth="1"/>
    <col min="11283" max="11283" width="8.7109375" style="2" customWidth="1"/>
    <col min="11284" max="11285" width="7.7109375" style="2" customWidth="1"/>
    <col min="11286" max="11520" width="9.140625" style="2"/>
    <col min="11521" max="11521" width="1.28515625" style="2" customWidth="1"/>
    <col min="11522" max="11522" width="5.42578125" style="2" customWidth="1"/>
    <col min="11523" max="11523" width="16.42578125" style="2" bestFit="1" customWidth="1"/>
    <col min="11524" max="11532" width="0" style="2" hidden="1" customWidth="1"/>
    <col min="11533" max="11533" width="10.28515625" style="2" customWidth="1"/>
    <col min="11534" max="11534" width="9" style="2" customWidth="1"/>
    <col min="11535" max="11536" width="9.5703125" style="2" customWidth="1"/>
    <col min="11537" max="11537" width="8.28515625" style="2" customWidth="1"/>
    <col min="11538" max="11538" width="7.7109375" style="2" customWidth="1"/>
    <col min="11539" max="11539" width="8.7109375" style="2" customWidth="1"/>
    <col min="11540" max="11541" width="7.7109375" style="2" customWidth="1"/>
    <col min="11542" max="11776" width="9.140625" style="2"/>
    <col min="11777" max="11777" width="1.28515625" style="2" customWidth="1"/>
    <col min="11778" max="11778" width="5.42578125" style="2" customWidth="1"/>
    <col min="11779" max="11779" width="16.42578125" style="2" bestFit="1" customWidth="1"/>
    <col min="11780" max="11788" width="0" style="2" hidden="1" customWidth="1"/>
    <col min="11789" max="11789" width="10.28515625" style="2" customWidth="1"/>
    <col min="11790" max="11790" width="9" style="2" customWidth="1"/>
    <col min="11791" max="11792" width="9.5703125" style="2" customWidth="1"/>
    <col min="11793" max="11793" width="8.28515625" style="2" customWidth="1"/>
    <col min="11794" max="11794" width="7.7109375" style="2" customWidth="1"/>
    <col min="11795" max="11795" width="8.7109375" style="2" customWidth="1"/>
    <col min="11796" max="11797" width="7.7109375" style="2" customWidth="1"/>
    <col min="11798" max="12032" width="9.140625" style="2"/>
    <col min="12033" max="12033" width="1.28515625" style="2" customWidth="1"/>
    <col min="12034" max="12034" width="5.42578125" style="2" customWidth="1"/>
    <col min="12035" max="12035" width="16.42578125" style="2" bestFit="1" customWidth="1"/>
    <col min="12036" max="12044" width="0" style="2" hidden="1" customWidth="1"/>
    <col min="12045" max="12045" width="10.28515625" style="2" customWidth="1"/>
    <col min="12046" max="12046" width="9" style="2" customWidth="1"/>
    <col min="12047" max="12048" width="9.5703125" style="2" customWidth="1"/>
    <col min="12049" max="12049" width="8.28515625" style="2" customWidth="1"/>
    <col min="12050" max="12050" width="7.7109375" style="2" customWidth="1"/>
    <col min="12051" max="12051" width="8.7109375" style="2" customWidth="1"/>
    <col min="12052" max="12053" width="7.7109375" style="2" customWidth="1"/>
    <col min="12054" max="12288" width="9.140625" style="2"/>
    <col min="12289" max="12289" width="1.28515625" style="2" customWidth="1"/>
    <col min="12290" max="12290" width="5.42578125" style="2" customWidth="1"/>
    <col min="12291" max="12291" width="16.42578125" style="2" bestFit="1" customWidth="1"/>
    <col min="12292" max="12300" width="0" style="2" hidden="1" customWidth="1"/>
    <col min="12301" max="12301" width="10.28515625" style="2" customWidth="1"/>
    <col min="12302" max="12302" width="9" style="2" customWidth="1"/>
    <col min="12303" max="12304" width="9.5703125" style="2" customWidth="1"/>
    <col min="12305" max="12305" width="8.28515625" style="2" customWidth="1"/>
    <col min="12306" max="12306" width="7.7109375" style="2" customWidth="1"/>
    <col min="12307" max="12307" width="8.7109375" style="2" customWidth="1"/>
    <col min="12308" max="12309" width="7.7109375" style="2" customWidth="1"/>
    <col min="12310" max="12544" width="9.140625" style="2"/>
    <col min="12545" max="12545" width="1.28515625" style="2" customWidth="1"/>
    <col min="12546" max="12546" width="5.42578125" style="2" customWidth="1"/>
    <col min="12547" max="12547" width="16.42578125" style="2" bestFit="1" customWidth="1"/>
    <col min="12548" max="12556" width="0" style="2" hidden="1" customWidth="1"/>
    <col min="12557" max="12557" width="10.28515625" style="2" customWidth="1"/>
    <col min="12558" max="12558" width="9" style="2" customWidth="1"/>
    <col min="12559" max="12560" width="9.5703125" style="2" customWidth="1"/>
    <col min="12561" max="12561" width="8.28515625" style="2" customWidth="1"/>
    <col min="12562" max="12562" width="7.7109375" style="2" customWidth="1"/>
    <col min="12563" max="12563" width="8.7109375" style="2" customWidth="1"/>
    <col min="12564" max="12565" width="7.7109375" style="2" customWidth="1"/>
    <col min="12566" max="12800" width="9.140625" style="2"/>
    <col min="12801" max="12801" width="1.28515625" style="2" customWidth="1"/>
    <col min="12802" max="12802" width="5.42578125" style="2" customWidth="1"/>
    <col min="12803" max="12803" width="16.42578125" style="2" bestFit="1" customWidth="1"/>
    <col min="12804" max="12812" width="0" style="2" hidden="1" customWidth="1"/>
    <col min="12813" max="12813" width="10.28515625" style="2" customWidth="1"/>
    <col min="12814" max="12814" width="9" style="2" customWidth="1"/>
    <col min="12815" max="12816" width="9.5703125" style="2" customWidth="1"/>
    <col min="12817" max="12817" width="8.28515625" style="2" customWidth="1"/>
    <col min="12818" max="12818" width="7.7109375" style="2" customWidth="1"/>
    <col min="12819" max="12819" width="8.7109375" style="2" customWidth="1"/>
    <col min="12820" max="12821" width="7.7109375" style="2" customWidth="1"/>
    <col min="12822" max="13056" width="9.140625" style="2"/>
    <col min="13057" max="13057" width="1.28515625" style="2" customWidth="1"/>
    <col min="13058" max="13058" width="5.42578125" style="2" customWidth="1"/>
    <col min="13059" max="13059" width="16.42578125" style="2" bestFit="1" customWidth="1"/>
    <col min="13060" max="13068" width="0" style="2" hidden="1" customWidth="1"/>
    <col min="13069" max="13069" width="10.28515625" style="2" customWidth="1"/>
    <col min="13070" max="13070" width="9" style="2" customWidth="1"/>
    <col min="13071" max="13072" width="9.5703125" style="2" customWidth="1"/>
    <col min="13073" max="13073" width="8.28515625" style="2" customWidth="1"/>
    <col min="13074" max="13074" width="7.7109375" style="2" customWidth="1"/>
    <col min="13075" max="13075" width="8.7109375" style="2" customWidth="1"/>
    <col min="13076" max="13077" width="7.7109375" style="2" customWidth="1"/>
    <col min="13078" max="13312" width="9.140625" style="2"/>
    <col min="13313" max="13313" width="1.28515625" style="2" customWidth="1"/>
    <col min="13314" max="13314" width="5.42578125" style="2" customWidth="1"/>
    <col min="13315" max="13315" width="16.42578125" style="2" bestFit="1" customWidth="1"/>
    <col min="13316" max="13324" width="0" style="2" hidden="1" customWidth="1"/>
    <col min="13325" max="13325" width="10.28515625" style="2" customWidth="1"/>
    <col min="13326" max="13326" width="9" style="2" customWidth="1"/>
    <col min="13327" max="13328" width="9.5703125" style="2" customWidth="1"/>
    <col min="13329" max="13329" width="8.28515625" style="2" customWidth="1"/>
    <col min="13330" max="13330" width="7.7109375" style="2" customWidth="1"/>
    <col min="13331" max="13331" width="8.7109375" style="2" customWidth="1"/>
    <col min="13332" max="13333" width="7.7109375" style="2" customWidth="1"/>
    <col min="13334" max="13568" width="9.140625" style="2"/>
    <col min="13569" max="13569" width="1.28515625" style="2" customWidth="1"/>
    <col min="13570" max="13570" width="5.42578125" style="2" customWidth="1"/>
    <col min="13571" max="13571" width="16.42578125" style="2" bestFit="1" customWidth="1"/>
    <col min="13572" max="13580" width="0" style="2" hidden="1" customWidth="1"/>
    <col min="13581" max="13581" width="10.28515625" style="2" customWidth="1"/>
    <col min="13582" max="13582" width="9" style="2" customWidth="1"/>
    <col min="13583" max="13584" width="9.5703125" style="2" customWidth="1"/>
    <col min="13585" max="13585" width="8.28515625" style="2" customWidth="1"/>
    <col min="13586" max="13586" width="7.7109375" style="2" customWidth="1"/>
    <col min="13587" max="13587" width="8.7109375" style="2" customWidth="1"/>
    <col min="13588" max="13589" width="7.7109375" style="2" customWidth="1"/>
    <col min="13590" max="13824" width="9.140625" style="2"/>
    <col min="13825" max="13825" width="1.28515625" style="2" customWidth="1"/>
    <col min="13826" max="13826" width="5.42578125" style="2" customWidth="1"/>
    <col min="13827" max="13827" width="16.42578125" style="2" bestFit="1" customWidth="1"/>
    <col min="13828" max="13836" width="0" style="2" hidden="1" customWidth="1"/>
    <col min="13837" max="13837" width="10.28515625" style="2" customWidth="1"/>
    <col min="13838" max="13838" width="9" style="2" customWidth="1"/>
    <col min="13839" max="13840" width="9.5703125" style="2" customWidth="1"/>
    <col min="13841" max="13841" width="8.28515625" style="2" customWidth="1"/>
    <col min="13842" max="13842" width="7.7109375" style="2" customWidth="1"/>
    <col min="13843" max="13843" width="8.7109375" style="2" customWidth="1"/>
    <col min="13844" max="13845" width="7.7109375" style="2" customWidth="1"/>
    <col min="13846" max="14080" width="9.140625" style="2"/>
    <col min="14081" max="14081" width="1.28515625" style="2" customWidth="1"/>
    <col min="14082" max="14082" width="5.42578125" style="2" customWidth="1"/>
    <col min="14083" max="14083" width="16.42578125" style="2" bestFit="1" customWidth="1"/>
    <col min="14084" max="14092" width="0" style="2" hidden="1" customWidth="1"/>
    <col min="14093" max="14093" width="10.28515625" style="2" customWidth="1"/>
    <col min="14094" max="14094" width="9" style="2" customWidth="1"/>
    <col min="14095" max="14096" width="9.5703125" style="2" customWidth="1"/>
    <col min="14097" max="14097" width="8.28515625" style="2" customWidth="1"/>
    <col min="14098" max="14098" width="7.7109375" style="2" customWidth="1"/>
    <col min="14099" max="14099" width="8.7109375" style="2" customWidth="1"/>
    <col min="14100" max="14101" width="7.7109375" style="2" customWidth="1"/>
    <col min="14102" max="14336" width="9.140625" style="2"/>
    <col min="14337" max="14337" width="1.28515625" style="2" customWidth="1"/>
    <col min="14338" max="14338" width="5.42578125" style="2" customWidth="1"/>
    <col min="14339" max="14339" width="16.42578125" style="2" bestFit="1" customWidth="1"/>
    <col min="14340" max="14348" width="0" style="2" hidden="1" customWidth="1"/>
    <col min="14349" max="14349" width="10.28515625" style="2" customWidth="1"/>
    <col min="14350" max="14350" width="9" style="2" customWidth="1"/>
    <col min="14351" max="14352" width="9.5703125" style="2" customWidth="1"/>
    <col min="14353" max="14353" width="8.28515625" style="2" customWidth="1"/>
    <col min="14354" max="14354" width="7.7109375" style="2" customWidth="1"/>
    <col min="14355" max="14355" width="8.7109375" style="2" customWidth="1"/>
    <col min="14356" max="14357" width="7.7109375" style="2" customWidth="1"/>
    <col min="14358" max="14592" width="9.140625" style="2"/>
    <col min="14593" max="14593" width="1.28515625" style="2" customWidth="1"/>
    <col min="14594" max="14594" width="5.42578125" style="2" customWidth="1"/>
    <col min="14595" max="14595" width="16.42578125" style="2" bestFit="1" customWidth="1"/>
    <col min="14596" max="14604" width="0" style="2" hidden="1" customWidth="1"/>
    <col min="14605" max="14605" width="10.28515625" style="2" customWidth="1"/>
    <col min="14606" max="14606" width="9" style="2" customWidth="1"/>
    <col min="14607" max="14608" width="9.5703125" style="2" customWidth="1"/>
    <col min="14609" max="14609" width="8.28515625" style="2" customWidth="1"/>
    <col min="14610" max="14610" width="7.7109375" style="2" customWidth="1"/>
    <col min="14611" max="14611" width="8.7109375" style="2" customWidth="1"/>
    <col min="14612" max="14613" width="7.7109375" style="2" customWidth="1"/>
    <col min="14614" max="14848" width="9.140625" style="2"/>
    <col min="14849" max="14849" width="1.28515625" style="2" customWidth="1"/>
    <col min="14850" max="14850" width="5.42578125" style="2" customWidth="1"/>
    <col min="14851" max="14851" width="16.42578125" style="2" bestFit="1" customWidth="1"/>
    <col min="14852" max="14860" width="0" style="2" hidden="1" customWidth="1"/>
    <col min="14861" max="14861" width="10.28515625" style="2" customWidth="1"/>
    <col min="14862" max="14862" width="9" style="2" customWidth="1"/>
    <col min="14863" max="14864" width="9.5703125" style="2" customWidth="1"/>
    <col min="14865" max="14865" width="8.28515625" style="2" customWidth="1"/>
    <col min="14866" max="14866" width="7.7109375" style="2" customWidth="1"/>
    <col min="14867" max="14867" width="8.7109375" style="2" customWidth="1"/>
    <col min="14868" max="14869" width="7.7109375" style="2" customWidth="1"/>
    <col min="14870" max="15104" width="9.140625" style="2"/>
    <col min="15105" max="15105" width="1.28515625" style="2" customWidth="1"/>
    <col min="15106" max="15106" width="5.42578125" style="2" customWidth="1"/>
    <col min="15107" max="15107" width="16.42578125" style="2" bestFit="1" customWidth="1"/>
    <col min="15108" max="15116" width="0" style="2" hidden="1" customWidth="1"/>
    <col min="15117" max="15117" width="10.28515625" style="2" customWidth="1"/>
    <col min="15118" max="15118" width="9" style="2" customWidth="1"/>
    <col min="15119" max="15120" width="9.5703125" style="2" customWidth="1"/>
    <col min="15121" max="15121" width="8.28515625" style="2" customWidth="1"/>
    <col min="15122" max="15122" width="7.7109375" style="2" customWidth="1"/>
    <col min="15123" max="15123" width="8.7109375" style="2" customWidth="1"/>
    <col min="15124" max="15125" width="7.7109375" style="2" customWidth="1"/>
    <col min="15126" max="15360" width="9.140625" style="2"/>
    <col min="15361" max="15361" width="1.28515625" style="2" customWidth="1"/>
    <col min="15362" max="15362" width="5.42578125" style="2" customWidth="1"/>
    <col min="15363" max="15363" width="16.42578125" style="2" bestFit="1" customWidth="1"/>
    <col min="15364" max="15372" width="0" style="2" hidden="1" customWidth="1"/>
    <col min="15373" max="15373" width="10.28515625" style="2" customWidth="1"/>
    <col min="15374" max="15374" width="9" style="2" customWidth="1"/>
    <col min="15375" max="15376" width="9.5703125" style="2" customWidth="1"/>
    <col min="15377" max="15377" width="8.28515625" style="2" customWidth="1"/>
    <col min="15378" max="15378" width="7.7109375" style="2" customWidth="1"/>
    <col min="15379" max="15379" width="8.7109375" style="2" customWidth="1"/>
    <col min="15380" max="15381" width="7.7109375" style="2" customWidth="1"/>
    <col min="15382" max="15616" width="9.140625" style="2"/>
    <col min="15617" max="15617" width="1.28515625" style="2" customWidth="1"/>
    <col min="15618" max="15618" width="5.42578125" style="2" customWidth="1"/>
    <col min="15619" max="15619" width="16.42578125" style="2" bestFit="1" customWidth="1"/>
    <col min="15620" max="15628" width="0" style="2" hidden="1" customWidth="1"/>
    <col min="15629" max="15629" width="10.28515625" style="2" customWidth="1"/>
    <col min="15630" max="15630" width="9" style="2" customWidth="1"/>
    <col min="15631" max="15632" width="9.5703125" style="2" customWidth="1"/>
    <col min="15633" max="15633" width="8.28515625" style="2" customWidth="1"/>
    <col min="15634" max="15634" width="7.7109375" style="2" customWidth="1"/>
    <col min="15635" max="15635" width="8.7109375" style="2" customWidth="1"/>
    <col min="15636" max="15637" width="7.7109375" style="2" customWidth="1"/>
    <col min="15638" max="15872" width="9.140625" style="2"/>
    <col min="15873" max="15873" width="1.28515625" style="2" customWidth="1"/>
    <col min="15874" max="15874" width="5.42578125" style="2" customWidth="1"/>
    <col min="15875" max="15875" width="16.42578125" style="2" bestFit="1" customWidth="1"/>
    <col min="15876" max="15884" width="0" style="2" hidden="1" customWidth="1"/>
    <col min="15885" max="15885" width="10.28515625" style="2" customWidth="1"/>
    <col min="15886" max="15886" width="9" style="2" customWidth="1"/>
    <col min="15887" max="15888" width="9.5703125" style="2" customWidth="1"/>
    <col min="15889" max="15889" width="8.28515625" style="2" customWidth="1"/>
    <col min="15890" max="15890" width="7.7109375" style="2" customWidth="1"/>
    <col min="15891" max="15891" width="8.7109375" style="2" customWidth="1"/>
    <col min="15892" max="15893" width="7.7109375" style="2" customWidth="1"/>
    <col min="15894" max="16128" width="9.140625" style="2"/>
    <col min="16129" max="16129" width="1.28515625" style="2" customWidth="1"/>
    <col min="16130" max="16130" width="5.42578125" style="2" customWidth="1"/>
    <col min="16131" max="16131" width="16.42578125" style="2" bestFit="1" customWidth="1"/>
    <col min="16132" max="16140" width="0" style="2" hidden="1" customWidth="1"/>
    <col min="16141" max="16141" width="10.28515625" style="2" customWidth="1"/>
    <col min="16142" max="16142" width="9" style="2" customWidth="1"/>
    <col min="16143" max="16144" width="9.5703125" style="2" customWidth="1"/>
    <col min="16145" max="16145" width="8.28515625" style="2" customWidth="1"/>
    <col min="16146" max="16146" width="7.7109375" style="2" customWidth="1"/>
    <col min="16147" max="16147" width="8.7109375" style="2" customWidth="1"/>
    <col min="16148" max="16149" width="7.7109375" style="2" customWidth="1"/>
    <col min="16150" max="16384" width="9.140625" style="2"/>
  </cols>
  <sheetData>
    <row r="2" spans="1:21" x14ac:dyDescent="0.25">
      <c r="B2" s="24" t="s">
        <v>93</v>
      </c>
      <c r="C2" s="56"/>
    </row>
    <row r="3" spans="1:21" ht="15.75" customHeight="1" x14ac:dyDescent="0.25">
      <c r="B3" s="109" t="s">
        <v>94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1"/>
    </row>
    <row r="4" spans="1:21" x14ac:dyDescent="0.25">
      <c r="B4" s="99" t="s">
        <v>2</v>
      </c>
      <c r="C4" s="87" t="s">
        <v>3</v>
      </c>
      <c r="D4" s="100" t="s">
        <v>4</v>
      </c>
      <c r="E4" s="101"/>
      <c r="F4" s="101"/>
      <c r="G4" s="101"/>
      <c r="H4" s="101"/>
      <c r="I4" s="101"/>
      <c r="J4" s="101"/>
      <c r="K4" s="101"/>
      <c r="L4" s="101"/>
      <c r="M4" s="100" t="s">
        <v>119</v>
      </c>
      <c r="N4" s="101"/>
      <c r="O4" s="101"/>
      <c r="P4" s="101"/>
      <c r="Q4" s="101"/>
      <c r="R4" s="101"/>
      <c r="S4" s="101"/>
      <c r="T4" s="101"/>
      <c r="U4" s="101"/>
    </row>
    <row r="5" spans="1:21" ht="14.25" customHeight="1" x14ac:dyDescent="0.25">
      <c r="B5" s="108"/>
      <c r="C5" s="87"/>
      <c r="D5" s="92" t="s">
        <v>95</v>
      </c>
      <c r="E5" s="106" t="s">
        <v>96</v>
      </c>
      <c r="F5" s="103"/>
      <c r="G5" s="103"/>
      <c r="H5" s="103"/>
      <c r="I5" s="103"/>
      <c r="J5" s="103"/>
      <c r="K5" s="103"/>
      <c r="L5" s="104"/>
      <c r="M5" s="92" t="s">
        <v>95</v>
      </c>
      <c r="N5" s="106" t="s">
        <v>96</v>
      </c>
      <c r="O5" s="103"/>
      <c r="P5" s="103"/>
      <c r="Q5" s="103"/>
      <c r="R5" s="103"/>
      <c r="S5" s="103"/>
      <c r="T5" s="103"/>
      <c r="U5" s="104"/>
    </row>
    <row r="6" spans="1:21" ht="91.5" customHeight="1" x14ac:dyDescent="0.25">
      <c r="B6" s="108"/>
      <c r="C6" s="87"/>
      <c r="D6" s="93"/>
      <c r="E6" s="57" t="s">
        <v>97</v>
      </c>
      <c r="F6" s="57" t="s">
        <v>98</v>
      </c>
      <c r="G6" s="57" t="s">
        <v>99</v>
      </c>
      <c r="H6" s="57" t="s">
        <v>100</v>
      </c>
      <c r="I6" s="57" t="s">
        <v>101</v>
      </c>
      <c r="J6" s="57" t="s">
        <v>102</v>
      </c>
      <c r="K6" s="57" t="s">
        <v>103</v>
      </c>
      <c r="L6" s="57" t="s">
        <v>104</v>
      </c>
      <c r="M6" s="93"/>
      <c r="N6" s="57" t="s">
        <v>97</v>
      </c>
      <c r="O6" s="57" t="s">
        <v>98</v>
      </c>
      <c r="P6" s="57" t="s">
        <v>99</v>
      </c>
      <c r="Q6" s="57" t="s">
        <v>100</v>
      </c>
      <c r="R6" s="57" t="s">
        <v>101</v>
      </c>
      <c r="S6" s="57" t="s">
        <v>102</v>
      </c>
      <c r="T6" s="57" t="s">
        <v>103</v>
      </c>
      <c r="U6" s="57" t="s">
        <v>104</v>
      </c>
    </row>
    <row r="7" spans="1:21" s="8" customFormat="1" x14ac:dyDescent="0.25">
      <c r="A7" s="5"/>
      <c r="B7" s="108"/>
      <c r="C7" s="99"/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65</v>
      </c>
      <c r="K7" s="6" t="s">
        <v>81</v>
      </c>
      <c r="L7" s="6" t="s">
        <v>82</v>
      </c>
      <c r="M7" s="6" t="s">
        <v>11</v>
      </c>
      <c r="N7" s="6" t="s">
        <v>12</v>
      </c>
      <c r="O7" s="6" t="s">
        <v>13</v>
      </c>
      <c r="P7" s="6" t="s">
        <v>14</v>
      </c>
      <c r="Q7" s="6" t="s">
        <v>15</v>
      </c>
      <c r="R7" s="6" t="s">
        <v>16</v>
      </c>
      <c r="S7" s="6" t="s">
        <v>65</v>
      </c>
      <c r="T7" s="6" t="s">
        <v>81</v>
      </c>
      <c r="U7" s="6" t="s">
        <v>82</v>
      </c>
    </row>
    <row r="8" spans="1:21" s="1" customFormat="1" ht="15.75" x14ac:dyDescent="0.25">
      <c r="B8" s="13">
        <v>1</v>
      </c>
      <c r="C8" s="10" t="s">
        <v>17</v>
      </c>
      <c r="D8" s="58">
        <v>193</v>
      </c>
      <c r="E8" s="71">
        <v>193</v>
      </c>
      <c r="F8" s="71">
        <v>193</v>
      </c>
      <c r="G8" s="71">
        <v>193</v>
      </c>
      <c r="H8" s="71">
        <v>193</v>
      </c>
      <c r="I8" s="71">
        <v>193</v>
      </c>
      <c r="J8" s="71">
        <v>40</v>
      </c>
      <c r="K8" s="71">
        <v>193</v>
      </c>
      <c r="L8" s="71">
        <v>193</v>
      </c>
      <c r="M8" s="58">
        <f>'[1]Table 9'!I6</f>
        <v>193</v>
      </c>
      <c r="N8" s="71">
        <v>7</v>
      </c>
      <c r="O8" s="71">
        <v>193</v>
      </c>
      <c r="P8" s="71">
        <v>193</v>
      </c>
      <c r="Q8" s="71">
        <v>193</v>
      </c>
      <c r="R8" s="71">
        <v>193</v>
      </c>
      <c r="S8" s="71">
        <v>63</v>
      </c>
      <c r="T8" s="71">
        <v>193</v>
      </c>
      <c r="U8" s="71">
        <v>193</v>
      </c>
    </row>
    <row r="9" spans="1:21" ht="15.75" x14ac:dyDescent="0.25">
      <c r="B9" s="13">
        <v>2</v>
      </c>
      <c r="C9" s="14" t="s">
        <v>18</v>
      </c>
      <c r="D9" s="58">
        <v>63</v>
      </c>
      <c r="E9" s="72">
        <v>0</v>
      </c>
      <c r="F9" s="72">
        <v>37</v>
      </c>
      <c r="G9" s="72">
        <v>45</v>
      </c>
      <c r="H9" s="72">
        <v>23</v>
      </c>
      <c r="I9" s="72">
        <v>46</v>
      </c>
      <c r="J9" s="72">
        <v>9</v>
      </c>
      <c r="K9" s="72">
        <v>32</v>
      </c>
      <c r="L9" s="72">
        <v>9</v>
      </c>
      <c r="M9" s="58">
        <f>'[1]Table 9'!I7</f>
        <v>63</v>
      </c>
      <c r="N9" s="72">
        <v>1</v>
      </c>
      <c r="O9" s="72">
        <v>30</v>
      </c>
      <c r="P9" s="72">
        <v>50</v>
      </c>
      <c r="Q9" s="72">
        <v>29</v>
      </c>
      <c r="R9" s="72">
        <v>57</v>
      </c>
      <c r="S9" s="72">
        <v>21</v>
      </c>
      <c r="T9" s="72">
        <v>48</v>
      </c>
      <c r="U9" s="72">
        <v>13</v>
      </c>
    </row>
    <row r="10" spans="1:21" ht="15.75" x14ac:dyDescent="0.25">
      <c r="B10" s="13">
        <v>3</v>
      </c>
      <c r="C10" s="14" t="s">
        <v>19</v>
      </c>
      <c r="D10" s="58">
        <v>151</v>
      </c>
      <c r="E10" s="72">
        <v>6</v>
      </c>
      <c r="F10" s="72">
        <v>148</v>
      </c>
      <c r="G10" s="72">
        <v>128</v>
      </c>
      <c r="H10" s="72">
        <v>45</v>
      </c>
      <c r="I10" s="72">
        <v>133</v>
      </c>
      <c r="J10" s="72">
        <v>77</v>
      </c>
      <c r="K10" s="72">
        <v>134</v>
      </c>
      <c r="L10" s="72">
        <v>85</v>
      </c>
      <c r="M10" s="58">
        <f>'[1]Table 9'!I8</f>
        <v>158</v>
      </c>
      <c r="N10" s="72">
        <v>6</v>
      </c>
      <c r="O10" s="72">
        <v>148</v>
      </c>
      <c r="P10" s="72">
        <v>154</v>
      </c>
      <c r="Q10" s="72">
        <v>153</v>
      </c>
      <c r="R10" s="72">
        <v>158</v>
      </c>
      <c r="S10" s="72">
        <v>99</v>
      </c>
      <c r="T10" s="72">
        <v>158</v>
      </c>
      <c r="U10" s="72">
        <v>90</v>
      </c>
    </row>
    <row r="11" spans="1:21" ht="15.75" x14ac:dyDescent="0.25">
      <c r="B11" s="13">
        <v>4</v>
      </c>
      <c r="C11" s="14" t="s">
        <v>21</v>
      </c>
      <c r="D11" s="58">
        <v>148</v>
      </c>
      <c r="E11" s="72">
        <v>24</v>
      </c>
      <c r="F11" s="72">
        <v>148</v>
      </c>
      <c r="G11" s="72">
        <v>148</v>
      </c>
      <c r="H11" s="72">
        <v>148</v>
      </c>
      <c r="I11" s="72">
        <v>148</v>
      </c>
      <c r="J11" s="72" t="s">
        <v>20</v>
      </c>
      <c r="K11" s="72">
        <v>51</v>
      </c>
      <c r="L11" s="72">
        <v>148</v>
      </c>
      <c r="M11" s="58">
        <f>'[1]Table 9'!I9</f>
        <v>150</v>
      </c>
      <c r="N11" s="72">
        <v>24</v>
      </c>
      <c r="O11" s="72">
        <v>150</v>
      </c>
      <c r="P11" s="72">
        <v>150</v>
      </c>
      <c r="Q11" s="72">
        <v>150</v>
      </c>
      <c r="R11" s="72">
        <v>150</v>
      </c>
      <c r="S11" s="72" t="s">
        <v>20</v>
      </c>
      <c r="T11" s="72">
        <v>51</v>
      </c>
      <c r="U11" s="72">
        <v>150</v>
      </c>
    </row>
    <row r="12" spans="1:21" s="15" customFormat="1" ht="15.75" x14ac:dyDescent="0.25">
      <c r="A12" s="1"/>
      <c r="B12" s="13">
        <v>5</v>
      </c>
      <c r="C12" s="14" t="s">
        <v>22</v>
      </c>
      <c r="D12" s="58">
        <v>155</v>
      </c>
      <c r="E12" s="48">
        <v>3</v>
      </c>
      <c r="F12" s="48">
        <v>152</v>
      </c>
      <c r="G12" s="48">
        <v>151</v>
      </c>
      <c r="H12" s="48">
        <v>133</v>
      </c>
      <c r="I12" s="48">
        <v>152</v>
      </c>
      <c r="J12" s="48">
        <v>29</v>
      </c>
      <c r="K12" s="48">
        <v>138</v>
      </c>
      <c r="L12" s="48">
        <v>132</v>
      </c>
      <c r="M12" s="58">
        <f>'[1]Table 9'!I10</f>
        <v>169</v>
      </c>
      <c r="N12" s="48">
        <v>6</v>
      </c>
      <c r="O12" s="48">
        <v>155</v>
      </c>
      <c r="P12" s="48">
        <v>155</v>
      </c>
      <c r="Q12" s="48">
        <v>133</v>
      </c>
      <c r="R12" s="48">
        <v>155</v>
      </c>
      <c r="S12" s="48">
        <v>94</v>
      </c>
      <c r="T12" s="48">
        <v>150</v>
      </c>
      <c r="U12" s="48">
        <v>131</v>
      </c>
    </row>
    <row r="13" spans="1:21" s="1" customFormat="1" ht="15.75" x14ac:dyDescent="0.25">
      <c r="B13" s="13">
        <v>6</v>
      </c>
      <c r="C13" s="14" t="s">
        <v>23</v>
      </c>
      <c r="D13" s="58">
        <v>4</v>
      </c>
      <c r="E13" s="48">
        <v>4</v>
      </c>
      <c r="F13" s="48">
        <v>4</v>
      </c>
      <c r="G13" s="48">
        <v>4</v>
      </c>
      <c r="H13" s="48">
        <v>4</v>
      </c>
      <c r="I13" s="48">
        <v>4</v>
      </c>
      <c r="J13" s="48">
        <v>0</v>
      </c>
      <c r="K13" s="48">
        <v>4</v>
      </c>
      <c r="L13" s="48">
        <v>4</v>
      </c>
      <c r="M13" s="58">
        <f>'[1]Table 9'!I11</f>
        <v>4</v>
      </c>
      <c r="N13" s="48">
        <v>4</v>
      </c>
      <c r="O13" s="48">
        <v>4</v>
      </c>
      <c r="P13" s="48">
        <v>4</v>
      </c>
      <c r="Q13" s="48">
        <v>4</v>
      </c>
      <c r="R13" s="48">
        <v>4</v>
      </c>
      <c r="S13" s="48">
        <v>0</v>
      </c>
      <c r="T13" s="48">
        <v>4</v>
      </c>
      <c r="U13" s="48">
        <v>4</v>
      </c>
    </row>
    <row r="14" spans="1:21" s="15" customFormat="1" ht="15.75" x14ac:dyDescent="0.25">
      <c r="A14" s="1"/>
      <c r="B14" s="13">
        <v>7</v>
      </c>
      <c r="C14" s="14" t="s">
        <v>24</v>
      </c>
      <c r="D14" s="58">
        <v>322</v>
      </c>
      <c r="E14" s="48">
        <v>0</v>
      </c>
      <c r="F14" s="48">
        <v>300</v>
      </c>
      <c r="G14" s="48">
        <v>322</v>
      </c>
      <c r="H14" s="48">
        <v>305</v>
      </c>
      <c r="I14" s="48">
        <v>322</v>
      </c>
      <c r="J14" s="48">
        <v>207</v>
      </c>
      <c r="K14" s="48">
        <v>305</v>
      </c>
      <c r="L14" s="48">
        <v>322</v>
      </c>
      <c r="M14" s="58">
        <f>'[1]Table 9'!I12</f>
        <v>363</v>
      </c>
      <c r="N14" s="48">
        <v>0</v>
      </c>
      <c r="O14" s="48">
        <v>311</v>
      </c>
      <c r="P14" s="48">
        <v>363</v>
      </c>
      <c r="Q14" s="48">
        <v>290</v>
      </c>
      <c r="R14" s="48">
        <v>363</v>
      </c>
      <c r="S14" s="48">
        <v>156</v>
      </c>
      <c r="T14" s="48">
        <v>340</v>
      </c>
      <c r="U14" s="48">
        <v>290</v>
      </c>
    </row>
    <row r="15" spans="1:21" ht="15.75" x14ac:dyDescent="0.25">
      <c r="B15" s="13">
        <v>8</v>
      </c>
      <c r="C15" s="14" t="s">
        <v>25</v>
      </c>
      <c r="D15" s="58">
        <v>110</v>
      </c>
      <c r="E15" s="48">
        <v>0</v>
      </c>
      <c r="F15" s="48">
        <v>104</v>
      </c>
      <c r="G15" s="48">
        <v>105</v>
      </c>
      <c r="H15" s="48">
        <v>64</v>
      </c>
      <c r="I15" s="48">
        <v>104</v>
      </c>
      <c r="J15" s="48">
        <v>58</v>
      </c>
      <c r="K15" s="48">
        <v>95</v>
      </c>
      <c r="L15" s="48">
        <v>49</v>
      </c>
      <c r="M15" s="58">
        <f>'[1]Table 9'!I13</f>
        <v>112</v>
      </c>
      <c r="N15" s="48">
        <v>0</v>
      </c>
      <c r="O15" s="48">
        <v>110</v>
      </c>
      <c r="P15" s="48">
        <v>110</v>
      </c>
      <c r="Q15" s="48">
        <v>67</v>
      </c>
      <c r="R15" s="48">
        <v>109</v>
      </c>
      <c r="S15" s="48">
        <v>55</v>
      </c>
      <c r="T15" s="48">
        <v>102</v>
      </c>
      <c r="U15" s="48">
        <v>53</v>
      </c>
    </row>
    <row r="16" spans="1:21" s="1" customFormat="1" ht="15.75" x14ac:dyDescent="0.25">
      <c r="B16" s="13">
        <v>9</v>
      </c>
      <c r="C16" s="14" t="s">
        <v>26</v>
      </c>
      <c r="D16" s="58">
        <v>79</v>
      </c>
      <c r="E16" s="48">
        <v>0</v>
      </c>
      <c r="F16" s="48">
        <v>33</v>
      </c>
      <c r="G16" s="48">
        <v>69</v>
      </c>
      <c r="H16" s="48">
        <v>66</v>
      </c>
      <c r="I16" s="48">
        <v>67</v>
      </c>
      <c r="J16" s="48">
        <v>28</v>
      </c>
      <c r="K16" s="48">
        <v>56</v>
      </c>
      <c r="L16" s="48">
        <v>24</v>
      </c>
      <c r="M16" s="58">
        <f>'[1]Table 9'!I14</f>
        <v>89</v>
      </c>
      <c r="N16" s="48">
        <v>0</v>
      </c>
      <c r="O16" s="48">
        <v>60</v>
      </c>
      <c r="P16" s="48">
        <v>70</v>
      </c>
      <c r="Q16" s="48">
        <v>66</v>
      </c>
      <c r="R16" s="48">
        <v>67</v>
      </c>
      <c r="S16" s="48">
        <v>18</v>
      </c>
      <c r="T16" s="48">
        <v>46</v>
      </c>
      <c r="U16" s="48">
        <v>14</v>
      </c>
    </row>
    <row r="17" spans="1:21" ht="15.75" x14ac:dyDescent="0.25">
      <c r="B17" s="13">
        <v>10</v>
      </c>
      <c r="C17" s="14" t="s">
        <v>27</v>
      </c>
      <c r="D17" s="58">
        <v>84</v>
      </c>
      <c r="E17" s="48">
        <v>35</v>
      </c>
      <c r="F17" s="48">
        <v>66</v>
      </c>
      <c r="G17" s="48">
        <v>84</v>
      </c>
      <c r="H17" s="48">
        <v>67</v>
      </c>
      <c r="I17" s="48">
        <v>84</v>
      </c>
      <c r="J17" s="48">
        <v>76</v>
      </c>
      <c r="K17" s="48">
        <v>67</v>
      </c>
      <c r="L17" s="48">
        <v>56</v>
      </c>
      <c r="M17" s="58">
        <f>'[1]Table 9'!I15</f>
        <v>84</v>
      </c>
      <c r="N17" s="48">
        <v>23</v>
      </c>
      <c r="O17" s="48">
        <v>62</v>
      </c>
      <c r="P17" s="48">
        <v>84</v>
      </c>
      <c r="Q17" s="48">
        <v>67</v>
      </c>
      <c r="R17" s="48">
        <v>84</v>
      </c>
      <c r="S17" s="48">
        <v>76</v>
      </c>
      <c r="T17" s="48">
        <v>67</v>
      </c>
      <c r="U17" s="48">
        <v>56</v>
      </c>
    </row>
    <row r="18" spans="1:21" ht="15.75" x14ac:dyDescent="0.25">
      <c r="B18" s="13">
        <v>11</v>
      </c>
      <c r="C18" s="14" t="s">
        <v>28</v>
      </c>
      <c r="D18" s="58">
        <v>188</v>
      </c>
      <c r="E18" s="48">
        <v>4</v>
      </c>
      <c r="F18" s="48">
        <v>188</v>
      </c>
      <c r="G18" s="48">
        <v>176</v>
      </c>
      <c r="H18" s="48">
        <v>165</v>
      </c>
      <c r="I18" s="48">
        <v>170</v>
      </c>
      <c r="J18" s="48">
        <v>20</v>
      </c>
      <c r="K18" s="48">
        <v>170</v>
      </c>
      <c r="L18" s="48">
        <v>59</v>
      </c>
      <c r="M18" s="58">
        <f>'[1]Table 9'!I16</f>
        <v>188</v>
      </c>
      <c r="N18" s="48">
        <v>2</v>
      </c>
      <c r="O18" s="48">
        <v>82</v>
      </c>
      <c r="P18" s="48">
        <v>170</v>
      </c>
      <c r="Q18" s="48">
        <v>165</v>
      </c>
      <c r="R18" s="48">
        <v>170</v>
      </c>
      <c r="S18" s="48">
        <v>42</v>
      </c>
      <c r="T18" s="48">
        <v>170</v>
      </c>
      <c r="U18" s="48">
        <v>65</v>
      </c>
    </row>
    <row r="19" spans="1:21" s="15" customFormat="1" ht="15.75" x14ac:dyDescent="0.25">
      <c r="A19" s="1"/>
      <c r="B19" s="13">
        <v>12</v>
      </c>
      <c r="C19" s="14" t="s">
        <v>29</v>
      </c>
      <c r="D19" s="58">
        <v>206</v>
      </c>
      <c r="E19" s="48">
        <v>37</v>
      </c>
      <c r="F19" s="48">
        <v>203</v>
      </c>
      <c r="G19" s="48">
        <v>206</v>
      </c>
      <c r="H19" s="48">
        <v>200</v>
      </c>
      <c r="I19" s="48">
        <v>206</v>
      </c>
      <c r="J19" s="48">
        <v>170</v>
      </c>
      <c r="K19" s="48">
        <v>203</v>
      </c>
      <c r="L19" s="48">
        <v>206</v>
      </c>
      <c r="M19" s="58">
        <f>'[1]Table 9'!I17</f>
        <v>206</v>
      </c>
      <c r="N19" s="48">
        <v>41</v>
      </c>
      <c r="O19" s="48">
        <v>203</v>
      </c>
      <c r="P19" s="48">
        <v>206</v>
      </c>
      <c r="Q19" s="48">
        <v>200</v>
      </c>
      <c r="R19" s="48">
        <v>206</v>
      </c>
      <c r="S19" s="48">
        <v>170</v>
      </c>
      <c r="T19" s="48">
        <v>203</v>
      </c>
      <c r="U19" s="48">
        <v>206</v>
      </c>
    </row>
    <row r="20" spans="1:21" s="1" customFormat="1" ht="15.75" x14ac:dyDescent="0.25">
      <c r="B20" s="13">
        <v>13</v>
      </c>
      <c r="C20" s="14" t="s">
        <v>30</v>
      </c>
      <c r="D20" s="58">
        <v>225</v>
      </c>
      <c r="E20" s="48">
        <v>7</v>
      </c>
      <c r="F20" s="48">
        <v>225</v>
      </c>
      <c r="G20" s="48">
        <v>225</v>
      </c>
      <c r="H20" s="48">
        <v>106</v>
      </c>
      <c r="I20" s="48">
        <v>82</v>
      </c>
      <c r="J20" s="48">
        <v>8</v>
      </c>
      <c r="K20" s="48">
        <v>8</v>
      </c>
      <c r="L20" s="48">
        <v>89</v>
      </c>
      <c r="M20" s="58">
        <f>'[1]Table 9'!I18</f>
        <v>232</v>
      </c>
      <c r="N20" s="48">
        <v>7</v>
      </c>
      <c r="O20" s="48">
        <v>232</v>
      </c>
      <c r="P20" s="48">
        <v>232</v>
      </c>
      <c r="Q20" s="48">
        <v>106</v>
      </c>
      <c r="R20" s="48">
        <v>82</v>
      </c>
      <c r="S20" s="48">
        <v>8</v>
      </c>
      <c r="T20" s="48">
        <v>8</v>
      </c>
      <c r="U20" s="48">
        <v>89</v>
      </c>
    </row>
    <row r="21" spans="1:21" s="15" customFormat="1" ht="15.75" x14ac:dyDescent="0.25">
      <c r="A21" s="1"/>
      <c r="B21" s="13">
        <v>14</v>
      </c>
      <c r="C21" s="14" t="s">
        <v>31</v>
      </c>
      <c r="D21" s="58">
        <v>334</v>
      </c>
      <c r="E21" s="48">
        <v>7</v>
      </c>
      <c r="F21" s="48">
        <v>334</v>
      </c>
      <c r="G21" s="48">
        <v>319</v>
      </c>
      <c r="H21" s="48">
        <v>311</v>
      </c>
      <c r="I21" s="48">
        <v>319</v>
      </c>
      <c r="J21" s="48">
        <v>121</v>
      </c>
      <c r="K21" s="48">
        <v>316</v>
      </c>
      <c r="L21" s="48">
        <v>334</v>
      </c>
      <c r="M21" s="58">
        <f>'[1]Table 9'!I19</f>
        <v>309</v>
      </c>
      <c r="N21" s="48">
        <v>7</v>
      </c>
      <c r="O21" s="48">
        <v>309</v>
      </c>
      <c r="P21" s="48">
        <v>309</v>
      </c>
      <c r="Q21" s="48">
        <v>306</v>
      </c>
      <c r="R21" s="48">
        <v>309</v>
      </c>
      <c r="S21" s="48">
        <v>126</v>
      </c>
      <c r="T21" s="48">
        <v>309</v>
      </c>
      <c r="U21" s="48">
        <v>309</v>
      </c>
    </row>
    <row r="22" spans="1:21" s="15" customFormat="1" ht="15.75" x14ac:dyDescent="0.25">
      <c r="A22" s="1"/>
      <c r="B22" s="13">
        <v>15</v>
      </c>
      <c r="C22" s="14" t="s">
        <v>32</v>
      </c>
      <c r="D22" s="58">
        <v>360</v>
      </c>
      <c r="E22" s="48">
        <v>267</v>
      </c>
      <c r="F22" s="48">
        <v>360</v>
      </c>
      <c r="G22" s="48">
        <v>360</v>
      </c>
      <c r="H22" s="48">
        <v>342</v>
      </c>
      <c r="I22" s="48">
        <v>355</v>
      </c>
      <c r="J22" s="48">
        <v>360</v>
      </c>
      <c r="K22" s="48">
        <v>355</v>
      </c>
      <c r="L22" s="48">
        <v>360</v>
      </c>
      <c r="M22" s="58">
        <f>'[1]Table 9'!I20</f>
        <v>360</v>
      </c>
      <c r="N22" s="48">
        <v>78</v>
      </c>
      <c r="O22" s="48">
        <v>121</v>
      </c>
      <c r="P22" s="48">
        <v>351</v>
      </c>
      <c r="Q22" s="48">
        <v>338</v>
      </c>
      <c r="R22" s="48">
        <v>370</v>
      </c>
      <c r="S22" s="48">
        <v>174</v>
      </c>
      <c r="T22" s="48">
        <v>354</v>
      </c>
      <c r="U22" s="48">
        <v>360</v>
      </c>
    </row>
    <row r="23" spans="1:21" s="1" customFormat="1" ht="15.75" x14ac:dyDescent="0.25">
      <c r="B23" s="13">
        <v>16</v>
      </c>
      <c r="C23" s="63" t="s">
        <v>33</v>
      </c>
      <c r="D23" s="58">
        <v>17</v>
      </c>
      <c r="E23" s="48">
        <v>0</v>
      </c>
      <c r="F23" s="48">
        <v>17</v>
      </c>
      <c r="G23" s="48">
        <v>17</v>
      </c>
      <c r="H23" s="48">
        <v>0</v>
      </c>
      <c r="I23" s="48">
        <v>17</v>
      </c>
      <c r="J23" s="48">
        <v>0</v>
      </c>
      <c r="K23" s="48">
        <v>17</v>
      </c>
      <c r="L23" s="48">
        <v>0</v>
      </c>
      <c r="M23" s="58">
        <f>'[1]Table 9'!I21</f>
        <v>17</v>
      </c>
      <c r="N23" s="48">
        <v>0</v>
      </c>
      <c r="O23" s="48">
        <v>17</v>
      </c>
      <c r="P23" s="48">
        <v>17</v>
      </c>
      <c r="Q23" s="48">
        <v>0</v>
      </c>
      <c r="R23" s="48">
        <v>17</v>
      </c>
      <c r="S23" s="48">
        <v>0</v>
      </c>
      <c r="T23" s="48">
        <v>17</v>
      </c>
      <c r="U23" s="48">
        <v>0</v>
      </c>
    </row>
    <row r="24" spans="1:21" s="15" customFormat="1" ht="15.75" x14ac:dyDescent="0.25">
      <c r="A24" s="1"/>
      <c r="B24" s="13">
        <v>17</v>
      </c>
      <c r="C24" s="14" t="s">
        <v>34</v>
      </c>
      <c r="D24" s="58">
        <v>27</v>
      </c>
      <c r="E24" s="48">
        <v>0</v>
      </c>
      <c r="F24" s="48">
        <v>27</v>
      </c>
      <c r="G24" s="48">
        <v>27</v>
      </c>
      <c r="H24" s="48">
        <v>1</v>
      </c>
      <c r="I24" s="48">
        <v>27</v>
      </c>
      <c r="J24" s="48">
        <v>6</v>
      </c>
      <c r="K24" s="48">
        <v>25</v>
      </c>
      <c r="L24" s="48">
        <v>25</v>
      </c>
      <c r="M24" s="58">
        <f>'[1]Table 9'!I22</f>
        <v>27</v>
      </c>
      <c r="N24" s="48">
        <v>0</v>
      </c>
      <c r="O24" s="48">
        <v>22</v>
      </c>
      <c r="P24" s="48">
        <v>27</v>
      </c>
      <c r="Q24" s="48">
        <v>1</v>
      </c>
      <c r="R24" s="48">
        <v>27</v>
      </c>
      <c r="S24" s="48">
        <v>5</v>
      </c>
      <c r="T24" s="48">
        <v>25</v>
      </c>
      <c r="U24" s="48">
        <v>24</v>
      </c>
    </row>
    <row r="25" spans="1:21" s="1" customFormat="1" ht="15.75" x14ac:dyDescent="0.25">
      <c r="B25" s="13">
        <v>18</v>
      </c>
      <c r="C25" s="14" t="s">
        <v>35</v>
      </c>
      <c r="D25" s="58">
        <v>9</v>
      </c>
      <c r="E25" s="48">
        <v>0</v>
      </c>
      <c r="F25" s="48">
        <v>9</v>
      </c>
      <c r="G25" s="48">
        <v>9</v>
      </c>
      <c r="H25" s="48">
        <v>9</v>
      </c>
      <c r="I25" s="48">
        <v>9</v>
      </c>
      <c r="J25" s="48">
        <v>2</v>
      </c>
      <c r="K25" s="48">
        <v>9</v>
      </c>
      <c r="L25" s="48">
        <v>9</v>
      </c>
      <c r="M25" s="58">
        <f>'[1]Table 9'!I23</f>
        <v>9</v>
      </c>
      <c r="N25" s="48">
        <v>0</v>
      </c>
      <c r="O25" s="48">
        <v>9</v>
      </c>
      <c r="P25" s="48">
        <v>9</v>
      </c>
      <c r="Q25" s="48">
        <v>9</v>
      </c>
      <c r="R25" s="48">
        <v>9</v>
      </c>
      <c r="S25" s="48">
        <v>9</v>
      </c>
      <c r="T25" s="48">
        <v>9</v>
      </c>
      <c r="U25" s="48">
        <v>9</v>
      </c>
    </row>
    <row r="26" spans="1:21" ht="15.75" x14ac:dyDescent="0.25">
      <c r="B26" s="13">
        <v>19</v>
      </c>
      <c r="C26" s="14" t="s">
        <v>36</v>
      </c>
      <c r="D26" s="58">
        <v>21</v>
      </c>
      <c r="E26" s="48">
        <v>0</v>
      </c>
      <c r="F26" s="48">
        <v>9</v>
      </c>
      <c r="G26" s="48">
        <v>21</v>
      </c>
      <c r="H26" s="48">
        <v>21</v>
      </c>
      <c r="I26" s="48">
        <v>21</v>
      </c>
      <c r="J26" s="48">
        <v>5</v>
      </c>
      <c r="K26" s="48">
        <v>21</v>
      </c>
      <c r="L26" s="48">
        <v>21</v>
      </c>
      <c r="M26" s="58">
        <f>'[1]Table 9'!I24</f>
        <v>21</v>
      </c>
      <c r="N26" s="48">
        <v>0</v>
      </c>
      <c r="O26" s="48">
        <v>9</v>
      </c>
      <c r="P26" s="48">
        <v>21</v>
      </c>
      <c r="Q26" s="48">
        <v>21</v>
      </c>
      <c r="R26" s="48">
        <v>21</v>
      </c>
      <c r="S26" s="48">
        <v>8</v>
      </c>
      <c r="T26" s="48">
        <v>21</v>
      </c>
      <c r="U26" s="48">
        <v>3</v>
      </c>
    </row>
    <row r="27" spans="1:21" s="15" customFormat="1" ht="15.75" x14ac:dyDescent="0.25">
      <c r="A27" s="1"/>
      <c r="B27" s="13">
        <v>20</v>
      </c>
      <c r="C27" s="14" t="s">
        <v>37</v>
      </c>
      <c r="D27" s="58">
        <v>377</v>
      </c>
      <c r="E27" s="48">
        <v>11</v>
      </c>
      <c r="F27" s="48">
        <v>355</v>
      </c>
      <c r="G27" s="48">
        <v>377</v>
      </c>
      <c r="H27" s="48">
        <v>312</v>
      </c>
      <c r="I27" s="48">
        <v>377</v>
      </c>
      <c r="J27" s="48">
        <v>26</v>
      </c>
      <c r="K27" s="48">
        <v>352</v>
      </c>
      <c r="L27" s="48">
        <v>60</v>
      </c>
      <c r="M27" s="58">
        <f>'[1]Table 9'!I25</f>
        <v>370</v>
      </c>
      <c r="N27" s="48">
        <v>8</v>
      </c>
      <c r="O27" s="48">
        <v>355</v>
      </c>
      <c r="P27" s="48">
        <v>368</v>
      </c>
      <c r="Q27" s="48">
        <v>327</v>
      </c>
      <c r="R27" s="48">
        <v>370</v>
      </c>
      <c r="S27" s="48">
        <v>26</v>
      </c>
      <c r="T27" s="48">
        <v>349</v>
      </c>
      <c r="U27" s="48">
        <v>58</v>
      </c>
    </row>
    <row r="28" spans="1:21" s="1" customFormat="1" ht="15.75" x14ac:dyDescent="0.25">
      <c r="B28" s="13">
        <v>21</v>
      </c>
      <c r="C28" s="14" t="s">
        <v>38</v>
      </c>
      <c r="D28" s="58">
        <v>150</v>
      </c>
      <c r="E28" s="48">
        <v>14</v>
      </c>
      <c r="F28" s="48">
        <v>150</v>
      </c>
      <c r="G28" s="48">
        <v>140</v>
      </c>
      <c r="H28" s="48">
        <v>138</v>
      </c>
      <c r="I28" s="48">
        <v>141</v>
      </c>
      <c r="J28" s="48">
        <v>43</v>
      </c>
      <c r="K28" s="48">
        <v>113</v>
      </c>
      <c r="L28" s="48">
        <v>150</v>
      </c>
      <c r="M28" s="58">
        <f>'[1]Table 9'!I26</f>
        <v>151</v>
      </c>
      <c r="N28" s="48">
        <v>15</v>
      </c>
      <c r="O28" s="48">
        <v>151</v>
      </c>
      <c r="P28" s="48">
        <v>145</v>
      </c>
      <c r="Q28" s="48">
        <v>138</v>
      </c>
      <c r="R28" s="48">
        <v>144</v>
      </c>
      <c r="S28" s="48">
        <v>43</v>
      </c>
      <c r="T28" s="48">
        <v>125</v>
      </c>
      <c r="U28" s="48">
        <v>151</v>
      </c>
    </row>
    <row r="29" spans="1:21" s="15" customFormat="1" ht="15.75" x14ac:dyDescent="0.25">
      <c r="A29" s="1"/>
      <c r="B29" s="13">
        <v>22</v>
      </c>
      <c r="C29" s="14" t="s">
        <v>39</v>
      </c>
      <c r="D29" s="58">
        <v>571</v>
      </c>
      <c r="E29" s="48">
        <v>40</v>
      </c>
      <c r="F29" s="48">
        <v>399</v>
      </c>
      <c r="G29" s="48">
        <v>547</v>
      </c>
      <c r="H29" s="48">
        <v>446</v>
      </c>
      <c r="I29" s="48">
        <v>542</v>
      </c>
      <c r="J29" s="48">
        <v>162</v>
      </c>
      <c r="K29" s="48">
        <v>343</v>
      </c>
      <c r="L29" s="48">
        <v>444</v>
      </c>
      <c r="M29" s="58">
        <f>'[1]Table 9'!I27</f>
        <v>579</v>
      </c>
      <c r="N29" s="48">
        <v>43</v>
      </c>
      <c r="O29" s="48">
        <v>440</v>
      </c>
      <c r="P29" s="48">
        <v>559</v>
      </c>
      <c r="Q29" s="48">
        <v>450</v>
      </c>
      <c r="R29" s="48">
        <v>554</v>
      </c>
      <c r="S29" s="48">
        <v>281</v>
      </c>
      <c r="T29" s="48">
        <v>474</v>
      </c>
      <c r="U29" s="48">
        <v>447</v>
      </c>
    </row>
    <row r="30" spans="1:21" s="1" customFormat="1" ht="15.75" x14ac:dyDescent="0.25">
      <c r="B30" s="13">
        <v>23</v>
      </c>
      <c r="C30" s="14" t="s">
        <v>40</v>
      </c>
      <c r="D30" s="58">
        <v>2</v>
      </c>
      <c r="E30" s="48">
        <v>0</v>
      </c>
      <c r="F30" s="48">
        <v>2</v>
      </c>
      <c r="G30" s="48">
        <v>2</v>
      </c>
      <c r="H30" s="48">
        <v>2</v>
      </c>
      <c r="I30" s="48">
        <v>2</v>
      </c>
      <c r="J30" s="48">
        <v>0</v>
      </c>
      <c r="K30" s="48">
        <v>2</v>
      </c>
      <c r="L30" s="48">
        <v>1</v>
      </c>
      <c r="M30" s="58">
        <f>'[1]Table 9'!I28</f>
        <v>2</v>
      </c>
      <c r="N30" s="48">
        <v>1</v>
      </c>
      <c r="O30" s="48">
        <v>2</v>
      </c>
      <c r="P30" s="48">
        <v>2</v>
      </c>
      <c r="Q30" s="48">
        <v>2</v>
      </c>
      <c r="R30" s="48">
        <v>2</v>
      </c>
      <c r="S30" s="48">
        <v>0</v>
      </c>
      <c r="T30" s="48">
        <v>2</v>
      </c>
      <c r="U30" s="48">
        <v>1</v>
      </c>
    </row>
    <row r="31" spans="1:21" s="15" customFormat="1" ht="15.75" x14ac:dyDescent="0.25">
      <c r="A31" s="1"/>
      <c r="B31" s="13">
        <v>24</v>
      </c>
      <c r="C31" s="14" t="s">
        <v>123</v>
      </c>
      <c r="D31" s="58">
        <v>385</v>
      </c>
      <c r="E31" s="48" t="s">
        <v>20</v>
      </c>
      <c r="F31" s="48">
        <v>385</v>
      </c>
      <c r="G31" s="48">
        <v>385</v>
      </c>
      <c r="H31" s="48">
        <v>345</v>
      </c>
      <c r="I31" s="48">
        <v>385</v>
      </c>
      <c r="J31" s="48">
        <v>42</v>
      </c>
      <c r="K31" s="48">
        <v>385</v>
      </c>
      <c r="L31" s="48">
        <v>344</v>
      </c>
      <c r="M31" s="58">
        <f>'[1]Table 9'!I29</f>
        <v>385</v>
      </c>
      <c r="N31" s="48">
        <v>36</v>
      </c>
      <c r="O31" s="48">
        <v>385</v>
      </c>
      <c r="P31" s="48">
        <v>385</v>
      </c>
      <c r="Q31" s="48">
        <v>341</v>
      </c>
      <c r="R31" s="48">
        <v>385</v>
      </c>
      <c r="S31" s="48">
        <v>42</v>
      </c>
      <c r="T31" s="48">
        <v>385</v>
      </c>
      <c r="U31" s="48">
        <v>344</v>
      </c>
    </row>
    <row r="32" spans="1:21" s="15" customFormat="1" ht="15.75" x14ac:dyDescent="0.25">
      <c r="A32" s="1"/>
      <c r="B32" s="13">
        <v>25</v>
      </c>
      <c r="C32" s="14" t="s">
        <v>42</v>
      </c>
      <c r="D32" s="58">
        <v>114</v>
      </c>
      <c r="E32" s="48">
        <v>14</v>
      </c>
      <c r="F32" s="48">
        <v>114</v>
      </c>
      <c r="G32" s="48">
        <v>114</v>
      </c>
      <c r="H32" s="48">
        <v>114</v>
      </c>
      <c r="I32" s="48">
        <v>114</v>
      </c>
      <c r="J32" s="48">
        <v>20</v>
      </c>
      <c r="K32" s="48">
        <v>104</v>
      </c>
      <c r="L32" s="48">
        <v>114</v>
      </c>
      <c r="M32" s="58">
        <f>'[1]Table 9'!I30</f>
        <v>114</v>
      </c>
      <c r="N32" s="48">
        <v>19</v>
      </c>
      <c r="O32" s="48">
        <v>114</v>
      </c>
      <c r="P32" s="48">
        <v>114</v>
      </c>
      <c r="Q32" s="48">
        <v>114</v>
      </c>
      <c r="R32" s="48">
        <v>114</v>
      </c>
      <c r="S32" s="48">
        <v>20</v>
      </c>
      <c r="T32" s="48">
        <v>104</v>
      </c>
      <c r="U32" s="48">
        <v>114</v>
      </c>
    </row>
    <row r="33" spans="1:21" s="1" customFormat="1" ht="15.75" x14ac:dyDescent="0.25">
      <c r="B33" s="13">
        <v>26</v>
      </c>
      <c r="C33" s="14" t="s">
        <v>43</v>
      </c>
      <c r="D33" s="58">
        <v>20</v>
      </c>
      <c r="E33" s="48">
        <v>0</v>
      </c>
      <c r="F33" s="48">
        <v>23</v>
      </c>
      <c r="G33" s="48">
        <v>20</v>
      </c>
      <c r="H33" s="48">
        <v>0</v>
      </c>
      <c r="I33" s="48">
        <v>20</v>
      </c>
      <c r="J33" s="48">
        <v>7</v>
      </c>
      <c r="K33" s="48">
        <v>20</v>
      </c>
      <c r="L33" s="48">
        <v>20</v>
      </c>
      <c r="M33" s="58">
        <f>'[1]Table 9'!I31</f>
        <v>21</v>
      </c>
      <c r="N33" s="48">
        <v>0</v>
      </c>
      <c r="O33" s="48">
        <v>23</v>
      </c>
      <c r="P33" s="48">
        <v>21</v>
      </c>
      <c r="Q33" s="48">
        <v>0</v>
      </c>
      <c r="R33" s="48">
        <v>21</v>
      </c>
      <c r="S33" s="48">
        <v>7</v>
      </c>
      <c r="T33" s="48">
        <v>20</v>
      </c>
      <c r="U33" s="48">
        <v>20</v>
      </c>
    </row>
    <row r="34" spans="1:21" s="15" customFormat="1" ht="15.75" x14ac:dyDescent="0.25">
      <c r="A34" s="1"/>
      <c r="B34" s="13">
        <v>27</v>
      </c>
      <c r="C34" s="14" t="s">
        <v>44</v>
      </c>
      <c r="D34" s="58">
        <v>59</v>
      </c>
      <c r="E34" s="48">
        <v>27</v>
      </c>
      <c r="F34" s="48">
        <v>48</v>
      </c>
      <c r="G34" s="48">
        <v>56</v>
      </c>
      <c r="H34" s="48">
        <v>58</v>
      </c>
      <c r="I34" s="48">
        <v>58</v>
      </c>
      <c r="J34" s="48">
        <v>21</v>
      </c>
      <c r="K34" s="48">
        <v>59</v>
      </c>
      <c r="L34" s="48">
        <v>42</v>
      </c>
      <c r="M34" s="58">
        <f>'[1]Table 9'!I32</f>
        <v>60</v>
      </c>
      <c r="N34" s="48">
        <v>27</v>
      </c>
      <c r="O34" s="48">
        <v>48</v>
      </c>
      <c r="P34" s="48">
        <v>56</v>
      </c>
      <c r="Q34" s="48">
        <v>58</v>
      </c>
      <c r="R34" s="48">
        <v>58</v>
      </c>
      <c r="S34" s="48">
        <v>21</v>
      </c>
      <c r="T34" s="48">
        <v>59</v>
      </c>
      <c r="U34" s="48">
        <v>42</v>
      </c>
    </row>
    <row r="35" spans="1:21" s="1" customFormat="1" ht="15.75" x14ac:dyDescent="0.25">
      <c r="B35" s="13">
        <v>28</v>
      </c>
      <c r="C35" s="14" t="s">
        <v>45</v>
      </c>
      <c r="D35" s="58">
        <v>773</v>
      </c>
      <c r="E35" s="48">
        <v>85</v>
      </c>
      <c r="F35" s="48">
        <v>773</v>
      </c>
      <c r="G35" s="48">
        <v>623</v>
      </c>
      <c r="H35" s="48">
        <v>633</v>
      </c>
      <c r="I35" s="48">
        <v>628</v>
      </c>
      <c r="J35" s="48">
        <v>358</v>
      </c>
      <c r="K35" s="48">
        <v>574</v>
      </c>
      <c r="L35" s="48">
        <v>557</v>
      </c>
      <c r="M35" s="58">
        <f>'[1]Table 9'!I33</f>
        <v>822</v>
      </c>
      <c r="N35" s="48">
        <v>85</v>
      </c>
      <c r="O35" s="48">
        <v>806</v>
      </c>
      <c r="P35" s="48">
        <v>623</v>
      </c>
      <c r="Q35" s="48">
        <v>633</v>
      </c>
      <c r="R35" s="48">
        <v>628</v>
      </c>
      <c r="S35" s="48">
        <v>358</v>
      </c>
      <c r="T35" s="48">
        <v>574</v>
      </c>
      <c r="U35" s="48">
        <v>557</v>
      </c>
    </row>
    <row r="36" spans="1:21" s="15" customFormat="1" ht="15.75" x14ac:dyDescent="0.25">
      <c r="A36" s="1"/>
      <c r="B36" s="13">
        <v>29</v>
      </c>
      <c r="C36" s="14" t="s">
        <v>46</v>
      </c>
      <c r="D36" s="58">
        <v>349</v>
      </c>
      <c r="E36" s="48">
        <v>41</v>
      </c>
      <c r="F36" s="48">
        <v>314</v>
      </c>
      <c r="G36" s="48">
        <v>335</v>
      </c>
      <c r="H36" s="48">
        <v>320</v>
      </c>
      <c r="I36" s="48">
        <v>344</v>
      </c>
      <c r="J36" s="48">
        <v>303</v>
      </c>
      <c r="K36" s="48">
        <v>338</v>
      </c>
      <c r="L36" s="48">
        <v>268</v>
      </c>
      <c r="M36" s="58">
        <f>'[1]Table 9'!I34</f>
        <v>349</v>
      </c>
      <c r="N36" s="48">
        <v>12</v>
      </c>
      <c r="O36" s="48">
        <v>284</v>
      </c>
      <c r="P36" s="48">
        <v>338</v>
      </c>
      <c r="Q36" s="48">
        <v>318</v>
      </c>
      <c r="R36" s="48">
        <v>342</v>
      </c>
      <c r="S36" s="48">
        <v>302</v>
      </c>
      <c r="T36" s="48">
        <v>338</v>
      </c>
      <c r="U36" s="48">
        <v>274</v>
      </c>
    </row>
    <row r="37" spans="1:21" s="1" customFormat="1" ht="15.75" x14ac:dyDescent="0.25">
      <c r="B37" s="13">
        <v>30</v>
      </c>
      <c r="C37" s="14" t="s">
        <v>47</v>
      </c>
      <c r="D37" s="58">
        <v>4</v>
      </c>
      <c r="E37" s="48">
        <v>0</v>
      </c>
      <c r="F37" s="48">
        <v>3</v>
      </c>
      <c r="G37" s="48">
        <v>4</v>
      </c>
      <c r="H37" s="48">
        <v>4</v>
      </c>
      <c r="I37" s="48">
        <v>4</v>
      </c>
      <c r="J37" s="48">
        <v>4</v>
      </c>
      <c r="K37" s="48">
        <v>4</v>
      </c>
      <c r="L37" s="48">
        <v>4</v>
      </c>
      <c r="M37" s="58">
        <f>'[1]Table 9'!I35</f>
        <v>4</v>
      </c>
      <c r="N37" s="48">
        <v>0</v>
      </c>
      <c r="O37" s="48">
        <v>3</v>
      </c>
      <c r="P37" s="48">
        <v>4</v>
      </c>
      <c r="Q37" s="48">
        <v>4</v>
      </c>
      <c r="R37" s="48">
        <v>4</v>
      </c>
      <c r="S37" s="48">
        <v>4</v>
      </c>
      <c r="T37" s="48">
        <v>4</v>
      </c>
      <c r="U37" s="48">
        <v>4</v>
      </c>
    </row>
    <row r="38" spans="1:21" s="15" customFormat="1" ht="15.75" x14ac:dyDescent="0.25">
      <c r="A38" s="1"/>
      <c r="B38" s="13">
        <v>31</v>
      </c>
      <c r="C38" s="14" t="s">
        <v>48</v>
      </c>
      <c r="D38" s="58">
        <v>2</v>
      </c>
      <c r="E38" s="48">
        <v>2</v>
      </c>
      <c r="F38" s="48">
        <v>2</v>
      </c>
      <c r="G38" s="48">
        <v>2</v>
      </c>
      <c r="H38" s="48">
        <v>1</v>
      </c>
      <c r="I38" s="48">
        <v>2</v>
      </c>
      <c r="J38" s="48">
        <v>2</v>
      </c>
      <c r="K38" s="48">
        <v>2</v>
      </c>
      <c r="L38" s="48">
        <v>2</v>
      </c>
      <c r="M38" s="58">
        <f>'[1]Table 9'!I36</f>
        <v>2</v>
      </c>
      <c r="N38" s="48">
        <v>2</v>
      </c>
      <c r="O38" s="48">
        <v>1</v>
      </c>
      <c r="P38" s="48">
        <v>2</v>
      </c>
      <c r="Q38" s="48">
        <v>2</v>
      </c>
      <c r="R38" s="48">
        <v>2</v>
      </c>
      <c r="S38" s="48">
        <v>2</v>
      </c>
      <c r="T38" s="48">
        <v>2</v>
      </c>
      <c r="U38" s="48">
        <v>2</v>
      </c>
    </row>
    <row r="39" spans="1:21" s="1" customFormat="1" ht="15.75" x14ac:dyDescent="0.25">
      <c r="B39" s="13">
        <v>32</v>
      </c>
      <c r="C39" s="14" t="s">
        <v>49</v>
      </c>
      <c r="D39" s="58">
        <v>0</v>
      </c>
      <c r="E39" s="48">
        <v>0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58">
        <f>'[1]Table 9'!I37</f>
        <v>2</v>
      </c>
      <c r="N39" s="48">
        <v>0</v>
      </c>
      <c r="O39" s="48">
        <v>2</v>
      </c>
      <c r="P39" s="48">
        <v>2</v>
      </c>
      <c r="Q39" s="48">
        <v>2</v>
      </c>
      <c r="R39" s="48">
        <v>2</v>
      </c>
      <c r="S39" s="48">
        <v>0</v>
      </c>
      <c r="T39" s="48">
        <v>2</v>
      </c>
      <c r="U39" s="48">
        <v>2</v>
      </c>
    </row>
    <row r="40" spans="1:21" s="15" customFormat="1" ht="15.75" x14ac:dyDescent="0.25">
      <c r="A40" s="1"/>
      <c r="B40" s="13">
        <v>33</v>
      </c>
      <c r="C40" s="14" t="s">
        <v>50</v>
      </c>
      <c r="D40" s="58">
        <v>2</v>
      </c>
      <c r="E40" s="48">
        <v>0</v>
      </c>
      <c r="F40" s="48">
        <v>2</v>
      </c>
      <c r="G40" s="48">
        <v>2</v>
      </c>
      <c r="H40" s="48">
        <v>2</v>
      </c>
      <c r="I40" s="48">
        <v>2</v>
      </c>
      <c r="J40" s="48">
        <v>0</v>
      </c>
      <c r="K40" s="48">
        <v>2</v>
      </c>
      <c r="L40" s="48">
        <v>2</v>
      </c>
      <c r="M40" s="58">
        <f>'[1]Table 9'!I38</f>
        <v>2</v>
      </c>
      <c r="N40" s="48">
        <v>0</v>
      </c>
      <c r="O40" s="48">
        <v>2</v>
      </c>
      <c r="P40" s="48">
        <v>2</v>
      </c>
      <c r="Q40" s="48">
        <v>2</v>
      </c>
      <c r="R40" s="48">
        <v>2</v>
      </c>
      <c r="S40" s="48">
        <v>0</v>
      </c>
      <c r="T40" s="48">
        <v>2</v>
      </c>
      <c r="U40" s="48">
        <v>2</v>
      </c>
    </row>
    <row r="41" spans="1:21" ht="15.75" x14ac:dyDescent="0.25">
      <c r="B41" s="13">
        <v>34</v>
      </c>
      <c r="C41" s="14" t="s">
        <v>51</v>
      </c>
      <c r="D41" s="58">
        <v>0</v>
      </c>
      <c r="E41" s="48">
        <v>0</v>
      </c>
      <c r="F41" s="48">
        <v>0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58">
        <f>'[1]Table 9'!I39</f>
        <v>0</v>
      </c>
      <c r="N41" s="48">
        <v>0</v>
      </c>
      <c r="O41" s="48">
        <v>0</v>
      </c>
      <c r="P41" s="48">
        <v>0</v>
      </c>
      <c r="Q41" s="48">
        <v>0</v>
      </c>
      <c r="R41" s="48">
        <v>0</v>
      </c>
      <c r="S41" s="48">
        <v>0</v>
      </c>
      <c r="T41" s="48">
        <v>0</v>
      </c>
      <c r="U41" s="48">
        <v>0</v>
      </c>
    </row>
    <row r="42" spans="1:21" s="15" customFormat="1" ht="15.75" x14ac:dyDescent="0.25">
      <c r="A42" s="1"/>
      <c r="B42" s="13">
        <v>35</v>
      </c>
      <c r="C42" s="16" t="s">
        <v>52</v>
      </c>
      <c r="D42" s="58">
        <v>3</v>
      </c>
      <c r="E42" s="48">
        <v>0</v>
      </c>
      <c r="F42" s="48">
        <v>0</v>
      </c>
      <c r="G42" s="48">
        <v>3</v>
      </c>
      <c r="H42" s="48">
        <v>3</v>
      </c>
      <c r="I42" s="48">
        <v>3</v>
      </c>
      <c r="J42" s="48">
        <v>3</v>
      </c>
      <c r="K42" s="48">
        <v>3</v>
      </c>
      <c r="L42" s="48">
        <v>2</v>
      </c>
      <c r="M42" s="58">
        <f>'[1]Table 9'!I40</f>
        <v>3</v>
      </c>
      <c r="N42" s="48">
        <v>0</v>
      </c>
      <c r="O42" s="48">
        <v>0</v>
      </c>
      <c r="P42" s="48">
        <v>3</v>
      </c>
      <c r="Q42" s="48">
        <v>3</v>
      </c>
      <c r="R42" s="48">
        <v>3</v>
      </c>
      <c r="S42" s="48">
        <v>3</v>
      </c>
      <c r="T42" s="48">
        <v>3</v>
      </c>
      <c r="U42" s="48">
        <v>2</v>
      </c>
    </row>
    <row r="43" spans="1:21" s="1" customFormat="1" ht="15.75" x14ac:dyDescent="0.25">
      <c r="B43" s="13">
        <v>36</v>
      </c>
      <c r="C43" s="14" t="s">
        <v>53</v>
      </c>
      <c r="D43" s="58">
        <v>3</v>
      </c>
      <c r="E43" s="48">
        <v>0</v>
      </c>
      <c r="F43" s="48">
        <v>0</v>
      </c>
      <c r="G43" s="48">
        <v>4</v>
      </c>
      <c r="H43" s="48">
        <v>4</v>
      </c>
      <c r="I43" s="48">
        <v>4</v>
      </c>
      <c r="J43" s="48">
        <v>4</v>
      </c>
      <c r="K43" s="48">
        <v>4</v>
      </c>
      <c r="L43" s="48">
        <v>4</v>
      </c>
      <c r="M43" s="58">
        <f>'[1]Table 9'!I41</f>
        <v>4</v>
      </c>
      <c r="N43" s="48">
        <v>0</v>
      </c>
      <c r="O43" s="48">
        <v>0</v>
      </c>
      <c r="P43" s="48">
        <v>4</v>
      </c>
      <c r="Q43" s="48">
        <v>4</v>
      </c>
      <c r="R43" s="48">
        <v>4</v>
      </c>
      <c r="S43" s="48">
        <v>4</v>
      </c>
      <c r="T43" s="48">
        <v>4</v>
      </c>
      <c r="U43" s="48">
        <v>4</v>
      </c>
    </row>
    <row r="44" spans="1:21" s="17" customFormat="1" ht="21.95" customHeight="1" x14ac:dyDescent="0.25">
      <c r="B44" s="19"/>
      <c r="C44" s="19" t="s">
        <v>54</v>
      </c>
      <c r="D44" s="59">
        <f>SUM(D8:D43)</f>
        <v>5510</v>
      </c>
      <c r="E44" s="59">
        <f t="shared" ref="E44:L44" si="0">SUM(E8:E43)</f>
        <v>821</v>
      </c>
      <c r="F44" s="59">
        <f t="shared" si="0"/>
        <v>5127</v>
      </c>
      <c r="G44" s="59">
        <f t="shared" si="0"/>
        <v>5223</v>
      </c>
      <c r="H44" s="59">
        <f t="shared" si="0"/>
        <v>4585</v>
      </c>
      <c r="I44" s="59">
        <f t="shared" si="0"/>
        <v>5085</v>
      </c>
      <c r="J44" s="59">
        <f t="shared" si="0"/>
        <v>2211</v>
      </c>
      <c r="K44" s="59">
        <f t="shared" si="0"/>
        <v>4504</v>
      </c>
      <c r="L44" s="59">
        <f t="shared" si="0"/>
        <v>4139</v>
      </c>
      <c r="M44" s="59">
        <f>SUM(M8:M43)</f>
        <v>5624</v>
      </c>
      <c r="N44" s="59">
        <f t="shared" ref="N44:U44" si="1">SUM(N8:N43)</f>
        <v>454</v>
      </c>
      <c r="O44" s="59">
        <f t="shared" si="1"/>
        <v>4843</v>
      </c>
      <c r="P44" s="59">
        <f t="shared" si="1"/>
        <v>5303</v>
      </c>
      <c r="Q44" s="59">
        <f t="shared" si="1"/>
        <v>4696</v>
      </c>
      <c r="R44" s="59">
        <f t="shared" si="1"/>
        <v>5186</v>
      </c>
      <c r="S44" s="59">
        <f t="shared" si="1"/>
        <v>2237</v>
      </c>
      <c r="T44" s="59">
        <f t="shared" si="1"/>
        <v>4722</v>
      </c>
      <c r="U44" s="59">
        <f t="shared" si="1"/>
        <v>4083</v>
      </c>
    </row>
    <row r="45" spans="1:21" s="17" customFormat="1" ht="17.25" customHeight="1" x14ac:dyDescent="0.25">
      <c r="B45" s="3"/>
      <c r="C45" s="73" t="s">
        <v>105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74"/>
      <c r="O45" s="74"/>
      <c r="P45" s="74"/>
      <c r="Q45" s="74"/>
      <c r="R45" s="74"/>
      <c r="S45" s="74"/>
      <c r="T45" s="74"/>
      <c r="U45" s="74"/>
    </row>
    <row r="46" spans="1:21" x14ac:dyDescent="0.25">
      <c r="B46" s="3"/>
      <c r="C46" s="75" t="s">
        <v>124</v>
      </c>
      <c r="D46" s="3"/>
      <c r="E46" s="3"/>
      <c r="F46" s="3"/>
      <c r="G46" s="3"/>
      <c r="H46" s="3"/>
      <c r="I46" s="3"/>
      <c r="J46" s="3"/>
      <c r="K46" s="3"/>
      <c r="L46" s="3"/>
    </row>
    <row r="47" spans="1:21" ht="12.75" customHeight="1" x14ac:dyDescent="0.25">
      <c r="B47" s="3"/>
      <c r="C47" s="73"/>
      <c r="D47" s="3"/>
      <c r="E47" s="3"/>
      <c r="F47" s="3"/>
      <c r="G47" s="3"/>
      <c r="H47" s="3"/>
      <c r="I47" s="3"/>
      <c r="J47" s="3"/>
      <c r="K47" s="3"/>
      <c r="L47" s="3"/>
    </row>
  </sheetData>
  <sheetProtection password="C962" sheet="1" objects="1" scenarios="1"/>
  <mergeCells count="9">
    <mergeCell ref="B3:U3"/>
    <mergeCell ref="B4:B7"/>
    <mergeCell ref="C4:C7"/>
    <mergeCell ref="D4:L4"/>
    <mergeCell ref="M4:U4"/>
    <mergeCell ref="D5:D6"/>
    <mergeCell ref="E5:L5"/>
    <mergeCell ref="M5:M6"/>
    <mergeCell ref="N5:U5"/>
  </mergeCells>
  <pageMargins left="0.27559055118110198" right="0.23622047244094499" top="0.43307086614173201" bottom="0.15748031496063" header="0.19" footer="0.90551181102362199"/>
  <pageSetup paperSize="9" scale="99" orientation="portrait" r:id="rId1"/>
  <headerFooter alignWithMargins="0">
    <oddFooter>&amp;R84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W47"/>
  <sheetViews>
    <sheetView tabSelected="1" view="pageBreakPreview" zoomScaleNormal="100" zoomScaleSheetLayoutView="100" workbookViewId="0">
      <pane ySplit="7" topLeftCell="A33" activePane="bottomLeft" state="frozenSplit"/>
      <selection activeCell="A13" sqref="A13:H13"/>
      <selection pane="bottomLeft" activeCell="A13" sqref="A13:H13"/>
    </sheetView>
  </sheetViews>
  <sheetFormatPr defaultRowHeight="12.75" x14ac:dyDescent="0.25"/>
  <cols>
    <col min="1" max="1" width="1.28515625" style="1" customWidth="1"/>
    <col min="2" max="2" width="5.7109375" style="2" customWidth="1"/>
    <col min="3" max="3" width="16.28515625" style="2" customWidth="1"/>
    <col min="4" max="12" width="7.7109375" style="2" hidden="1" customWidth="1"/>
    <col min="13" max="13" width="12.28515625" style="3" customWidth="1"/>
    <col min="14" max="14" width="7.7109375" style="3" bestFit="1" customWidth="1"/>
    <col min="15" max="16" width="7.85546875" style="3" bestFit="1" customWidth="1"/>
    <col min="17" max="17" width="7.7109375" style="3" bestFit="1" customWidth="1"/>
    <col min="18" max="18" width="7.42578125" style="3" bestFit="1" customWidth="1"/>
    <col min="19" max="19" width="7.85546875" style="3" bestFit="1" customWidth="1"/>
    <col min="20" max="21" width="7.7109375" style="3" bestFit="1" customWidth="1"/>
    <col min="22" max="23" width="7.7109375" style="3" customWidth="1"/>
    <col min="24" max="256" width="9.140625" style="2"/>
    <col min="257" max="257" width="1.28515625" style="2" customWidth="1"/>
    <col min="258" max="258" width="5.7109375" style="2" customWidth="1"/>
    <col min="259" max="259" width="16.28515625" style="2" customWidth="1"/>
    <col min="260" max="268" width="0" style="2" hidden="1" customWidth="1"/>
    <col min="269" max="269" width="14.42578125" style="2" bestFit="1" customWidth="1"/>
    <col min="270" max="270" width="7.7109375" style="2" bestFit="1" customWidth="1"/>
    <col min="271" max="272" width="7.85546875" style="2" bestFit="1" customWidth="1"/>
    <col min="273" max="273" width="7.7109375" style="2" bestFit="1" customWidth="1"/>
    <col min="274" max="274" width="7.42578125" style="2" bestFit="1" customWidth="1"/>
    <col min="275" max="275" width="7.85546875" style="2" bestFit="1" customWidth="1"/>
    <col min="276" max="277" width="7.7109375" style="2" bestFit="1" customWidth="1"/>
    <col min="278" max="279" width="7.7109375" style="2" customWidth="1"/>
    <col min="280" max="512" width="9.140625" style="2"/>
    <col min="513" max="513" width="1.28515625" style="2" customWidth="1"/>
    <col min="514" max="514" width="5.7109375" style="2" customWidth="1"/>
    <col min="515" max="515" width="16.28515625" style="2" customWidth="1"/>
    <col min="516" max="524" width="0" style="2" hidden="1" customWidth="1"/>
    <col min="525" max="525" width="14.42578125" style="2" bestFit="1" customWidth="1"/>
    <col min="526" max="526" width="7.7109375" style="2" bestFit="1" customWidth="1"/>
    <col min="527" max="528" width="7.85546875" style="2" bestFit="1" customWidth="1"/>
    <col min="529" max="529" width="7.7109375" style="2" bestFit="1" customWidth="1"/>
    <col min="530" max="530" width="7.42578125" style="2" bestFit="1" customWidth="1"/>
    <col min="531" max="531" width="7.85546875" style="2" bestFit="1" customWidth="1"/>
    <col min="532" max="533" width="7.7109375" style="2" bestFit="1" customWidth="1"/>
    <col min="534" max="535" width="7.7109375" style="2" customWidth="1"/>
    <col min="536" max="768" width="9.140625" style="2"/>
    <col min="769" max="769" width="1.28515625" style="2" customWidth="1"/>
    <col min="770" max="770" width="5.7109375" style="2" customWidth="1"/>
    <col min="771" max="771" width="16.28515625" style="2" customWidth="1"/>
    <col min="772" max="780" width="0" style="2" hidden="1" customWidth="1"/>
    <col min="781" max="781" width="14.42578125" style="2" bestFit="1" customWidth="1"/>
    <col min="782" max="782" width="7.7109375" style="2" bestFit="1" customWidth="1"/>
    <col min="783" max="784" width="7.85546875" style="2" bestFit="1" customWidth="1"/>
    <col min="785" max="785" width="7.7109375" style="2" bestFit="1" customWidth="1"/>
    <col min="786" max="786" width="7.42578125" style="2" bestFit="1" customWidth="1"/>
    <col min="787" max="787" width="7.85546875" style="2" bestFit="1" customWidth="1"/>
    <col min="788" max="789" width="7.7109375" style="2" bestFit="1" customWidth="1"/>
    <col min="790" max="791" width="7.7109375" style="2" customWidth="1"/>
    <col min="792" max="1024" width="9.140625" style="2"/>
    <col min="1025" max="1025" width="1.28515625" style="2" customWidth="1"/>
    <col min="1026" max="1026" width="5.7109375" style="2" customWidth="1"/>
    <col min="1027" max="1027" width="16.28515625" style="2" customWidth="1"/>
    <col min="1028" max="1036" width="0" style="2" hidden="1" customWidth="1"/>
    <col min="1037" max="1037" width="14.42578125" style="2" bestFit="1" customWidth="1"/>
    <col min="1038" max="1038" width="7.7109375" style="2" bestFit="1" customWidth="1"/>
    <col min="1039" max="1040" width="7.85546875" style="2" bestFit="1" customWidth="1"/>
    <col min="1041" max="1041" width="7.7109375" style="2" bestFit="1" customWidth="1"/>
    <col min="1042" max="1042" width="7.42578125" style="2" bestFit="1" customWidth="1"/>
    <col min="1043" max="1043" width="7.85546875" style="2" bestFit="1" customWidth="1"/>
    <col min="1044" max="1045" width="7.7109375" style="2" bestFit="1" customWidth="1"/>
    <col min="1046" max="1047" width="7.7109375" style="2" customWidth="1"/>
    <col min="1048" max="1280" width="9.140625" style="2"/>
    <col min="1281" max="1281" width="1.28515625" style="2" customWidth="1"/>
    <col min="1282" max="1282" width="5.7109375" style="2" customWidth="1"/>
    <col min="1283" max="1283" width="16.28515625" style="2" customWidth="1"/>
    <col min="1284" max="1292" width="0" style="2" hidden="1" customWidth="1"/>
    <col min="1293" max="1293" width="14.42578125" style="2" bestFit="1" customWidth="1"/>
    <col min="1294" max="1294" width="7.7109375" style="2" bestFit="1" customWidth="1"/>
    <col min="1295" max="1296" width="7.85546875" style="2" bestFit="1" customWidth="1"/>
    <col min="1297" max="1297" width="7.7109375" style="2" bestFit="1" customWidth="1"/>
    <col min="1298" max="1298" width="7.42578125" style="2" bestFit="1" customWidth="1"/>
    <col min="1299" max="1299" width="7.85546875" style="2" bestFit="1" customWidth="1"/>
    <col min="1300" max="1301" width="7.7109375" style="2" bestFit="1" customWidth="1"/>
    <col min="1302" max="1303" width="7.7109375" style="2" customWidth="1"/>
    <col min="1304" max="1536" width="9.140625" style="2"/>
    <col min="1537" max="1537" width="1.28515625" style="2" customWidth="1"/>
    <col min="1538" max="1538" width="5.7109375" style="2" customWidth="1"/>
    <col min="1539" max="1539" width="16.28515625" style="2" customWidth="1"/>
    <col min="1540" max="1548" width="0" style="2" hidden="1" customWidth="1"/>
    <col min="1549" max="1549" width="14.42578125" style="2" bestFit="1" customWidth="1"/>
    <col min="1550" max="1550" width="7.7109375" style="2" bestFit="1" customWidth="1"/>
    <col min="1551" max="1552" width="7.85546875" style="2" bestFit="1" customWidth="1"/>
    <col min="1553" max="1553" width="7.7109375" style="2" bestFit="1" customWidth="1"/>
    <col min="1554" max="1554" width="7.42578125" style="2" bestFit="1" customWidth="1"/>
    <col min="1555" max="1555" width="7.85546875" style="2" bestFit="1" customWidth="1"/>
    <col min="1556" max="1557" width="7.7109375" style="2" bestFit="1" customWidth="1"/>
    <col min="1558" max="1559" width="7.7109375" style="2" customWidth="1"/>
    <col min="1560" max="1792" width="9.140625" style="2"/>
    <col min="1793" max="1793" width="1.28515625" style="2" customWidth="1"/>
    <col min="1794" max="1794" width="5.7109375" style="2" customWidth="1"/>
    <col min="1795" max="1795" width="16.28515625" style="2" customWidth="1"/>
    <col min="1796" max="1804" width="0" style="2" hidden="1" customWidth="1"/>
    <col min="1805" max="1805" width="14.42578125" style="2" bestFit="1" customWidth="1"/>
    <col min="1806" max="1806" width="7.7109375" style="2" bestFit="1" customWidth="1"/>
    <col min="1807" max="1808" width="7.85546875" style="2" bestFit="1" customWidth="1"/>
    <col min="1809" max="1809" width="7.7109375" style="2" bestFit="1" customWidth="1"/>
    <col min="1810" max="1810" width="7.42578125" style="2" bestFit="1" customWidth="1"/>
    <col min="1811" max="1811" width="7.85546875" style="2" bestFit="1" customWidth="1"/>
    <col min="1812" max="1813" width="7.7109375" style="2" bestFit="1" customWidth="1"/>
    <col min="1814" max="1815" width="7.7109375" style="2" customWidth="1"/>
    <col min="1816" max="2048" width="9.140625" style="2"/>
    <col min="2049" max="2049" width="1.28515625" style="2" customWidth="1"/>
    <col min="2050" max="2050" width="5.7109375" style="2" customWidth="1"/>
    <col min="2051" max="2051" width="16.28515625" style="2" customWidth="1"/>
    <col min="2052" max="2060" width="0" style="2" hidden="1" customWidth="1"/>
    <col min="2061" max="2061" width="14.42578125" style="2" bestFit="1" customWidth="1"/>
    <col min="2062" max="2062" width="7.7109375" style="2" bestFit="1" customWidth="1"/>
    <col min="2063" max="2064" width="7.85546875" style="2" bestFit="1" customWidth="1"/>
    <col min="2065" max="2065" width="7.7109375" style="2" bestFit="1" customWidth="1"/>
    <col min="2066" max="2066" width="7.42578125" style="2" bestFit="1" customWidth="1"/>
    <col min="2067" max="2067" width="7.85546875" style="2" bestFit="1" customWidth="1"/>
    <col min="2068" max="2069" width="7.7109375" style="2" bestFit="1" customWidth="1"/>
    <col min="2070" max="2071" width="7.7109375" style="2" customWidth="1"/>
    <col min="2072" max="2304" width="9.140625" style="2"/>
    <col min="2305" max="2305" width="1.28515625" style="2" customWidth="1"/>
    <col min="2306" max="2306" width="5.7109375" style="2" customWidth="1"/>
    <col min="2307" max="2307" width="16.28515625" style="2" customWidth="1"/>
    <col min="2308" max="2316" width="0" style="2" hidden="1" customWidth="1"/>
    <col min="2317" max="2317" width="14.42578125" style="2" bestFit="1" customWidth="1"/>
    <col min="2318" max="2318" width="7.7109375" style="2" bestFit="1" customWidth="1"/>
    <col min="2319" max="2320" width="7.85546875" style="2" bestFit="1" customWidth="1"/>
    <col min="2321" max="2321" width="7.7109375" style="2" bestFit="1" customWidth="1"/>
    <col min="2322" max="2322" width="7.42578125" style="2" bestFit="1" customWidth="1"/>
    <col min="2323" max="2323" width="7.85546875" style="2" bestFit="1" customWidth="1"/>
    <col min="2324" max="2325" width="7.7109375" style="2" bestFit="1" customWidth="1"/>
    <col min="2326" max="2327" width="7.7109375" style="2" customWidth="1"/>
    <col min="2328" max="2560" width="9.140625" style="2"/>
    <col min="2561" max="2561" width="1.28515625" style="2" customWidth="1"/>
    <col min="2562" max="2562" width="5.7109375" style="2" customWidth="1"/>
    <col min="2563" max="2563" width="16.28515625" style="2" customWidth="1"/>
    <col min="2564" max="2572" width="0" style="2" hidden="1" customWidth="1"/>
    <col min="2573" max="2573" width="14.42578125" style="2" bestFit="1" customWidth="1"/>
    <col min="2574" max="2574" width="7.7109375" style="2" bestFit="1" customWidth="1"/>
    <col min="2575" max="2576" width="7.85546875" style="2" bestFit="1" customWidth="1"/>
    <col min="2577" max="2577" width="7.7109375" style="2" bestFit="1" customWidth="1"/>
    <col min="2578" max="2578" width="7.42578125" style="2" bestFit="1" customWidth="1"/>
    <col min="2579" max="2579" width="7.85546875" style="2" bestFit="1" customWidth="1"/>
    <col min="2580" max="2581" width="7.7109375" style="2" bestFit="1" customWidth="1"/>
    <col min="2582" max="2583" width="7.7109375" style="2" customWidth="1"/>
    <col min="2584" max="2816" width="9.140625" style="2"/>
    <col min="2817" max="2817" width="1.28515625" style="2" customWidth="1"/>
    <col min="2818" max="2818" width="5.7109375" style="2" customWidth="1"/>
    <col min="2819" max="2819" width="16.28515625" style="2" customWidth="1"/>
    <col min="2820" max="2828" width="0" style="2" hidden="1" customWidth="1"/>
    <col min="2829" max="2829" width="14.42578125" style="2" bestFit="1" customWidth="1"/>
    <col min="2830" max="2830" width="7.7109375" style="2" bestFit="1" customWidth="1"/>
    <col min="2831" max="2832" width="7.85546875" style="2" bestFit="1" customWidth="1"/>
    <col min="2833" max="2833" width="7.7109375" style="2" bestFit="1" customWidth="1"/>
    <col min="2834" max="2834" width="7.42578125" style="2" bestFit="1" customWidth="1"/>
    <col min="2835" max="2835" width="7.85546875" style="2" bestFit="1" customWidth="1"/>
    <col min="2836" max="2837" width="7.7109375" style="2" bestFit="1" customWidth="1"/>
    <col min="2838" max="2839" width="7.7109375" style="2" customWidth="1"/>
    <col min="2840" max="3072" width="9.140625" style="2"/>
    <col min="3073" max="3073" width="1.28515625" style="2" customWidth="1"/>
    <col min="3074" max="3074" width="5.7109375" style="2" customWidth="1"/>
    <col min="3075" max="3075" width="16.28515625" style="2" customWidth="1"/>
    <col min="3076" max="3084" width="0" style="2" hidden="1" customWidth="1"/>
    <col min="3085" max="3085" width="14.42578125" style="2" bestFit="1" customWidth="1"/>
    <col min="3086" max="3086" width="7.7109375" style="2" bestFit="1" customWidth="1"/>
    <col min="3087" max="3088" width="7.85546875" style="2" bestFit="1" customWidth="1"/>
    <col min="3089" max="3089" width="7.7109375" style="2" bestFit="1" customWidth="1"/>
    <col min="3090" max="3090" width="7.42578125" style="2" bestFit="1" customWidth="1"/>
    <col min="3091" max="3091" width="7.85546875" style="2" bestFit="1" customWidth="1"/>
    <col min="3092" max="3093" width="7.7109375" style="2" bestFit="1" customWidth="1"/>
    <col min="3094" max="3095" width="7.7109375" style="2" customWidth="1"/>
    <col min="3096" max="3328" width="9.140625" style="2"/>
    <col min="3329" max="3329" width="1.28515625" style="2" customWidth="1"/>
    <col min="3330" max="3330" width="5.7109375" style="2" customWidth="1"/>
    <col min="3331" max="3331" width="16.28515625" style="2" customWidth="1"/>
    <col min="3332" max="3340" width="0" style="2" hidden="1" customWidth="1"/>
    <col min="3341" max="3341" width="14.42578125" style="2" bestFit="1" customWidth="1"/>
    <col min="3342" max="3342" width="7.7109375" style="2" bestFit="1" customWidth="1"/>
    <col min="3343" max="3344" width="7.85546875" style="2" bestFit="1" customWidth="1"/>
    <col min="3345" max="3345" width="7.7109375" style="2" bestFit="1" customWidth="1"/>
    <col min="3346" max="3346" width="7.42578125" style="2" bestFit="1" customWidth="1"/>
    <col min="3347" max="3347" width="7.85546875" style="2" bestFit="1" customWidth="1"/>
    <col min="3348" max="3349" width="7.7109375" style="2" bestFit="1" customWidth="1"/>
    <col min="3350" max="3351" width="7.7109375" style="2" customWidth="1"/>
    <col min="3352" max="3584" width="9.140625" style="2"/>
    <col min="3585" max="3585" width="1.28515625" style="2" customWidth="1"/>
    <col min="3586" max="3586" width="5.7109375" style="2" customWidth="1"/>
    <col min="3587" max="3587" width="16.28515625" style="2" customWidth="1"/>
    <col min="3588" max="3596" width="0" style="2" hidden="1" customWidth="1"/>
    <col min="3597" max="3597" width="14.42578125" style="2" bestFit="1" customWidth="1"/>
    <col min="3598" max="3598" width="7.7109375" style="2" bestFit="1" customWidth="1"/>
    <col min="3599" max="3600" width="7.85546875" style="2" bestFit="1" customWidth="1"/>
    <col min="3601" max="3601" width="7.7109375" style="2" bestFit="1" customWidth="1"/>
    <col min="3602" max="3602" width="7.42578125" style="2" bestFit="1" customWidth="1"/>
    <col min="3603" max="3603" width="7.85546875" style="2" bestFit="1" customWidth="1"/>
    <col min="3604" max="3605" width="7.7109375" style="2" bestFit="1" customWidth="1"/>
    <col min="3606" max="3607" width="7.7109375" style="2" customWidth="1"/>
    <col min="3608" max="3840" width="9.140625" style="2"/>
    <col min="3841" max="3841" width="1.28515625" style="2" customWidth="1"/>
    <col min="3842" max="3842" width="5.7109375" style="2" customWidth="1"/>
    <col min="3843" max="3843" width="16.28515625" style="2" customWidth="1"/>
    <col min="3844" max="3852" width="0" style="2" hidden="1" customWidth="1"/>
    <col min="3853" max="3853" width="14.42578125" style="2" bestFit="1" customWidth="1"/>
    <col min="3854" max="3854" width="7.7109375" style="2" bestFit="1" customWidth="1"/>
    <col min="3855" max="3856" width="7.85546875" style="2" bestFit="1" customWidth="1"/>
    <col min="3857" max="3857" width="7.7109375" style="2" bestFit="1" customWidth="1"/>
    <col min="3858" max="3858" width="7.42578125" style="2" bestFit="1" customWidth="1"/>
    <col min="3859" max="3859" width="7.85546875" style="2" bestFit="1" customWidth="1"/>
    <col min="3860" max="3861" width="7.7109375" style="2" bestFit="1" customWidth="1"/>
    <col min="3862" max="3863" width="7.7109375" style="2" customWidth="1"/>
    <col min="3864" max="4096" width="9.140625" style="2"/>
    <col min="4097" max="4097" width="1.28515625" style="2" customWidth="1"/>
    <col min="4098" max="4098" width="5.7109375" style="2" customWidth="1"/>
    <col min="4099" max="4099" width="16.28515625" style="2" customWidth="1"/>
    <col min="4100" max="4108" width="0" style="2" hidden="1" customWidth="1"/>
    <col min="4109" max="4109" width="14.42578125" style="2" bestFit="1" customWidth="1"/>
    <col min="4110" max="4110" width="7.7109375" style="2" bestFit="1" customWidth="1"/>
    <col min="4111" max="4112" width="7.85546875" style="2" bestFit="1" customWidth="1"/>
    <col min="4113" max="4113" width="7.7109375" style="2" bestFit="1" customWidth="1"/>
    <col min="4114" max="4114" width="7.42578125" style="2" bestFit="1" customWidth="1"/>
    <col min="4115" max="4115" width="7.85546875" style="2" bestFit="1" customWidth="1"/>
    <col min="4116" max="4117" width="7.7109375" style="2" bestFit="1" customWidth="1"/>
    <col min="4118" max="4119" width="7.7109375" style="2" customWidth="1"/>
    <col min="4120" max="4352" width="9.140625" style="2"/>
    <col min="4353" max="4353" width="1.28515625" style="2" customWidth="1"/>
    <col min="4354" max="4354" width="5.7109375" style="2" customWidth="1"/>
    <col min="4355" max="4355" width="16.28515625" style="2" customWidth="1"/>
    <col min="4356" max="4364" width="0" style="2" hidden="1" customWidth="1"/>
    <col min="4365" max="4365" width="14.42578125" style="2" bestFit="1" customWidth="1"/>
    <col min="4366" max="4366" width="7.7109375" style="2" bestFit="1" customWidth="1"/>
    <col min="4367" max="4368" width="7.85546875" style="2" bestFit="1" customWidth="1"/>
    <col min="4369" max="4369" width="7.7109375" style="2" bestFit="1" customWidth="1"/>
    <col min="4370" max="4370" width="7.42578125" style="2" bestFit="1" customWidth="1"/>
    <col min="4371" max="4371" width="7.85546875" style="2" bestFit="1" customWidth="1"/>
    <col min="4372" max="4373" width="7.7109375" style="2" bestFit="1" customWidth="1"/>
    <col min="4374" max="4375" width="7.7109375" style="2" customWidth="1"/>
    <col min="4376" max="4608" width="9.140625" style="2"/>
    <col min="4609" max="4609" width="1.28515625" style="2" customWidth="1"/>
    <col min="4610" max="4610" width="5.7109375" style="2" customWidth="1"/>
    <col min="4611" max="4611" width="16.28515625" style="2" customWidth="1"/>
    <col min="4612" max="4620" width="0" style="2" hidden="1" customWidth="1"/>
    <col min="4621" max="4621" width="14.42578125" style="2" bestFit="1" customWidth="1"/>
    <col min="4622" max="4622" width="7.7109375" style="2" bestFit="1" customWidth="1"/>
    <col min="4623" max="4624" width="7.85546875" style="2" bestFit="1" customWidth="1"/>
    <col min="4625" max="4625" width="7.7109375" style="2" bestFit="1" customWidth="1"/>
    <col min="4626" max="4626" width="7.42578125" style="2" bestFit="1" customWidth="1"/>
    <col min="4627" max="4627" width="7.85546875" style="2" bestFit="1" customWidth="1"/>
    <col min="4628" max="4629" width="7.7109375" style="2" bestFit="1" customWidth="1"/>
    <col min="4630" max="4631" width="7.7109375" style="2" customWidth="1"/>
    <col min="4632" max="4864" width="9.140625" style="2"/>
    <col min="4865" max="4865" width="1.28515625" style="2" customWidth="1"/>
    <col min="4866" max="4866" width="5.7109375" style="2" customWidth="1"/>
    <col min="4867" max="4867" width="16.28515625" style="2" customWidth="1"/>
    <col min="4868" max="4876" width="0" style="2" hidden="1" customWidth="1"/>
    <col min="4877" max="4877" width="14.42578125" style="2" bestFit="1" customWidth="1"/>
    <col min="4878" max="4878" width="7.7109375" style="2" bestFit="1" customWidth="1"/>
    <col min="4879" max="4880" width="7.85546875" style="2" bestFit="1" customWidth="1"/>
    <col min="4881" max="4881" width="7.7109375" style="2" bestFit="1" customWidth="1"/>
    <col min="4882" max="4882" width="7.42578125" style="2" bestFit="1" customWidth="1"/>
    <col min="4883" max="4883" width="7.85546875" style="2" bestFit="1" customWidth="1"/>
    <col min="4884" max="4885" width="7.7109375" style="2" bestFit="1" customWidth="1"/>
    <col min="4886" max="4887" width="7.7109375" style="2" customWidth="1"/>
    <col min="4888" max="5120" width="9.140625" style="2"/>
    <col min="5121" max="5121" width="1.28515625" style="2" customWidth="1"/>
    <col min="5122" max="5122" width="5.7109375" style="2" customWidth="1"/>
    <col min="5123" max="5123" width="16.28515625" style="2" customWidth="1"/>
    <col min="5124" max="5132" width="0" style="2" hidden="1" customWidth="1"/>
    <col min="5133" max="5133" width="14.42578125" style="2" bestFit="1" customWidth="1"/>
    <col min="5134" max="5134" width="7.7109375" style="2" bestFit="1" customWidth="1"/>
    <col min="5135" max="5136" width="7.85546875" style="2" bestFit="1" customWidth="1"/>
    <col min="5137" max="5137" width="7.7109375" style="2" bestFit="1" customWidth="1"/>
    <col min="5138" max="5138" width="7.42578125" style="2" bestFit="1" customWidth="1"/>
    <col min="5139" max="5139" width="7.85546875" style="2" bestFit="1" customWidth="1"/>
    <col min="5140" max="5141" width="7.7109375" style="2" bestFit="1" customWidth="1"/>
    <col min="5142" max="5143" width="7.7109375" style="2" customWidth="1"/>
    <col min="5144" max="5376" width="9.140625" style="2"/>
    <col min="5377" max="5377" width="1.28515625" style="2" customWidth="1"/>
    <col min="5378" max="5378" width="5.7109375" style="2" customWidth="1"/>
    <col min="5379" max="5379" width="16.28515625" style="2" customWidth="1"/>
    <col min="5380" max="5388" width="0" style="2" hidden="1" customWidth="1"/>
    <col min="5389" max="5389" width="14.42578125" style="2" bestFit="1" customWidth="1"/>
    <col min="5390" max="5390" width="7.7109375" style="2" bestFit="1" customWidth="1"/>
    <col min="5391" max="5392" width="7.85546875" style="2" bestFit="1" customWidth="1"/>
    <col min="5393" max="5393" width="7.7109375" style="2" bestFit="1" customWidth="1"/>
    <col min="5394" max="5394" width="7.42578125" style="2" bestFit="1" customWidth="1"/>
    <col min="5395" max="5395" width="7.85546875" style="2" bestFit="1" customWidth="1"/>
    <col min="5396" max="5397" width="7.7109375" style="2" bestFit="1" customWidth="1"/>
    <col min="5398" max="5399" width="7.7109375" style="2" customWidth="1"/>
    <col min="5400" max="5632" width="9.140625" style="2"/>
    <col min="5633" max="5633" width="1.28515625" style="2" customWidth="1"/>
    <col min="5634" max="5634" width="5.7109375" style="2" customWidth="1"/>
    <col min="5635" max="5635" width="16.28515625" style="2" customWidth="1"/>
    <col min="5636" max="5644" width="0" style="2" hidden="1" customWidth="1"/>
    <col min="5645" max="5645" width="14.42578125" style="2" bestFit="1" customWidth="1"/>
    <col min="5646" max="5646" width="7.7109375" style="2" bestFit="1" customWidth="1"/>
    <col min="5647" max="5648" width="7.85546875" style="2" bestFit="1" customWidth="1"/>
    <col min="5649" max="5649" width="7.7109375" style="2" bestFit="1" customWidth="1"/>
    <col min="5650" max="5650" width="7.42578125" style="2" bestFit="1" customWidth="1"/>
    <col min="5651" max="5651" width="7.85546875" style="2" bestFit="1" customWidth="1"/>
    <col min="5652" max="5653" width="7.7109375" style="2" bestFit="1" customWidth="1"/>
    <col min="5654" max="5655" width="7.7109375" style="2" customWidth="1"/>
    <col min="5656" max="5888" width="9.140625" style="2"/>
    <col min="5889" max="5889" width="1.28515625" style="2" customWidth="1"/>
    <col min="5890" max="5890" width="5.7109375" style="2" customWidth="1"/>
    <col min="5891" max="5891" width="16.28515625" style="2" customWidth="1"/>
    <col min="5892" max="5900" width="0" style="2" hidden="1" customWidth="1"/>
    <col min="5901" max="5901" width="14.42578125" style="2" bestFit="1" customWidth="1"/>
    <col min="5902" max="5902" width="7.7109375" style="2" bestFit="1" customWidth="1"/>
    <col min="5903" max="5904" width="7.85546875" style="2" bestFit="1" customWidth="1"/>
    <col min="5905" max="5905" width="7.7109375" style="2" bestFit="1" customWidth="1"/>
    <col min="5906" max="5906" width="7.42578125" style="2" bestFit="1" customWidth="1"/>
    <col min="5907" max="5907" width="7.85546875" style="2" bestFit="1" customWidth="1"/>
    <col min="5908" max="5909" width="7.7109375" style="2" bestFit="1" customWidth="1"/>
    <col min="5910" max="5911" width="7.7109375" style="2" customWidth="1"/>
    <col min="5912" max="6144" width="9.140625" style="2"/>
    <col min="6145" max="6145" width="1.28515625" style="2" customWidth="1"/>
    <col min="6146" max="6146" width="5.7109375" style="2" customWidth="1"/>
    <col min="6147" max="6147" width="16.28515625" style="2" customWidth="1"/>
    <col min="6148" max="6156" width="0" style="2" hidden="1" customWidth="1"/>
    <col min="6157" max="6157" width="14.42578125" style="2" bestFit="1" customWidth="1"/>
    <col min="6158" max="6158" width="7.7109375" style="2" bestFit="1" customWidth="1"/>
    <col min="6159" max="6160" width="7.85546875" style="2" bestFit="1" customWidth="1"/>
    <col min="6161" max="6161" width="7.7109375" style="2" bestFit="1" customWidth="1"/>
    <col min="6162" max="6162" width="7.42578125" style="2" bestFit="1" customWidth="1"/>
    <col min="6163" max="6163" width="7.85546875" style="2" bestFit="1" customWidth="1"/>
    <col min="6164" max="6165" width="7.7109375" style="2" bestFit="1" customWidth="1"/>
    <col min="6166" max="6167" width="7.7109375" style="2" customWidth="1"/>
    <col min="6168" max="6400" width="9.140625" style="2"/>
    <col min="6401" max="6401" width="1.28515625" style="2" customWidth="1"/>
    <col min="6402" max="6402" width="5.7109375" style="2" customWidth="1"/>
    <col min="6403" max="6403" width="16.28515625" style="2" customWidth="1"/>
    <col min="6404" max="6412" width="0" style="2" hidden="1" customWidth="1"/>
    <col min="6413" max="6413" width="14.42578125" style="2" bestFit="1" customWidth="1"/>
    <col min="6414" max="6414" width="7.7109375" style="2" bestFit="1" customWidth="1"/>
    <col min="6415" max="6416" width="7.85546875" style="2" bestFit="1" customWidth="1"/>
    <col min="6417" max="6417" width="7.7109375" style="2" bestFit="1" customWidth="1"/>
    <col min="6418" max="6418" width="7.42578125" style="2" bestFit="1" customWidth="1"/>
    <col min="6419" max="6419" width="7.85546875" style="2" bestFit="1" customWidth="1"/>
    <col min="6420" max="6421" width="7.7109375" style="2" bestFit="1" customWidth="1"/>
    <col min="6422" max="6423" width="7.7109375" style="2" customWidth="1"/>
    <col min="6424" max="6656" width="9.140625" style="2"/>
    <col min="6657" max="6657" width="1.28515625" style="2" customWidth="1"/>
    <col min="6658" max="6658" width="5.7109375" style="2" customWidth="1"/>
    <col min="6659" max="6659" width="16.28515625" style="2" customWidth="1"/>
    <col min="6660" max="6668" width="0" style="2" hidden="1" customWidth="1"/>
    <col min="6669" max="6669" width="14.42578125" style="2" bestFit="1" customWidth="1"/>
    <col min="6670" max="6670" width="7.7109375" style="2" bestFit="1" customWidth="1"/>
    <col min="6671" max="6672" width="7.85546875" style="2" bestFit="1" customWidth="1"/>
    <col min="6673" max="6673" width="7.7109375" style="2" bestFit="1" customWidth="1"/>
    <col min="6674" max="6674" width="7.42578125" style="2" bestFit="1" customWidth="1"/>
    <col min="6675" max="6675" width="7.85546875" style="2" bestFit="1" customWidth="1"/>
    <col min="6676" max="6677" width="7.7109375" style="2" bestFit="1" customWidth="1"/>
    <col min="6678" max="6679" width="7.7109375" style="2" customWidth="1"/>
    <col min="6680" max="6912" width="9.140625" style="2"/>
    <col min="6913" max="6913" width="1.28515625" style="2" customWidth="1"/>
    <col min="6914" max="6914" width="5.7109375" style="2" customWidth="1"/>
    <col min="6915" max="6915" width="16.28515625" style="2" customWidth="1"/>
    <col min="6916" max="6924" width="0" style="2" hidden="1" customWidth="1"/>
    <col min="6925" max="6925" width="14.42578125" style="2" bestFit="1" customWidth="1"/>
    <col min="6926" max="6926" width="7.7109375" style="2" bestFit="1" customWidth="1"/>
    <col min="6927" max="6928" width="7.85546875" style="2" bestFit="1" customWidth="1"/>
    <col min="6929" max="6929" width="7.7109375" style="2" bestFit="1" customWidth="1"/>
    <col min="6930" max="6930" width="7.42578125" style="2" bestFit="1" customWidth="1"/>
    <col min="6931" max="6931" width="7.85546875" style="2" bestFit="1" customWidth="1"/>
    <col min="6932" max="6933" width="7.7109375" style="2" bestFit="1" customWidth="1"/>
    <col min="6934" max="6935" width="7.7109375" style="2" customWidth="1"/>
    <col min="6936" max="7168" width="9.140625" style="2"/>
    <col min="7169" max="7169" width="1.28515625" style="2" customWidth="1"/>
    <col min="7170" max="7170" width="5.7109375" style="2" customWidth="1"/>
    <col min="7171" max="7171" width="16.28515625" style="2" customWidth="1"/>
    <col min="7172" max="7180" width="0" style="2" hidden="1" customWidth="1"/>
    <col min="7181" max="7181" width="14.42578125" style="2" bestFit="1" customWidth="1"/>
    <col min="7182" max="7182" width="7.7109375" style="2" bestFit="1" customWidth="1"/>
    <col min="7183" max="7184" width="7.85546875" style="2" bestFit="1" customWidth="1"/>
    <col min="7185" max="7185" width="7.7109375" style="2" bestFit="1" customWidth="1"/>
    <col min="7186" max="7186" width="7.42578125" style="2" bestFit="1" customWidth="1"/>
    <col min="7187" max="7187" width="7.85546875" style="2" bestFit="1" customWidth="1"/>
    <col min="7188" max="7189" width="7.7109375" style="2" bestFit="1" customWidth="1"/>
    <col min="7190" max="7191" width="7.7109375" style="2" customWidth="1"/>
    <col min="7192" max="7424" width="9.140625" style="2"/>
    <col min="7425" max="7425" width="1.28515625" style="2" customWidth="1"/>
    <col min="7426" max="7426" width="5.7109375" style="2" customWidth="1"/>
    <col min="7427" max="7427" width="16.28515625" style="2" customWidth="1"/>
    <col min="7428" max="7436" width="0" style="2" hidden="1" customWidth="1"/>
    <col min="7437" max="7437" width="14.42578125" style="2" bestFit="1" customWidth="1"/>
    <col min="7438" max="7438" width="7.7109375" style="2" bestFit="1" customWidth="1"/>
    <col min="7439" max="7440" width="7.85546875" style="2" bestFit="1" customWidth="1"/>
    <col min="7441" max="7441" width="7.7109375" style="2" bestFit="1" customWidth="1"/>
    <col min="7442" max="7442" width="7.42578125" style="2" bestFit="1" customWidth="1"/>
    <col min="7443" max="7443" width="7.85546875" style="2" bestFit="1" customWidth="1"/>
    <col min="7444" max="7445" width="7.7109375" style="2" bestFit="1" customWidth="1"/>
    <col min="7446" max="7447" width="7.7109375" style="2" customWidth="1"/>
    <col min="7448" max="7680" width="9.140625" style="2"/>
    <col min="7681" max="7681" width="1.28515625" style="2" customWidth="1"/>
    <col min="7682" max="7682" width="5.7109375" style="2" customWidth="1"/>
    <col min="7683" max="7683" width="16.28515625" style="2" customWidth="1"/>
    <col min="7684" max="7692" width="0" style="2" hidden="1" customWidth="1"/>
    <col min="7693" max="7693" width="14.42578125" style="2" bestFit="1" customWidth="1"/>
    <col min="7694" max="7694" width="7.7109375" style="2" bestFit="1" customWidth="1"/>
    <col min="7695" max="7696" width="7.85546875" style="2" bestFit="1" customWidth="1"/>
    <col min="7697" max="7697" width="7.7109375" style="2" bestFit="1" customWidth="1"/>
    <col min="7698" max="7698" width="7.42578125" style="2" bestFit="1" customWidth="1"/>
    <col min="7699" max="7699" width="7.85546875" style="2" bestFit="1" customWidth="1"/>
    <col min="7700" max="7701" width="7.7109375" style="2" bestFit="1" customWidth="1"/>
    <col min="7702" max="7703" width="7.7109375" style="2" customWidth="1"/>
    <col min="7704" max="7936" width="9.140625" style="2"/>
    <col min="7937" max="7937" width="1.28515625" style="2" customWidth="1"/>
    <col min="7938" max="7938" width="5.7109375" style="2" customWidth="1"/>
    <col min="7939" max="7939" width="16.28515625" style="2" customWidth="1"/>
    <col min="7940" max="7948" width="0" style="2" hidden="1" customWidth="1"/>
    <col min="7949" max="7949" width="14.42578125" style="2" bestFit="1" customWidth="1"/>
    <col min="7950" max="7950" width="7.7109375" style="2" bestFit="1" customWidth="1"/>
    <col min="7951" max="7952" width="7.85546875" style="2" bestFit="1" customWidth="1"/>
    <col min="7953" max="7953" width="7.7109375" style="2" bestFit="1" customWidth="1"/>
    <col min="7954" max="7954" width="7.42578125" style="2" bestFit="1" customWidth="1"/>
    <col min="7955" max="7955" width="7.85546875" style="2" bestFit="1" customWidth="1"/>
    <col min="7956" max="7957" width="7.7109375" style="2" bestFit="1" customWidth="1"/>
    <col min="7958" max="7959" width="7.7109375" style="2" customWidth="1"/>
    <col min="7960" max="8192" width="9.140625" style="2"/>
    <col min="8193" max="8193" width="1.28515625" style="2" customWidth="1"/>
    <col min="8194" max="8194" width="5.7109375" style="2" customWidth="1"/>
    <col min="8195" max="8195" width="16.28515625" style="2" customWidth="1"/>
    <col min="8196" max="8204" width="0" style="2" hidden="1" customWidth="1"/>
    <col min="8205" max="8205" width="14.42578125" style="2" bestFit="1" customWidth="1"/>
    <col min="8206" max="8206" width="7.7109375" style="2" bestFit="1" customWidth="1"/>
    <col min="8207" max="8208" width="7.85546875" style="2" bestFit="1" customWidth="1"/>
    <col min="8209" max="8209" width="7.7109375" style="2" bestFit="1" customWidth="1"/>
    <col min="8210" max="8210" width="7.42578125" style="2" bestFit="1" customWidth="1"/>
    <col min="8211" max="8211" width="7.85546875" style="2" bestFit="1" customWidth="1"/>
    <col min="8212" max="8213" width="7.7109375" style="2" bestFit="1" customWidth="1"/>
    <col min="8214" max="8215" width="7.7109375" style="2" customWidth="1"/>
    <col min="8216" max="8448" width="9.140625" style="2"/>
    <col min="8449" max="8449" width="1.28515625" style="2" customWidth="1"/>
    <col min="8450" max="8450" width="5.7109375" style="2" customWidth="1"/>
    <col min="8451" max="8451" width="16.28515625" style="2" customWidth="1"/>
    <col min="8452" max="8460" width="0" style="2" hidden="1" customWidth="1"/>
    <col min="8461" max="8461" width="14.42578125" style="2" bestFit="1" customWidth="1"/>
    <col min="8462" max="8462" width="7.7109375" style="2" bestFit="1" customWidth="1"/>
    <col min="8463" max="8464" width="7.85546875" style="2" bestFit="1" customWidth="1"/>
    <col min="8465" max="8465" width="7.7109375" style="2" bestFit="1" customWidth="1"/>
    <col min="8466" max="8466" width="7.42578125" style="2" bestFit="1" customWidth="1"/>
    <col min="8467" max="8467" width="7.85546875" style="2" bestFit="1" customWidth="1"/>
    <col min="8468" max="8469" width="7.7109375" style="2" bestFit="1" customWidth="1"/>
    <col min="8470" max="8471" width="7.7109375" style="2" customWidth="1"/>
    <col min="8472" max="8704" width="9.140625" style="2"/>
    <col min="8705" max="8705" width="1.28515625" style="2" customWidth="1"/>
    <col min="8706" max="8706" width="5.7109375" style="2" customWidth="1"/>
    <col min="8707" max="8707" width="16.28515625" style="2" customWidth="1"/>
    <col min="8708" max="8716" width="0" style="2" hidden="1" customWidth="1"/>
    <col min="8717" max="8717" width="14.42578125" style="2" bestFit="1" customWidth="1"/>
    <col min="8718" max="8718" width="7.7109375" style="2" bestFit="1" customWidth="1"/>
    <col min="8719" max="8720" width="7.85546875" style="2" bestFit="1" customWidth="1"/>
    <col min="8721" max="8721" width="7.7109375" style="2" bestFit="1" customWidth="1"/>
    <col min="8722" max="8722" width="7.42578125" style="2" bestFit="1" customWidth="1"/>
    <col min="8723" max="8723" width="7.85546875" style="2" bestFit="1" customWidth="1"/>
    <col min="8724" max="8725" width="7.7109375" style="2" bestFit="1" customWidth="1"/>
    <col min="8726" max="8727" width="7.7109375" style="2" customWidth="1"/>
    <col min="8728" max="8960" width="9.140625" style="2"/>
    <col min="8961" max="8961" width="1.28515625" style="2" customWidth="1"/>
    <col min="8962" max="8962" width="5.7109375" style="2" customWidth="1"/>
    <col min="8963" max="8963" width="16.28515625" style="2" customWidth="1"/>
    <col min="8964" max="8972" width="0" style="2" hidden="1" customWidth="1"/>
    <col min="8973" max="8973" width="14.42578125" style="2" bestFit="1" customWidth="1"/>
    <col min="8974" max="8974" width="7.7109375" style="2" bestFit="1" customWidth="1"/>
    <col min="8975" max="8976" width="7.85546875" style="2" bestFit="1" customWidth="1"/>
    <col min="8977" max="8977" width="7.7109375" style="2" bestFit="1" customWidth="1"/>
    <col min="8978" max="8978" width="7.42578125" style="2" bestFit="1" customWidth="1"/>
    <col min="8979" max="8979" width="7.85546875" style="2" bestFit="1" customWidth="1"/>
    <col min="8980" max="8981" width="7.7109375" style="2" bestFit="1" customWidth="1"/>
    <col min="8982" max="8983" width="7.7109375" style="2" customWidth="1"/>
    <col min="8984" max="9216" width="9.140625" style="2"/>
    <col min="9217" max="9217" width="1.28515625" style="2" customWidth="1"/>
    <col min="9218" max="9218" width="5.7109375" style="2" customWidth="1"/>
    <col min="9219" max="9219" width="16.28515625" style="2" customWidth="1"/>
    <col min="9220" max="9228" width="0" style="2" hidden="1" customWidth="1"/>
    <col min="9229" max="9229" width="14.42578125" style="2" bestFit="1" customWidth="1"/>
    <col min="9230" max="9230" width="7.7109375" style="2" bestFit="1" customWidth="1"/>
    <col min="9231" max="9232" width="7.85546875" style="2" bestFit="1" customWidth="1"/>
    <col min="9233" max="9233" width="7.7109375" style="2" bestFit="1" customWidth="1"/>
    <col min="9234" max="9234" width="7.42578125" style="2" bestFit="1" customWidth="1"/>
    <col min="9235" max="9235" width="7.85546875" style="2" bestFit="1" customWidth="1"/>
    <col min="9236" max="9237" width="7.7109375" style="2" bestFit="1" customWidth="1"/>
    <col min="9238" max="9239" width="7.7109375" style="2" customWidth="1"/>
    <col min="9240" max="9472" width="9.140625" style="2"/>
    <col min="9473" max="9473" width="1.28515625" style="2" customWidth="1"/>
    <col min="9474" max="9474" width="5.7109375" style="2" customWidth="1"/>
    <col min="9475" max="9475" width="16.28515625" style="2" customWidth="1"/>
    <col min="9476" max="9484" width="0" style="2" hidden="1" customWidth="1"/>
    <col min="9485" max="9485" width="14.42578125" style="2" bestFit="1" customWidth="1"/>
    <col min="9486" max="9486" width="7.7109375" style="2" bestFit="1" customWidth="1"/>
    <col min="9487" max="9488" width="7.85546875" style="2" bestFit="1" customWidth="1"/>
    <col min="9489" max="9489" width="7.7109375" style="2" bestFit="1" customWidth="1"/>
    <col min="9490" max="9490" width="7.42578125" style="2" bestFit="1" customWidth="1"/>
    <col min="9491" max="9491" width="7.85546875" style="2" bestFit="1" customWidth="1"/>
    <col min="9492" max="9493" width="7.7109375" style="2" bestFit="1" customWidth="1"/>
    <col min="9494" max="9495" width="7.7109375" style="2" customWidth="1"/>
    <col min="9496" max="9728" width="9.140625" style="2"/>
    <col min="9729" max="9729" width="1.28515625" style="2" customWidth="1"/>
    <col min="9730" max="9730" width="5.7109375" style="2" customWidth="1"/>
    <col min="9731" max="9731" width="16.28515625" style="2" customWidth="1"/>
    <col min="9732" max="9740" width="0" style="2" hidden="1" customWidth="1"/>
    <col min="9741" max="9741" width="14.42578125" style="2" bestFit="1" customWidth="1"/>
    <col min="9742" max="9742" width="7.7109375" style="2" bestFit="1" customWidth="1"/>
    <col min="9743" max="9744" width="7.85546875" style="2" bestFit="1" customWidth="1"/>
    <col min="9745" max="9745" width="7.7109375" style="2" bestFit="1" customWidth="1"/>
    <col min="9746" max="9746" width="7.42578125" style="2" bestFit="1" customWidth="1"/>
    <col min="9747" max="9747" width="7.85546875" style="2" bestFit="1" customWidth="1"/>
    <col min="9748" max="9749" width="7.7109375" style="2" bestFit="1" customWidth="1"/>
    <col min="9750" max="9751" width="7.7109375" style="2" customWidth="1"/>
    <col min="9752" max="9984" width="9.140625" style="2"/>
    <col min="9985" max="9985" width="1.28515625" style="2" customWidth="1"/>
    <col min="9986" max="9986" width="5.7109375" style="2" customWidth="1"/>
    <col min="9987" max="9987" width="16.28515625" style="2" customWidth="1"/>
    <col min="9988" max="9996" width="0" style="2" hidden="1" customWidth="1"/>
    <col min="9997" max="9997" width="14.42578125" style="2" bestFit="1" customWidth="1"/>
    <col min="9998" max="9998" width="7.7109375" style="2" bestFit="1" customWidth="1"/>
    <col min="9999" max="10000" width="7.85546875" style="2" bestFit="1" customWidth="1"/>
    <col min="10001" max="10001" width="7.7109375" style="2" bestFit="1" customWidth="1"/>
    <col min="10002" max="10002" width="7.42578125" style="2" bestFit="1" customWidth="1"/>
    <col min="10003" max="10003" width="7.85546875" style="2" bestFit="1" customWidth="1"/>
    <col min="10004" max="10005" width="7.7109375" style="2" bestFit="1" customWidth="1"/>
    <col min="10006" max="10007" width="7.7109375" style="2" customWidth="1"/>
    <col min="10008" max="10240" width="9.140625" style="2"/>
    <col min="10241" max="10241" width="1.28515625" style="2" customWidth="1"/>
    <col min="10242" max="10242" width="5.7109375" style="2" customWidth="1"/>
    <col min="10243" max="10243" width="16.28515625" style="2" customWidth="1"/>
    <col min="10244" max="10252" width="0" style="2" hidden="1" customWidth="1"/>
    <col min="10253" max="10253" width="14.42578125" style="2" bestFit="1" customWidth="1"/>
    <col min="10254" max="10254" width="7.7109375" style="2" bestFit="1" customWidth="1"/>
    <col min="10255" max="10256" width="7.85546875" style="2" bestFit="1" customWidth="1"/>
    <col min="10257" max="10257" width="7.7109375" style="2" bestFit="1" customWidth="1"/>
    <col min="10258" max="10258" width="7.42578125" style="2" bestFit="1" customWidth="1"/>
    <col min="10259" max="10259" width="7.85546875" style="2" bestFit="1" customWidth="1"/>
    <col min="10260" max="10261" width="7.7109375" style="2" bestFit="1" customWidth="1"/>
    <col min="10262" max="10263" width="7.7109375" style="2" customWidth="1"/>
    <col min="10264" max="10496" width="9.140625" style="2"/>
    <col min="10497" max="10497" width="1.28515625" style="2" customWidth="1"/>
    <col min="10498" max="10498" width="5.7109375" style="2" customWidth="1"/>
    <col min="10499" max="10499" width="16.28515625" style="2" customWidth="1"/>
    <col min="10500" max="10508" width="0" style="2" hidden="1" customWidth="1"/>
    <col min="10509" max="10509" width="14.42578125" style="2" bestFit="1" customWidth="1"/>
    <col min="10510" max="10510" width="7.7109375" style="2" bestFit="1" customWidth="1"/>
    <col min="10511" max="10512" width="7.85546875" style="2" bestFit="1" customWidth="1"/>
    <col min="10513" max="10513" width="7.7109375" style="2" bestFit="1" customWidth="1"/>
    <col min="10514" max="10514" width="7.42578125" style="2" bestFit="1" customWidth="1"/>
    <col min="10515" max="10515" width="7.85546875" style="2" bestFit="1" customWidth="1"/>
    <col min="10516" max="10517" width="7.7109375" style="2" bestFit="1" customWidth="1"/>
    <col min="10518" max="10519" width="7.7109375" style="2" customWidth="1"/>
    <col min="10520" max="10752" width="9.140625" style="2"/>
    <col min="10753" max="10753" width="1.28515625" style="2" customWidth="1"/>
    <col min="10754" max="10754" width="5.7109375" style="2" customWidth="1"/>
    <col min="10755" max="10755" width="16.28515625" style="2" customWidth="1"/>
    <col min="10756" max="10764" width="0" style="2" hidden="1" customWidth="1"/>
    <col min="10765" max="10765" width="14.42578125" style="2" bestFit="1" customWidth="1"/>
    <col min="10766" max="10766" width="7.7109375" style="2" bestFit="1" customWidth="1"/>
    <col min="10767" max="10768" width="7.85546875" style="2" bestFit="1" customWidth="1"/>
    <col min="10769" max="10769" width="7.7109375" style="2" bestFit="1" customWidth="1"/>
    <col min="10770" max="10770" width="7.42578125" style="2" bestFit="1" customWidth="1"/>
    <col min="10771" max="10771" width="7.85546875" style="2" bestFit="1" customWidth="1"/>
    <col min="10772" max="10773" width="7.7109375" style="2" bestFit="1" customWidth="1"/>
    <col min="10774" max="10775" width="7.7109375" style="2" customWidth="1"/>
    <col min="10776" max="11008" width="9.140625" style="2"/>
    <col min="11009" max="11009" width="1.28515625" style="2" customWidth="1"/>
    <col min="11010" max="11010" width="5.7109375" style="2" customWidth="1"/>
    <col min="11011" max="11011" width="16.28515625" style="2" customWidth="1"/>
    <col min="11012" max="11020" width="0" style="2" hidden="1" customWidth="1"/>
    <col min="11021" max="11021" width="14.42578125" style="2" bestFit="1" customWidth="1"/>
    <col min="11022" max="11022" width="7.7109375" style="2" bestFit="1" customWidth="1"/>
    <col min="11023" max="11024" width="7.85546875" style="2" bestFit="1" customWidth="1"/>
    <col min="11025" max="11025" width="7.7109375" style="2" bestFit="1" customWidth="1"/>
    <col min="11026" max="11026" width="7.42578125" style="2" bestFit="1" customWidth="1"/>
    <col min="11027" max="11027" width="7.85546875" style="2" bestFit="1" customWidth="1"/>
    <col min="11028" max="11029" width="7.7109375" style="2" bestFit="1" customWidth="1"/>
    <col min="11030" max="11031" width="7.7109375" style="2" customWidth="1"/>
    <col min="11032" max="11264" width="9.140625" style="2"/>
    <col min="11265" max="11265" width="1.28515625" style="2" customWidth="1"/>
    <col min="11266" max="11266" width="5.7109375" style="2" customWidth="1"/>
    <col min="11267" max="11267" width="16.28515625" style="2" customWidth="1"/>
    <col min="11268" max="11276" width="0" style="2" hidden="1" customWidth="1"/>
    <col min="11277" max="11277" width="14.42578125" style="2" bestFit="1" customWidth="1"/>
    <col min="11278" max="11278" width="7.7109375" style="2" bestFit="1" customWidth="1"/>
    <col min="11279" max="11280" width="7.85546875" style="2" bestFit="1" customWidth="1"/>
    <col min="11281" max="11281" width="7.7109375" style="2" bestFit="1" customWidth="1"/>
    <col min="11282" max="11282" width="7.42578125" style="2" bestFit="1" customWidth="1"/>
    <col min="11283" max="11283" width="7.85546875" style="2" bestFit="1" customWidth="1"/>
    <col min="11284" max="11285" width="7.7109375" style="2" bestFit="1" customWidth="1"/>
    <col min="11286" max="11287" width="7.7109375" style="2" customWidth="1"/>
    <col min="11288" max="11520" width="9.140625" style="2"/>
    <col min="11521" max="11521" width="1.28515625" style="2" customWidth="1"/>
    <col min="11522" max="11522" width="5.7109375" style="2" customWidth="1"/>
    <col min="11523" max="11523" width="16.28515625" style="2" customWidth="1"/>
    <col min="11524" max="11532" width="0" style="2" hidden="1" customWidth="1"/>
    <col min="11533" max="11533" width="14.42578125" style="2" bestFit="1" customWidth="1"/>
    <col min="11534" max="11534" width="7.7109375" style="2" bestFit="1" customWidth="1"/>
    <col min="11535" max="11536" width="7.85546875" style="2" bestFit="1" customWidth="1"/>
    <col min="11537" max="11537" width="7.7109375" style="2" bestFit="1" customWidth="1"/>
    <col min="11538" max="11538" width="7.42578125" style="2" bestFit="1" customWidth="1"/>
    <col min="11539" max="11539" width="7.85546875" style="2" bestFit="1" customWidth="1"/>
    <col min="11540" max="11541" width="7.7109375" style="2" bestFit="1" customWidth="1"/>
    <col min="11542" max="11543" width="7.7109375" style="2" customWidth="1"/>
    <col min="11544" max="11776" width="9.140625" style="2"/>
    <col min="11777" max="11777" width="1.28515625" style="2" customWidth="1"/>
    <col min="11778" max="11778" width="5.7109375" style="2" customWidth="1"/>
    <col min="11779" max="11779" width="16.28515625" style="2" customWidth="1"/>
    <col min="11780" max="11788" width="0" style="2" hidden="1" customWidth="1"/>
    <col min="11789" max="11789" width="14.42578125" style="2" bestFit="1" customWidth="1"/>
    <col min="11790" max="11790" width="7.7109375" style="2" bestFit="1" customWidth="1"/>
    <col min="11791" max="11792" width="7.85546875" style="2" bestFit="1" customWidth="1"/>
    <col min="11793" max="11793" width="7.7109375" style="2" bestFit="1" customWidth="1"/>
    <col min="11794" max="11794" width="7.42578125" style="2" bestFit="1" customWidth="1"/>
    <col min="11795" max="11795" width="7.85546875" style="2" bestFit="1" customWidth="1"/>
    <col min="11796" max="11797" width="7.7109375" style="2" bestFit="1" customWidth="1"/>
    <col min="11798" max="11799" width="7.7109375" style="2" customWidth="1"/>
    <col min="11800" max="12032" width="9.140625" style="2"/>
    <col min="12033" max="12033" width="1.28515625" style="2" customWidth="1"/>
    <col min="12034" max="12034" width="5.7109375" style="2" customWidth="1"/>
    <col min="12035" max="12035" width="16.28515625" style="2" customWidth="1"/>
    <col min="12036" max="12044" width="0" style="2" hidden="1" customWidth="1"/>
    <col min="12045" max="12045" width="14.42578125" style="2" bestFit="1" customWidth="1"/>
    <col min="12046" max="12046" width="7.7109375" style="2" bestFit="1" customWidth="1"/>
    <col min="12047" max="12048" width="7.85546875" style="2" bestFit="1" customWidth="1"/>
    <col min="12049" max="12049" width="7.7109375" style="2" bestFit="1" customWidth="1"/>
    <col min="12050" max="12050" width="7.42578125" style="2" bestFit="1" customWidth="1"/>
    <col min="12051" max="12051" width="7.85546875" style="2" bestFit="1" customWidth="1"/>
    <col min="12052" max="12053" width="7.7109375" style="2" bestFit="1" customWidth="1"/>
    <col min="12054" max="12055" width="7.7109375" style="2" customWidth="1"/>
    <col min="12056" max="12288" width="9.140625" style="2"/>
    <col min="12289" max="12289" width="1.28515625" style="2" customWidth="1"/>
    <col min="12290" max="12290" width="5.7109375" style="2" customWidth="1"/>
    <col min="12291" max="12291" width="16.28515625" style="2" customWidth="1"/>
    <col min="12292" max="12300" width="0" style="2" hidden="1" customWidth="1"/>
    <col min="12301" max="12301" width="14.42578125" style="2" bestFit="1" customWidth="1"/>
    <col min="12302" max="12302" width="7.7109375" style="2" bestFit="1" customWidth="1"/>
    <col min="12303" max="12304" width="7.85546875" style="2" bestFit="1" customWidth="1"/>
    <col min="12305" max="12305" width="7.7109375" style="2" bestFit="1" customWidth="1"/>
    <col min="12306" max="12306" width="7.42578125" style="2" bestFit="1" customWidth="1"/>
    <col min="12307" max="12307" width="7.85546875" style="2" bestFit="1" customWidth="1"/>
    <col min="12308" max="12309" width="7.7109375" style="2" bestFit="1" customWidth="1"/>
    <col min="12310" max="12311" width="7.7109375" style="2" customWidth="1"/>
    <col min="12312" max="12544" width="9.140625" style="2"/>
    <col min="12545" max="12545" width="1.28515625" style="2" customWidth="1"/>
    <col min="12546" max="12546" width="5.7109375" style="2" customWidth="1"/>
    <col min="12547" max="12547" width="16.28515625" style="2" customWidth="1"/>
    <col min="12548" max="12556" width="0" style="2" hidden="1" customWidth="1"/>
    <col min="12557" max="12557" width="14.42578125" style="2" bestFit="1" customWidth="1"/>
    <col min="12558" max="12558" width="7.7109375" style="2" bestFit="1" customWidth="1"/>
    <col min="12559" max="12560" width="7.85546875" style="2" bestFit="1" customWidth="1"/>
    <col min="12561" max="12561" width="7.7109375" style="2" bestFit="1" customWidth="1"/>
    <col min="12562" max="12562" width="7.42578125" style="2" bestFit="1" customWidth="1"/>
    <col min="12563" max="12563" width="7.85546875" style="2" bestFit="1" customWidth="1"/>
    <col min="12564" max="12565" width="7.7109375" style="2" bestFit="1" customWidth="1"/>
    <col min="12566" max="12567" width="7.7109375" style="2" customWidth="1"/>
    <col min="12568" max="12800" width="9.140625" style="2"/>
    <col min="12801" max="12801" width="1.28515625" style="2" customWidth="1"/>
    <col min="12802" max="12802" width="5.7109375" style="2" customWidth="1"/>
    <col min="12803" max="12803" width="16.28515625" style="2" customWidth="1"/>
    <col min="12804" max="12812" width="0" style="2" hidden="1" customWidth="1"/>
    <col min="12813" max="12813" width="14.42578125" style="2" bestFit="1" customWidth="1"/>
    <col min="12814" max="12814" width="7.7109375" style="2" bestFit="1" customWidth="1"/>
    <col min="12815" max="12816" width="7.85546875" style="2" bestFit="1" customWidth="1"/>
    <col min="12817" max="12817" width="7.7109375" style="2" bestFit="1" customWidth="1"/>
    <col min="12818" max="12818" width="7.42578125" style="2" bestFit="1" customWidth="1"/>
    <col min="12819" max="12819" width="7.85546875" style="2" bestFit="1" customWidth="1"/>
    <col min="12820" max="12821" width="7.7109375" style="2" bestFit="1" customWidth="1"/>
    <col min="12822" max="12823" width="7.7109375" style="2" customWidth="1"/>
    <col min="12824" max="13056" width="9.140625" style="2"/>
    <col min="13057" max="13057" width="1.28515625" style="2" customWidth="1"/>
    <col min="13058" max="13058" width="5.7109375" style="2" customWidth="1"/>
    <col min="13059" max="13059" width="16.28515625" style="2" customWidth="1"/>
    <col min="13060" max="13068" width="0" style="2" hidden="1" customWidth="1"/>
    <col min="13069" max="13069" width="14.42578125" style="2" bestFit="1" customWidth="1"/>
    <col min="13070" max="13070" width="7.7109375" style="2" bestFit="1" customWidth="1"/>
    <col min="13071" max="13072" width="7.85546875" style="2" bestFit="1" customWidth="1"/>
    <col min="13073" max="13073" width="7.7109375" style="2" bestFit="1" customWidth="1"/>
    <col min="13074" max="13074" width="7.42578125" style="2" bestFit="1" customWidth="1"/>
    <col min="13075" max="13075" width="7.85546875" style="2" bestFit="1" customWidth="1"/>
    <col min="13076" max="13077" width="7.7109375" style="2" bestFit="1" customWidth="1"/>
    <col min="13078" max="13079" width="7.7109375" style="2" customWidth="1"/>
    <col min="13080" max="13312" width="9.140625" style="2"/>
    <col min="13313" max="13313" width="1.28515625" style="2" customWidth="1"/>
    <col min="13314" max="13314" width="5.7109375" style="2" customWidth="1"/>
    <col min="13315" max="13315" width="16.28515625" style="2" customWidth="1"/>
    <col min="13316" max="13324" width="0" style="2" hidden="1" customWidth="1"/>
    <col min="13325" max="13325" width="14.42578125" style="2" bestFit="1" customWidth="1"/>
    <col min="13326" max="13326" width="7.7109375" style="2" bestFit="1" customWidth="1"/>
    <col min="13327" max="13328" width="7.85546875" style="2" bestFit="1" customWidth="1"/>
    <col min="13329" max="13329" width="7.7109375" style="2" bestFit="1" customWidth="1"/>
    <col min="13330" max="13330" width="7.42578125" style="2" bestFit="1" customWidth="1"/>
    <col min="13331" max="13331" width="7.85546875" style="2" bestFit="1" customWidth="1"/>
    <col min="13332" max="13333" width="7.7109375" style="2" bestFit="1" customWidth="1"/>
    <col min="13334" max="13335" width="7.7109375" style="2" customWidth="1"/>
    <col min="13336" max="13568" width="9.140625" style="2"/>
    <col min="13569" max="13569" width="1.28515625" style="2" customWidth="1"/>
    <col min="13570" max="13570" width="5.7109375" style="2" customWidth="1"/>
    <col min="13571" max="13571" width="16.28515625" style="2" customWidth="1"/>
    <col min="13572" max="13580" width="0" style="2" hidden="1" customWidth="1"/>
    <col min="13581" max="13581" width="14.42578125" style="2" bestFit="1" customWidth="1"/>
    <col min="13582" max="13582" width="7.7109375" style="2" bestFit="1" customWidth="1"/>
    <col min="13583" max="13584" width="7.85546875" style="2" bestFit="1" customWidth="1"/>
    <col min="13585" max="13585" width="7.7109375" style="2" bestFit="1" customWidth="1"/>
    <col min="13586" max="13586" width="7.42578125" style="2" bestFit="1" customWidth="1"/>
    <col min="13587" max="13587" width="7.85546875" style="2" bestFit="1" customWidth="1"/>
    <col min="13588" max="13589" width="7.7109375" style="2" bestFit="1" customWidth="1"/>
    <col min="13590" max="13591" width="7.7109375" style="2" customWidth="1"/>
    <col min="13592" max="13824" width="9.140625" style="2"/>
    <col min="13825" max="13825" width="1.28515625" style="2" customWidth="1"/>
    <col min="13826" max="13826" width="5.7109375" style="2" customWidth="1"/>
    <col min="13827" max="13827" width="16.28515625" style="2" customWidth="1"/>
    <col min="13828" max="13836" width="0" style="2" hidden="1" customWidth="1"/>
    <col min="13837" max="13837" width="14.42578125" style="2" bestFit="1" customWidth="1"/>
    <col min="13838" max="13838" width="7.7109375" style="2" bestFit="1" customWidth="1"/>
    <col min="13839" max="13840" width="7.85546875" style="2" bestFit="1" customWidth="1"/>
    <col min="13841" max="13841" width="7.7109375" style="2" bestFit="1" customWidth="1"/>
    <col min="13842" max="13842" width="7.42578125" style="2" bestFit="1" customWidth="1"/>
    <col min="13843" max="13843" width="7.85546875" style="2" bestFit="1" customWidth="1"/>
    <col min="13844" max="13845" width="7.7109375" style="2" bestFit="1" customWidth="1"/>
    <col min="13846" max="13847" width="7.7109375" style="2" customWidth="1"/>
    <col min="13848" max="14080" width="9.140625" style="2"/>
    <col min="14081" max="14081" width="1.28515625" style="2" customWidth="1"/>
    <col min="14082" max="14082" width="5.7109375" style="2" customWidth="1"/>
    <col min="14083" max="14083" width="16.28515625" style="2" customWidth="1"/>
    <col min="14084" max="14092" width="0" style="2" hidden="1" customWidth="1"/>
    <col min="14093" max="14093" width="14.42578125" style="2" bestFit="1" customWidth="1"/>
    <col min="14094" max="14094" width="7.7109375" style="2" bestFit="1" customWidth="1"/>
    <col min="14095" max="14096" width="7.85546875" style="2" bestFit="1" customWidth="1"/>
    <col min="14097" max="14097" width="7.7109375" style="2" bestFit="1" customWidth="1"/>
    <col min="14098" max="14098" width="7.42578125" style="2" bestFit="1" customWidth="1"/>
    <col min="14099" max="14099" width="7.85546875" style="2" bestFit="1" customWidth="1"/>
    <col min="14100" max="14101" width="7.7109375" style="2" bestFit="1" customWidth="1"/>
    <col min="14102" max="14103" width="7.7109375" style="2" customWidth="1"/>
    <col min="14104" max="14336" width="9.140625" style="2"/>
    <col min="14337" max="14337" width="1.28515625" style="2" customWidth="1"/>
    <col min="14338" max="14338" width="5.7109375" style="2" customWidth="1"/>
    <col min="14339" max="14339" width="16.28515625" style="2" customWidth="1"/>
    <col min="14340" max="14348" width="0" style="2" hidden="1" customWidth="1"/>
    <col min="14349" max="14349" width="14.42578125" style="2" bestFit="1" customWidth="1"/>
    <col min="14350" max="14350" width="7.7109375" style="2" bestFit="1" customWidth="1"/>
    <col min="14351" max="14352" width="7.85546875" style="2" bestFit="1" customWidth="1"/>
    <col min="14353" max="14353" width="7.7109375" style="2" bestFit="1" customWidth="1"/>
    <col min="14354" max="14354" width="7.42578125" style="2" bestFit="1" customWidth="1"/>
    <col min="14355" max="14355" width="7.85546875" style="2" bestFit="1" customWidth="1"/>
    <col min="14356" max="14357" width="7.7109375" style="2" bestFit="1" customWidth="1"/>
    <col min="14358" max="14359" width="7.7109375" style="2" customWidth="1"/>
    <col min="14360" max="14592" width="9.140625" style="2"/>
    <col min="14593" max="14593" width="1.28515625" style="2" customWidth="1"/>
    <col min="14594" max="14594" width="5.7109375" style="2" customWidth="1"/>
    <col min="14595" max="14595" width="16.28515625" style="2" customWidth="1"/>
    <col min="14596" max="14604" width="0" style="2" hidden="1" customWidth="1"/>
    <col min="14605" max="14605" width="14.42578125" style="2" bestFit="1" customWidth="1"/>
    <col min="14606" max="14606" width="7.7109375" style="2" bestFit="1" customWidth="1"/>
    <col min="14607" max="14608" width="7.85546875" style="2" bestFit="1" customWidth="1"/>
    <col min="14609" max="14609" width="7.7109375" style="2" bestFit="1" customWidth="1"/>
    <col min="14610" max="14610" width="7.42578125" style="2" bestFit="1" customWidth="1"/>
    <col min="14611" max="14611" width="7.85546875" style="2" bestFit="1" customWidth="1"/>
    <col min="14612" max="14613" width="7.7109375" style="2" bestFit="1" customWidth="1"/>
    <col min="14614" max="14615" width="7.7109375" style="2" customWidth="1"/>
    <col min="14616" max="14848" width="9.140625" style="2"/>
    <col min="14849" max="14849" width="1.28515625" style="2" customWidth="1"/>
    <col min="14850" max="14850" width="5.7109375" style="2" customWidth="1"/>
    <col min="14851" max="14851" width="16.28515625" style="2" customWidth="1"/>
    <col min="14852" max="14860" width="0" style="2" hidden="1" customWidth="1"/>
    <col min="14861" max="14861" width="14.42578125" style="2" bestFit="1" customWidth="1"/>
    <col min="14862" max="14862" width="7.7109375" style="2" bestFit="1" customWidth="1"/>
    <col min="14863" max="14864" width="7.85546875" style="2" bestFit="1" customWidth="1"/>
    <col min="14865" max="14865" width="7.7109375" style="2" bestFit="1" customWidth="1"/>
    <col min="14866" max="14866" width="7.42578125" style="2" bestFit="1" customWidth="1"/>
    <col min="14867" max="14867" width="7.85546875" style="2" bestFit="1" customWidth="1"/>
    <col min="14868" max="14869" width="7.7109375" style="2" bestFit="1" customWidth="1"/>
    <col min="14870" max="14871" width="7.7109375" style="2" customWidth="1"/>
    <col min="14872" max="15104" width="9.140625" style="2"/>
    <col min="15105" max="15105" width="1.28515625" style="2" customWidth="1"/>
    <col min="15106" max="15106" width="5.7109375" style="2" customWidth="1"/>
    <col min="15107" max="15107" width="16.28515625" style="2" customWidth="1"/>
    <col min="15108" max="15116" width="0" style="2" hidden="1" customWidth="1"/>
    <col min="15117" max="15117" width="14.42578125" style="2" bestFit="1" customWidth="1"/>
    <col min="15118" max="15118" width="7.7109375" style="2" bestFit="1" customWidth="1"/>
    <col min="15119" max="15120" width="7.85546875" style="2" bestFit="1" customWidth="1"/>
    <col min="15121" max="15121" width="7.7109375" style="2" bestFit="1" customWidth="1"/>
    <col min="15122" max="15122" width="7.42578125" style="2" bestFit="1" customWidth="1"/>
    <col min="15123" max="15123" width="7.85546875" style="2" bestFit="1" customWidth="1"/>
    <col min="15124" max="15125" width="7.7109375" style="2" bestFit="1" customWidth="1"/>
    <col min="15126" max="15127" width="7.7109375" style="2" customWidth="1"/>
    <col min="15128" max="15360" width="9.140625" style="2"/>
    <col min="15361" max="15361" width="1.28515625" style="2" customWidth="1"/>
    <col min="15362" max="15362" width="5.7109375" style="2" customWidth="1"/>
    <col min="15363" max="15363" width="16.28515625" style="2" customWidth="1"/>
    <col min="15364" max="15372" width="0" style="2" hidden="1" customWidth="1"/>
    <col min="15373" max="15373" width="14.42578125" style="2" bestFit="1" customWidth="1"/>
    <col min="15374" max="15374" width="7.7109375" style="2" bestFit="1" customWidth="1"/>
    <col min="15375" max="15376" width="7.85546875" style="2" bestFit="1" customWidth="1"/>
    <col min="15377" max="15377" width="7.7109375" style="2" bestFit="1" customWidth="1"/>
    <col min="15378" max="15378" width="7.42578125" style="2" bestFit="1" customWidth="1"/>
    <col min="15379" max="15379" width="7.85546875" style="2" bestFit="1" customWidth="1"/>
    <col min="15380" max="15381" width="7.7109375" style="2" bestFit="1" customWidth="1"/>
    <col min="15382" max="15383" width="7.7109375" style="2" customWidth="1"/>
    <col min="15384" max="15616" width="9.140625" style="2"/>
    <col min="15617" max="15617" width="1.28515625" style="2" customWidth="1"/>
    <col min="15618" max="15618" width="5.7109375" style="2" customWidth="1"/>
    <col min="15619" max="15619" width="16.28515625" style="2" customWidth="1"/>
    <col min="15620" max="15628" width="0" style="2" hidden="1" customWidth="1"/>
    <col min="15629" max="15629" width="14.42578125" style="2" bestFit="1" customWidth="1"/>
    <col min="15630" max="15630" width="7.7109375" style="2" bestFit="1" customWidth="1"/>
    <col min="15631" max="15632" width="7.85546875" style="2" bestFit="1" customWidth="1"/>
    <col min="15633" max="15633" width="7.7109375" style="2" bestFit="1" customWidth="1"/>
    <col min="15634" max="15634" width="7.42578125" style="2" bestFit="1" customWidth="1"/>
    <col min="15635" max="15635" width="7.85546875" style="2" bestFit="1" customWidth="1"/>
    <col min="15636" max="15637" width="7.7109375" style="2" bestFit="1" customWidth="1"/>
    <col min="15638" max="15639" width="7.7109375" style="2" customWidth="1"/>
    <col min="15640" max="15872" width="9.140625" style="2"/>
    <col min="15873" max="15873" width="1.28515625" style="2" customWidth="1"/>
    <col min="15874" max="15874" width="5.7109375" style="2" customWidth="1"/>
    <col min="15875" max="15875" width="16.28515625" style="2" customWidth="1"/>
    <col min="15876" max="15884" width="0" style="2" hidden="1" customWidth="1"/>
    <col min="15885" max="15885" width="14.42578125" style="2" bestFit="1" customWidth="1"/>
    <col min="15886" max="15886" width="7.7109375" style="2" bestFit="1" customWidth="1"/>
    <col min="15887" max="15888" width="7.85546875" style="2" bestFit="1" customWidth="1"/>
    <col min="15889" max="15889" width="7.7109375" style="2" bestFit="1" customWidth="1"/>
    <col min="15890" max="15890" width="7.42578125" style="2" bestFit="1" customWidth="1"/>
    <col min="15891" max="15891" width="7.85546875" style="2" bestFit="1" customWidth="1"/>
    <col min="15892" max="15893" width="7.7109375" style="2" bestFit="1" customWidth="1"/>
    <col min="15894" max="15895" width="7.7109375" style="2" customWidth="1"/>
    <col min="15896" max="16128" width="9.140625" style="2"/>
    <col min="16129" max="16129" width="1.28515625" style="2" customWidth="1"/>
    <col min="16130" max="16130" width="5.7109375" style="2" customWidth="1"/>
    <col min="16131" max="16131" width="16.28515625" style="2" customWidth="1"/>
    <col min="16132" max="16140" width="0" style="2" hidden="1" customWidth="1"/>
    <col min="16141" max="16141" width="14.42578125" style="2" bestFit="1" customWidth="1"/>
    <col min="16142" max="16142" width="7.7109375" style="2" bestFit="1" customWidth="1"/>
    <col min="16143" max="16144" width="7.85546875" style="2" bestFit="1" customWidth="1"/>
    <col min="16145" max="16145" width="7.7109375" style="2" bestFit="1" customWidth="1"/>
    <col min="16146" max="16146" width="7.42578125" style="2" bestFit="1" customWidth="1"/>
    <col min="16147" max="16147" width="7.85546875" style="2" bestFit="1" customWidth="1"/>
    <col min="16148" max="16149" width="7.7109375" style="2" bestFit="1" customWidth="1"/>
    <col min="16150" max="16151" width="7.7109375" style="2" customWidth="1"/>
    <col min="16152" max="16384" width="9.140625" style="2"/>
  </cols>
  <sheetData>
    <row r="2" spans="1:23" x14ac:dyDescent="0.25">
      <c r="B2" s="24" t="s">
        <v>106</v>
      </c>
      <c r="C2" s="56"/>
    </row>
    <row r="3" spans="1:23" ht="15.75" customHeight="1" x14ac:dyDescent="0.25">
      <c r="B3" s="109" t="s">
        <v>107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1"/>
      <c r="V3" s="30"/>
      <c r="W3" s="30"/>
    </row>
    <row r="4" spans="1:23" x14ac:dyDescent="0.25">
      <c r="B4" s="87" t="s">
        <v>2</v>
      </c>
      <c r="C4" s="87" t="s">
        <v>3</v>
      </c>
      <c r="D4" s="100" t="s">
        <v>4</v>
      </c>
      <c r="E4" s="101"/>
      <c r="F4" s="101"/>
      <c r="G4" s="101"/>
      <c r="H4" s="101"/>
      <c r="I4" s="101"/>
      <c r="J4" s="101"/>
      <c r="K4" s="101"/>
      <c r="L4" s="101"/>
      <c r="M4" s="100" t="s">
        <v>119</v>
      </c>
      <c r="N4" s="101"/>
      <c r="O4" s="101"/>
      <c r="P4" s="101"/>
      <c r="Q4" s="101"/>
      <c r="R4" s="101"/>
      <c r="S4" s="101"/>
      <c r="T4" s="101"/>
      <c r="U4" s="101"/>
      <c r="V4" s="76"/>
      <c r="W4" s="76"/>
    </row>
    <row r="5" spans="1:23" ht="31.5" customHeight="1" x14ac:dyDescent="0.25">
      <c r="B5" s="87"/>
      <c r="C5" s="87"/>
      <c r="D5" s="92" t="s">
        <v>95</v>
      </c>
      <c r="E5" s="106" t="s">
        <v>96</v>
      </c>
      <c r="F5" s="103"/>
      <c r="G5" s="103"/>
      <c r="H5" s="103"/>
      <c r="I5" s="103"/>
      <c r="J5" s="104"/>
      <c r="K5" s="116" t="s">
        <v>108</v>
      </c>
      <c r="L5" s="117"/>
      <c r="M5" s="92" t="s">
        <v>95</v>
      </c>
      <c r="N5" s="106" t="s">
        <v>96</v>
      </c>
      <c r="O5" s="103"/>
      <c r="P5" s="103"/>
      <c r="Q5" s="103"/>
      <c r="R5" s="103"/>
      <c r="S5" s="104"/>
      <c r="T5" s="116" t="s">
        <v>108</v>
      </c>
      <c r="U5" s="117"/>
      <c r="V5" s="77"/>
      <c r="W5" s="77"/>
    </row>
    <row r="6" spans="1:23" ht="78" customHeight="1" x14ac:dyDescent="0.25">
      <c r="B6" s="87"/>
      <c r="C6" s="87"/>
      <c r="D6" s="93"/>
      <c r="E6" s="57" t="s">
        <v>109</v>
      </c>
      <c r="F6" s="57" t="s">
        <v>110</v>
      </c>
      <c r="G6" s="57" t="s">
        <v>111</v>
      </c>
      <c r="H6" s="57" t="s">
        <v>112</v>
      </c>
      <c r="I6" s="57" t="s">
        <v>113</v>
      </c>
      <c r="J6" s="57" t="s">
        <v>114</v>
      </c>
      <c r="K6" s="57" t="s">
        <v>115</v>
      </c>
      <c r="L6" s="57" t="s">
        <v>116</v>
      </c>
      <c r="M6" s="93"/>
      <c r="N6" s="57" t="s">
        <v>109</v>
      </c>
      <c r="O6" s="57" t="s">
        <v>110</v>
      </c>
      <c r="P6" s="57" t="s">
        <v>111</v>
      </c>
      <c r="Q6" s="57" t="s">
        <v>112</v>
      </c>
      <c r="R6" s="57" t="s">
        <v>113</v>
      </c>
      <c r="S6" s="57" t="s">
        <v>114</v>
      </c>
      <c r="T6" s="57" t="s">
        <v>115</v>
      </c>
      <c r="U6" s="57" t="s">
        <v>116</v>
      </c>
      <c r="V6" s="77"/>
      <c r="W6" s="77"/>
    </row>
    <row r="7" spans="1:23" s="8" customFormat="1" x14ac:dyDescent="0.25">
      <c r="A7" s="5"/>
      <c r="B7" s="99"/>
      <c r="C7" s="99"/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65</v>
      </c>
      <c r="K7" s="6" t="s">
        <v>81</v>
      </c>
      <c r="L7" s="6" t="s">
        <v>82</v>
      </c>
      <c r="M7" s="6" t="s">
        <v>11</v>
      </c>
      <c r="N7" s="6" t="s">
        <v>12</v>
      </c>
      <c r="O7" s="6" t="s">
        <v>13</v>
      </c>
      <c r="P7" s="6" t="s">
        <v>14</v>
      </c>
      <c r="Q7" s="6" t="s">
        <v>15</v>
      </c>
      <c r="R7" s="6" t="s">
        <v>16</v>
      </c>
      <c r="S7" s="6" t="s">
        <v>65</v>
      </c>
      <c r="T7" s="6" t="s">
        <v>81</v>
      </c>
      <c r="U7" s="6" t="s">
        <v>82</v>
      </c>
      <c r="V7" s="78"/>
      <c r="W7" s="78"/>
    </row>
    <row r="8" spans="1:23" s="1" customFormat="1" ht="15.75" x14ac:dyDescent="0.25">
      <c r="B8" s="13">
        <v>1</v>
      </c>
      <c r="C8" s="10" t="s">
        <v>17</v>
      </c>
      <c r="D8" s="58">
        <v>193</v>
      </c>
      <c r="E8" s="71">
        <v>193</v>
      </c>
      <c r="F8" s="71">
        <v>67</v>
      </c>
      <c r="G8" s="71">
        <v>67</v>
      </c>
      <c r="H8" s="71">
        <v>193</v>
      </c>
      <c r="I8" s="71">
        <v>193</v>
      </c>
      <c r="J8" s="71">
        <v>193</v>
      </c>
      <c r="K8" s="71">
        <v>193</v>
      </c>
      <c r="L8" s="71">
        <v>91</v>
      </c>
      <c r="M8" s="58">
        <f>'[1]Table 9'!I6</f>
        <v>193</v>
      </c>
      <c r="N8" s="71">
        <v>95</v>
      </c>
      <c r="O8" s="71">
        <v>0</v>
      </c>
      <c r="P8" s="71">
        <v>0</v>
      </c>
      <c r="Q8" s="71">
        <v>193</v>
      </c>
      <c r="R8" s="71">
        <v>193</v>
      </c>
      <c r="S8" s="71">
        <v>0</v>
      </c>
      <c r="T8" s="71">
        <v>193</v>
      </c>
      <c r="U8" s="71">
        <v>91</v>
      </c>
      <c r="V8" s="79"/>
      <c r="W8" s="79"/>
    </row>
    <row r="9" spans="1:23" ht="15.75" x14ac:dyDescent="0.25">
      <c r="B9" s="13">
        <v>2</v>
      </c>
      <c r="C9" s="14" t="s">
        <v>18</v>
      </c>
      <c r="D9" s="58">
        <v>63</v>
      </c>
      <c r="E9" s="72">
        <v>13</v>
      </c>
      <c r="F9" s="72">
        <v>3</v>
      </c>
      <c r="G9" s="72">
        <v>4</v>
      </c>
      <c r="H9" s="72">
        <v>42</v>
      </c>
      <c r="I9" s="72">
        <v>44</v>
      </c>
      <c r="J9" s="72">
        <v>2</v>
      </c>
      <c r="K9" s="72">
        <v>48</v>
      </c>
      <c r="L9" s="72">
        <v>22</v>
      </c>
      <c r="M9" s="58">
        <f>'[1]Table 9'!I7</f>
        <v>63</v>
      </c>
      <c r="N9" s="72">
        <v>7</v>
      </c>
      <c r="O9" s="72">
        <v>5</v>
      </c>
      <c r="P9" s="72">
        <v>2</v>
      </c>
      <c r="Q9" s="72">
        <v>53</v>
      </c>
      <c r="R9" s="72">
        <v>56</v>
      </c>
      <c r="S9" s="72">
        <v>0</v>
      </c>
      <c r="T9" s="72">
        <v>59</v>
      </c>
      <c r="U9" s="72">
        <v>24</v>
      </c>
      <c r="V9" s="80"/>
      <c r="W9" s="80"/>
    </row>
    <row r="10" spans="1:23" ht="15.75" x14ac:dyDescent="0.25">
      <c r="B10" s="13">
        <v>3</v>
      </c>
      <c r="C10" s="14" t="s">
        <v>19</v>
      </c>
      <c r="D10" s="58">
        <v>151</v>
      </c>
      <c r="E10" s="72">
        <v>46</v>
      </c>
      <c r="F10" s="72">
        <v>94</v>
      </c>
      <c r="G10" s="72">
        <v>79</v>
      </c>
      <c r="H10" s="72">
        <v>128</v>
      </c>
      <c r="I10" s="72">
        <v>151</v>
      </c>
      <c r="J10" s="72" t="s">
        <v>20</v>
      </c>
      <c r="K10" s="72">
        <v>151</v>
      </c>
      <c r="L10" s="72">
        <v>98</v>
      </c>
      <c r="M10" s="58">
        <f>'[1]Table 9'!I8</f>
        <v>158</v>
      </c>
      <c r="N10" s="72">
        <v>59</v>
      </c>
      <c r="O10" s="72">
        <v>114</v>
      </c>
      <c r="P10" s="72">
        <v>79</v>
      </c>
      <c r="Q10" s="72">
        <v>136</v>
      </c>
      <c r="R10" s="72">
        <v>158</v>
      </c>
      <c r="S10" s="72">
        <v>0</v>
      </c>
      <c r="T10" s="72">
        <v>158</v>
      </c>
      <c r="U10" s="72">
        <v>108</v>
      </c>
      <c r="V10" s="80"/>
      <c r="W10" s="80"/>
    </row>
    <row r="11" spans="1:23" ht="15.75" x14ac:dyDescent="0.25">
      <c r="B11" s="13">
        <v>4</v>
      </c>
      <c r="C11" s="14" t="s">
        <v>21</v>
      </c>
      <c r="D11" s="58">
        <v>148</v>
      </c>
      <c r="E11" s="72">
        <v>148</v>
      </c>
      <c r="F11" s="72">
        <v>148</v>
      </c>
      <c r="G11" s="72">
        <v>24</v>
      </c>
      <c r="H11" s="72">
        <v>148</v>
      </c>
      <c r="I11" s="72">
        <v>68</v>
      </c>
      <c r="J11" s="72" t="s">
        <v>20</v>
      </c>
      <c r="K11" s="72">
        <v>148</v>
      </c>
      <c r="L11" s="72" t="s">
        <v>20</v>
      </c>
      <c r="M11" s="58">
        <f>'[1]Table 9'!I9</f>
        <v>150</v>
      </c>
      <c r="N11" s="72">
        <v>150</v>
      </c>
      <c r="O11" s="72">
        <v>28</v>
      </c>
      <c r="P11" s="72">
        <v>24</v>
      </c>
      <c r="Q11" s="72">
        <v>148</v>
      </c>
      <c r="R11" s="72">
        <v>68</v>
      </c>
      <c r="S11" s="72" t="s">
        <v>20</v>
      </c>
      <c r="T11" s="72">
        <v>150</v>
      </c>
      <c r="U11" s="72" t="s">
        <v>20</v>
      </c>
      <c r="V11" s="80"/>
      <c r="W11" s="80"/>
    </row>
    <row r="12" spans="1:23" s="15" customFormat="1" ht="15.75" x14ac:dyDescent="0.25">
      <c r="A12" s="1"/>
      <c r="B12" s="13">
        <v>5</v>
      </c>
      <c r="C12" s="14" t="s">
        <v>22</v>
      </c>
      <c r="D12" s="58">
        <v>155</v>
      </c>
      <c r="E12" s="48">
        <v>123</v>
      </c>
      <c r="F12" s="48">
        <v>86</v>
      </c>
      <c r="G12" s="48">
        <v>51</v>
      </c>
      <c r="H12" s="48">
        <v>152</v>
      </c>
      <c r="I12" s="48">
        <v>152</v>
      </c>
      <c r="J12" s="48">
        <v>0</v>
      </c>
      <c r="K12" s="48">
        <v>155</v>
      </c>
      <c r="L12" s="48">
        <v>91</v>
      </c>
      <c r="M12" s="58">
        <f>'[1]Table 9'!I10</f>
        <v>169</v>
      </c>
      <c r="N12" s="48">
        <v>123</v>
      </c>
      <c r="O12" s="48">
        <v>87</v>
      </c>
      <c r="P12" s="48">
        <v>51</v>
      </c>
      <c r="Q12" s="48">
        <v>155</v>
      </c>
      <c r="R12" s="48">
        <v>152</v>
      </c>
      <c r="S12" s="48">
        <v>0</v>
      </c>
      <c r="T12" s="48">
        <v>157</v>
      </c>
      <c r="U12" s="48">
        <v>88</v>
      </c>
      <c r="V12" s="81"/>
      <c r="W12" s="81"/>
    </row>
    <row r="13" spans="1:23" s="1" customFormat="1" ht="15.75" x14ac:dyDescent="0.25">
      <c r="B13" s="13">
        <v>6</v>
      </c>
      <c r="C13" s="14" t="s">
        <v>23</v>
      </c>
      <c r="D13" s="58">
        <v>4</v>
      </c>
      <c r="E13" s="48">
        <v>3</v>
      </c>
      <c r="F13" s="48">
        <v>0</v>
      </c>
      <c r="G13" s="48">
        <v>0</v>
      </c>
      <c r="H13" s="48">
        <v>4</v>
      </c>
      <c r="I13" s="48">
        <v>4</v>
      </c>
      <c r="J13" s="48">
        <v>4</v>
      </c>
      <c r="K13" s="48">
        <v>4</v>
      </c>
      <c r="L13" s="48">
        <v>3</v>
      </c>
      <c r="M13" s="58">
        <f>'[1]Table 9'!I11</f>
        <v>4</v>
      </c>
      <c r="N13" s="48">
        <v>4</v>
      </c>
      <c r="O13" s="48">
        <v>0</v>
      </c>
      <c r="P13" s="48">
        <v>0</v>
      </c>
      <c r="Q13" s="48">
        <v>4</v>
      </c>
      <c r="R13" s="48">
        <v>4</v>
      </c>
      <c r="S13" s="48">
        <v>4</v>
      </c>
      <c r="T13" s="48">
        <v>4</v>
      </c>
      <c r="U13" s="48">
        <v>4</v>
      </c>
      <c r="V13" s="81"/>
      <c r="W13" s="81"/>
    </row>
    <row r="14" spans="1:23" s="15" customFormat="1" ht="15.75" x14ac:dyDescent="0.25">
      <c r="A14" s="1"/>
      <c r="B14" s="13">
        <v>7</v>
      </c>
      <c r="C14" s="14" t="s">
        <v>24</v>
      </c>
      <c r="D14" s="58">
        <v>322</v>
      </c>
      <c r="E14" s="48">
        <v>259</v>
      </c>
      <c r="F14" s="48">
        <v>125</v>
      </c>
      <c r="G14" s="48">
        <v>63</v>
      </c>
      <c r="H14" s="48">
        <v>322</v>
      </c>
      <c r="I14" s="48">
        <v>304</v>
      </c>
      <c r="J14" s="48">
        <v>175</v>
      </c>
      <c r="K14" s="48">
        <v>322</v>
      </c>
      <c r="L14" s="48">
        <v>36</v>
      </c>
      <c r="M14" s="58">
        <f>'[1]Table 9'!I12</f>
        <v>363</v>
      </c>
      <c r="N14" s="48">
        <v>258</v>
      </c>
      <c r="O14" s="48">
        <v>81</v>
      </c>
      <c r="P14" s="48">
        <v>52</v>
      </c>
      <c r="Q14" s="48">
        <v>363</v>
      </c>
      <c r="R14" s="48">
        <v>328</v>
      </c>
      <c r="S14" s="48">
        <v>0</v>
      </c>
      <c r="T14" s="48">
        <v>363</v>
      </c>
      <c r="U14" s="48">
        <v>0</v>
      </c>
      <c r="V14" s="81"/>
      <c r="W14" s="81"/>
    </row>
    <row r="15" spans="1:23" ht="15.75" x14ac:dyDescent="0.25">
      <c r="B15" s="13">
        <v>8</v>
      </c>
      <c r="C15" s="14" t="s">
        <v>25</v>
      </c>
      <c r="D15" s="58">
        <v>110</v>
      </c>
      <c r="E15" s="48">
        <v>56</v>
      </c>
      <c r="F15" s="48">
        <v>48</v>
      </c>
      <c r="G15" s="48">
        <v>17</v>
      </c>
      <c r="H15" s="48">
        <v>109</v>
      </c>
      <c r="I15" s="48">
        <v>109</v>
      </c>
      <c r="J15" s="48">
        <v>10</v>
      </c>
      <c r="K15" s="48">
        <v>109</v>
      </c>
      <c r="L15" s="48">
        <v>79</v>
      </c>
      <c r="M15" s="58">
        <f>'[1]Table 9'!I13</f>
        <v>112</v>
      </c>
      <c r="N15" s="48">
        <v>54</v>
      </c>
      <c r="O15" s="48">
        <v>13</v>
      </c>
      <c r="P15" s="48">
        <v>13</v>
      </c>
      <c r="Q15" s="48">
        <v>112</v>
      </c>
      <c r="R15" s="48">
        <v>112</v>
      </c>
      <c r="S15" s="48">
        <v>0</v>
      </c>
      <c r="T15" s="48">
        <v>112</v>
      </c>
      <c r="U15" s="48">
        <v>93</v>
      </c>
      <c r="V15" s="81"/>
      <c r="W15" s="81"/>
    </row>
    <row r="16" spans="1:23" s="1" customFormat="1" ht="15.75" x14ac:dyDescent="0.25">
      <c r="B16" s="13">
        <v>9</v>
      </c>
      <c r="C16" s="14" t="s">
        <v>26</v>
      </c>
      <c r="D16" s="58">
        <v>79</v>
      </c>
      <c r="E16" s="48">
        <v>67</v>
      </c>
      <c r="F16" s="48">
        <v>13</v>
      </c>
      <c r="G16" s="48">
        <v>6</v>
      </c>
      <c r="H16" s="48">
        <v>79</v>
      </c>
      <c r="I16" s="48">
        <v>78</v>
      </c>
      <c r="J16" s="48">
        <v>0</v>
      </c>
      <c r="K16" s="48">
        <v>79</v>
      </c>
      <c r="L16" s="48">
        <v>12</v>
      </c>
      <c r="M16" s="58">
        <f>'[1]Table 9'!I14</f>
        <v>89</v>
      </c>
      <c r="N16" s="48">
        <v>67</v>
      </c>
      <c r="O16" s="48">
        <v>13</v>
      </c>
      <c r="P16" s="48">
        <v>6</v>
      </c>
      <c r="Q16" s="48">
        <v>89</v>
      </c>
      <c r="R16" s="48">
        <v>89</v>
      </c>
      <c r="S16" s="48">
        <v>0</v>
      </c>
      <c r="T16" s="48">
        <v>89</v>
      </c>
      <c r="U16" s="48">
        <v>0</v>
      </c>
      <c r="V16" s="81"/>
      <c r="W16" s="81"/>
    </row>
    <row r="17" spans="1:23" ht="15.75" x14ac:dyDescent="0.25">
      <c r="B17" s="13">
        <v>10</v>
      </c>
      <c r="C17" s="14" t="s">
        <v>27</v>
      </c>
      <c r="D17" s="58">
        <v>84</v>
      </c>
      <c r="E17" s="48">
        <v>83</v>
      </c>
      <c r="F17" s="48">
        <v>45</v>
      </c>
      <c r="G17" s="48">
        <v>35</v>
      </c>
      <c r="H17" s="48">
        <v>84</v>
      </c>
      <c r="I17" s="48">
        <v>84</v>
      </c>
      <c r="J17" s="48">
        <v>0</v>
      </c>
      <c r="K17" s="48">
        <v>84</v>
      </c>
      <c r="L17" s="48">
        <v>40</v>
      </c>
      <c r="M17" s="58">
        <f>'[1]Table 9'!I15</f>
        <v>84</v>
      </c>
      <c r="N17" s="48">
        <v>83</v>
      </c>
      <c r="O17" s="48">
        <v>45</v>
      </c>
      <c r="P17" s="48">
        <v>29</v>
      </c>
      <c r="Q17" s="48">
        <v>84</v>
      </c>
      <c r="R17" s="48">
        <v>84</v>
      </c>
      <c r="S17" s="48" t="s">
        <v>20</v>
      </c>
      <c r="T17" s="48">
        <v>84</v>
      </c>
      <c r="U17" s="48">
        <v>38</v>
      </c>
      <c r="V17" s="81"/>
      <c r="W17" s="81"/>
    </row>
    <row r="18" spans="1:23" ht="15.75" x14ac:dyDescent="0.25">
      <c r="B18" s="13">
        <v>11</v>
      </c>
      <c r="C18" s="14" t="s">
        <v>28</v>
      </c>
      <c r="D18" s="58">
        <v>188</v>
      </c>
      <c r="E18" s="48">
        <v>46</v>
      </c>
      <c r="F18" s="48">
        <v>59</v>
      </c>
      <c r="G18" s="48">
        <v>49</v>
      </c>
      <c r="H18" s="48">
        <v>188</v>
      </c>
      <c r="I18" s="48">
        <v>188</v>
      </c>
      <c r="J18" s="48">
        <v>0</v>
      </c>
      <c r="K18" s="48">
        <v>188</v>
      </c>
      <c r="L18" s="48">
        <v>55</v>
      </c>
      <c r="M18" s="58">
        <f>'[1]Table 9'!I16</f>
        <v>188</v>
      </c>
      <c r="N18" s="48">
        <v>60</v>
      </c>
      <c r="O18" s="48">
        <v>73</v>
      </c>
      <c r="P18" s="48">
        <v>51</v>
      </c>
      <c r="Q18" s="48">
        <v>188</v>
      </c>
      <c r="R18" s="48">
        <v>188</v>
      </c>
      <c r="S18" s="48">
        <v>0</v>
      </c>
      <c r="T18" s="48">
        <v>188</v>
      </c>
      <c r="U18" s="48">
        <v>48</v>
      </c>
      <c r="V18" s="81"/>
      <c r="W18" s="81"/>
    </row>
    <row r="19" spans="1:23" s="15" customFormat="1" ht="15.75" x14ac:dyDescent="0.25">
      <c r="A19" s="1"/>
      <c r="B19" s="13">
        <v>12</v>
      </c>
      <c r="C19" s="14" t="s">
        <v>29</v>
      </c>
      <c r="D19" s="58">
        <v>206</v>
      </c>
      <c r="E19" s="48">
        <v>165</v>
      </c>
      <c r="F19" s="48">
        <v>156</v>
      </c>
      <c r="G19" s="48">
        <v>89</v>
      </c>
      <c r="H19" s="48">
        <v>193</v>
      </c>
      <c r="I19" s="48">
        <v>206</v>
      </c>
      <c r="J19" s="48">
        <v>0</v>
      </c>
      <c r="K19" s="48">
        <v>206</v>
      </c>
      <c r="L19" s="48">
        <v>98</v>
      </c>
      <c r="M19" s="58">
        <f>'[1]Table 9'!I17</f>
        <v>206</v>
      </c>
      <c r="N19" s="48">
        <v>166</v>
      </c>
      <c r="O19" s="48">
        <v>156</v>
      </c>
      <c r="P19" s="48">
        <v>89</v>
      </c>
      <c r="Q19" s="48">
        <v>193</v>
      </c>
      <c r="R19" s="48">
        <v>206</v>
      </c>
      <c r="S19" s="48">
        <v>0</v>
      </c>
      <c r="T19" s="48">
        <v>206</v>
      </c>
      <c r="U19" s="48">
        <v>98</v>
      </c>
      <c r="V19" s="81"/>
      <c r="W19" s="81"/>
    </row>
    <row r="20" spans="1:23" s="1" customFormat="1" ht="15.75" x14ac:dyDescent="0.25">
      <c r="B20" s="13">
        <v>13</v>
      </c>
      <c r="C20" s="14" t="s">
        <v>30</v>
      </c>
      <c r="D20" s="58">
        <v>225</v>
      </c>
      <c r="E20" s="48">
        <v>29</v>
      </c>
      <c r="F20" s="48">
        <v>0</v>
      </c>
      <c r="G20" s="48">
        <v>0</v>
      </c>
      <c r="H20" s="48">
        <v>190</v>
      </c>
      <c r="I20" s="48">
        <v>225</v>
      </c>
      <c r="J20" s="48">
        <v>7</v>
      </c>
      <c r="K20" s="48">
        <v>225</v>
      </c>
      <c r="L20" s="48">
        <v>0</v>
      </c>
      <c r="M20" s="58">
        <f>'[1]Table 9'!I18</f>
        <v>232</v>
      </c>
      <c r="N20" s="48">
        <v>29</v>
      </c>
      <c r="O20" s="48">
        <v>0</v>
      </c>
      <c r="P20" s="48">
        <v>0</v>
      </c>
      <c r="Q20" s="48">
        <v>190</v>
      </c>
      <c r="R20" s="48">
        <v>232</v>
      </c>
      <c r="S20" s="48">
        <v>7</v>
      </c>
      <c r="T20" s="48">
        <v>232</v>
      </c>
      <c r="U20" s="48">
        <v>0</v>
      </c>
      <c r="V20" s="81"/>
      <c r="W20" s="81"/>
    </row>
    <row r="21" spans="1:23" s="15" customFormat="1" ht="15.75" x14ac:dyDescent="0.25">
      <c r="A21" s="1"/>
      <c r="B21" s="13">
        <v>14</v>
      </c>
      <c r="C21" s="14" t="s">
        <v>31</v>
      </c>
      <c r="D21" s="58">
        <v>334</v>
      </c>
      <c r="E21" s="48">
        <v>250</v>
      </c>
      <c r="F21" s="48">
        <v>219</v>
      </c>
      <c r="G21" s="48">
        <v>121</v>
      </c>
      <c r="H21" s="48">
        <v>334</v>
      </c>
      <c r="I21" s="48">
        <v>334</v>
      </c>
      <c r="J21" s="48">
        <v>6</v>
      </c>
      <c r="K21" s="48">
        <v>334</v>
      </c>
      <c r="L21" s="48">
        <v>273</v>
      </c>
      <c r="M21" s="58">
        <f>'[1]Table 9'!I19</f>
        <v>309</v>
      </c>
      <c r="N21" s="48">
        <v>223</v>
      </c>
      <c r="O21" s="48">
        <v>219</v>
      </c>
      <c r="P21" s="48">
        <v>84</v>
      </c>
      <c r="Q21" s="48">
        <v>309</v>
      </c>
      <c r="R21" s="48">
        <v>309</v>
      </c>
      <c r="S21" s="48">
        <v>6</v>
      </c>
      <c r="T21" s="48">
        <v>309</v>
      </c>
      <c r="U21" s="48">
        <v>223</v>
      </c>
      <c r="V21" s="81"/>
      <c r="W21" s="81"/>
    </row>
    <row r="22" spans="1:23" s="15" customFormat="1" ht="15.75" x14ac:dyDescent="0.25">
      <c r="A22" s="1"/>
      <c r="B22" s="13">
        <v>15</v>
      </c>
      <c r="C22" s="14" t="s">
        <v>32</v>
      </c>
      <c r="D22" s="58">
        <v>360</v>
      </c>
      <c r="E22" s="48">
        <v>253</v>
      </c>
      <c r="F22" s="48">
        <v>249</v>
      </c>
      <c r="G22" s="48">
        <v>249</v>
      </c>
      <c r="H22" s="48">
        <v>360</v>
      </c>
      <c r="I22" s="48">
        <v>360</v>
      </c>
      <c r="J22" s="48">
        <v>127</v>
      </c>
      <c r="K22" s="48">
        <v>360</v>
      </c>
      <c r="L22" s="48">
        <v>360</v>
      </c>
      <c r="M22" s="58">
        <f>'[1]Table 9'!I20</f>
        <v>360</v>
      </c>
      <c r="N22" s="71">
        <v>305</v>
      </c>
      <c r="O22" s="71">
        <v>318</v>
      </c>
      <c r="P22" s="71">
        <v>264</v>
      </c>
      <c r="Q22" s="71">
        <v>360</v>
      </c>
      <c r="R22" s="71">
        <v>360</v>
      </c>
      <c r="S22" s="48">
        <v>156</v>
      </c>
      <c r="T22" s="48">
        <v>360</v>
      </c>
      <c r="U22" s="48">
        <v>360</v>
      </c>
      <c r="V22" s="81"/>
      <c r="W22" s="81"/>
    </row>
    <row r="23" spans="1:23" s="1" customFormat="1" ht="15.75" x14ac:dyDescent="0.25">
      <c r="B23" s="13">
        <v>16</v>
      </c>
      <c r="C23" s="63" t="s">
        <v>33</v>
      </c>
      <c r="D23" s="58">
        <v>17</v>
      </c>
      <c r="E23" s="48">
        <v>12</v>
      </c>
      <c r="F23" s="48">
        <v>16</v>
      </c>
      <c r="G23" s="48">
        <v>0</v>
      </c>
      <c r="H23" s="48">
        <v>17</v>
      </c>
      <c r="I23" s="48">
        <v>17</v>
      </c>
      <c r="J23" s="48">
        <v>0</v>
      </c>
      <c r="K23" s="48">
        <v>17</v>
      </c>
      <c r="L23" s="48">
        <v>17</v>
      </c>
      <c r="M23" s="58">
        <f>'[1]Table 9'!I21</f>
        <v>17</v>
      </c>
      <c r="N23" s="48">
        <v>15</v>
      </c>
      <c r="O23" s="48">
        <v>16</v>
      </c>
      <c r="P23" s="48">
        <v>0</v>
      </c>
      <c r="Q23" s="48">
        <v>17</v>
      </c>
      <c r="R23" s="48">
        <v>17</v>
      </c>
      <c r="S23" s="48">
        <v>0</v>
      </c>
      <c r="T23" s="48">
        <v>17</v>
      </c>
      <c r="U23" s="48">
        <v>17</v>
      </c>
      <c r="V23" s="81"/>
      <c r="W23" s="81"/>
    </row>
    <row r="24" spans="1:23" s="15" customFormat="1" ht="15.75" x14ac:dyDescent="0.25">
      <c r="A24" s="1"/>
      <c r="B24" s="13">
        <v>17</v>
      </c>
      <c r="C24" s="14" t="s">
        <v>34</v>
      </c>
      <c r="D24" s="58">
        <v>27</v>
      </c>
      <c r="E24" s="48">
        <v>10</v>
      </c>
      <c r="F24" s="48">
        <v>2</v>
      </c>
      <c r="G24" s="48">
        <v>3</v>
      </c>
      <c r="H24" s="48">
        <v>25</v>
      </c>
      <c r="I24" s="48">
        <v>27</v>
      </c>
      <c r="J24" s="48">
        <v>0</v>
      </c>
      <c r="K24" s="48">
        <v>27</v>
      </c>
      <c r="L24" s="48">
        <v>22</v>
      </c>
      <c r="M24" s="58">
        <f>'[1]Table 9'!I22</f>
        <v>27</v>
      </c>
      <c r="N24" s="48">
        <v>10</v>
      </c>
      <c r="O24" s="48">
        <v>3</v>
      </c>
      <c r="P24" s="48">
        <v>3</v>
      </c>
      <c r="Q24" s="48">
        <v>24</v>
      </c>
      <c r="R24" s="48">
        <v>27</v>
      </c>
      <c r="S24" s="48">
        <v>0</v>
      </c>
      <c r="T24" s="48">
        <v>27</v>
      </c>
      <c r="U24" s="48">
        <v>21</v>
      </c>
      <c r="V24" s="81"/>
      <c r="W24" s="81"/>
    </row>
    <row r="25" spans="1:23" s="1" customFormat="1" ht="15.75" x14ac:dyDescent="0.25">
      <c r="B25" s="13">
        <v>18</v>
      </c>
      <c r="C25" s="14" t="s">
        <v>35</v>
      </c>
      <c r="D25" s="58">
        <v>9</v>
      </c>
      <c r="E25" s="48">
        <v>9</v>
      </c>
      <c r="F25" s="48">
        <v>1</v>
      </c>
      <c r="G25" s="48">
        <v>0</v>
      </c>
      <c r="H25" s="48">
        <v>9</v>
      </c>
      <c r="I25" s="48">
        <v>9</v>
      </c>
      <c r="J25" s="48">
        <v>0</v>
      </c>
      <c r="K25" s="48">
        <v>9</v>
      </c>
      <c r="L25" s="48">
        <v>7</v>
      </c>
      <c r="M25" s="58">
        <f>'[1]Table 9'!I23</f>
        <v>9</v>
      </c>
      <c r="N25" s="48">
        <v>9</v>
      </c>
      <c r="O25" s="48">
        <v>2</v>
      </c>
      <c r="P25" s="48">
        <v>0</v>
      </c>
      <c r="Q25" s="48">
        <v>9</v>
      </c>
      <c r="R25" s="48">
        <v>9</v>
      </c>
      <c r="S25" s="48">
        <v>0</v>
      </c>
      <c r="T25" s="48">
        <v>9</v>
      </c>
      <c r="U25" s="48">
        <v>7</v>
      </c>
      <c r="V25" s="81"/>
      <c r="W25" s="81"/>
    </row>
    <row r="26" spans="1:23" ht="15.75" x14ac:dyDescent="0.25">
      <c r="B26" s="13">
        <v>19</v>
      </c>
      <c r="C26" s="14" t="s">
        <v>36</v>
      </c>
      <c r="D26" s="58">
        <v>21</v>
      </c>
      <c r="E26" s="48">
        <v>5</v>
      </c>
      <c r="F26" s="48">
        <v>15</v>
      </c>
      <c r="G26" s="48">
        <v>15</v>
      </c>
      <c r="H26" s="48">
        <v>21</v>
      </c>
      <c r="I26" s="48">
        <v>21</v>
      </c>
      <c r="J26" s="48">
        <v>0</v>
      </c>
      <c r="K26" s="48">
        <v>21</v>
      </c>
      <c r="L26" s="48">
        <v>21</v>
      </c>
      <c r="M26" s="58">
        <f>'[1]Table 9'!I24</f>
        <v>21</v>
      </c>
      <c r="N26" s="48">
        <v>3</v>
      </c>
      <c r="O26" s="48">
        <v>15</v>
      </c>
      <c r="P26" s="48">
        <v>15</v>
      </c>
      <c r="Q26" s="48">
        <v>20</v>
      </c>
      <c r="R26" s="48">
        <v>21</v>
      </c>
      <c r="S26" s="48">
        <v>0</v>
      </c>
      <c r="T26" s="48">
        <v>14</v>
      </c>
      <c r="U26" s="48">
        <v>7</v>
      </c>
      <c r="V26" s="81"/>
      <c r="W26" s="81"/>
    </row>
    <row r="27" spans="1:23" s="15" customFormat="1" ht="15.75" x14ac:dyDescent="0.25">
      <c r="A27" s="1"/>
      <c r="B27" s="13">
        <v>20</v>
      </c>
      <c r="C27" s="14" t="s">
        <v>37</v>
      </c>
      <c r="D27" s="58">
        <v>377</v>
      </c>
      <c r="E27" s="48">
        <v>77</v>
      </c>
      <c r="F27" s="48">
        <v>292</v>
      </c>
      <c r="G27" s="48">
        <v>263</v>
      </c>
      <c r="H27" s="48">
        <v>377</v>
      </c>
      <c r="I27" s="48">
        <v>377</v>
      </c>
      <c r="J27" s="48">
        <v>0</v>
      </c>
      <c r="K27" s="48">
        <v>377</v>
      </c>
      <c r="L27" s="48">
        <v>314</v>
      </c>
      <c r="M27" s="58">
        <f>'[1]Table 9'!I25</f>
        <v>370</v>
      </c>
      <c r="N27" s="48">
        <v>73</v>
      </c>
      <c r="O27" s="48">
        <v>283</v>
      </c>
      <c r="P27" s="48">
        <v>254</v>
      </c>
      <c r="Q27" s="48">
        <v>368</v>
      </c>
      <c r="R27" s="48">
        <v>368</v>
      </c>
      <c r="S27" s="48">
        <v>0</v>
      </c>
      <c r="T27" s="48">
        <v>368</v>
      </c>
      <c r="U27" s="48">
        <v>312</v>
      </c>
      <c r="V27" s="81"/>
      <c r="W27" s="81"/>
    </row>
    <row r="28" spans="1:23" s="1" customFormat="1" ht="15.75" x14ac:dyDescent="0.25">
      <c r="B28" s="13">
        <v>21</v>
      </c>
      <c r="C28" s="14" t="s">
        <v>38</v>
      </c>
      <c r="D28" s="58">
        <v>150</v>
      </c>
      <c r="E28" s="48">
        <v>118</v>
      </c>
      <c r="F28" s="48">
        <v>87</v>
      </c>
      <c r="G28" s="48">
        <v>40</v>
      </c>
      <c r="H28" s="48">
        <v>130</v>
      </c>
      <c r="I28" s="48">
        <v>138</v>
      </c>
      <c r="J28" s="48" t="s">
        <v>20</v>
      </c>
      <c r="K28" s="48">
        <v>150</v>
      </c>
      <c r="L28" s="48">
        <v>138</v>
      </c>
      <c r="M28" s="58">
        <f>'[1]Table 9'!I26</f>
        <v>151</v>
      </c>
      <c r="N28" s="48">
        <v>118</v>
      </c>
      <c r="O28" s="48">
        <v>87</v>
      </c>
      <c r="P28" s="48">
        <v>41</v>
      </c>
      <c r="Q28" s="48">
        <v>130</v>
      </c>
      <c r="R28" s="48">
        <v>149</v>
      </c>
      <c r="S28" s="48" t="s">
        <v>20</v>
      </c>
      <c r="T28" s="48">
        <v>151</v>
      </c>
      <c r="U28" s="48">
        <v>138</v>
      </c>
      <c r="V28" s="81"/>
      <c r="W28" s="81"/>
    </row>
    <row r="29" spans="1:23" s="15" customFormat="1" ht="15.75" x14ac:dyDescent="0.25">
      <c r="A29" s="1"/>
      <c r="B29" s="13">
        <v>22</v>
      </c>
      <c r="C29" s="14" t="s">
        <v>39</v>
      </c>
      <c r="D29" s="58">
        <v>571</v>
      </c>
      <c r="E29" s="48">
        <v>420</v>
      </c>
      <c r="F29" s="48">
        <v>392</v>
      </c>
      <c r="G29" s="48">
        <v>213</v>
      </c>
      <c r="H29" s="48">
        <v>516</v>
      </c>
      <c r="I29" s="48">
        <v>558</v>
      </c>
      <c r="J29" s="48">
        <v>233</v>
      </c>
      <c r="K29" s="48">
        <v>571</v>
      </c>
      <c r="L29" s="48">
        <v>170</v>
      </c>
      <c r="M29" s="58">
        <f>'[1]Table 9'!I27</f>
        <v>579</v>
      </c>
      <c r="N29" s="48">
        <v>422</v>
      </c>
      <c r="O29" s="48">
        <v>404</v>
      </c>
      <c r="P29" s="48">
        <v>231</v>
      </c>
      <c r="Q29" s="48">
        <v>530</v>
      </c>
      <c r="R29" s="48">
        <v>574</v>
      </c>
      <c r="S29" s="48" t="s">
        <v>20</v>
      </c>
      <c r="T29" s="48">
        <v>574</v>
      </c>
      <c r="U29" s="48">
        <v>245</v>
      </c>
      <c r="V29" s="81"/>
      <c r="W29" s="81"/>
    </row>
    <row r="30" spans="1:23" s="1" customFormat="1" ht="15.75" x14ac:dyDescent="0.25">
      <c r="B30" s="13">
        <v>23</v>
      </c>
      <c r="C30" s="14" t="s">
        <v>40</v>
      </c>
      <c r="D30" s="58">
        <v>2</v>
      </c>
      <c r="E30" s="48">
        <v>1</v>
      </c>
      <c r="F30" s="48">
        <v>0</v>
      </c>
      <c r="G30" s="48">
        <v>0</v>
      </c>
      <c r="H30" s="48">
        <v>2</v>
      </c>
      <c r="I30" s="48">
        <v>2</v>
      </c>
      <c r="J30" s="48">
        <v>0</v>
      </c>
      <c r="K30" s="48">
        <v>2</v>
      </c>
      <c r="L30" s="48">
        <v>2</v>
      </c>
      <c r="M30" s="58">
        <f>'[1]Table 9'!I28</f>
        <v>2</v>
      </c>
      <c r="N30" s="48">
        <v>1</v>
      </c>
      <c r="O30" s="48">
        <v>1</v>
      </c>
      <c r="P30" s="48">
        <v>1</v>
      </c>
      <c r="Q30" s="48">
        <v>2</v>
      </c>
      <c r="R30" s="48">
        <v>2</v>
      </c>
      <c r="S30" s="48">
        <v>0</v>
      </c>
      <c r="T30" s="48">
        <v>2</v>
      </c>
      <c r="U30" s="48">
        <v>2</v>
      </c>
      <c r="V30" s="81"/>
      <c r="W30" s="81"/>
    </row>
    <row r="31" spans="1:23" s="15" customFormat="1" ht="15.75" x14ac:dyDescent="0.25">
      <c r="A31" s="1"/>
      <c r="B31" s="13">
        <v>24</v>
      </c>
      <c r="C31" s="14" t="s">
        <v>66</v>
      </c>
      <c r="D31" s="58">
        <v>385</v>
      </c>
      <c r="E31" s="48">
        <v>156</v>
      </c>
      <c r="F31" s="48">
        <v>73</v>
      </c>
      <c r="G31" s="48">
        <v>20</v>
      </c>
      <c r="H31" s="48">
        <v>385</v>
      </c>
      <c r="I31" s="48">
        <v>385</v>
      </c>
      <c r="J31" s="48">
        <v>338</v>
      </c>
      <c r="K31" s="48">
        <v>385</v>
      </c>
      <c r="L31" s="48">
        <v>385</v>
      </c>
      <c r="M31" s="58">
        <f>'[1]Table 9'!I29</f>
        <v>385</v>
      </c>
      <c r="N31" s="48">
        <v>170</v>
      </c>
      <c r="O31" s="48">
        <v>62</v>
      </c>
      <c r="P31" s="48">
        <v>25</v>
      </c>
      <c r="Q31" s="48">
        <v>385</v>
      </c>
      <c r="R31" s="48">
        <v>385</v>
      </c>
      <c r="S31" s="48">
        <v>349</v>
      </c>
      <c r="T31" s="48">
        <v>385</v>
      </c>
      <c r="U31" s="48">
        <v>385</v>
      </c>
      <c r="V31" s="81"/>
      <c r="W31" s="81"/>
    </row>
    <row r="32" spans="1:23" s="15" customFormat="1" ht="15.75" x14ac:dyDescent="0.25">
      <c r="A32" s="1"/>
      <c r="B32" s="13">
        <v>25</v>
      </c>
      <c r="C32" s="14" t="s">
        <v>42</v>
      </c>
      <c r="D32" s="58">
        <v>114</v>
      </c>
      <c r="E32" s="48">
        <v>69</v>
      </c>
      <c r="F32" s="48">
        <v>33</v>
      </c>
      <c r="G32" s="48">
        <v>33</v>
      </c>
      <c r="H32" s="48">
        <v>114</v>
      </c>
      <c r="I32" s="48">
        <v>114</v>
      </c>
      <c r="J32" s="48">
        <v>0</v>
      </c>
      <c r="K32" s="48">
        <v>114</v>
      </c>
      <c r="L32" s="48">
        <v>114</v>
      </c>
      <c r="M32" s="58">
        <f>'[1]Table 9'!I30</f>
        <v>114</v>
      </c>
      <c r="N32" s="48">
        <v>69</v>
      </c>
      <c r="O32" s="48">
        <v>33</v>
      </c>
      <c r="P32" s="48">
        <v>33</v>
      </c>
      <c r="Q32" s="48">
        <v>114</v>
      </c>
      <c r="R32" s="48">
        <v>114</v>
      </c>
      <c r="S32" s="48">
        <v>0</v>
      </c>
      <c r="T32" s="48">
        <v>114</v>
      </c>
      <c r="U32" s="48">
        <v>114</v>
      </c>
      <c r="V32" s="81"/>
      <c r="W32" s="81"/>
    </row>
    <row r="33" spans="1:23" s="1" customFormat="1" ht="15.75" x14ac:dyDescent="0.25">
      <c r="B33" s="13">
        <v>26</v>
      </c>
      <c r="C33" s="14" t="s">
        <v>43</v>
      </c>
      <c r="D33" s="58">
        <v>20</v>
      </c>
      <c r="E33" s="48">
        <v>12</v>
      </c>
      <c r="F33" s="48">
        <v>4</v>
      </c>
      <c r="G33" s="48">
        <v>4</v>
      </c>
      <c r="H33" s="48">
        <v>20</v>
      </c>
      <c r="I33" s="48">
        <v>20</v>
      </c>
      <c r="J33" s="48">
        <v>20</v>
      </c>
      <c r="K33" s="48">
        <v>20</v>
      </c>
      <c r="L33" s="48">
        <v>20</v>
      </c>
      <c r="M33" s="58">
        <f>'[1]Table 9'!I31</f>
        <v>21</v>
      </c>
      <c r="N33" s="48">
        <v>13</v>
      </c>
      <c r="O33" s="48">
        <v>2</v>
      </c>
      <c r="P33" s="48">
        <v>2</v>
      </c>
      <c r="Q33" s="48">
        <v>21</v>
      </c>
      <c r="R33" s="48">
        <v>21</v>
      </c>
      <c r="S33" s="48">
        <v>19</v>
      </c>
      <c r="T33" s="48">
        <v>19</v>
      </c>
      <c r="U33" s="48">
        <v>21</v>
      </c>
      <c r="V33" s="81"/>
      <c r="W33" s="81"/>
    </row>
    <row r="34" spans="1:23" s="15" customFormat="1" ht="15.75" x14ac:dyDescent="0.25">
      <c r="A34" s="1"/>
      <c r="B34" s="13">
        <v>27</v>
      </c>
      <c r="C34" s="14" t="s">
        <v>44</v>
      </c>
      <c r="D34" s="58">
        <v>59</v>
      </c>
      <c r="E34" s="48">
        <v>40</v>
      </c>
      <c r="F34" s="48">
        <v>51</v>
      </c>
      <c r="G34" s="48">
        <v>26</v>
      </c>
      <c r="H34" s="48">
        <v>59</v>
      </c>
      <c r="I34" s="48">
        <v>59</v>
      </c>
      <c r="J34" s="48">
        <v>27</v>
      </c>
      <c r="K34" s="48">
        <v>56</v>
      </c>
      <c r="L34" s="48">
        <v>54</v>
      </c>
      <c r="M34" s="58">
        <f>'[1]Table 9'!I32</f>
        <v>60</v>
      </c>
      <c r="N34" s="48">
        <v>40</v>
      </c>
      <c r="O34" s="48">
        <v>51</v>
      </c>
      <c r="P34" s="48">
        <v>26</v>
      </c>
      <c r="Q34" s="48">
        <v>60</v>
      </c>
      <c r="R34" s="48">
        <v>60</v>
      </c>
      <c r="S34" s="48">
        <v>31</v>
      </c>
      <c r="T34" s="48">
        <v>56</v>
      </c>
      <c r="U34" s="48">
        <v>54</v>
      </c>
      <c r="V34" s="81"/>
      <c r="W34" s="81"/>
    </row>
    <row r="35" spans="1:23" s="1" customFormat="1" ht="15.75" x14ac:dyDescent="0.25">
      <c r="B35" s="13">
        <v>28</v>
      </c>
      <c r="C35" s="14" t="s">
        <v>45</v>
      </c>
      <c r="D35" s="58">
        <v>773</v>
      </c>
      <c r="E35" s="48">
        <v>358</v>
      </c>
      <c r="F35" s="48">
        <v>594</v>
      </c>
      <c r="G35" s="48">
        <v>332</v>
      </c>
      <c r="H35" s="48">
        <v>597</v>
      </c>
      <c r="I35" s="48">
        <v>466</v>
      </c>
      <c r="J35" s="48">
        <v>134</v>
      </c>
      <c r="K35" s="48">
        <v>654</v>
      </c>
      <c r="L35" s="48">
        <v>594</v>
      </c>
      <c r="M35" s="58">
        <f>'[1]Table 9'!I33</f>
        <v>822</v>
      </c>
      <c r="N35" s="48">
        <v>358</v>
      </c>
      <c r="O35" s="48">
        <v>594</v>
      </c>
      <c r="P35" s="48">
        <v>332</v>
      </c>
      <c r="Q35" s="48">
        <v>597</v>
      </c>
      <c r="R35" s="48">
        <v>466</v>
      </c>
      <c r="S35" s="48">
        <v>134</v>
      </c>
      <c r="T35" s="48">
        <v>654</v>
      </c>
      <c r="U35" s="48">
        <v>594</v>
      </c>
      <c r="V35" s="81"/>
      <c r="W35" s="81"/>
    </row>
    <row r="36" spans="1:23" s="15" customFormat="1" ht="15.75" x14ac:dyDescent="0.25">
      <c r="A36" s="1"/>
      <c r="B36" s="13">
        <v>29</v>
      </c>
      <c r="C36" s="14" t="s">
        <v>46</v>
      </c>
      <c r="D36" s="58">
        <v>349</v>
      </c>
      <c r="E36" s="48">
        <v>126</v>
      </c>
      <c r="F36" s="48">
        <v>85</v>
      </c>
      <c r="G36" s="48">
        <v>52</v>
      </c>
      <c r="H36" s="48">
        <v>340</v>
      </c>
      <c r="I36" s="48">
        <v>345</v>
      </c>
      <c r="J36" s="48">
        <v>189</v>
      </c>
      <c r="K36" s="48">
        <v>347</v>
      </c>
      <c r="L36" s="48">
        <v>307</v>
      </c>
      <c r="M36" s="58">
        <f>'[1]Table 9'!I34</f>
        <v>349</v>
      </c>
      <c r="N36" s="48">
        <v>121</v>
      </c>
      <c r="O36" s="48">
        <v>102</v>
      </c>
      <c r="P36" s="48">
        <v>60</v>
      </c>
      <c r="Q36" s="48">
        <v>346</v>
      </c>
      <c r="R36" s="48">
        <v>347</v>
      </c>
      <c r="S36" s="48">
        <v>189</v>
      </c>
      <c r="T36" s="48">
        <v>347</v>
      </c>
      <c r="U36" s="48">
        <v>307</v>
      </c>
      <c r="V36" s="81"/>
      <c r="W36" s="81"/>
    </row>
    <row r="37" spans="1:23" s="1" customFormat="1" ht="15.75" x14ac:dyDescent="0.25">
      <c r="B37" s="13">
        <v>30</v>
      </c>
      <c r="C37" s="14" t="s">
        <v>47</v>
      </c>
      <c r="D37" s="58">
        <v>4</v>
      </c>
      <c r="E37" s="48">
        <v>4</v>
      </c>
      <c r="F37" s="48">
        <v>3</v>
      </c>
      <c r="G37" s="48">
        <v>3</v>
      </c>
      <c r="H37" s="48">
        <v>4</v>
      </c>
      <c r="I37" s="48">
        <v>4</v>
      </c>
      <c r="J37" s="48">
        <v>4</v>
      </c>
      <c r="K37" s="48">
        <v>4</v>
      </c>
      <c r="L37" s="48">
        <v>4</v>
      </c>
      <c r="M37" s="58">
        <f>'[1]Table 9'!I35</f>
        <v>4</v>
      </c>
      <c r="N37" s="48">
        <v>4</v>
      </c>
      <c r="O37" s="48">
        <v>3</v>
      </c>
      <c r="P37" s="48">
        <v>3</v>
      </c>
      <c r="Q37" s="48">
        <v>4</v>
      </c>
      <c r="R37" s="48">
        <v>4</v>
      </c>
      <c r="S37" s="48">
        <v>4</v>
      </c>
      <c r="T37" s="48">
        <v>4</v>
      </c>
      <c r="U37" s="48">
        <v>4</v>
      </c>
      <c r="V37" s="81"/>
      <c r="W37" s="81"/>
    </row>
    <row r="38" spans="1:23" s="15" customFormat="1" ht="15.75" x14ac:dyDescent="0.25">
      <c r="A38" s="1"/>
      <c r="B38" s="13">
        <v>31</v>
      </c>
      <c r="C38" s="14" t="s">
        <v>48</v>
      </c>
      <c r="D38" s="58">
        <v>2</v>
      </c>
      <c r="E38" s="48">
        <v>2</v>
      </c>
      <c r="F38" s="48">
        <v>0</v>
      </c>
      <c r="G38" s="48">
        <v>0</v>
      </c>
      <c r="H38" s="48">
        <v>2</v>
      </c>
      <c r="I38" s="48">
        <v>2</v>
      </c>
      <c r="J38" s="48">
        <v>1</v>
      </c>
      <c r="K38" s="48">
        <v>2</v>
      </c>
      <c r="L38" s="48">
        <v>1</v>
      </c>
      <c r="M38" s="58">
        <f>'[1]Table 9'!I36</f>
        <v>2</v>
      </c>
      <c r="N38" s="48">
        <v>2</v>
      </c>
      <c r="O38" s="48">
        <v>0</v>
      </c>
      <c r="P38" s="48">
        <v>0</v>
      </c>
      <c r="Q38" s="48">
        <v>2</v>
      </c>
      <c r="R38" s="48">
        <v>2</v>
      </c>
      <c r="S38" s="48">
        <v>2</v>
      </c>
      <c r="T38" s="48">
        <v>2</v>
      </c>
      <c r="U38" s="48">
        <v>1</v>
      </c>
      <c r="V38" s="81"/>
      <c r="W38" s="81"/>
    </row>
    <row r="39" spans="1:23" s="1" customFormat="1" ht="15.75" x14ac:dyDescent="0.25">
      <c r="B39" s="13">
        <v>32</v>
      </c>
      <c r="C39" s="14" t="s">
        <v>49</v>
      </c>
      <c r="D39" s="58">
        <v>0</v>
      </c>
      <c r="E39" s="48">
        <v>0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58">
        <f>'[1]Table 9'!I37</f>
        <v>2</v>
      </c>
      <c r="N39" s="48">
        <v>2</v>
      </c>
      <c r="O39" s="48">
        <v>0</v>
      </c>
      <c r="P39" s="48">
        <v>0</v>
      </c>
      <c r="Q39" s="48">
        <v>2</v>
      </c>
      <c r="R39" s="48">
        <v>2</v>
      </c>
      <c r="S39" s="48">
        <v>2</v>
      </c>
      <c r="T39" s="48">
        <v>2</v>
      </c>
      <c r="U39" s="48">
        <v>2</v>
      </c>
      <c r="V39" s="81"/>
      <c r="W39" s="81"/>
    </row>
    <row r="40" spans="1:23" s="15" customFormat="1" ht="15.75" x14ac:dyDescent="0.25">
      <c r="A40" s="1"/>
      <c r="B40" s="13">
        <v>33</v>
      </c>
      <c r="C40" s="14" t="s">
        <v>50</v>
      </c>
      <c r="D40" s="58">
        <v>2</v>
      </c>
      <c r="E40" s="48">
        <v>2</v>
      </c>
      <c r="F40" s="48">
        <v>2</v>
      </c>
      <c r="G40" s="48">
        <v>0</v>
      </c>
      <c r="H40" s="48">
        <v>2</v>
      </c>
      <c r="I40" s="48">
        <v>2</v>
      </c>
      <c r="J40" s="48">
        <v>2</v>
      </c>
      <c r="K40" s="48">
        <v>2</v>
      </c>
      <c r="L40" s="48">
        <v>2</v>
      </c>
      <c r="M40" s="58">
        <f>'[1]Table 9'!I38</f>
        <v>2</v>
      </c>
      <c r="N40" s="48">
        <v>2</v>
      </c>
      <c r="O40" s="48">
        <v>2</v>
      </c>
      <c r="P40" s="48">
        <v>0</v>
      </c>
      <c r="Q40" s="48">
        <v>2</v>
      </c>
      <c r="R40" s="48">
        <v>2</v>
      </c>
      <c r="S40" s="48">
        <v>2</v>
      </c>
      <c r="T40" s="48">
        <v>2</v>
      </c>
      <c r="U40" s="48">
        <v>2</v>
      </c>
      <c r="V40" s="81"/>
      <c r="W40" s="81"/>
    </row>
    <row r="41" spans="1:23" ht="15.75" x14ac:dyDescent="0.25">
      <c r="B41" s="13">
        <v>34</v>
      </c>
      <c r="C41" s="14" t="s">
        <v>51</v>
      </c>
      <c r="D41" s="58">
        <v>0</v>
      </c>
      <c r="E41" s="48">
        <v>0</v>
      </c>
      <c r="F41" s="48">
        <v>0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58">
        <f>'[1]Table 9'!I39</f>
        <v>0</v>
      </c>
      <c r="N41" s="48">
        <v>0</v>
      </c>
      <c r="O41" s="48">
        <v>0</v>
      </c>
      <c r="P41" s="48">
        <v>0</v>
      </c>
      <c r="Q41" s="48">
        <v>0</v>
      </c>
      <c r="R41" s="48">
        <v>0</v>
      </c>
      <c r="S41" s="48">
        <v>0</v>
      </c>
      <c r="T41" s="48">
        <v>0</v>
      </c>
      <c r="U41" s="48">
        <v>0</v>
      </c>
      <c r="V41" s="81"/>
      <c r="W41" s="81"/>
    </row>
    <row r="42" spans="1:23" s="15" customFormat="1" ht="15.75" x14ac:dyDescent="0.25">
      <c r="A42" s="1"/>
      <c r="B42" s="13">
        <v>35</v>
      </c>
      <c r="C42" s="16" t="s">
        <v>52</v>
      </c>
      <c r="D42" s="58">
        <v>3</v>
      </c>
      <c r="E42" s="48">
        <v>3</v>
      </c>
      <c r="F42" s="48">
        <v>0</v>
      </c>
      <c r="G42" s="48">
        <v>0</v>
      </c>
      <c r="H42" s="48">
        <v>3</v>
      </c>
      <c r="I42" s="48">
        <v>3</v>
      </c>
      <c r="J42" s="48">
        <v>3</v>
      </c>
      <c r="K42" s="48">
        <v>3</v>
      </c>
      <c r="L42" s="48">
        <v>3</v>
      </c>
      <c r="M42" s="58">
        <f>'[1]Table 9'!I40</f>
        <v>3</v>
      </c>
      <c r="N42" s="48">
        <v>3</v>
      </c>
      <c r="O42" s="48">
        <v>0</v>
      </c>
      <c r="P42" s="48">
        <v>0</v>
      </c>
      <c r="Q42" s="48">
        <v>3</v>
      </c>
      <c r="R42" s="48">
        <v>3</v>
      </c>
      <c r="S42" s="48">
        <v>3</v>
      </c>
      <c r="T42" s="48">
        <v>3</v>
      </c>
      <c r="U42" s="48">
        <v>3</v>
      </c>
      <c r="V42" s="81"/>
      <c r="W42" s="81"/>
    </row>
    <row r="43" spans="1:23" s="1" customFormat="1" ht="15.75" x14ac:dyDescent="0.25">
      <c r="B43" s="13">
        <v>36</v>
      </c>
      <c r="C43" s="14" t="s">
        <v>53</v>
      </c>
      <c r="D43" s="58">
        <v>3</v>
      </c>
      <c r="E43" s="71">
        <v>4</v>
      </c>
      <c r="F43" s="71">
        <v>4</v>
      </c>
      <c r="G43" s="71">
        <v>0</v>
      </c>
      <c r="H43" s="71">
        <v>4</v>
      </c>
      <c r="I43" s="71">
        <v>4</v>
      </c>
      <c r="J43" s="71">
        <v>4</v>
      </c>
      <c r="K43" s="71">
        <v>4</v>
      </c>
      <c r="L43" s="71">
        <v>4</v>
      </c>
      <c r="M43" s="58">
        <f>'[1]Table 9'!I41</f>
        <v>4</v>
      </c>
      <c r="N43" s="71">
        <v>4</v>
      </c>
      <c r="O43" s="71">
        <v>4</v>
      </c>
      <c r="P43" s="71">
        <v>0</v>
      </c>
      <c r="Q43" s="71">
        <v>4</v>
      </c>
      <c r="R43" s="71">
        <v>4</v>
      </c>
      <c r="S43" s="71">
        <v>4</v>
      </c>
      <c r="T43" s="71">
        <v>4</v>
      </c>
      <c r="U43" s="71">
        <v>4</v>
      </c>
      <c r="V43" s="79"/>
      <c r="W43" s="79"/>
    </row>
    <row r="44" spans="1:23" s="17" customFormat="1" ht="21.95" customHeight="1" x14ac:dyDescent="0.25">
      <c r="B44" s="19"/>
      <c r="C44" s="19" t="s">
        <v>54</v>
      </c>
      <c r="D44" s="59">
        <v>5510</v>
      </c>
      <c r="E44" s="59">
        <f t="shared" ref="E44:L44" si="0">SUM(E8:E43)</f>
        <v>3162</v>
      </c>
      <c r="F44" s="59">
        <f t="shared" si="0"/>
        <v>2966</v>
      </c>
      <c r="G44" s="59">
        <f t="shared" si="0"/>
        <v>1858</v>
      </c>
      <c r="H44" s="59">
        <f t="shared" si="0"/>
        <v>5153</v>
      </c>
      <c r="I44" s="59">
        <f t="shared" si="0"/>
        <v>5053</v>
      </c>
      <c r="J44" s="59">
        <f t="shared" si="0"/>
        <v>1479</v>
      </c>
      <c r="K44" s="59">
        <f t="shared" si="0"/>
        <v>5371</v>
      </c>
      <c r="L44" s="59">
        <f t="shared" si="0"/>
        <v>3437</v>
      </c>
      <c r="M44" s="59">
        <f>SUM(M8:M43)</f>
        <v>5624</v>
      </c>
      <c r="N44" s="59">
        <f t="shared" ref="N44:U44" si="1">SUM(N8:N43)</f>
        <v>3122</v>
      </c>
      <c r="O44" s="59">
        <f t="shared" si="1"/>
        <v>2816</v>
      </c>
      <c r="P44" s="59">
        <f t="shared" si="1"/>
        <v>1770</v>
      </c>
      <c r="Q44" s="59">
        <f t="shared" si="1"/>
        <v>5217</v>
      </c>
      <c r="R44" s="59">
        <f t="shared" si="1"/>
        <v>5116</v>
      </c>
      <c r="S44" s="59">
        <f>SUM(S8:S8:S43)</f>
        <v>912</v>
      </c>
      <c r="T44" s="59">
        <f t="shared" si="1"/>
        <v>5418</v>
      </c>
      <c r="U44" s="59">
        <f t="shared" si="1"/>
        <v>3415</v>
      </c>
      <c r="V44" s="82"/>
      <c r="W44" s="82"/>
    </row>
    <row r="45" spans="1:23" ht="17.25" customHeight="1" x14ac:dyDescent="0.25">
      <c r="B45" s="23"/>
      <c r="C45" s="44" t="s">
        <v>105</v>
      </c>
    </row>
    <row r="46" spans="1:23" ht="12.75" customHeight="1" x14ac:dyDescent="0.25">
      <c r="B46" s="23"/>
      <c r="C46" s="46"/>
    </row>
    <row r="47" spans="1:23" ht="12.75" customHeight="1" x14ac:dyDescent="0.25">
      <c r="B47" s="23"/>
      <c r="C47" s="46"/>
    </row>
  </sheetData>
  <mergeCells count="11">
    <mergeCell ref="T5:U5"/>
    <mergeCell ref="B3:U3"/>
    <mergeCell ref="B4:B7"/>
    <mergeCell ref="C4:C7"/>
    <mergeCell ref="D4:L4"/>
    <mergeCell ref="M4:U4"/>
    <mergeCell ref="D5:D6"/>
    <mergeCell ref="E5:J5"/>
    <mergeCell ref="K5:L5"/>
    <mergeCell ref="M5:M6"/>
    <mergeCell ref="N5:S5"/>
  </mergeCells>
  <pageMargins left="0.31496062992126" right="0.23622047244094499" top="0.33" bottom="0.34" header="0.31" footer="0.28999999999999998"/>
  <pageSetup paperSize="9" orientation="portrait" r:id="rId1"/>
  <headerFooter alignWithMargins="0">
    <oddFooter>&amp;R85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20F1A46603BA4AB335C7413E779409" ma:contentTypeVersion="6" ma:contentTypeDescription="Create a new document." ma:contentTypeScope="" ma:versionID="dfca00d972f681b3576edf4971bdbcec">
  <xsd:schema xmlns:xsd="http://www.w3.org/2001/XMLSchema" xmlns:xs="http://www.w3.org/2001/XMLSchema" xmlns:p="http://schemas.microsoft.com/office/2006/metadata/properties" xmlns:ns2="cafecab3-fc2a-4769-8077-57bc8d2fbe62" xmlns:ns3="72e89a73-689a-42a7-a49a-2989e7fb3bd6" targetNamespace="http://schemas.microsoft.com/office/2006/metadata/properties" ma:root="true" ma:fieldsID="6e78574fb2dc279ed5fec1815821ff8a" ns2:_="" ns3:_="">
    <xsd:import namespace="cafecab3-fc2a-4769-8077-57bc8d2fbe62"/>
    <xsd:import namespace="72e89a73-689a-42a7-a49a-2989e7fb3bd6"/>
    <xsd:element name="properties">
      <xsd:complexType>
        <xsd:sequence>
          <xsd:element name="documentManagement">
            <xsd:complexType>
              <xsd:all>
                <xsd:element ref="ns2:Document_x0020_Category" minOccurs="0"/>
                <xsd:element ref="ns2:S.No." minOccurs="0"/>
                <xsd:element ref="ns3:Page_x0020_N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ecab3-fc2a-4769-8077-57bc8d2fbe62" elementFormDefault="qualified">
    <xsd:import namespace="http://schemas.microsoft.com/office/2006/documentManagement/types"/>
    <xsd:import namespace="http://schemas.microsoft.com/office/infopath/2007/PartnerControls"/>
    <xsd:element name="Document_x0020_Category" ma:index="8" nillable="true" ma:displayName="Document Category" ma:list="{8d94a9a6-c3a0-4eb0-80a3-663de0b8db6c}" ma:internalName="Document_x0020_Category" ma:showField="Category_x0020_Name" ma:web="cafecab3-fc2a-4769-8077-57bc8d2fbe62">
      <xsd:simpleType>
        <xsd:restriction base="dms:Lookup"/>
      </xsd:simpleType>
    </xsd:element>
    <xsd:element name="S.No." ma:index="9" nillable="true" ma:displayName="S.No." ma:decimals="0" ma:internalName="S_x002e_No_x002e_" ma:readOnly="false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e89a73-689a-42a7-a49a-2989e7fb3bd6" elementFormDefault="qualified">
    <xsd:import namespace="http://schemas.microsoft.com/office/2006/documentManagement/types"/>
    <xsd:import namespace="http://schemas.microsoft.com/office/infopath/2007/PartnerControls"/>
    <xsd:element name="Page_x0020_No" ma:index="10" nillable="true" ma:displayName="Page No" ma:internalName="Page_x0020_N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age_x0020_No xmlns="72e89a73-689a-42a7-a49a-2989e7fb3bd6" xsi:nil="true"/>
    <Document_x0020_Category xmlns="cafecab3-fc2a-4769-8077-57bc8d2fbe62" xsi:nil="true"/>
    <S.No. xmlns="cafecab3-fc2a-4769-8077-57bc8d2fbe62">19</S.No.>
  </documentManagement>
</p:properties>
</file>

<file path=customXml/itemProps1.xml><?xml version="1.0" encoding="utf-8"?>
<ds:datastoreItem xmlns:ds="http://schemas.openxmlformats.org/officeDocument/2006/customXml" ds:itemID="{96C99BBE-CEEE-42AD-A404-53555BFF8B95}"/>
</file>

<file path=customXml/itemProps2.xml><?xml version="1.0" encoding="utf-8"?>
<ds:datastoreItem xmlns:ds="http://schemas.openxmlformats.org/officeDocument/2006/customXml" ds:itemID="{E257F498-6C9F-46C7-8C4D-83445D1571FD}"/>
</file>

<file path=customXml/itemProps3.xml><?xml version="1.0" encoding="utf-8"?>
<ds:datastoreItem xmlns:ds="http://schemas.openxmlformats.org/officeDocument/2006/customXml" ds:itemID="{3D76208B-2CC2-4B07-BBD4-161472275E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Sheet1</vt:lpstr>
      <vt:lpstr>CH-4. Table 35 A.</vt:lpstr>
      <vt:lpstr>Table 35 B.</vt:lpstr>
      <vt:lpstr>Table 36 A</vt:lpstr>
      <vt:lpstr>Table 36 B</vt:lpstr>
      <vt:lpstr>Table 36 C</vt:lpstr>
      <vt:lpstr>Table 37 A</vt:lpstr>
      <vt:lpstr>Table 37 B</vt:lpstr>
      <vt:lpstr>'CH-4. Table 35 A.'!Print_Area</vt:lpstr>
      <vt:lpstr>'Table 35 B.'!Print_Area</vt:lpstr>
      <vt:lpstr>'Table 36 A'!Print_Area</vt:lpstr>
      <vt:lpstr>'Table 36 B'!Print_Area</vt:lpstr>
      <vt:lpstr>'Table 36 C'!Print_Area</vt:lpstr>
      <vt:lpstr>'Table 37 A'!Print_Area</vt:lpstr>
      <vt:lpstr>'Table 37 B'!Print_Area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Part 2 Section V</dc:title>
  <dc:creator/>
  <cp:lastModifiedBy/>
  <dcterms:created xsi:type="dcterms:W3CDTF">2006-09-16T00:00:00Z</dcterms:created>
  <dcterms:modified xsi:type="dcterms:W3CDTF">2018-01-04T05:08:23Z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0x0101009320F1A46603BA4AB335C7413E779409</vt:lpwstr>
  </property>
</Properties>
</file>