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1298DE5A-0765-48ED-A420-15FA31831934}" xr6:coauthVersionLast="47" xr6:coauthVersionMax="47" xr10:uidLastSave="{00000000-0000-0000-0000-000000000000}"/>
  <bookViews>
    <workbookView xWindow="-120" yWindow="-120" windowWidth="38640" windowHeight="2184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6" l="1"/>
  <c r="D20" i="6"/>
  <c r="D18" i="6"/>
  <c r="D15" i="6"/>
  <c r="D10" i="6"/>
  <c r="D6" i="6"/>
  <c r="D2" i="6"/>
  <c r="B16" i="6"/>
  <c r="A16" i="6"/>
  <c r="B23" i="6"/>
  <c r="A23" i="6"/>
  <c r="A12" i="3"/>
  <c r="A13" i="6"/>
  <c r="B13" i="6"/>
  <c r="B22" i="6"/>
  <c r="A22" i="6"/>
  <c r="H1" i="6"/>
  <c r="F2" i="6" s="1"/>
  <c r="F1" i="6"/>
  <c r="F3" i="6" s="1"/>
  <c r="A18" i="6"/>
  <c r="B21" i="6"/>
  <c r="A21" i="6"/>
  <c r="B20" i="6"/>
  <c r="A20" i="6"/>
  <c r="B12" i="6"/>
  <c r="A12" i="6"/>
  <c r="B11" i="6"/>
  <c r="A11" i="6"/>
  <c r="B10" i="6"/>
  <c r="A10" i="6"/>
  <c r="B15" i="6"/>
  <c r="A15" i="6"/>
  <c r="B8" i="6"/>
  <c r="A8" i="6"/>
  <c r="B7" i="6"/>
  <c r="A7" i="6"/>
  <c r="B6" i="6"/>
  <c r="A6" i="6"/>
  <c r="A4" i="6"/>
  <c r="B4" i="6"/>
  <c r="B3" i="6"/>
  <c r="A3" i="6"/>
  <c r="B2" i="6"/>
  <c r="A2" i="6"/>
  <c r="F4" i="6" l="1"/>
  <c r="F5" i="6" s="1"/>
</calcChain>
</file>

<file path=xl/sharedStrings.xml><?xml version="1.0" encoding="utf-8"?>
<sst xmlns="http://schemas.openxmlformats.org/spreadsheetml/2006/main" count="68" uniqueCount="47">
  <si>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</si>
  <si>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</si>
  <si>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</si>
  <si>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</si>
  <si>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</si>
  <si>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</si>
  <si>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</si>
  <si>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</si>
  <si>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</si>
  <si>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</si>
  <si>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</si>
  <si>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</si>
  <si>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</si>
  <si>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</si>
  <si>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</si>
  <si>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</si>
  <si>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</si>
  <si>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</si>
  <si>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</si>
  <si>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</si>
  <si>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</si>
  <si>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</si>
  <si>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</si>
  <si>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</si>
  <si>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</si>
  <si>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</si>
  <si>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</si>
  <si>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</si>
  <si>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</si>
  <si>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</si>
  <si>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</si>
  <si>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</si>
  <si>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</si>
  <si>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</si>
  <si>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</si>
  <si>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</si>
  <si>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[23; 954]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</si>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</sst>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7" xfId="0" applyFont="1" applyBorder="1"/>
    <xf numFmtId="0" fontId="2" fillId="6" borderId="18" xfId="0" applyFont="1" applyFill="1" applyBorder="1"/>
    <xf numFmtId="0" fontId="2" fillId="6" borderId="19" xfId="0" applyFont="1" applyFill="1" applyBorder="1"/>
    <xf numFmtId="0" fontId="2" fillId="6" borderId="20" xfId="0" applyFont="1" applyFill="1" applyBorder="1"/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9" fontId="1" fillId="0" borderId="16" xfId="0" applyNumberFormat="1" applyFont="1" applyBorder="1" applyAlignment="1">
      <alignment horizontal="left"/>
    </xf>
    <xf numFmtId="0" fontId="2" fillId="5" borderId="21" xfId="0" applyFont="1" applyFill="1" applyBorder="1"/>
    <xf numFmtId="0" fontId="2" fillId="4" borderId="18" xfId="0" applyFont="1" applyFill="1" applyBorder="1"/>
    <xf numFmtId="0" fontId="2" fillId="4" borderId="20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7" borderId="20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0" fontId="3" fillId="2" borderId="18" xfId="0" applyFont="1" applyFill="1" applyBorder="1" applyAlignment="1"/>
    <xf numFmtId="0" fontId="3" fillId="2" borderId="19" xfId="0" applyFont="1" applyFill="1" applyBorder="1"/>
    <xf numFmtId="0" fontId="3" fillId="2" borderId="20" xfId="0" applyFont="1" applyFill="1" applyBorder="1"/>
    <xf numFmtId="0" fontId="1" fillId="0" borderId="12" xfId="0" applyFont="1" applyBorder="1"/>
    <xf numFmtId="0" fontId="2" fillId="0" borderId="22" xfId="0" applyNumberFormat="1" applyFont="1" applyBorder="1" applyAlignment="1">
      <alignment horizontal="left" vertical="center"/>
    </xf>
    <xf numFmtId="0" fontId="2" fillId="0" borderId="23" xfId="0" applyFont="1" applyBorder="1" applyAlignment="1">
      <alignment horizontal="center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5" xfId="0" applyNumberFormat="1" applyFont="1" applyBorder="1" applyAlignment="1">
      <alignment horizontal="left" vertical="center"/>
    </xf>
    <xf numFmtId="9" fontId="1" fillId="0" borderId="16" xfId="0" applyNumberFormat="1" applyFont="1" applyBorder="1" applyAlignment="1">
      <alignment horizontal="left" vertical="center"/>
    </xf>
    <xf numFmtId="9" fontId="1" fillId="0" borderId="13" xfId="0" applyNumberFormat="1" applyFont="1" applyBorder="1" applyAlignment="1">
      <alignment horizontal="left"/>
    </xf>
    <xf numFmtId="0" fontId="4" fillId="6" borderId="1" xfId="0" applyFont="1" applyFill="1" applyBorder="1" applyAlignment="1">
      <alignment horizontal="center" vertical="center"/>
    </xf>
    <xf numFmtId="9" fontId="4" fillId="6" borderId="2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9" fontId="4" fillId="6" borderId="4" xfId="0" applyNumberFormat="1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9" fontId="4" fillId="6" borderId="6" xfId="0" applyNumberFormat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9" fontId="4" fillId="5" borderId="24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9" fontId="4" fillId="4" borderId="6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9" fontId="4" fillId="7" borderId="2" xfId="0" applyNumberFormat="1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9" fontId="4" fillId="7" borderId="4" xfId="0" applyNumberFormat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9" fontId="4" fillId="3" borderId="6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9" fontId="5" fillId="2" borderId="26" xfId="0" applyNumberFormat="1" applyFont="1" applyFill="1" applyBorder="1" applyAlignment="1">
      <alignment horizontal="center" vertical="center"/>
    </xf>
    <xf numFmtId="9" fontId="5" fillId="2" borderId="11" xfId="0" applyNumberFormat="1" applyFont="1" applyFill="1" applyBorder="1" applyAlignment="1">
      <alignment horizontal="center" vertical="center"/>
    </xf>
    <xf numFmtId="9" fontId="5" fillId="2" borderId="27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0" fontId="2" fillId="0" borderId="5" xfId="0" applyFont="1" applyBorder="1"/>
    <xf numFmtId="14" fontId="1" fillId="0" borderId="6" xfId="0" applyNumberFormat="1" applyFont="1" applyBorder="1" applyAlignment="1">
      <alignment horizontal="left" vertical="center"/>
    </xf>
    <xf numFmtId="0" fontId="1" fillId="0" borderId="26" xfId="0" applyNumberFormat="1" applyFont="1" applyBorder="1" applyAlignment="1">
      <alignment horizontal="left" vertical="center"/>
    </xf>
    <xf numFmtId="0" fontId="2" fillId="0" borderId="22" xfId="0" applyFont="1" applyBorder="1"/>
    <xf numFmtId="14" fontId="1" fillId="0" borderId="24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71BD7A"/>
      <color rgb="FFEA7E7E"/>
      <color rgb="FFFF6767"/>
      <color rgb="FF99FF99"/>
      <color rgb="FFCCECFF"/>
      <color rgb="FFFFCCFF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solidFill>
                  <a:schemeClr val="lt1"/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1922-4E3E-B3AB-17E2609A618B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0.69767441860465118</c:v>
                </c:pt>
                <c:pt idx="1">
                  <c:v>9.4444444444444442E-2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1"/>
        <c:axPos val="t"/>
        <c:numFmt formatCode="0%" sourceLinked="1"/>
        <c:majorTickMark val="none"/>
        <c:minorTickMark val="none"/>
        <c:tickLblPos val="nextTo"/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1"/>
        <c:axPos val="t"/>
        <c:numFmt formatCode="0%" sourceLinked="1"/>
        <c:majorTickMark val="none"/>
        <c:minorTickMark val="none"/>
        <c:tickLblPos val="nextTo"/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Базы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Анализ!$B$10:$B$13</c:f>
              <c:numCache>
                <c:formatCode>0%</c:formatCode>
                <c:ptCount val="4"/>
                <c:pt idx="0">
                  <c:v>1.3793103448275862E-2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9.2936802973977699E-3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1"/>
        <c:axPos val="t"/>
        <c:numFmt formatCode="0%" sourceLinked="1"/>
        <c:majorTickMark val="none"/>
        <c:minorTickMark val="none"/>
        <c:tickLblPos val="nextTo"/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Анализ!$B$15:$B$16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1"/>
        <c:axPos val="t"/>
        <c:numFmt formatCode="0%" sourceLinked="1"/>
        <c:majorTickMark val="none"/>
        <c:minorTickMark val="none"/>
        <c:tickLblPos val="nextTo"/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Анализ!$A$18</c:f>
              <c:strCache>
                <c:ptCount val="1"/>
                <c:pt idx="0">
                  <c:v>Git (курс)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Анализ!$A$18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1"/>
        <c:axPos val="t"/>
        <c:numFmt formatCode="0%" sourceLinked="1"/>
        <c:majorTickMark val="none"/>
        <c:minorTickMark val="none"/>
        <c:tickLblPos val="nextTo"/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Анализ!$A$20:$A$23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Анализ!$A$20:$A$23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Анализ!$B$20:$B$23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1"/>
        <c:axPos val="t"/>
        <c:numFmt formatCode="0%" sourceLinked="1"/>
        <c:majorTickMark val="none"/>
        <c:minorTickMark val="none"/>
        <c:tickLblPos val="nextTo"/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27450</xdr:colOff>
      <xdr:row>5</xdr:row>
      <xdr:rowOff>25302</xdr:rowOff>
    </xdr:from>
    <xdr:to>
      <xdr:col>6</xdr:col>
      <xdr:colOff>794176</xdr:colOff>
      <xdr:row>13</xdr:row>
      <xdr:rowOff>111787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115957</xdr:colOff>
      <xdr:row>23</xdr:row>
      <xdr:rowOff>88878</xdr:rowOff>
    </xdr:from>
    <xdr:ext cx="3230372" cy="133113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5957" y="4660878"/>
          <a:ext cx="3230372" cy="13311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b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но он явно отражет весь прогресс обучения.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будет неизменным..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809965</xdr:colOff>
      <xdr:row>13</xdr:row>
      <xdr:rowOff>141069</xdr:rowOff>
    </xdr:from>
    <xdr:to>
      <xdr:col>13</xdr:col>
      <xdr:colOff>191903</xdr:colOff>
      <xdr:row>21</xdr:row>
      <xdr:rowOff>29726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814361</xdr:colOff>
      <xdr:row>5</xdr:row>
      <xdr:rowOff>20904</xdr:rowOff>
    </xdr:from>
    <xdr:to>
      <xdr:col>13</xdr:col>
      <xdr:colOff>196299</xdr:colOff>
      <xdr:row>13</xdr:row>
      <xdr:rowOff>107389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812897</xdr:colOff>
      <xdr:row>21</xdr:row>
      <xdr:rowOff>48747</xdr:rowOff>
    </xdr:from>
    <xdr:to>
      <xdr:col>13</xdr:col>
      <xdr:colOff>194835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27450</xdr:colOff>
      <xdr:row>21</xdr:row>
      <xdr:rowOff>47281</xdr:rowOff>
    </xdr:from>
    <xdr:to>
      <xdr:col>6</xdr:col>
      <xdr:colOff>794176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tabSelected="1" zoomScale="130" zoomScaleNormal="130" zoomScaleSheetLayoutView="130" workbookViewId="0">
      <selection activeCell="H37" sqref="H37"/>
    </sheetView>
  </sheetViews>
  <sheetFormatPr defaultColWidth="9.125" defaultRowHeight="15.75" x14ac:dyDescent="0.2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125" style="12" customWidth="1"/>
    <col min="7" max="7" width="13.875" style="1" customWidth="1"/>
    <col min="8" max="8" width="13.75" style="1" customWidth="1"/>
    <col min="9" max="9" width="9.125" style="1" customWidth="1"/>
    <col min="10" max="14" width="9.125" style="1"/>
    <col min="15" max="15" width="13.625" style="1" customWidth="1"/>
    <col min="16" max="16384" width="9.125" style="1"/>
  </cols>
  <sheetData>
    <row r="1" spans="1:17" ht="16.5" thickBot="1" x14ac:dyDescent="0.3">
      <c r="A1" s="49"/>
      <c r="B1" s="50" t="s">
        <v>24</v>
      </c>
      <c r="C1" s="51" t="s">
        <v>44</v>
      </c>
      <c r="D1" s="83"/>
      <c r="E1" s="87" t="s">
        <v>46</v>
      </c>
      <c r="F1" s="94">
        <f ca="1">TODAY() - DATE(2022,7,17)</f>
        <v>17</v>
      </c>
      <c r="G1" s="95" t="s">
        <v>29</v>
      </c>
      <c r="H1" s="96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25">
      <c r="A2" s="46" t="str">
        <f>Java!A1</f>
        <v>Продвинутая Java (курс)</v>
      </c>
      <c r="B2" s="52">
        <f>Java!A3*100%/Java!B3</f>
        <v>0.69767441860465118</v>
      </c>
      <c r="C2" s="80" t="s">
        <v>39</v>
      </c>
      <c r="D2" s="84">
        <f>SUM(B2:B4)</f>
        <v>0.79211886304909562</v>
      </c>
      <c r="E2" s="88" t="s">
        <v>30</v>
      </c>
      <c r="F2" s="89">
        <f ca="1">$H$1-TODAY()</f>
        <v>14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x14ac:dyDescent="0.25">
      <c r="A3" s="47" t="str">
        <f>Java!A4</f>
        <v>Java вопросы собеседований</v>
      </c>
      <c r="B3" s="53">
        <f>Java!A6*100%/Java!B6</f>
        <v>9.4444444444444442E-2</v>
      </c>
      <c r="C3" s="81"/>
      <c r="D3" s="85"/>
      <c r="E3" s="88" t="s">
        <v>26</v>
      </c>
      <c r="F3" s="90">
        <f ca="1">SUM($B$2:$B$100)/$F$1</f>
        <v>5.0392094368925645E-2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6.5" thickBot="1" x14ac:dyDescent="0.3">
      <c r="A4" s="48" t="str">
        <f>Java!A7</f>
        <v>Практика Java (курс)</v>
      </c>
      <c r="B4" s="54">
        <f>Java!A9*100%/Java!B9</f>
        <v>0</v>
      </c>
      <c r="C4" s="82"/>
      <c r="D4" s="86"/>
      <c r="E4" s="88" t="s">
        <v>27</v>
      </c>
      <c r="F4" s="91">
        <f ca="1">COUNTA(B2:B100)/$F$3</f>
        <v>337.35450397320801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 x14ac:dyDescent="0.3">
      <c r="A5" s="30"/>
      <c r="E5" s="92" t="s">
        <v>28</v>
      </c>
      <c r="F5" s="93">
        <f ca="1">DATE(2022,7,17) + $F$4</f>
        <v>45096.354503973205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x14ac:dyDescent="0.25">
      <c r="A6" s="43" t="str">
        <f>АиСД!A1</f>
        <v>Задачи для собеседований Java LeetCode</v>
      </c>
      <c r="B6" s="34">
        <f>АиСД!A3*100%/АиСД!B3</f>
        <v>1.2048192771084338E-2</v>
      </c>
      <c r="C6" s="74" t="s">
        <v>40</v>
      </c>
      <c r="D6" s="75">
        <f>SUM(B7:B9)</f>
        <v>0</v>
      </c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 x14ac:dyDescent="0.25">
      <c r="A7" s="44" t="str">
        <f>АиСД!A4</f>
        <v>Алгоритмы и структуры данных (Алишев)</v>
      </c>
      <c r="B7" s="35">
        <f>АиСД!A6*100%/АиСД!B6</f>
        <v>0</v>
      </c>
      <c r="C7" s="76"/>
      <c r="D7" s="77"/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 thickBot="1" x14ac:dyDescent="0.3">
      <c r="A8" s="45" t="str">
        <f>АиСД!A7</f>
        <v>Книга Грокаем Алгоритмы</v>
      </c>
      <c r="B8" s="36">
        <f>АиСД!A9*100%/АиСД!B9</f>
        <v>0</v>
      </c>
      <c r="C8" s="78"/>
      <c r="D8" s="79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 x14ac:dyDescent="0.3">
      <c r="A9" s="30"/>
      <c r="D9" s="1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25">
      <c r="A10" s="40" t="str">
        <f>'Базы данных'!A1</f>
        <v>PostgreSql (курс)</v>
      </c>
      <c r="B10" s="34">
        <f>'Базы данных'!A3*100%/'Базы данных'!B3</f>
        <v>1.3793103448275862E-2</v>
      </c>
      <c r="C10" s="68" t="s">
        <v>41</v>
      </c>
      <c r="D10" s="69">
        <f>SUM(B10:B13)</f>
        <v>5.2498548451555986E-2</v>
      </c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25">
      <c r="A11" s="41" t="str">
        <f>'Базы данных'!A4</f>
        <v>Вопросы SQL</v>
      </c>
      <c r="B11" s="35">
        <f>'Базы данных'!A6*100%/'Базы данных'!B6</f>
        <v>2.9411764705882353E-2</v>
      </c>
      <c r="C11" s="70"/>
      <c r="D11" s="71"/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25">
      <c r="A12" s="41" t="str">
        <f>'Базы данных'!A7</f>
        <v>Задачки SQL (LeetCode)</v>
      </c>
      <c r="B12" s="35">
        <f>'Базы данных'!A9*100%/'Базы данных'!B9</f>
        <v>0</v>
      </c>
      <c r="C12" s="70"/>
      <c r="D12" s="71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thickBot="1" x14ac:dyDescent="0.3">
      <c r="A13" s="42" t="str">
        <f>'Базы данных'!A10</f>
        <v>Дейт. Введение в системы баз данных (книга)</v>
      </c>
      <c r="B13" s="36">
        <f>'Базы данных'!A12*100%/'Базы данных'!B12</f>
        <v>9.2936802973977699E-3</v>
      </c>
      <c r="C13" s="72"/>
      <c r="D13" s="73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 x14ac:dyDescent="0.3">
      <c r="A14" s="30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x14ac:dyDescent="0.25">
      <c r="A15" s="38" t="str">
        <f>Сети!A1</f>
        <v>Введение в комп. сети (Андрей)</v>
      </c>
      <c r="B15" s="34">
        <f>Сети!A3*100%/Сети!B3</f>
        <v>0</v>
      </c>
      <c r="C15" s="64" t="s">
        <v>45</v>
      </c>
      <c r="D15" s="65">
        <f>SUM(B15:B16)</f>
        <v>0</v>
      </c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 thickBot="1" x14ac:dyDescent="0.3">
      <c r="A16" s="39" t="str">
        <f>Сети!A4</f>
        <v>Компьютерные сети (книга)</v>
      </c>
      <c r="B16" s="36">
        <f>Сети!A6*100%/Сети!B6</f>
        <v>0</v>
      </c>
      <c r="C16" s="66"/>
      <c r="D16" s="67"/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thickBot="1" x14ac:dyDescent="0.3">
      <c r="A17" s="30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9.5" thickBot="1" x14ac:dyDescent="0.3">
      <c r="A18" s="37" t="str">
        <f>Git!A1</f>
        <v>Git (курс)</v>
      </c>
      <c r="B18" s="55">
        <f>Git!A3*100%/Git!B3</f>
        <v>0</v>
      </c>
      <c r="C18" s="62" t="s">
        <v>42</v>
      </c>
      <c r="D18" s="63">
        <f>SUM(B18)</f>
        <v>0</v>
      </c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 x14ac:dyDescent="0.3">
      <c r="A19" s="30"/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25">
      <c r="A20" s="31" t="str">
        <f>Spring!A1</f>
        <v>Spring (курс)</v>
      </c>
      <c r="B20" s="34">
        <f>Spring!A3*100%/Spring!B3</f>
        <v>0</v>
      </c>
      <c r="C20" s="56" t="s">
        <v>43</v>
      </c>
      <c r="D20" s="57">
        <f>SUM(B20:B23)</f>
        <v>0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25">
      <c r="A21" s="32" t="str">
        <f>Spring!A4</f>
        <v>Spring проекты (курс)</v>
      </c>
      <c r="B21" s="35">
        <f>Spring!A6*100%/Spring!B6</f>
        <v>0</v>
      </c>
      <c r="C21" s="58"/>
      <c r="D21" s="59"/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25">
      <c r="A22" s="32" t="str">
        <f>Spring!A7</f>
        <v>Spring в действии (книга)</v>
      </c>
      <c r="B22" s="35">
        <f>Spring!A9*100%/Spring!B9</f>
        <v>0</v>
      </c>
      <c r="C22" s="58"/>
      <c r="D22" s="59"/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thickBot="1" x14ac:dyDescent="0.3">
      <c r="A23" s="33" t="str">
        <f>Spring!A10</f>
        <v>Spring вопросы на собеседовании</v>
      </c>
      <c r="B23" s="36">
        <f>Spring!A12*100%/Spring!B12</f>
        <v>0</v>
      </c>
      <c r="C23" s="60"/>
      <c r="D23" s="61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25">
      <c r="A24" s="19"/>
      <c r="B24" s="20"/>
      <c r="C24" s="19"/>
      <c r="D24" s="21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25">
      <c r="A25" s="19"/>
      <c r="B25" s="20"/>
      <c r="C25" s="19"/>
      <c r="D25" s="21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25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25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25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25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25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25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25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25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25">
      <c r="A34" s="19"/>
      <c r="B34" s="20"/>
      <c r="C34" s="19"/>
    </row>
    <row r="35" spans="1:17" x14ac:dyDescent="0.25">
      <c r="A35" s="19"/>
      <c r="B35" s="20"/>
      <c r="C35" s="19"/>
    </row>
    <row r="36" spans="1:17" x14ac:dyDescent="0.25">
      <c r="A36" s="19"/>
      <c r="B36" s="20"/>
      <c r="C36" s="19"/>
    </row>
    <row r="37" spans="1:17" x14ac:dyDescent="0.25">
      <c r="A37" s="19"/>
      <c r="B37" s="20"/>
      <c r="C37" s="19"/>
    </row>
    <row r="38" spans="1:17" x14ac:dyDescent="0.25">
      <c r="A38" s="19"/>
      <c r="B38" s="20"/>
      <c r="C38" s="19"/>
    </row>
    <row r="39" spans="1:17" x14ac:dyDescent="0.25">
      <c r="A39" s="19"/>
      <c r="B39" s="20"/>
      <c r="C39" s="19"/>
    </row>
    <row r="40" spans="1:17" x14ac:dyDescent="0.25">
      <c r="A40" s="19"/>
      <c r="C40" s="19"/>
    </row>
    <row r="41" spans="1:17" x14ac:dyDescent="0.25">
      <c r="A41" s="19"/>
      <c r="C41" s="19"/>
    </row>
    <row r="42" spans="1:17" x14ac:dyDescent="0.25">
      <c r="A42" s="19"/>
    </row>
    <row r="43" spans="1:17" x14ac:dyDescent="0.25">
      <c r="A43" s="19"/>
    </row>
  </sheetData>
  <mergeCells count="11">
    <mergeCell ref="C1:D1"/>
    <mergeCell ref="C2:C4"/>
    <mergeCell ref="D2:D4"/>
    <mergeCell ref="C6:C8"/>
    <mergeCell ref="D6:D8"/>
    <mergeCell ref="C10:C13"/>
    <mergeCell ref="D10:D13"/>
    <mergeCell ref="C15:C16"/>
    <mergeCell ref="D15:D16"/>
    <mergeCell ref="C20:C23"/>
    <mergeCell ref="D20:D2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workbookViewId="0">
      <selection activeCell="B6" sqref="B6"/>
    </sheetView>
  </sheetViews>
  <sheetFormatPr defaultColWidth="9.125" defaultRowHeight="15.75" x14ac:dyDescent="0.2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875" style="1" customWidth="1"/>
    <col min="6" max="6" width="15.25" style="1" customWidth="1"/>
    <col min="7" max="16384" width="9.125" style="1"/>
  </cols>
  <sheetData>
    <row r="1" spans="1:2" x14ac:dyDescent="0.25">
      <c r="A1" s="24" t="s">
        <v>9</v>
      </c>
      <c r="B1" s="25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5">
        <v>30</v>
      </c>
      <c r="B3" s="6">
        <v>43</v>
      </c>
    </row>
    <row r="4" spans="1:2" x14ac:dyDescent="0.25">
      <c r="A4" s="26" t="s">
        <v>4</v>
      </c>
      <c r="B4" s="27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5">
        <v>17</v>
      </c>
      <c r="B6" s="14">
        <v>180</v>
      </c>
    </row>
    <row r="7" spans="1:2" x14ac:dyDescent="0.25">
      <c r="A7" s="26" t="s">
        <v>10</v>
      </c>
      <c r="B7" s="27"/>
    </row>
    <row r="8" spans="1:2" x14ac:dyDescent="0.25">
      <c r="A8" s="3" t="s">
        <v>6</v>
      </c>
      <c r="B8" s="4" t="s">
        <v>5</v>
      </c>
    </row>
    <row r="9" spans="1:2" ht="16.5" thickBot="1" x14ac:dyDescent="0.3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defaultColWidth="9.125" defaultRowHeight="15.75" x14ac:dyDescent="0.25"/>
  <cols>
    <col min="1" max="1" width="27.625" style="1" customWidth="1"/>
    <col min="2" max="2" width="28.75" style="1" customWidth="1"/>
    <col min="3" max="16384" width="9.125" style="1"/>
  </cols>
  <sheetData>
    <row r="1" spans="1:3" x14ac:dyDescent="0.25">
      <c r="A1" s="24" t="s">
        <v>11</v>
      </c>
      <c r="B1" s="25"/>
    </row>
    <row r="2" spans="1:3" x14ac:dyDescent="0.25">
      <c r="A2" s="3" t="s">
        <v>6</v>
      </c>
      <c r="B2" s="4" t="s">
        <v>5</v>
      </c>
    </row>
    <row r="3" spans="1:3" ht="16.5" thickBot="1" x14ac:dyDescent="0.3">
      <c r="A3" s="7">
        <v>1</v>
      </c>
      <c r="B3" s="8">
        <v>83</v>
      </c>
    </row>
    <row r="4" spans="1:3" x14ac:dyDescent="0.25">
      <c r="A4" s="24" t="s">
        <v>20</v>
      </c>
      <c r="B4" s="25"/>
    </row>
    <row r="5" spans="1:3" x14ac:dyDescent="0.25">
      <c r="A5" s="3" t="s">
        <v>17</v>
      </c>
      <c r="B5" s="4" t="s">
        <v>1</v>
      </c>
    </row>
    <row r="6" spans="1:3" ht="16.5" thickBot="1" x14ac:dyDescent="0.3">
      <c r="A6" s="7">
        <v>0</v>
      </c>
      <c r="B6" s="8">
        <v>10</v>
      </c>
    </row>
    <row r="7" spans="1:3" x14ac:dyDescent="0.25">
      <c r="A7" s="24" t="s">
        <v>21</v>
      </c>
      <c r="B7" s="25"/>
    </row>
    <row r="8" spans="1:3" x14ac:dyDescent="0.25">
      <c r="A8" s="3" t="s">
        <v>23</v>
      </c>
      <c r="B8" s="4" t="s">
        <v>22</v>
      </c>
    </row>
    <row r="9" spans="1:3" ht="16.5" thickBot="1" x14ac:dyDescent="0.3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19" sqref="B19"/>
    </sheetView>
  </sheetViews>
  <sheetFormatPr defaultColWidth="9.125" defaultRowHeight="15.75" x14ac:dyDescent="0.25"/>
  <cols>
    <col min="1" max="1" width="22.75" style="1" customWidth="1"/>
    <col min="2" max="2" width="29.75" style="1" customWidth="1"/>
    <col min="3" max="16384" width="9.125" style="1"/>
  </cols>
  <sheetData>
    <row r="1" spans="1:3" x14ac:dyDescent="0.25">
      <c r="A1" s="24" t="s">
        <v>12</v>
      </c>
      <c r="B1" s="25"/>
    </row>
    <row r="2" spans="1:3" x14ac:dyDescent="0.25">
      <c r="A2" s="3" t="s">
        <v>0</v>
      </c>
      <c r="B2" s="4" t="s">
        <v>1</v>
      </c>
    </row>
    <row r="3" spans="1:3" ht="16.5" thickBot="1" x14ac:dyDescent="0.3">
      <c r="A3" s="7">
        <v>2</v>
      </c>
      <c r="B3" s="8">
        <v>145</v>
      </c>
    </row>
    <row r="4" spans="1:3" x14ac:dyDescent="0.25">
      <c r="A4" s="24" t="s">
        <v>13</v>
      </c>
      <c r="B4" s="25"/>
    </row>
    <row r="5" spans="1:3" x14ac:dyDescent="0.25">
      <c r="A5" s="3" t="s">
        <v>7</v>
      </c>
      <c r="B5" s="4" t="s">
        <v>8</v>
      </c>
    </row>
    <row r="6" spans="1:3" ht="16.5" thickBot="1" x14ac:dyDescent="0.3">
      <c r="A6" s="7">
        <v>1</v>
      </c>
      <c r="B6" s="8">
        <v>34</v>
      </c>
    </row>
    <row r="7" spans="1:3" x14ac:dyDescent="0.25">
      <c r="A7" s="26" t="s">
        <v>14</v>
      </c>
      <c r="B7" s="27"/>
    </row>
    <row r="8" spans="1:3" x14ac:dyDescent="0.25">
      <c r="A8" s="3" t="s">
        <v>15</v>
      </c>
      <c r="B8" s="4" t="s">
        <v>5</v>
      </c>
    </row>
    <row r="9" spans="1:3" ht="16.5" thickBot="1" x14ac:dyDescent="0.3">
      <c r="A9" s="7">
        <v>0</v>
      </c>
      <c r="B9" s="8">
        <v>33</v>
      </c>
    </row>
    <row r="10" spans="1:3" x14ac:dyDescent="0.25">
      <c r="A10" s="24" t="s">
        <v>32</v>
      </c>
      <c r="B10" s="25"/>
    </row>
    <row r="11" spans="1:3" x14ac:dyDescent="0.25">
      <c r="A11" s="3" t="s">
        <v>31</v>
      </c>
      <c r="B11" s="4" t="s">
        <v>22</v>
      </c>
    </row>
    <row r="12" spans="1:3" ht="16.5" thickBot="1" x14ac:dyDescent="0.3">
      <c r="A12" s="5">
        <f>51-41</f>
        <v>10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6"/>
  <sheetViews>
    <sheetView workbookViewId="0">
      <selection activeCell="E19" sqref="E19"/>
    </sheetView>
  </sheetViews>
  <sheetFormatPr defaultColWidth="9.125" defaultRowHeight="15.75" x14ac:dyDescent="0.25"/>
  <cols>
    <col min="1" max="1" width="23.375" style="1" customWidth="1"/>
    <col min="2" max="2" width="20.625" style="1" customWidth="1"/>
    <col min="3" max="16384" width="9.125" style="1"/>
  </cols>
  <sheetData>
    <row r="1" spans="1:3" x14ac:dyDescent="0.25">
      <c r="A1" s="24" t="s">
        <v>18</v>
      </c>
      <c r="B1" s="25"/>
    </row>
    <row r="2" spans="1:3" x14ac:dyDescent="0.25">
      <c r="A2" s="3" t="s">
        <v>17</v>
      </c>
      <c r="B2" s="4" t="s">
        <v>1</v>
      </c>
    </row>
    <row r="3" spans="1:3" ht="16.5" thickBot="1" x14ac:dyDescent="0.3">
      <c r="A3" s="7">
        <v>0</v>
      </c>
      <c r="B3" s="8">
        <v>56</v>
      </c>
    </row>
    <row r="4" spans="1:3" x14ac:dyDescent="0.25">
      <c r="A4" s="24" t="s">
        <v>37</v>
      </c>
      <c r="B4" s="25"/>
    </row>
    <row r="5" spans="1:3" x14ac:dyDescent="0.25">
      <c r="A5" s="3" t="s">
        <v>31</v>
      </c>
      <c r="B5" s="4" t="s">
        <v>22</v>
      </c>
    </row>
    <row r="6" spans="1:3" ht="16.5" thickBot="1" x14ac:dyDescent="0.3">
      <c r="A6" s="5">
        <v>0</v>
      </c>
      <c r="B6" s="6">
        <v>931</v>
      </c>
      <c r="C6" s="1" t="s">
        <v>36</v>
      </c>
    </row>
  </sheetData>
  <mergeCells count="2">
    <mergeCell ref="A1:B1"/>
    <mergeCell ref="A4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defaultRowHeight="14.25" x14ac:dyDescent="0.2"/>
  <cols>
    <col min="1" max="1" width="22.75" customWidth="1"/>
    <col min="2" max="2" width="16.875" customWidth="1"/>
  </cols>
  <sheetData>
    <row r="1" spans="1:2" ht="15.75" x14ac:dyDescent="0.2">
      <c r="A1" s="24" t="s">
        <v>19</v>
      </c>
      <c r="B1" s="25"/>
    </row>
    <row r="2" spans="1:2" ht="15.75" x14ac:dyDescent="0.2">
      <c r="A2" s="3" t="s">
        <v>17</v>
      </c>
      <c r="B2" s="4" t="s">
        <v>1</v>
      </c>
    </row>
    <row r="3" spans="1:2" ht="16.5" thickBot="1" x14ac:dyDescent="0.25">
      <c r="A3" s="5">
        <v>0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125" defaultRowHeight="15.75" x14ac:dyDescent="0.25"/>
  <cols>
    <col min="1" max="1" width="21.875" style="1" customWidth="1"/>
    <col min="2" max="2" width="19.625" style="1" customWidth="1"/>
    <col min="3" max="16384" width="9.125" style="1"/>
  </cols>
  <sheetData>
    <row r="1" spans="1:5" ht="16.5" thickBot="1" x14ac:dyDescent="0.3">
      <c r="A1" s="28" t="s">
        <v>16</v>
      </c>
      <c r="B1" s="29"/>
    </row>
    <row r="2" spans="1:5" x14ac:dyDescent="0.25">
      <c r="A2" s="9" t="s">
        <v>17</v>
      </c>
      <c r="B2" s="10" t="s">
        <v>1</v>
      </c>
    </row>
    <row r="3" spans="1:5" ht="16.5" thickBot="1" x14ac:dyDescent="0.3">
      <c r="A3" s="7">
        <v>0</v>
      </c>
      <c r="B3" s="8">
        <v>95</v>
      </c>
      <c r="C3" s="2"/>
      <c r="D3" s="2"/>
      <c r="E3" s="2"/>
    </row>
    <row r="4" spans="1:5" x14ac:dyDescent="0.25">
      <c r="A4" s="24" t="s">
        <v>25</v>
      </c>
      <c r="B4" s="25"/>
    </row>
    <row r="5" spans="1:5" x14ac:dyDescent="0.25">
      <c r="A5" s="3" t="s">
        <v>2</v>
      </c>
      <c r="B5" s="4" t="s">
        <v>3</v>
      </c>
    </row>
    <row r="6" spans="1:5" ht="16.5" thickBot="1" x14ac:dyDescent="0.3">
      <c r="A6" s="7">
        <v>0</v>
      </c>
      <c r="B6" s="8">
        <v>3</v>
      </c>
    </row>
    <row r="7" spans="1:5" x14ac:dyDescent="0.25">
      <c r="A7" s="24" t="s">
        <v>38</v>
      </c>
      <c r="B7" s="25"/>
    </row>
    <row r="8" spans="1:5" x14ac:dyDescent="0.25">
      <c r="A8" s="3" t="s">
        <v>31</v>
      </c>
      <c r="B8" s="4" t="s">
        <v>22</v>
      </c>
    </row>
    <row r="9" spans="1:5" ht="16.5" thickBot="1" x14ac:dyDescent="0.3">
      <c r="A9" s="7">
        <v>0</v>
      </c>
      <c r="B9" s="8">
        <v>468</v>
      </c>
    </row>
    <row r="10" spans="1:5" x14ac:dyDescent="0.25">
      <c r="A10" s="24" t="s">
        <v>35</v>
      </c>
      <c r="B10" s="25"/>
    </row>
    <row r="11" spans="1:5" x14ac:dyDescent="0.25">
      <c r="A11" s="15" t="s">
        <v>7</v>
      </c>
      <c r="B11" s="16" t="s">
        <v>8</v>
      </c>
    </row>
    <row r="12" spans="1:5" ht="16.5" thickBot="1" x14ac:dyDescent="0.3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2022-08-03T20:06:22Z</dcterms:modified>
</cp:coreProperties>
</file>