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41897E8A-5F5A-4DF5-94DF-0809C11D3900}" xr6:coauthVersionLast="47" xr6:coauthVersionMax="47" xr10:uidLastSave="{00000000-0000-0000-0000-000000000000}"/>
  <bookViews>
    <workbookView xWindow="4575" yWindow="2985" windowWidth="35670" windowHeight="18330" activeTab="3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A9" i="2"/>
  <c r="A12" i="3"/>
  <c r="B14" i="6" s="1"/>
  <c r="F1" i="6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H1" i="6"/>
  <c r="F2" i="6" s="1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B9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3" i="6" l="1"/>
  <c r="F4" i="6" s="1"/>
  <c r="F5" i="6" s="1"/>
</calcChain>
</file>

<file path=xl/sharedStrings.xml><?xml version="1.0" encoding="utf-8"?>
<sst xmlns="http://schemas.openxmlformats.org/spreadsheetml/2006/main" count="79" uniqueCount="54">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</sst>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25" xfId="0" applyNumberFormat="1" applyFont="1" applyBorder="1" applyAlignment="1">
      <alignment horizontal="left" vertical="center"/>
    </xf>
    <xf numFmtId="0" fontId="2" fillId="0" borderId="21" xfId="0" applyFont="1" applyBorder="1"/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9" fontId="1" fillId="0" borderId="30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31" xfId="0" applyFont="1" applyBorder="1"/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9" fontId="4" fillId="7" borderId="27" xfId="0" applyNumberFormat="1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9" fontId="4" fillId="6" borderId="38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9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9" fontId="4" fillId="4" borderId="27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9" fontId="5" fillId="2" borderId="35" xfId="0" applyNumberFormat="1" applyFont="1" applyFill="1" applyBorder="1" applyAlignment="1">
      <alignment horizontal="center" vertical="center"/>
    </xf>
    <xf numFmtId="9" fontId="5" fillId="2" borderId="36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9" fontId="4" fillId="3" borderId="27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0.69767441860465118</c:v>
                </c:pt>
                <c:pt idx="1">
                  <c:v>9.8901098901098897E-2</c:v>
                </c:pt>
                <c:pt idx="2">
                  <c:v>0</c:v>
                </c:pt>
                <c:pt idx="3">
                  <c:v>0.15873015873015872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0.13725490196078433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0.22758620689655173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1024721</xdr:colOff>
      <xdr:row>0</xdr:row>
      <xdr:rowOff>174368</xdr:rowOff>
    </xdr:from>
    <xdr:ext cx="5862585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11326375" y="174368"/>
          <a:ext cx="5862585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zoomScale="130" zoomScaleNormal="130" zoomScaleSheetLayoutView="140" workbookViewId="0">
      <selection activeCell="C22" sqref="C22:C25"/>
    </sheetView>
  </sheetViews>
  <sheetFormatPr defaultColWidth="9.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25" style="12" customWidth="1"/>
    <col min="7" max="8" width="13.75" style="1" customWidth="1"/>
    <col min="9" max="9" width="9.25" style="1" customWidth="1"/>
    <col min="10" max="14" width="9.25" style="1"/>
    <col min="15" max="15" width="13.625" style="1" customWidth="1"/>
    <col min="16" max="16384" width="9.25" style="1"/>
  </cols>
  <sheetData>
    <row r="1" spans="1:17" ht="16.5" thickBot="1">
      <c r="A1" s="40"/>
      <c r="B1" s="65" t="s">
        <v>24</v>
      </c>
      <c r="C1" s="79" t="s">
        <v>43</v>
      </c>
      <c r="D1" s="80"/>
      <c r="E1" s="46" t="s">
        <v>45</v>
      </c>
      <c r="F1" s="52">
        <f ca="1">TODAY() - DATE(2022,7,17)</f>
        <v>31</v>
      </c>
      <c r="G1" s="53" t="s">
        <v>29</v>
      </c>
      <c r="H1" s="54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0.69767441860465118</v>
      </c>
      <c r="C2" s="81" t="s">
        <v>38</v>
      </c>
      <c r="D2" s="84">
        <f>SUM(B2:B5)/COUNTA(B2:B5)*100%</f>
        <v>0.2388264190589772</v>
      </c>
      <c r="E2" s="47" t="s">
        <v>30</v>
      </c>
      <c r="F2" s="48">
        <f ca="1">$H$1-TODAY()</f>
        <v>0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9.8901098901098897E-2</v>
      </c>
      <c r="C3" s="82"/>
      <c r="D3" s="85"/>
      <c r="E3" s="47" t="s">
        <v>26</v>
      </c>
      <c r="F3" s="49">
        <f ca="1">SUM($B$2:$B$100)/$F$1</f>
        <v>8.28147931492665E-2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>
      <c r="A4" s="39" t="str">
        <f>Java!A7</f>
        <v>Практика Java (курс)</v>
      </c>
      <c r="B4" s="42">
        <f>Java!A9*100%/Java!B9</f>
        <v>0</v>
      </c>
      <c r="C4" s="82"/>
      <c r="D4" s="85"/>
      <c r="E4" s="47" t="s">
        <v>27</v>
      </c>
      <c r="F4" s="50">
        <f ca="1">COUNTA(B2:B100)/$F$3</f>
        <v>229.42760921655801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0.15873015873015872</v>
      </c>
      <c r="C5" s="83"/>
      <c r="D5" s="86"/>
      <c r="E5" s="64" t="s">
        <v>28</v>
      </c>
      <c r="F5" s="51">
        <f ca="1">DATE(2022,7,17) + $F$4</f>
        <v>44988.42760921656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87" t="s">
        <v>39</v>
      </c>
      <c r="D7" s="90">
        <f>SUM(B7:B9)/COUNTA(B7:B9)*100%</f>
        <v>4.9767698243956222E-2</v>
      </c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>
      <c r="A8" s="36" t="str">
        <f>АиСД!A4</f>
        <v>Алгоритмы и структуры данных (Алишев)</v>
      </c>
      <c r="B8" s="29">
        <f>АиСД!A6*100%/АиСД!B6</f>
        <v>0</v>
      </c>
      <c r="C8" s="88"/>
      <c r="D8" s="91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0.13725490196078433</v>
      </c>
      <c r="C9" s="89"/>
      <c r="D9" s="92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0.22758620689655173</v>
      </c>
      <c r="C11" s="93" t="s">
        <v>40</v>
      </c>
      <c r="D11" s="67">
        <f>SUM(B11:B14)/COUNTA(B11:B14)*100%</f>
        <v>9.7805311307728043E-2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4"/>
      <c r="D12" s="68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0.12121212121212122</v>
      </c>
      <c r="C13" s="94"/>
      <c r="D13" s="68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5"/>
      <c r="D14" s="69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0" t="str">
        <f>Сети!A1</f>
        <v>Введение в комп. сети (Андрей)</v>
      </c>
      <c r="B16" s="57">
        <f>Сети!A3*100%/Сети!B3</f>
        <v>7.1428571428571425E-2</v>
      </c>
      <c r="C16" s="96" t="s">
        <v>44</v>
      </c>
      <c r="D16" s="76">
        <f>SUM(B16:B18)/COUNTA(B16:B18)*100%</f>
        <v>2.3809523809523808E-2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61" t="str">
        <f>Сети!A4</f>
        <v>Компьютерные сети (книга)</v>
      </c>
      <c r="B17" s="58">
        <f>Сети!A6*100%/Сети!B6</f>
        <v>0</v>
      </c>
      <c r="C17" s="97"/>
      <c r="D17" s="77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6.5" thickBot="1">
      <c r="A18" s="62" t="str">
        <f>Сети!A7</f>
        <v>Вопросы по сетям</v>
      </c>
      <c r="B18" s="59">
        <f>Сети!A9*100%/Сети!B9</f>
        <v>0</v>
      </c>
      <c r="C18" s="98"/>
      <c r="D18" s="78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5">
        <f>Spring!A3*100%/Spring!B3</f>
        <v>0</v>
      </c>
      <c r="C22" s="70" t="s">
        <v>42</v>
      </c>
      <c r="D22" s="73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3">
        <f>Spring!A6*100%/Spring!B6</f>
        <v>0</v>
      </c>
      <c r="C23" s="71"/>
      <c r="D23" s="74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3">
        <f>Spring!A9*100%/Spring!B9</f>
        <v>0</v>
      </c>
      <c r="C24" s="71"/>
      <c r="D24" s="74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6">
        <f>Spring!A12*100%/Spring!B12</f>
        <v>0</v>
      </c>
      <c r="C25" s="72"/>
      <c r="D25" s="75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E12" sqref="E12"/>
    </sheetView>
  </sheetViews>
  <sheetFormatPr defaultColWidth="9.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75" style="2" customWidth="1"/>
    <col min="6" max="6" width="15.25" style="1" customWidth="1"/>
    <col min="7" max="16384" width="9.25" style="1"/>
  </cols>
  <sheetData>
    <row r="1" spans="1:6">
      <c r="A1" s="99" t="s">
        <v>9</v>
      </c>
      <c r="B1" s="100"/>
      <c r="D1" s="66" t="s">
        <v>52</v>
      </c>
      <c r="E1" s="66" t="s">
        <v>23</v>
      </c>
      <c r="F1" s="66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30</v>
      </c>
      <c r="B3" s="6">
        <v>43</v>
      </c>
      <c r="D3" s="1" t="s">
        <v>53</v>
      </c>
      <c r="E3" s="2">
        <f>343-323</f>
        <v>20</v>
      </c>
      <c r="F3" s="2">
        <f>361-323</f>
        <v>38</v>
      </c>
    </row>
    <row r="4" spans="1:6">
      <c r="A4" s="101" t="s">
        <v>4</v>
      </c>
      <c r="B4" s="102"/>
    </row>
    <row r="5" spans="1:6">
      <c r="A5" s="3" t="s">
        <v>7</v>
      </c>
      <c r="B5" s="4" t="s">
        <v>8</v>
      </c>
    </row>
    <row r="6" spans="1:6" ht="16.5" thickBot="1">
      <c r="A6" s="5">
        <v>18</v>
      </c>
      <c r="B6" s="14">
        <v>182</v>
      </c>
    </row>
    <row r="7" spans="1:6">
      <c r="A7" s="101" t="s">
        <v>10</v>
      </c>
      <c r="B7" s="102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99" t="s">
        <v>49</v>
      </c>
      <c r="B10" s="100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30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H11" sqref="H11"/>
    </sheetView>
  </sheetViews>
  <sheetFormatPr defaultColWidth="9.25" defaultRowHeight="15.75"/>
  <cols>
    <col min="1" max="1" width="27.625" style="1" customWidth="1"/>
    <col min="2" max="2" width="28.75" style="1" customWidth="1"/>
    <col min="3" max="16384" width="9.25" style="1"/>
  </cols>
  <sheetData>
    <row r="1" spans="1:3">
      <c r="A1" s="99" t="s">
        <v>11</v>
      </c>
      <c r="B1" s="100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9" t="s">
        <v>20</v>
      </c>
      <c r="B4" s="100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9" t="s">
        <v>21</v>
      </c>
      <c r="B7" s="100"/>
    </row>
    <row r="8" spans="1:3">
      <c r="A8" s="3" t="s">
        <v>23</v>
      </c>
      <c r="B8" s="4" t="s">
        <v>22</v>
      </c>
    </row>
    <row r="9" spans="1:3" ht="16.5" thickBot="1">
      <c r="A9" s="5">
        <f>53-18</f>
        <v>35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tabSelected="1" workbookViewId="0">
      <selection activeCell="C20" sqref="C20"/>
    </sheetView>
  </sheetViews>
  <sheetFormatPr defaultColWidth="9.25" defaultRowHeight="15.75"/>
  <cols>
    <col min="1" max="1" width="22.75" style="1" customWidth="1"/>
    <col min="2" max="2" width="29.75" style="1" customWidth="1"/>
    <col min="3" max="16384" width="9.25" style="1"/>
  </cols>
  <sheetData>
    <row r="1" spans="1:3">
      <c r="A1" s="99" t="s">
        <v>12</v>
      </c>
      <c r="B1" s="100"/>
    </row>
    <row r="2" spans="1:3">
      <c r="A2" s="3" t="s">
        <v>0</v>
      </c>
      <c r="B2" s="4" t="s">
        <v>1</v>
      </c>
    </row>
    <row r="3" spans="1:3" ht="16.5" thickBot="1">
      <c r="A3" s="7">
        <v>33</v>
      </c>
      <c r="B3" s="8">
        <v>145</v>
      </c>
    </row>
    <row r="4" spans="1:3">
      <c r="A4" s="99" t="s">
        <v>13</v>
      </c>
      <c r="B4" s="100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101" t="s">
        <v>14</v>
      </c>
      <c r="B7" s="102"/>
    </row>
    <row r="8" spans="1:3">
      <c r="A8" s="3" t="s">
        <v>15</v>
      </c>
      <c r="B8" s="4" t="s">
        <v>5</v>
      </c>
    </row>
    <row r="9" spans="1:3" ht="16.5" thickBot="1">
      <c r="A9" s="7">
        <v>4</v>
      </c>
      <c r="B9" s="8">
        <v>33</v>
      </c>
    </row>
    <row r="10" spans="1:3">
      <c r="A10" s="99" t="s">
        <v>32</v>
      </c>
      <c r="B10" s="100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5" defaultRowHeight="15.75"/>
  <cols>
    <col min="1" max="1" width="23.375" style="1" customWidth="1"/>
    <col min="2" max="2" width="20.625" style="1" customWidth="1"/>
    <col min="3" max="16384" width="9.25" style="1"/>
  </cols>
  <sheetData>
    <row r="1" spans="1:3">
      <c r="A1" s="99" t="s">
        <v>18</v>
      </c>
      <c r="B1" s="100"/>
    </row>
    <row r="2" spans="1:3">
      <c r="A2" s="3" t="s">
        <v>17</v>
      </c>
      <c r="B2" s="4" t="s">
        <v>1</v>
      </c>
    </row>
    <row r="3" spans="1:3" ht="16.5" thickBot="1">
      <c r="A3" s="7">
        <v>4</v>
      </c>
      <c r="B3" s="8">
        <v>56</v>
      </c>
    </row>
    <row r="4" spans="1:3">
      <c r="A4" s="99" t="s">
        <v>36</v>
      </c>
      <c r="B4" s="100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9" t="s">
        <v>47</v>
      </c>
      <c r="B7" s="100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4.25"/>
  <cols>
    <col min="1" max="1" width="22.75" customWidth="1"/>
    <col min="2" max="2" width="16.75" customWidth="1"/>
  </cols>
  <sheetData>
    <row r="1" spans="1:2" ht="15.75">
      <c r="A1" s="99" t="s">
        <v>19</v>
      </c>
      <c r="B1" s="100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25" defaultRowHeight="15.75"/>
  <cols>
    <col min="1" max="1" width="21.75" style="1" customWidth="1"/>
    <col min="2" max="2" width="19.625" style="1" customWidth="1"/>
    <col min="3" max="16384" width="9.25" style="1"/>
  </cols>
  <sheetData>
    <row r="1" spans="1:5" ht="16.5" thickBot="1">
      <c r="A1" s="103" t="s">
        <v>16</v>
      </c>
      <c r="B1" s="104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9" t="s">
        <v>25</v>
      </c>
      <c r="B4" s="100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9" t="s">
        <v>37</v>
      </c>
      <c r="B7" s="100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9" t="s">
        <v>35</v>
      </c>
      <c r="B10" s="100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2022-08-17T07:55:00Z</dcterms:modified>
</cp:coreProperties>
</file>