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83D6FFA-9F9B-4018-8F48-60F6ED61E9B1}" xr6:coauthVersionLast="47" xr6:coauthVersionMax="47" xr10:uidLastSave="{00000000-0000-0000-0000-000000000000}"/>
  <bookViews>
    <workbookView xWindow="2505" yWindow="150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<sst xmlns="http://schemas.openxmlformats.org/spreadsheetml/2006/main" count="81" uniqueCount="56">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</sst>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1" fillId="0" borderId="2" xfId="0" applyNumberFormat="1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0.76744186046511631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0.30344827586206896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zoomScale="130" zoomScaleNormal="130" zoomScaleSheetLayoutView="140" workbookViewId="0">
      <selection activeCell="H5" sqref="H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5.5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1" t="s">
        <v>24</v>
      </c>
      <c r="C1" s="83" t="s">
        <v>43</v>
      </c>
      <c r="D1" s="84"/>
      <c r="E1" s="46" t="s">
        <v>45</v>
      </c>
      <c r="F1" s="64">
        <f ca="1">TODAY() - DATE(2022,7,17)</f>
        <v>37</v>
      </c>
      <c r="G1" s="63" t="s">
        <v>29</v>
      </c>
      <c r="H1" s="51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0.76744186046511631</v>
      </c>
      <c r="C2" s="85" t="s">
        <v>38</v>
      </c>
      <c r="D2" s="88">
        <f>SUM(B2:B5)/COUNTA(B2:B5)*100%</f>
        <v>0.25626827952409348</v>
      </c>
      <c r="E2" s="65" t="s">
        <v>54</v>
      </c>
      <c r="F2" s="48">
        <v>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6"/>
      <c r="D3" s="89"/>
      <c r="E3" s="65" t="s">
        <v>55</v>
      </c>
      <c r="F3" s="49">
        <f ca="1">F1-F2</f>
        <v>30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thickBot="1">
      <c r="A4" s="39" t="str">
        <f>Java!A7</f>
        <v>Практика Java (курс)</v>
      </c>
      <c r="B4" s="42">
        <f>Java!A9*100%/Java!B9</f>
        <v>0</v>
      </c>
      <c r="C4" s="86"/>
      <c r="D4" s="89"/>
      <c r="E4" s="69" t="s">
        <v>30</v>
      </c>
      <c r="F4" s="70">
        <f ca="1">$H$1-TODAY()</f>
        <v>23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7"/>
      <c r="D5" s="90"/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67" t="s">
        <v>26</v>
      </c>
      <c r="F6" s="68">
        <f ca="1">SUM($B$2:$B$100)/$F$1</f>
        <v>7.5547055125127396E-2</v>
      </c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1" t="s">
        <v>39</v>
      </c>
      <c r="D7" s="94">
        <f>SUM(B7:B9)/COUNTA(B7:B9)*100%</f>
        <v>7.7218678636113078E-2</v>
      </c>
      <c r="E7" s="47" t="s">
        <v>27</v>
      </c>
      <c r="F7" s="49">
        <f ca="1">COUNTA(B2:B100)/$F$6</f>
        <v>251.49888329241423</v>
      </c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6" t="str">
        <f>АиСД!A4</f>
        <v>Алгоритмы и структуры данных (Алишев)</v>
      </c>
      <c r="B8" s="29">
        <f>АиСД!A6*100%/АиСД!B6</f>
        <v>0</v>
      </c>
      <c r="C8" s="92"/>
      <c r="D8" s="95"/>
      <c r="E8" s="66" t="s">
        <v>28</v>
      </c>
      <c r="F8" s="50">
        <f ca="1">DATE(2022,7,17) + $F$7</f>
        <v>45010.498883292414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93"/>
      <c r="D9" s="9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0.30344827586206896</v>
      </c>
      <c r="C11" s="97" t="s">
        <v>40</v>
      </c>
      <c r="D11" s="71">
        <f>SUM(B11:B14)/COUNTA(B11:B14)*100%</f>
        <v>0.11677082854910735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8"/>
      <c r="D12" s="72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8"/>
      <c r="D13" s="72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9"/>
      <c r="D14" s="73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57" t="str">
        <f>Сети!A1</f>
        <v>Введение в комп. сети (Андрей)</v>
      </c>
      <c r="B16" s="54">
        <f>Сети!A3*100%/Сети!B3</f>
        <v>7.1428571428571425E-2</v>
      </c>
      <c r="C16" s="100" t="s">
        <v>44</v>
      </c>
      <c r="D16" s="80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58" t="str">
        <f>Сети!A4</f>
        <v>Компьютерные сети (книга)</v>
      </c>
      <c r="B17" s="55">
        <f>Сети!A6*100%/Сети!B6</f>
        <v>0</v>
      </c>
      <c r="C17" s="101"/>
      <c r="D17" s="81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59" t="str">
        <f>Сети!A7</f>
        <v>Вопросы по сетям</v>
      </c>
      <c r="B18" s="56">
        <f>Сети!A9*100%/Сети!B9</f>
        <v>0</v>
      </c>
      <c r="C18" s="102"/>
      <c r="D18" s="82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2">
        <f>Spring!A3*100%/Spring!B3</f>
        <v>0</v>
      </c>
      <c r="C22" s="74" t="s">
        <v>42</v>
      </c>
      <c r="D22" s="77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0">
        <f>Spring!A6*100%/Spring!B6</f>
        <v>0</v>
      </c>
      <c r="C23" s="75"/>
      <c r="D23" s="78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0">
        <f>Spring!A9*100%/Spring!B9</f>
        <v>0</v>
      </c>
      <c r="C24" s="75"/>
      <c r="D24" s="78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3">
        <f>Spring!A12*100%/Spring!B12</f>
        <v>0</v>
      </c>
      <c r="C25" s="76"/>
      <c r="D25" s="79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D16" sqref="D16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103" t="s">
        <v>9</v>
      </c>
      <c r="B1" s="104"/>
      <c r="D1" s="62" t="s">
        <v>52</v>
      </c>
      <c r="E1" s="62" t="s">
        <v>23</v>
      </c>
      <c r="F1" s="62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5" t="s">
        <v>4</v>
      </c>
      <c r="B4" s="106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5" t="s">
        <v>10</v>
      </c>
      <c r="B7" s="106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103" t="s">
        <v>49</v>
      </c>
      <c r="B10" s="104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103" t="s">
        <v>11</v>
      </c>
      <c r="B1" s="104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103" t="s">
        <v>20</v>
      </c>
      <c r="B4" s="104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103" t="s">
        <v>21</v>
      </c>
      <c r="B7" s="104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H10" sqref="H10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103" t="s">
        <v>12</v>
      </c>
      <c r="B1" s="104"/>
    </row>
    <row r="2" spans="1:3">
      <c r="A2" s="3" t="s">
        <v>0</v>
      </c>
      <c r="B2" s="4" t="s">
        <v>1</v>
      </c>
    </row>
    <row r="3" spans="1:3" ht="16.5" thickBot="1">
      <c r="A3" s="7">
        <v>44</v>
      </c>
      <c r="B3" s="8">
        <v>145</v>
      </c>
    </row>
    <row r="4" spans="1:3">
      <c r="A4" s="103" t="s">
        <v>13</v>
      </c>
      <c r="B4" s="104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5" t="s">
        <v>14</v>
      </c>
      <c r="B7" s="106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103" t="s">
        <v>32</v>
      </c>
      <c r="B10" s="104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103" t="s">
        <v>18</v>
      </c>
      <c r="B1" s="104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103" t="s">
        <v>36</v>
      </c>
      <c r="B4" s="104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103" t="s">
        <v>47</v>
      </c>
      <c r="B7" s="104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103" t="s">
        <v>19</v>
      </c>
      <c r="B1" s="104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7" t="s">
        <v>16</v>
      </c>
      <c r="B1" s="108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103" t="s">
        <v>25</v>
      </c>
      <c r="B4" s="104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103" t="s">
        <v>37</v>
      </c>
      <c r="B7" s="104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103" t="s">
        <v>35</v>
      </c>
      <c r="B10" s="104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2022-08-23T15:12:14Z</dcterms:modified>
</cp:coreProperties>
</file>