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49758CE3-0D13-448F-9DBC-4C34315CDC3B}" xr6:coauthVersionLast="47" xr6:coauthVersionMax="47" xr10:uidLastSave="{00000000-0000-0000-0000-000000000000}"/>
  <bookViews>
    <workbookView xWindow="-120" yWindow="-120" windowWidth="38640" windowHeight="2184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6" l="1"/>
  <c r="D15" i="6"/>
  <c r="D10" i="6"/>
  <c r="D6" i="6"/>
  <c r="D2" i="6"/>
  <c r="B17" i="6"/>
  <c r="A17" i="6"/>
  <c r="B16" i="6"/>
  <c r="B19" i="6"/>
  <c r="D19" i="6" s="1"/>
  <c r="A16" i="6"/>
  <c r="B24" i="6"/>
  <c r="A24" i="6"/>
  <c r="A12" i="3"/>
  <c r="A13" i="6"/>
  <c r="B13" i="6"/>
  <c r="B23" i="6"/>
  <c r="A23" i="6"/>
  <c r="H1" i="6"/>
  <c r="F2" i="6" s="1"/>
  <c r="F1" i="6"/>
  <c r="A19" i="6"/>
  <c r="B22" i="6"/>
  <c r="A22" i="6"/>
  <c r="B21" i="6"/>
  <c r="A21" i="6"/>
  <c r="B12" i="6"/>
  <c r="A12" i="6"/>
  <c r="B11" i="6"/>
  <c r="A11" i="6"/>
  <c r="B10" i="6"/>
  <c r="A10" i="6"/>
  <c r="B15" i="6"/>
  <c r="A15" i="6"/>
  <c r="B8" i="6"/>
  <c r="A8" i="6"/>
  <c r="B7" i="6"/>
  <c r="A7" i="6"/>
  <c r="B6" i="6"/>
  <c r="A6" i="6"/>
  <c r="A4" i="6"/>
  <c r="B4" i="6"/>
  <c r="B3" i="6"/>
  <c r="A3" i="6"/>
  <c r="B2" i="6"/>
  <c r="A2" i="6"/>
  <c r="F3" i="6" l="1"/>
  <c r="F4" i="6" s="1"/>
  <c r="F5" i="6" s="1"/>
</calcChain>
</file>

<file path=xl/sharedStrings.xml><?xml version="1.0" encoding="utf-8"?>
<sst xmlns="http://schemas.openxmlformats.org/spreadsheetml/2006/main" count="71" uniqueCount="48">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</sst>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7" xfId="0" applyFont="1" applyBorder="1"/>
    <xf numFmtId="0" fontId="2" fillId="6" borderId="18" xfId="0" applyFont="1" applyFill="1" applyBorder="1"/>
    <xf numFmtId="0" fontId="2" fillId="6" borderId="19" xfId="0" applyFont="1" applyFill="1" applyBorder="1"/>
    <xf numFmtId="0" fontId="2" fillId="6" borderId="20" xfId="0" applyFont="1" applyFill="1" applyBorder="1"/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9" fontId="1" fillId="0" borderId="16" xfId="0" applyNumberFormat="1" applyFont="1" applyBorder="1" applyAlignment="1">
      <alignment horizontal="left"/>
    </xf>
    <xf numFmtId="0" fontId="2" fillId="5" borderId="21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7" borderId="20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0" fontId="3" fillId="2" borderId="18" xfId="0" applyFont="1" applyFill="1" applyBorder="1" applyAlignment="1"/>
    <xf numFmtId="0" fontId="3" fillId="2" borderId="19" xfId="0" applyFont="1" applyFill="1" applyBorder="1"/>
    <xf numFmtId="0" fontId="3" fillId="2" borderId="20" xfId="0" applyFont="1" applyFill="1" applyBorder="1"/>
    <xf numFmtId="0" fontId="1" fillId="0" borderId="12" xfId="0" applyFont="1" applyBorder="1"/>
    <xf numFmtId="0" fontId="2" fillId="0" borderId="22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5" xfId="0" applyNumberFormat="1" applyFont="1" applyBorder="1" applyAlignment="1">
      <alignment horizontal="left" vertical="center"/>
    </xf>
    <xf numFmtId="9" fontId="1" fillId="0" borderId="16" xfId="0" applyNumberFormat="1" applyFont="1" applyBorder="1" applyAlignment="1">
      <alignment horizontal="left" vertical="center"/>
    </xf>
    <xf numFmtId="9" fontId="1" fillId="0" borderId="13" xfId="0" applyNumberFormat="1" applyFont="1" applyBorder="1" applyAlignment="1">
      <alignment horizontal="left"/>
    </xf>
    <xf numFmtId="0" fontId="4" fillId="5" borderId="22" xfId="0" applyFont="1" applyFill="1" applyBorder="1" applyAlignment="1">
      <alignment horizontal="center" vertical="center"/>
    </xf>
    <xf numFmtId="9" fontId="4" fillId="5" borderId="24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0" fontId="2" fillId="0" borderId="5" xfId="0" applyFont="1" applyBorder="1"/>
    <xf numFmtId="14" fontId="1" fillId="0" borderId="6" xfId="0" applyNumberFormat="1" applyFont="1" applyBorder="1" applyAlignment="1">
      <alignment horizontal="left" vertical="center"/>
    </xf>
    <xf numFmtId="0" fontId="1" fillId="0" borderId="26" xfId="0" applyNumberFormat="1" applyFont="1" applyBorder="1" applyAlignment="1">
      <alignment horizontal="left" vertical="center"/>
    </xf>
    <xf numFmtId="0" fontId="2" fillId="0" borderId="22" xfId="0" applyFont="1" applyBorder="1"/>
    <xf numFmtId="14" fontId="1" fillId="0" borderId="24" xfId="0" applyNumberFormat="1" applyFont="1" applyBorder="1" applyAlignment="1">
      <alignment horizontal="left" vertical="center"/>
    </xf>
    <xf numFmtId="9" fontId="1" fillId="0" borderId="18" xfId="0" applyNumberFormat="1" applyFont="1" applyBorder="1" applyAlignment="1">
      <alignment horizontal="left"/>
    </xf>
    <xf numFmtId="9" fontId="1" fillId="0" borderId="20" xfId="0" applyNumberFormat="1" applyFont="1" applyBorder="1" applyAlignment="1">
      <alignment horizontal="left"/>
    </xf>
    <xf numFmtId="9" fontId="1" fillId="0" borderId="34" xfId="0" applyNumberFormat="1" applyFont="1" applyBorder="1" applyAlignment="1">
      <alignment horizontal="left"/>
    </xf>
    <xf numFmtId="9" fontId="1" fillId="0" borderId="35" xfId="0" applyNumberFormat="1" applyFont="1" applyBorder="1" applyAlignment="1">
      <alignment horizontal="left"/>
    </xf>
    <xf numFmtId="9" fontId="1" fillId="0" borderId="36" xfId="0" applyNumberFormat="1" applyFont="1" applyBorder="1" applyAlignment="1">
      <alignment horizontal="left"/>
    </xf>
    <xf numFmtId="0" fontId="2" fillId="4" borderId="14" xfId="0" applyFont="1" applyFill="1" applyBorder="1"/>
    <xf numFmtId="0" fontId="2" fillId="4" borderId="15" xfId="0" applyFont="1" applyFill="1" applyBorder="1"/>
    <xf numFmtId="0" fontId="2" fillId="4" borderId="16" xfId="0" applyFont="1" applyFill="1" applyBorder="1"/>
    <xf numFmtId="9" fontId="1" fillId="0" borderId="19" xfId="0" applyNumberFormat="1" applyFont="1" applyBorder="1" applyAlignment="1">
      <alignment horizontal="left"/>
    </xf>
    <xf numFmtId="0" fontId="4" fillId="6" borderId="28" xfId="0" applyFont="1" applyFill="1" applyBorder="1" applyAlignment="1">
      <alignment horizontal="center" vertical="center"/>
    </xf>
    <xf numFmtId="9" fontId="4" fillId="6" borderId="28" xfId="0" applyNumberFormat="1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31" xfId="0" applyNumberFormat="1" applyFont="1" applyFill="1" applyBorder="1" applyAlignment="1">
      <alignment horizontal="center" vertical="center"/>
    </xf>
    <xf numFmtId="9" fontId="4" fillId="4" borderId="32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9" fontId="5" fillId="2" borderId="26" xfId="0" applyNumberFormat="1" applyFont="1" applyFill="1" applyBorder="1" applyAlignment="1">
      <alignment horizontal="center" vertical="center"/>
    </xf>
    <xf numFmtId="9" fontId="5" fillId="2" borderId="11" xfId="0" applyNumberFormat="1" applyFont="1" applyFill="1" applyBorder="1" applyAlignment="1">
      <alignment horizontal="center" vertical="center"/>
    </xf>
    <xf numFmtId="9" fontId="5" fillId="2" borderId="27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  <xf numFmtId="9" fontId="4" fillId="3" borderId="6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9" fontId="4" fillId="7" borderId="2" xfId="0" applyNumberFormat="1" applyFont="1" applyFill="1" applyBorder="1" applyAlignment="1">
      <alignment horizontal="center" vertical="center"/>
    </xf>
    <xf numFmtId="9" fontId="4" fillId="7" borderId="4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  <color rgb="FF71BD7A"/>
      <color rgb="FFEA7E7E"/>
      <color rgb="FFFF6767"/>
      <color rgb="FF99FF99"/>
      <color rgb="FFCCECFF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0.69767441860465118</c:v>
                </c:pt>
                <c:pt idx="1">
                  <c:v>9.3922651933701654E-2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Анализ!$B$10:$B$13</c:f>
              <c:numCache>
                <c:formatCode>0%</c:formatCode>
                <c:ptCount val="4"/>
                <c:pt idx="0">
                  <c:v>1.3793103448275862E-2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9.2936802973977699E-3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Анализ!$B$15:$B$16</c:f>
              <c:numCache>
                <c:formatCode>0%</c:formatCode>
                <c:ptCount val="2"/>
                <c:pt idx="0">
                  <c:v>5.3571428571428568E-2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Анализ!$A$19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Анализ!$A$19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Анализ!$B$19</c:f>
              <c:numCache>
                <c:formatCode>0%</c:formatCode>
                <c:ptCount val="1"/>
                <c:pt idx="0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Анализ!$A$21:$A$24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Анализ!$A$21:$A$24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Анализ!$B$21:$B$24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3442608</xdr:colOff>
      <xdr:row>23</xdr:row>
      <xdr:rowOff>174367</xdr:rowOff>
    </xdr:from>
    <xdr:ext cx="3721554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3442608" y="4998099"/>
          <a:ext cx="3721554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40" zoomScaleNormal="140" zoomScaleSheetLayoutView="140" workbookViewId="0">
      <selection activeCell="B36" sqref="B36"/>
    </sheetView>
  </sheetViews>
  <sheetFormatPr defaultColWidth="9.1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125" style="12" customWidth="1"/>
    <col min="7" max="7" width="13.875" style="1" customWidth="1"/>
    <col min="8" max="8" width="13.75" style="1" customWidth="1"/>
    <col min="9" max="9" width="9.125" style="1" customWidth="1"/>
    <col min="10" max="14" width="9.125" style="1"/>
    <col min="15" max="15" width="13.625" style="1" customWidth="1"/>
    <col min="16" max="16384" width="9.125" style="1"/>
  </cols>
  <sheetData>
    <row r="1" spans="1:17" ht="16.5" thickBot="1">
      <c r="A1" s="41"/>
      <c r="B1" s="42" t="s">
        <v>24</v>
      </c>
      <c r="C1" s="76" t="s">
        <v>43</v>
      </c>
      <c r="D1" s="77"/>
      <c r="E1" s="49" t="s">
        <v>45</v>
      </c>
      <c r="F1" s="56">
        <f ca="1">TODAY() - DATE(2022,7,17)</f>
        <v>18</v>
      </c>
      <c r="G1" s="57" t="s">
        <v>29</v>
      </c>
      <c r="H1" s="58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>
      <c r="A2" s="38" t="str">
        <f>Java!A1</f>
        <v>Продвинутая Java (курс)</v>
      </c>
      <c r="B2" s="43">
        <f>Java!A3*100%/Java!B3</f>
        <v>0.69767441860465118</v>
      </c>
      <c r="C2" s="78" t="s">
        <v>38</v>
      </c>
      <c r="D2" s="81">
        <f>SUM(B2:B4)/COUNTA(B2:B4)*100%</f>
        <v>0.26386569017945094</v>
      </c>
      <c r="E2" s="50" t="s">
        <v>30</v>
      </c>
      <c r="F2" s="51">
        <f ca="1">$H$1-TODAY()</f>
        <v>13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>
      <c r="A3" s="39" t="str">
        <f>Java!A4</f>
        <v>Java вопросы собеседований</v>
      </c>
      <c r="B3" s="44">
        <f>Java!A6*100%/Java!B6</f>
        <v>9.3922651933701654E-2</v>
      </c>
      <c r="C3" s="79"/>
      <c r="D3" s="82"/>
      <c r="E3" s="50" t="s">
        <v>26</v>
      </c>
      <c r="F3" s="52">
        <f ca="1">SUM($B$2:$B$100)/$F$1</f>
        <v>5.9311665398584838E-2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6.5" thickBot="1">
      <c r="A4" s="40" t="str">
        <f>Java!A7</f>
        <v>Практика Java (курс)</v>
      </c>
      <c r="B4" s="45">
        <f>Java!A9*100%/Java!B9</f>
        <v>0</v>
      </c>
      <c r="C4" s="80"/>
      <c r="D4" s="83"/>
      <c r="E4" s="50" t="s">
        <v>27</v>
      </c>
      <c r="F4" s="53">
        <f ca="1">COUNTA(B2:B100)/$F$3</f>
        <v>303.48161494095353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24"/>
      <c r="E5" s="54" t="s">
        <v>28</v>
      </c>
      <c r="F5" s="55">
        <f ca="1">DATE(2022,7,17) + $F$4</f>
        <v>45062.481614940953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>
      <c r="A6" s="35" t="str">
        <f>АиСД!A1</f>
        <v>Задачи для собеседований Java LeetCode</v>
      </c>
      <c r="B6" s="28">
        <f>АиСД!A3*100%/АиСД!B3</f>
        <v>1.2048192771084338E-2</v>
      </c>
      <c r="C6" s="84" t="s">
        <v>39</v>
      </c>
      <c r="D6" s="87">
        <f>SUM(B6:B8)/COUNTA(B6:B8)*100%</f>
        <v>4.0160642570281129E-3</v>
      </c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6" t="str">
        <f>АиСД!A4</f>
        <v>Алгоритмы и структуры данных (Алишев)</v>
      </c>
      <c r="B7" s="29">
        <f>АиСД!A6*100%/АиСД!B6</f>
        <v>0</v>
      </c>
      <c r="C7" s="85"/>
      <c r="D7" s="88"/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 thickBot="1">
      <c r="A8" s="37" t="str">
        <f>АиСД!A7</f>
        <v>Книга Грокаем Алгоритмы</v>
      </c>
      <c r="B8" s="30">
        <f>АиСД!A9*100%/АиСД!B9</f>
        <v>0</v>
      </c>
      <c r="C8" s="86"/>
      <c r="D8" s="89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24"/>
      <c r="D9" s="1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>
      <c r="A10" s="32" t="str">
        <f>'Базы данных'!A1</f>
        <v>PostgreSql (курс)</v>
      </c>
      <c r="B10" s="28">
        <f>'Базы данных'!A3*100%/'Базы данных'!B3</f>
        <v>1.3793103448275862E-2</v>
      </c>
      <c r="C10" s="90" t="s">
        <v>40</v>
      </c>
      <c r="D10" s="93">
        <f>SUM(B10:B13)/COUNTA(B10:B13)*100%</f>
        <v>1.3124637112888997E-2</v>
      </c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>
      <c r="A11" s="33" t="str">
        <f>'Базы данных'!A4</f>
        <v>Вопросы SQL</v>
      </c>
      <c r="B11" s="29">
        <f>'Базы данных'!A6*100%/'Базы данных'!B6</f>
        <v>2.9411764705882353E-2</v>
      </c>
      <c r="C11" s="91"/>
      <c r="D11" s="94"/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>
      <c r="A12" s="33" t="str">
        <f>'Базы данных'!A7</f>
        <v>Задачки SQL (LeetCode)</v>
      </c>
      <c r="B12" s="29">
        <f>'Базы данных'!A9*100%/'Базы данных'!B9</f>
        <v>0</v>
      </c>
      <c r="C12" s="91"/>
      <c r="D12" s="94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thickBot="1">
      <c r="A13" s="34" t="str">
        <f>'Базы данных'!A10</f>
        <v>Дейт. Введение в системы баз данных (книга)</v>
      </c>
      <c r="B13" s="30">
        <f>'Базы данных'!A12*100%/'Базы данных'!B12</f>
        <v>9.2936802973977699E-3</v>
      </c>
      <c r="C13" s="92"/>
      <c r="D13" s="95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24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>
      <c r="A15" s="64" t="str">
        <f>Сети!A1</f>
        <v>Введение в комп. сети (Андрей)</v>
      </c>
      <c r="B15" s="61">
        <f>Сети!A3*100%/Сети!B3</f>
        <v>5.3571428571428568E-2</v>
      </c>
      <c r="C15" s="70" t="s">
        <v>44</v>
      </c>
      <c r="D15" s="73">
        <f>SUM(B15:B17)/COUNTA(B15:B17)*100%</f>
        <v>1.7857142857142856E-2</v>
      </c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5" t="str">
        <f>Сети!A4</f>
        <v>Компьютерные сети (книга)</v>
      </c>
      <c r="B16" s="62">
        <f>Сети!A6*100%/Сети!B6</f>
        <v>0</v>
      </c>
      <c r="C16" s="71"/>
      <c r="D16" s="74"/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thickBot="1">
      <c r="A17" s="66" t="str">
        <f>Сети!A7</f>
        <v>Вопросы по сетям</v>
      </c>
      <c r="B17" s="63">
        <f>Сети!A9*100%/Сети!B9</f>
        <v>0</v>
      </c>
      <c r="C17" s="72"/>
      <c r="D17" s="75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9.5" thickBot="1">
      <c r="A19" s="31" t="str">
        <f>Git!A1</f>
        <v>Git (курс)</v>
      </c>
      <c r="B19" s="46">
        <f>Git!A3*100%/Git!B3</f>
        <v>0.15789473684210525</v>
      </c>
      <c r="C19" s="47" t="s">
        <v>41</v>
      </c>
      <c r="D19" s="48">
        <f>SUM(B19)</f>
        <v>0.15789473684210525</v>
      </c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>
      <c r="A21" s="25" t="str">
        <f>Spring!A1</f>
        <v>Spring (курс)</v>
      </c>
      <c r="B21" s="59">
        <f>Spring!A3*100%/Spring!B3</f>
        <v>0</v>
      </c>
      <c r="C21" s="68" t="s">
        <v>42</v>
      </c>
      <c r="D21" s="69">
        <f>SUM(B21:B24)/COUNTA(B21:B24)*100%</f>
        <v>0</v>
      </c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6" t="str">
        <f>Spring!A4</f>
        <v>Spring проекты (курс)</v>
      </c>
      <c r="B22" s="67">
        <f>Spring!A6*100%/Spring!B6</f>
        <v>0</v>
      </c>
      <c r="C22" s="68"/>
      <c r="D22" s="69"/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Spring!A7</f>
        <v>Spring в действии (книга)</v>
      </c>
      <c r="B23" s="67">
        <f>Spring!A9*100%/Spring!B9</f>
        <v>0</v>
      </c>
      <c r="C23" s="68"/>
      <c r="D23" s="69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thickBot="1">
      <c r="A24" s="27" t="str">
        <f>Spring!A10</f>
        <v>Spring вопросы на собеседовании</v>
      </c>
      <c r="B24" s="60">
        <f>Spring!A12*100%/Spring!B12</f>
        <v>0</v>
      </c>
      <c r="C24" s="68"/>
      <c r="D24" s="69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>
      <c r="A25" s="19"/>
      <c r="B25" s="20"/>
      <c r="C25" s="19"/>
      <c r="D25" s="21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C21:C24"/>
    <mergeCell ref="D21:D24"/>
    <mergeCell ref="C15:C17"/>
    <mergeCell ref="D15:D17"/>
    <mergeCell ref="C1:D1"/>
    <mergeCell ref="C2:C4"/>
    <mergeCell ref="D2:D4"/>
    <mergeCell ref="C6:C8"/>
    <mergeCell ref="D6:D8"/>
    <mergeCell ref="C10:C13"/>
    <mergeCell ref="D10:D1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workbookViewId="0">
      <selection activeCell="D17" sqref="D17"/>
    </sheetView>
  </sheetViews>
  <sheetFormatPr defaultColWidth="9.1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875" style="1" customWidth="1"/>
    <col min="6" max="6" width="15.25" style="1" customWidth="1"/>
    <col min="7" max="16384" width="9.125" style="1"/>
  </cols>
  <sheetData>
    <row r="1" spans="1:2">
      <c r="A1" s="96" t="s">
        <v>9</v>
      </c>
      <c r="B1" s="97"/>
    </row>
    <row r="2" spans="1:2">
      <c r="A2" s="3" t="s">
        <v>0</v>
      </c>
      <c r="B2" s="4" t="s">
        <v>1</v>
      </c>
    </row>
    <row r="3" spans="1:2" ht="16.5" thickBot="1">
      <c r="A3" s="5">
        <v>30</v>
      </c>
      <c r="B3" s="6">
        <v>43</v>
      </c>
    </row>
    <row r="4" spans="1:2">
      <c r="A4" s="98" t="s">
        <v>4</v>
      </c>
      <c r="B4" s="99"/>
    </row>
    <row r="5" spans="1:2">
      <c r="A5" s="3" t="s">
        <v>7</v>
      </c>
      <c r="B5" s="4" t="s">
        <v>8</v>
      </c>
    </row>
    <row r="6" spans="1:2" ht="16.5" thickBot="1">
      <c r="A6" s="5">
        <v>17</v>
      </c>
      <c r="B6" s="14">
        <v>181</v>
      </c>
    </row>
    <row r="7" spans="1:2">
      <c r="A7" s="98" t="s">
        <v>10</v>
      </c>
      <c r="B7" s="99"/>
    </row>
    <row r="8" spans="1:2">
      <c r="A8" s="3" t="s">
        <v>6</v>
      </c>
      <c r="B8" s="4" t="s">
        <v>5</v>
      </c>
    </row>
    <row r="9" spans="1:2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ColWidth="9.125" defaultRowHeight="15.75"/>
  <cols>
    <col min="1" max="1" width="27.625" style="1" customWidth="1"/>
    <col min="2" max="2" width="28.75" style="1" customWidth="1"/>
    <col min="3" max="16384" width="9.125" style="1"/>
  </cols>
  <sheetData>
    <row r="1" spans="1:3">
      <c r="A1" s="96" t="s">
        <v>11</v>
      </c>
      <c r="B1" s="97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6" t="s">
        <v>20</v>
      </c>
      <c r="B4" s="97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6" t="s">
        <v>21</v>
      </c>
      <c r="B7" s="97"/>
    </row>
    <row r="8" spans="1:3">
      <c r="A8" s="3" t="s">
        <v>23</v>
      </c>
      <c r="B8" s="4" t="s">
        <v>22</v>
      </c>
    </row>
    <row r="9" spans="1:3" ht="16.5" thickBot="1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19" sqref="B19"/>
    </sheetView>
  </sheetViews>
  <sheetFormatPr defaultColWidth="9.125" defaultRowHeight="15.75"/>
  <cols>
    <col min="1" max="1" width="22.75" style="1" customWidth="1"/>
    <col min="2" max="2" width="29.75" style="1" customWidth="1"/>
    <col min="3" max="16384" width="9.125" style="1"/>
  </cols>
  <sheetData>
    <row r="1" spans="1:3">
      <c r="A1" s="96" t="s">
        <v>12</v>
      </c>
      <c r="B1" s="97"/>
    </row>
    <row r="2" spans="1:3">
      <c r="A2" s="3" t="s">
        <v>0</v>
      </c>
      <c r="B2" s="4" t="s">
        <v>1</v>
      </c>
    </row>
    <row r="3" spans="1:3" ht="16.5" thickBot="1">
      <c r="A3" s="7">
        <v>2</v>
      </c>
      <c r="B3" s="8">
        <v>145</v>
      </c>
    </row>
    <row r="4" spans="1:3">
      <c r="A4" s="96" t="s">
        <v>13</v>
      </c>
      <c r="B4" s="97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98" t="s">
        <v>14</v>
      </c>
      <c r="B7" s="99"/>
    </row>
    <row r="8" spans="1:3">
      <c r="A8" s="3" t="s">
        <v>15</v>
      </c>
      <c r="B8" s="4" t="s">
        <v>5</v>
      </c>
    </row>
    <row r="9" spans="1:3" ht="16.5" thickBot="1">
      <c r="A9" s="7">
        <v>0</v>
      </c>
      <c r="B9" s="8">
        <v>33</v>
      </c>
    </row>
    <row r="10" spans="1:3">
      <c r="A10" s="96" t="s">
        <v>32</v>
      </c>
      <c r="B10" s="97"/>
    </row>
    <row r="11" spans="1:3">
      <c r="A11" s="3" t="s">
        <v>31</v>
      </c>
      <c r="B11" s="4" t="s">
        <v>22</v>
      </c>
    </row>
    <row r="12" spans="1:3" ht="16.5" thickBot="1">
      <c r="A12" s="5">
        <f>51-41</f>
        <v>10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G18" sqref="G18"/>
    </sheetView>
  </sheetViews>
  <sheetFormatPr defaultColWidth="9.125" defaultRowHeight="15.75"/>
  <cols>
    <col min="1" max="1" width="23.375" style="1" customWidth="1"/>
    <col min="2" max="2" width="20.625" style="1" customWidth="1"/>
    <col min="3" max="16384" width="9.125" style="1"/>
  </cols>
  <sheetData>
    <row r="1" spans="1:3">
      <c r="A1" s="96" t="s">
        <v>18</v>
      </c>
      <c r="B1" s="97"/>
    </row>
    <row r="2" spans="1:3">
      <c r="A2" s="3" t="s">
        <v>17</v>
      </c>
      <c r="B2" s="4" t="s">
        <v>1</v>
      </c>
    </row>
    <row r="3" spans="1:3" ht="16.5" thickBot="1">
      <c r="A3" s="7">
        <v>3</v>
      </c>
      <c r="B3" s="8">
        <v>56</v>
      </c>
    </row>
    <row r="4" spans="1:3">
      <c r="A4" s="96" t="s">
        <v>36</v>
      </c>
      <c r="B4" s="97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6" t="s">
        <v>47</v>
      </c>
      <c r="B7" s="97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F19" sqref="F19:F20"/>
    </sheetView>
  </sheetViews>
  <sheetFormatPr defaultRowHeight="14.25"/>
  <cols>
    <col min="1" max="1" width="22.75" customWidth="1"/>
    <col min="2" max="2" width="16.875" customWidth="1"/>
  </cols>
  <sheetData>
    <row r="1" spans="1:2" ht="15.75">
      <c r="A1" s="96" t="s">
        <v>19</v>
      </c>
      <c r="B1" s="97"/>
    </row>
    <row r="2" spans="1:2" ht="15.75">
      <c r="A2" s="3" t="s">
        <v>17</v>
      </c>
      <c r="B2" s="4" t="s">
        <v>1</v>
      </c>
    </row>
    <row r="3" spans="1:2" ht="16.5" thickBot="1">
      <c r="A3" s="5">
        <v>3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125" defaultRowHeight="15.75"/>
  <cols>
    <col min="1" max="1" width="21.875" style="1" customWidth="1"/>
    <col min="2" max="2" width="19.625" style="1" customWidth="1"/>
    <col min="3" max="16384" width="9.125" style="1"/>
  </cols>
  <sheetData>
    <row r="1" spans="1:5" ht="16.5" thickBot="1">
      <c r="A1" s="100" t="s">
        <v>16</v>
      </c>
      <c r="B1" s="101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6" t="s">
        <v>25</v>
      </c>
      <c r="B4" s="97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6" t="s">
        <v>37</v>
      </c>
      <c r="B7" s="97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6" t="s">
        <v>35</v>
      </c>
      <c r="B10" s="97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2022-08-04T12:41:16Z</dcterms:modified>
</cp:coreProperties>
</file>