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5DD7935F-B462-4528-8BC2-B0F7424F30FD}" xr6:coauthVersionLast="47" xr6:coauthVersionMax="47" xr10:uidLastSave="{00000000-0000-0000-0000-000000000000}"/>
  <bookViews>
    <workbookView xWindow="2505" yWindow="150" windowWidth="35670" windowHeight="18330" activeTab="1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6" l="1"/>
  <c r="F3" i="6" s="1"/>
  <c r="A9" i="2"/>
  <c r="B9" i="6"/>
  <c r="H1" i="6"/>
  <c r="E3" i="1"/>
  <c r="A12" i="3"/>
  <c r="B14" i="6" s="1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F4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6" i="6" l="1"/>
  <c r="F7" i="6" s="1"/>
  <c r="F8" i="6" s="1"/>
</calcChain>
</file>

<file path=xl/sharedStrings.xml><?xml version="1.0" encoding="utf-8"?>
<sst xmlns="http://schemas.openxmlformats.org/spreadsheetml/2006/main" count="81" uniqueCount="56">
  <si>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</si>
  <si>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</si>
  <si>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</si>
  <si>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</si>
  <si>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</si>
  <si>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</si>
  <si>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</si>
  <si>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</si>
  <si>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</si>
  <si>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</si>
  <si>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</si>
  <si>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</si>
  <si>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</si>
  <si>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</si>
  <si>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</si>
  <si>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</si>
  <si>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</si>
  <si>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</si>
  <si>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</si>
  <si>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</si>
  <si>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</si>
  <si>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</si>
  <si>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</si>
  <si>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</si>
  <si>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</si>
  <si>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</si>
  <si>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</si>
  <si>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</si>
  <si>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</si>
  <si>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</si>
  <si>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</si>
  <si>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</si>
  <si>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</si>
  <si>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</si>
  <si>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</si>
  <si>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</si>
  <si>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</si>
  <si>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</si>
  <si>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</si>
  <si>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</si>
  <si>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</si>
  <si>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</si>
  <si>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</si>
  <si>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</si>
  <si>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</si>
  <si>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</si>
  <si>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</si>
  <si>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</si>
  <si>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</si>
  <si>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</si>
  <si>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</si>
  <si>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</si>
  <si>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</si>
  <si>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</si>
  <si>
    <t>Дней перерыва на болезнь</t>
  </si>
  <si>
    <t>Дней с начала обучения прошло (полезные дни)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</si>
</sst>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7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8" xfId="0" applyFont="1" applyBorder="1"/>
    <xf numFmtId="0" fontId="1" fillId="0" borderId="2" xfId="0" applyNumberFormat="1" applyFont="1" applyBorder="1" applyAlignment="1">
      <alignment horizontal="left" vertical="center"/>
    </xf>
    <xf numFmtId="0" fontId="2" fillId="0" borderId="3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6" xfId="0" applyNumberFormat="1" applyFont="1" applyBorder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5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9" fontId="4" fillId="6" borderId="36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7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5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9" fontId="5" fillId="2" borderId="32" xfId="0" applyNumberFormat="1" applyFont="1" applyFill="1" applyBorder="1" applyAlignment="1">
      <alignment horizontal="center" vertical="center"/>
    </xf>
    <xf numFmtId="9" fontId="5" fillId="2" borderId="33" xfId="0" applyNumberFormat="1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9" fontId="4" fillId="3" borderId="32" xfId="0" applyNumberFormat="1" applyFont="1" applyFill="1" applyBorder="1" applyAlignment="1">
      <alignment horizontal="center" vertical="center"/>
    </xf>
    <xf numFmtId="9" fontId="4" fillId="3" borderId="25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0.86046511627906974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0.2196078431372549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0.31724137931034485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1.0526315789473684E-2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27974</xdr:colOff>
      <xdr:row>8</xdr:row>
      <xdr:rowOff>14654</xdr:rowOff>
    </xdr:from>
    <xdr:to>
      <xdr:col>6</xdr:col>
      <xdr:colOff>212481</xdr:colOff>
      <xdr:row>15</xdr:row>
      <xdr:rowOff>227135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230092</xdr:colOff>
      <xdr:row>15</xdr:row>
      <xdr:rowOff>261973</xdr:rowOff>
    </xdr:from>
    <xdr:to>
      <xdr:col>11</xdr:col>
      <xdr:colOff>471883</xdr:colOff>
      <xdr:row>23</xdr:row>
      <xdr:rowOff>196106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31847</xdr:colOff>
      <xdr:row>15</xdr:row>
      <xdr:rowOff>259982</xdr:rowOff>
    </xdr:from>
    <xdr:to>
      <xdr:col>6</xdr:col>
      <xdr:colOff>216354</xdr:colOff>
      <xdr:row>23</xdr:row>
      <xdr:rowOff>194115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227684</xdr:colOff>
      <xdr:row>8</xdr:row>
      <xdr:rowOff>10256</xdr:rowOff>
    </xdr:from>
    <xdr:to>
      <xdr:col>11</xdr:col>
      <xdr:colOff>469475</xdr:colOff>
      <xdr:row>15</xdr:row>
      <xdr:rowOff>222737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233024</xdr:colOff>
      <xdr:row>24</xdr:row>
      <xdr:rowOff>16593</xdr:rowOff>
    </xdr:from>
    <xdr:to>
      <xdr:col>11</xdr:col>
      <xdr:colOff>474815</xdr:colOff>
      <xdr:row>32</xdr:row>
      <xdr:rowOff>126266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27974</xdr:colOff>
      <xdr:row>24</xdr:row>
      <xdr:rowOff>15127</xdr:rowOff>
    </xdr:from>
    <xdr:to>
      <xdr:col>6</xdr:col>
      <xdr:colOff>212481</xdr:colOff>
      <xdr:row>32</xdr:row>
      <xdr:rowOff>124800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zoomScale="130" zoomScaleNormal="130" zoomScaleSheetLayoutView="140" workbookViewId="0">
      <selection activeCell="H5" sqref="H5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5.5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1" t="s">
        <v>24</v>
      </c>
      <c r="C1" s="83" t="s">
        <v>43</v>
      </c>
      <c r="D1" s="84"/>
      <c r="E1" s="46" t="s">
        <v>45</v>
      </c>
      <c r="F1" s="64">
        <f ca="1">TODAY() - DATE(2022,7,17)</f>
        <v>44</v>
      </c>
      <c r="G1" s="63" t="s">
        <v>29</v>
      </c>
      <c r="H1" s="51">
        <f>DATE(2022,9,15)</f>
        <v>44819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0.86046511627906974</v>
      </c>
      <c r="C2" s="85" t="s">
        <v>38</v>
      </c>
      <c r="D2" s="88">
        <f>SUM(B2:B5)/COUNTA(B2:B5)*100%</f>
        <v>0.27952409347758184</v>
      </c>
      <c r="E2" s="65" t="s">
        <v>54</v>
      </c>
      <c r="F2" s="48">
        <v>7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6"/>
      <c r="D3" s="89"/>
      <c r="E3" s="65" t="s">
        <v>55</v>
      </c>
      <c r="F3" s="49">
        <f ca="1">F1-F2</f>
        <v>37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 thickBot="1">
      <c r="A4" s="39" t="str">
        <f>Java!A7</f>
        <v>Практика Java (курс)</v>
      </c>
      <c r="B4" s="42">
        <f>Java!A9*100%/Java!B9</f>
        <v>0</v>
      </c>
      <c r="C4" s="86"/>
      <c r="D4" s="89"/>
      <c r="E4" s="69" t="s">
        <v>30</v>
      </c>
      <c r="F4" s="70">
        <f ca="1">$H$1-TODAY()</f>
        <v>16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0.15873015873015872</v>
      </c>
      <c r="C5" s="87"/>
      <c r="D5" s="90"/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67" t="s">
        <v>26</v>
      </c>
      <c r="F6" s="68">
        <f ca="1">SUM($B$2:$B$100)/$F$1</f>
        <v>6.6195084424577666E-2</v>
      </c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91" t="s">
        <v>39</v>
      </c>
      <c r="D7" s="94">
        <f>SUM(B7:B9)/COUNTA(B7:B9)*100%</f>
        <v>7.7218678636113078E-2</v>
      </c>
      <c r="E7" s="47" t="s">
        <v>27</v>
      </c>
      <c r="F7" s="49">
        <f ca="1">COUNTA(B2:B100)/$F$6</f>
        <v>287.03037642694602</v>
      </c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 thickBot="1">
      <c r="A8" s="36" t="str">
        <f>АиСД!A4</f>
        <v>Алгоритмы и структуры данных (Алишев)</v>
      </c>
      <c r="B8" s="29">
        <f>АиСД!A6*100%/АиСД!B6</f>
        <v>0</v>
      </c>
      <c r="C8" s="92"/>
      <c r="D8" s="95"/>
      <c r="E8" s="66" t="s">
        <v>28</v>
      </c>
      <c r="F8" s="50">
        <f ca="1">DATE(2022,7,17) + $F$7</f>
        <v>45046.030376426948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0.2196078431372549</v>
      </c>
      <c r="C9" s="93"/>
      <c r="D9" s="96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0.31724137931034485</v>
      </c>
      <c r="C11" s="97" t="s">
        <v>40</v>
      </c>
      <c r="D11" s="71">
        <f>SUM(B11:B14)/COUNTA(B11:B14)*100%</f>
        <v>0.12021910441117632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8"/>
      <c r="D12" s="72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0.12121212121212122</v>
      </c>
      <c r="C13" s="98"/>
      <c r="D13" s="72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9"/>
      <c r="D14" s="73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57" t="str">
        <f>Сети!A1</f>
        <v>Введение в комп. сети (Андрей)</v>
      </c>
      <c r="B16" s="54">
        <f>Сети!A3*100%/Сети!B3</f>
        <v>7.1428571428571425E-2</v>
      </c>
      <c r="C16" s="100" t="s">
        <v>44</v>
      </c>
      <c r="D16" s="80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58" t="str">
        <f>Сети!A4</f>
        <v>Компьютерные сети (книга)</v>
      </c>
      <c r="B17" s="55">
        <f>Сети!A6*100%/Сети!B6</f>
        <v>0</v>
      </c>
      <c r="C17" s="101"/>
      <c r="D17" s="81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59" t="str">
        <f>Сети!A7</f>
        <v>Вопросы по сетям</v>
      </c>
      <c r="B18" s="56">
        <f>Сети!A9*100%/Сети!B9</f>
        <v>0</v>
      </c>
      <c r="C18" s="102"/>
      <c r="D18" s="82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2">
        <f>Spring!A3*100%/Spring!B3</f>
        <v>1.0526315789473684E-2</v>
      </c>
      <c r="C22" s="74" t="s">
        <v>42</v>
      </c>
      <c r="D22" s="77">
        <f>SUM(B22:B25)/COUNTA(B22:B25)*100%</f>
        <v>2.631578947368421E-3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0">
        <f>Spring!A6*100%/Spring!B6</f>
        <v>0</v>
      </c>
      <c r="C23" s="75"/>
      <c r="D23" s="78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0">
        <f>Spring!A9*100%/Spring!B9</f>
        <v>0</v>
      </c>
      <c r="C24" s="75"/>
      <c r="D24" s="78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3">
        <f>Spring!A12*100%/Spring!B12</f>
        <v>0</v>
      </c>
      <c r="C25" s="76"/>
      <c r="D25" s="79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tabSelected="1" workbookViewId="0">
      <selection activeCell="C24" sqref="C24:D24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103" t="s">
        <v>9</v>
      </c>
      <c r="B1" s="104"/>
      <c r="D1" s="62" t="s">
        <v>52</v>
      </c>
      <c r="E1" s="62" t="s">
        <v>23</v>
      </c>
      <c r="F1" s="62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37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>
      <c r="A4" s="105" t="s">
        <v>4</v>
      </c>
      <c r="B4" s="106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5" t="s">
        <v>10</v>
      </c>
      <c r="B7" s="106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103" t="s">
        <v>49</v>
      </c>
      <c r="B10" s="104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30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H17" sqref="H17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103" t="s">
        <v>11</v>
      </c>
      <c r="B1" s="104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103" t="s">
        <v>20</v>
      </c>
      <c r="B4" s="104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103" t="s">
        <v>21</v>
      </c>
      <c r="B7" s="104"/>
    </row>
    <row r="8" spans="1:3">
      <c r="A8" s="3" t="s">
        <v>23</v>
      </c>
      <c r="B8" s="4" t="s">
        <v>22</v>
      </c>
    </row>
    <row r="9" spans="1:3" ht="16.5" thickBot="1">
      <c r="A9" s="5">
        <f>74-18</f>
        <v>56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E16" sqref="E16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103" t="s">
        <v>12</v>
      </c>
      <c r="B1" s="104"/>
    </row>
    <row r="2" spans="1:3">
      <c r="A2" s="3" t="s">
        <v>0</v>
      </c>
      <c r="B2" s="4" t="s">
        <v>1</v>
      </c>
    </row>
    <row r="3" spans="1:3" ht="16.5" thickBot="1">
      <c r="A3" s="7">
        <v>46</v>
      </c>
      <c r="B3" s="8">
        <v>145</v>
      </c>
    </row>
    <row r="4" spans="1:3">
      <c r="A4" s="103" t="s">
        <v>13</v>
      </c>
      <c r="B4" s="104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5" t="s">
        <v>14</v>
      </c>
      <c r="B7" s="106"/>
    </row>
    <row r="8" spans="1:3">
      <c r="A8" s="3" t="s">
        <v>15</v>
      </c>
      <c r="B8" s="4" t="s">
        <v>5</v>
      </c>
    </row>
    <row r="9" spans="1:3" ht="16.5" thickBot="1">
      <c r="A9" s="7">
        <v>4</v>
      </c>
      <c r="B9" s="8">
        <v>33</v>
      </c>
    </row>
    <row r="10" spans="1:3">
      <c r="A10" s="103" t="s">
        <v>32</v>
      </c>
      <c r="B10" s="104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103" t="s">
        <v>18</v>
      </c>
      <c r="B1" s="104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103" t="s">
        <v>36</v>
      </c>
      <c r="B4" s="104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103" t="s">
        <v>47</v>
      </c>
      <c r="B7" s="104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103" t="s">
        <v>19</v>
      </c>
      <c r="B1" s="104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F12" sqref="F12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7" t="s">
        <v>16</v>
      </c>
      <c r="B1" s="108"/>
    </row>
    <row r="2" spans="1:5">
      <c r="A2" s="9" t="s">
        <v>17</v>
      </c>
      <c r="B2" s="10" t="s">
        <v>1</v>
      </c>
    </row>
    <row r="3" spans="1:5" ht="16.5" thickBot="1">
      <c r="A3" s="7">
        <v>1</v>
      </c>
      <c r="B3" s="8">
        <v>95</v>
      </c>
      <c r="C3" s="2"/>
      <c r="D3" s="2"/>
      <c r="E3" s="2"/>
    </row>
    <row r="4" spans="1:5">
      <c r="A4" s="103" t="s">
        <v>25</v>
      </c>
      <c r="B4" s="104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103" t="s">
        <v>37</v>
      </c>
      <c r="B7" s="104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103" t="s">
        <v>35</v>
      </c>
      <c r="B10" s="104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2022-08-30T14:52:38Z</dcterms:modified>
</cp:coreProperties>
</file>