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ll\OneDrive\Área de Trabalho\Livros Criados\"/>
    </mc:Choice>
  </mc:AlternateContent>
  <bookViews>
    <workbookView xWindow="0" yWindow="0" windowWidth="8076" windowHeight="5208" activeTab="3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62913"/>
  <pivotCaches>
    <pivotCache cacheId="7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5" i="1"/>
  <c r="B2" i="1"/>
  <c r="B3" i="1"/>
  <c r="B4" i="1"/>
  <c r="B6" i="1"/>
  <c r="B7" i="1"/>
  <c r="B26" i="1"/>
  <c r="B35" i="1"/>
  <c r="B29" i="1"/>
  <c r="B34" i="1"/>
  <c r="B25" i="1"/>
  <c r="B17" i="1"/>
  <c r="B12" i="1"/>
  <c r="B13" i="1"/>
  <c r="B21" i="1"/>
  <c r="B10" i="1"/>
  <c r="B11" i="1"/>
  <c r="B40" i="1"/>
  <c r="B39" i="1"/>
  <c r="B38" i="1"/>
  <c r="B37" i="1"/>
  <c r="B36" i="1"/>
  <c r="B33" i="1"/>
  <c r="B32" i="1"/>
  <c r="B31" i="1"/>
  <c r="B30" i="1"/>
  <c r="B28" i="1"/>
  <c r="B27" i="1"/>
  <c r="B24" i="1"/>
  <c r="D3" i="4"/>
  <c r="B8" i="1"/>
  <c r="B9" i="1"/>
  <c r="B14" i="1"/>
  <c r="B15" i="1"/>
  <c r="B16" i="1"/>
  <c r="B19" i="1"/>
  <c r="B20" i="1"/>
  <c r="B22" i="1"/>
  <c r="B23" i="1"/>
</calcChain>
</file>

<file path=xl/sharedStrings.xml><?xml version="1.0" encoding="utf-8"?>
<sst xmlns="http://schemas.openxmlformats.org/spreadsheetml/2006/main" count="226" uniqueCount="48">
  <si>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</si>
  <si>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</si>
  <si>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</si>
  <si>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</si>
  <si>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</si>
  <si>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</si>
  <si>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</si>
  <si>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</si>
  <si>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</si>
  <si>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</si>
  <si>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 xml:space="preserve">Transferência </t>
  </si>
  <si>
    <t>Recebido</t>
  </si>
  <si>
    <t xml:space="preserve">SAÍDA </t>
  </si>
  <si>
    <t>Alimentação</t>
  </si>
  <si>
    <t>Supermercado</t>
  </si>
  <si>
    <t>Débido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</si>
  <si>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</si>
  <si>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</si>
  <si>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</si>
  <si>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</si>
  <si>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</si>
  <si>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</si>
  <si>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</si>
  <si>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</si>
  <si>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Odontológia</t>
  </si>
  <si>
    <t>Educação</t>
  </si>
  <si>
    <t>Material Escolar</t>
  </si>
  <si>
    <t>Vestuário</t>
  </si>
  <si>
    <t>de inverno</t>
  </si>
  <si>
    <t>Rótulos de Linha</t>
  </si>
  <si>
    <t>Total Geral</t>
  </si>
  <si>
    <t>Soma de Valor</t>
  </si>
  <si>
    <t>Investimentos</t>
  </si>
  <si>
    <t>Ações</t>
  </si>
  <si>
    <t xml:space="preserve">Serviços </t>
  </si>
  <si>
    <t>Apartamento</t>
  </si>
  <si>
    <t>Mês</t>
  </si>
  <si>
    <t>Data de Lançamento</t>
  </si>
  <si>
    <t>Depósito Reservado</t>
  </si>
  <si>
    <t>Total Reservado</t>
  </si>
  <si>
    <t>Meta de Reserva</t>
  </si>
  <si>
    <t>Curso Online</t>
  </si>
  <si>
    <t>Internet e TV</t>
  </si>
  <si>
    <t>Consulta Médica</t>
  </si>
  <si>
    <t>Água e Luz</t>
  </si>
  <si>
    <t>Restaurante</t>
  </si>
  <si>
    <t>Viagem</t>
  </si>
  <si>
    <t>Farmácia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</si>
</sst>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5B1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2" fillId="0" borderId="0" xfId="0" applyFont="1"/>
    <xf numFmtId="14" fontId="0" fillId="0" borderId="0" xfId="0" applyNumberFormat="1"/>
    <xf numFmtId="0" fontId="1" fillId="4" borderId="0" xfId="1"/>
  </cellXfs>
  <cellStyles count="2">
    <cellStyle name="40% - Ênfase2" xfId="1" builtinId="35"/>
    <cellStyle name="Normal" xfId="0" builtinId="0"/>
  </cellStyles>
  <dxfs count="14">
    <dxf>
      <numFmt numFmtId="164" formatCode="&quot;R$&quot;\ #,##0.00"/>
    </dxf>
    <dxf>
      <numFmt numFmtId="164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z val="14"/>
        <color theme="0"/>
        <name val="Segoe UI"/>
        <scheme val="none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E55D11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my-style" pivot="0" table="0" count="10">
      <tableStyleElement type="wholeTable" dxfId="4"/>
      <tableStyleElement type="headerRow" dxfId="3"/>
    </tableStyle>
  </tableStyles>
  <colors>
    <mruColors>
      <color rgb="FF2D93EF"/>
      <color rgb="FFD95B15"/>
      <color rgb="FFE55D11"/>
      <color rgb="FFEF905B"/>
      <color rgb="FFEF6D25"/>
      <color rgb="FFFFFFFF"/>
      <color rgb="FFEA4432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 tint="-4.9989318521683403E-2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/>
              <bgColor theme="5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theme="1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[Vida Financeira.xlsx]Controller!tbl_saída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95B1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9128219052194067E-2"/>
          <c:y val="2.8282828282828285E-2"/>
          <c:w val="0.9530356384497030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95B1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Controller!$C$4:$C$11</c:f>
              <c:strCache>
                <c:ptCount val="7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Saúde</c:v>
                </c:pt>
                <c:pt idx="4">
                  <c:v>Transporte</c:v>
                </c:pt>
                <c:pt idx="5">
                  <c:v>Vestuário</c:v>
                </c:pt>
                <c:pt idx="6">
                  <c:v>Serviços </c:v>
                </c:pt>
              </c:strCache>
            </c:strRef>
          </c:cat>
          <c:val>
            <c:numRef>
              <c:f>Controller!$D$4:$D$11</c:f>
              <c:numCache>
                <c:formatCode>"R$"\ #,##0.00</c:formatCode>
                <c:ptCount val="7"/>
                <c:pt idx="0">
                  <c:v>4050</c:v>
                </c:pt>
                <c:pt idx="1">
                  <c:v>1000</c:v>
                </c:pt>
                <c:pt idx="2">
                  <c:v>1960</c:v>
                </c:pt>
                <c:pt idx="3">
                  <c:v>1160</c:v>
                </c:pt>
                <c:pt idx="4">
                  <c:v>300</c:v>
                </c:pt>
                <c:pt idx="5">
                  <c:v>600</c:v>
                </c:pt>
                <c:pt idx="6">
                  <c:v>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2-4F33-9BE0-5DFEC2F265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254168"/>
        <c:axId val="408256792"/>
      </c:barChart>
      <c:catAx>
        <c:axId val="4082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256792"/>
        <c:crosses val="autoZero"/>
        <c:auto val="1"/>
        <c:lblAlgn val="ctr"/>
        <c:lblOffset val="100"/>
        <c:noMultiLvlLbl val="0"/>
      </c:catAx>
      <c:valAx>
        <c:axId val="40825679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0825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[Vida Financeira.xlsx]Controller!tbl_entrada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95B15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rgbClr val="D95B15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D95B1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95B1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Controller!$G$4:$G$6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Controller!$H$4:$H$6</c:f>
              <c:numCache>
                <c:formatCode>"R$"\ #,##0.00</c:formatCode>
                <c:ptCount val="2"/>
                <c:pt idx="0">
                  <c:v>1260</c:v>
                </c:pt>
                <c:pt idx="1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5-47E9-A5BF-A5F6D10B32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3921400"/>
        <c:axId val="403922056"/>
      </c:barChart>
      <c:catAx>
        <c:axId val="40392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922056"/>
        <c:crosses val="autoZero"/>
        <c:auto val="1"/>
        <c:lblAlgn val="ctr"/>
        <c:lblOffset val="100"/>
        <c:noMultiLvlLbl val="0"/>
      </c:catAx>
      <c:valAx>
        <c:axId val="40392205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0392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62-4E9E-BB31-9EFAF475621D}"/>
              </c:ext>
            </c:extLst>
          </c:dPt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2-4E9E-BB31-9EFAF47562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67247304"/>
        <c:axId val="267246320"/>
      </c:barChart>
      <c:barChart>
        <c:barDir val="col"/>
        <c:grouping val="stacked"/>
        <c:varyColors val="0"/>
        <c:ser>
          <c:idx val="0"/>
          <c:order val="0"/>
          <c:spPr>
            <a:solidFill>
              <a:srgbClr val="D95B1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1309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2-4E9E-BB31-9EFAF4756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633144"/>
        <c:axId val="518634128"/>
      </c:barChart>
      <c:catAx>
        <c:axId val="26724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246320"/>
        <c:crosses val="autoZero"/>
        <c:auto val="1"/>
        <c:lblAlgn val="ctr"/>
        <c:lblOffset val="100"/>
        <c:noMultiLvlLbl val="0"/>
      </c:catAx>
      <c:valAx>
        <c:axId val="26724632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67247304"/>
        <c:crosses val="autoZero"/>
        <c:crossBetween val="between"/>
      </c:valAx>
      <c:valAx>
        <c:axId val="518634128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518633144"/>
        <c:crosses val="max"/>
        <c:crossBetween val="between"/>
      </c:valAx>
      <c:catAx>
        <c:axId val="518633144"/>
        <c:scaling>
          <c:orientation val="minMax"/>
        </c:scaling>
        <c:delete val="1"/>
        <c:axPos val="b"/>
        <c:majorTickMark val="out"/>
        <c:minorTickMark val="none"/>
        <c:tickLblPos val="nextTo"/>
        <c:crossAx val="5186341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hyperlink" Target="#Data!A1"/><Relationship Id="rId5" Type="http://schemas.openxmlformats.org/officeDocument/2006/relationships/image" Target="../media/image3.png"/><Relationship Id="rId10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0</xdr:row>
      <xdr:rowOff>142875</xdr:rowOff>
    </xdr:from>
    <xdr:to>
      <xdr:col>20</xdr:col>
      <xdr:colOff>428626</xdr:colOff>
      <xdr:row>9</xdr:row>
      <xdr:rowOff>9525</xdr:rowOff>
    </xdr:to>
    <xdr:grpSp>
      <xdr:nvGrpSpPr>
        <xdr:cNvPr id="29" name="Agrupar 28"/>
        <xdr:cNvGrpSpPr/>
      </xdr:nvGrpSpPr>
      <xdr:grpSpPr>
        <a:xfrm>
          <a:off x="2237014" y="142875"/>
          <a:ext cx="11820526" cy="1532164"/>
          <a:chOff x="2171700" y="161925"/>
          <a:chExt cx="11991975" cy="1495425"/>
        </a:xfrm>
      </xdr:grpSpPr>
      <xdr:sp macro="" textlink="">
        <xdr:nvSpPr>
          <xdr:cNvPr id="23" name="Retângulo Arredondado 22"/>
          <xdr:cNvSpPr/>
        </xdr:nvSpPr>
        <xdr:spPr>
          <a:xfrm>
            <a:off x="2171700" y="161925"/>
            <a:ext cx="11991975" cy="14954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4" name="Retângulo Arredondado 23"/>
          <xdr:cNvSpPr/>
        </xdr:nvSpPr>
        <xdr:spPr>
          <a:xfrm>
            <a:off x="2619376" y="419100"/>
            <a:ext cx="1047749" cy="1038225"/>
          </a:xfrm>
          <a:prstGeom prst="roundRect">
            <a:avLst/>
          </a:prstGeom>
          <a:solidFill>
            <a:srgbClr val="D95B1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6" name="CaixaDeTexto 5"/>
          <xdr:cNvSpPr txBox="1"/>
        </xdr:nvSpPr>
        <xdr:spPr>
          <a:xfrm>
            <a:off x="3990975" y="371476"/>
            <a:ext cx="2133600" cy="5524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400" b="1">
                <a:latin typeface="Segoe UI Light" panose="020B0502040204020203" pitchFamily="34" charset="0"/>
                <a:cs typeface="Segoe UI Light" panose="020B0502040204020203" pitchFamily="34" charset="0"/>
              </a:rPr>
              <a:t>Hello, Shilluê</a:t>
            </a:r>
          </a:p>
        </xdr:txBody>
      </xdr:sp>
      <xdr:sp macro="" textlink="">
        <xdr:nvSpPr>
          <xdr:cNvPr id="25" name="CaixaDeTexto 24"/>
          <xdr:cNvSpPr txBox="1"/>
        </xdr:nvSpPr>
        <xdr:spPr>
          <a:xfrm>
            <a:off x="3990975" y="933450"/>
            <a:ext cx="4524375" cy="5524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2">
                    <a:lumMod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2000" b="1" baseline="0">
                <a:solidFill>
                  <a:schemeClr val="bg2">
                    <a:lumMod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Financeiro</a:t>
            </a:r>
            <a:endParaRPr lang="pt-BR" sz="2000" b="1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27" name="Imagem 26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4713" r="16092"/>
          <a:stretch/>
        </xdr:blipFill>
        <xdr:spPr>
          <a:xfrm>
            <a:off x="2705100" y="276225"/>
            <a:ext cx="981074" cy="12001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352425</xdr:colOff>
      <xdr:row>28</xdr:row>
      <xdr:rowOff>19049</xdr:rowOff>
    </xdr:from>
    <xdr:to>
      <xdr:col>20</xdr:col>
      <xdr:colOff>276225</xdr:colOff>
      <xdr:row>49</xdr:row>
      <xdr:rowOff>142875</xdr:rowOff>
    </xdr:to>
    <xdr:grpSp>
      <xdr:nvGrpSpPr>
        <xdr:cNvPr id="21" name="Agrupar 20"/>
        <xdr:cNvGrpSpPr/>
      </xdr:nvGrpSpPr>
      <xdr:grpSpPr>
        <a:xfrm>
          <a:off x="2398939" y="5200649"/>
          <a:ext cx="11506200" cy="4010026"/>
          <a:chOff x="2028825" y="3438524"/>
          <a:chExt cx="8734425" cy="3924301"/>
        </a:xfrm>
      </xdr:grpSpPr>
      <xdr:grpSp>
        <xdr:nvGrpSpPr>
          <xdr:cNvPr id="16" name="Agrupar 15"/>
          <xdr:cNvGrpSpPr/>
        </xdr:nvGrpSpPr>
        <xdr:grpSpPr>
          <a:xfrm>
            <a:off x="2028825" y="3438524"/>
            <a:ext cx="8734425" cy="3924301"/>
            <a:chOff x="2066925" y="3648074"/>
            <a:chExt cx="7496175" cy="3924301"/>
          </a:xfrm>
        </xdr:grpSpPr>
        <xdr:grpSp>
          <xdr:nvGrpSpPr>
            <xdr:cNvPr id="12" name="Agrupar 11"/>
            <xdr:cNvGrpSpPr/>
          </xdr:nvGrpSpPr>
          <xdr:grpSpPr>
            <a:xfrm>
              <a:off x="2066925" y="3648074"/>
              <a:ext cx="7496175" cy="3924301"/>
              <a:chOff x="1885950" y="3705224"/>
              <a:chExt cx="7496175" cy="3924301"/>
            </a:xfrm>
          </xdr:grpSpPr>
          <xdr:grpSp>
            <xdr:nvGrpSpPr>
              <xdr:cNvPr id="11" name="Agrupar 10"/>
              <xdr:cNvGrpSpPr/>
            </xdr:nvGrpSpPr>
            <xdr:grpSpPr>
              <a:xfrm>
                <a:off x="1885950" y="3705224"/>
                <a:ext cx="7496175" cy="3924301"/>
                <a:chOff x="1885950" y="3705224"/>
                <a:chExt cx="7496175" cy="3924301"/>
              </a:xfrm>
            </xdr:grpSpPr>
            <xdr:sp macro="" textlink="">
              <xdr:nvSpPr>
                <xdr:cNvPr id="5" name="Retângulo Arredondado 4"/>
                <xdr:cNvSpPr/>
              </xdr:nvSpPr>
              <xdr:spPr>
                <a:xfrm>
                  <a:off x="1885950" y="3705224"/>
                  <a:ext cx="7496175" cy="3924301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9" name="Arredondar Retângulo no Mesmo Canto Lateral 8"/>
                <xdr:cNvSpPr/>
              </xdr:nvSpPr>
              <xdr:spPr>
                <a:xfrm>
                  <a:off x="1885950" y="3705225"/>
                  <a:ext cx="7486650" cy="68580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D95B15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2" name="Gráfico 1"/>
              <xdr:cNvGraphicFramePr>
                <a:graphicFrameLocks/>
              </xdr:cNvGraphicFramePr>
            </xdr:nvGraphicFramePr>
            <xdr:xfrm>
              <a:off x="2009775" y="4486275"/>
              <a:ext cx="7181850" cy="31432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14" name="CaixaDeTexto 13"/>
            <xdr:cNvSpPr txBox="1"/>
          </xdr:nvSpPr>
          <xdr:spPr>
            <a:xfrm>
              <a:off x="2680025" y="3781424"/>
              <a:ext cx="6559225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8" name="Imagem 1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duotone>
              <a:prstClr val="black"/>
              <a:schemeClr val="bg1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81225" y="3486150"/>
            <a:ext cx="595944" cy="614941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352425</xdr:colOff>
      <xdr:row>10</xdr:row>
      <xdr:rowOff>66675</xdr:rowOff>
    </xdr:from>
    <xdr:to>
      <xdr:col>10</xdr:col>
      <xdr:colOff>457200</xdr:colOff>
      <xdr:row>26</xdr:row>
      <xdr:rowOff>142876</xdr:rowOff>
    </xdr:to>
    <xdr:grpSp>
      <xdr:nvGrpSpPr>
        <xdr:cNvPr id="20" name="Agrupar 19"/>
        <xdr:cNvGrpSpPr/>
      </xdr:nvGrpSpPr>
      <xdr:grpSpPr>
        <a:xfrm>
          <a:off x="2398939" y="1917246"/>
          <a:ext cx="5591175" cy="3037116"/>
          <a:chOff x="2028825" y="228600"/>
          <a:chExt cx="5591175" cy="2971801"/>
        </a:xfrm>
      </xdr:grpSpPr>
      <xdr:grpSp>
        <xdr:nvGrpSpPr>
          <xdr:cNvPr id="15" name="Agrupar 14"/>
          <xdr:cNvGrpSpPr/>
        </xdr:nvGrpSpPr>
        <xdr:grpSpPr>
          <a:xfrm>
            <a:off x="2028825" y="228600"/>
            <a:ext cx="5591175" cy="2971801"/>
            <a:chOff x="2085975" y="295275"/>
            <a:chExt cx="5591175" cy="2971801"/>
          </a:xfrm>
        </xdr:grpSpPr>
        <xdr:grpSp>
          <xdr:nvGrpSpPr>
            <xdr:cNvPr id="8" name="Agrupar 7"/>
            <xdr:cNvGrpSpPr/>
          </xdr:nvGrpSpPr>
          <xdr:grpSpPr>
            <a:xfrm>
              <a:off x="2085975" y="295275"/>
              <a:ext cx="5591175" cy="2971800"/>
              <a:chOff x="1905000" y="304800"/>
              <a:chExt cx="5591175" cy="2971800"/>
            </a:xfrm>
          </xdr:grpSpPr>
          <xdr:sp macro="" textlink="">
            <xdr:nvSpPr>
              <xdr:cNvPr id="4" name="Retângulo Arredondado 3"/>
              <xdr:cNvSpPr/>
            </xdr:nvSpPr>
            <xdr:spPr>
              <a:xfrm>
                <a:off x="1905000" y="304800"/>
                <a:ext cx="5591175" cy="297180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7" name="Arredondar Retângulo no Mesmo Canto Lateral 6"/>
              <xdr:cNvSpPr/>
            </xdr:nvSpPr>
            <xdr:spPr>
              <a:xfrm>
                <a:off x="1905000" y="314325"/>
                <a:ext cx="5581650" cy="6191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D95B15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2333626" y="847726"/>
            <a:ext cx="4924424" cy="24193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3" name="CaixaDeTexto 12"/>
            <xdr:cNvSpPr txBox="1"/>
          </xdr:nvSpPr>
          <xdr:spPr>
            <a:xfrm>
              <a:off x="2847975" y="428625"/>
              <a:ext cx="4638674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9" name="Imagem 18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duotone>
              <a:prstClr val="black"/>
              <a:schemeClr val="bg1">
                <a:lumMod val="95000"/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3067" y="266701"/>
            <a:ext cx="537758" cy="54129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11</xdr:row>
      <xdr:rowOff>28574</xdr:rowOff>
    </xdr:from>
    <xdr:to>
      <xdr:col>1</xdr:col>
      <xdr:colOff>9525</xdr:colOff>
      <xdr:row>21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64203"/>
              <a:ext cx="2056039" cy="19553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304800</xdr:colOff>
      <xdr:row>3</xdr:row>
      <xdr:rowOff>123826</xdr:rowOff>
    </xdr:from>
    <xdr:to>
      <xdr:col>19</xdr:col>
      <xdr:colOff>333375</xdr:colOff>
      <xdr:row>5</xdr:row>
      <xdr:rowOff>123825</xdr:rowOff>
    </xdr:to>
    <xdr:grpSp>
      <xdr:nvGrpSpPr>
        <xdr:cNvPr id="17" name="Agrupar 16"/>
        <xdr:cNvGrpSpPr/>
      </xdr:nvGrpSpPr>
      <xdr:grpSpPr>
        <a:xfrm>
          <a:off x="9056914" y="678997"/>
          <a:ext cx="4295775" cy="370114"/>
          <a:chOff x="8029575" y="666751"/>
          <a:chExt cx="4295775" cy="361949"/>
        </a:xfrm>
      </xdr:grpSpPr>
      <xdr:sp macro="" textlink="">
        <xdr:nvSpPr>
          <xdr:cNvPr id="26" name="Retângulo Arredondado 25">
            <a:hlinkClick xmlns:r="http://schemas.openxmlformats.org/officeDocument/2006/relationships" r:id="rId6"/>
          </xdr:cNvPr>
          <xdr:cNvSpPr/>
        </xdr:nvSpPr>
        <xdr:spPr>
          <a:xfrm>
            <a:off x="8029575" y="666751"/>
            <a:ext cx="4295775" cy="361949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200">
                <a:solidFill>
                  <a:schemeClr val="bg2">
                    <a:lumMod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pesquisar dados...</a:t>
            </a:r>
          </a:p>
        </xdr:txBody>
      </xdr:sp>
      <xdr:pic>
        <xdr:nvPicPr>
          <xdr:cNvPr id="10" name="Imagem 9"/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925300" y="714376"/>
            <a:ext cx="270574" cy="26967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19050</xdr:colOff>
      <xdr:row>2</xdr:row>
      <xdr:rowOff>152400</xdr:rowOff>
    </xdr:from>
    <xdr:to>
      <xdr:col>0</xdr:col>
      <xdr:colOff>2047874</xdr:colOff>
      <xdr:row>7</xdr:row>
      <xdr:rowOff>171450</xdr:rowOff>
    </xdr:to>
    <xdr:grpSp>
      <xdr:nvGrpSpPr>
        <xdr:cNvPr id="32" name="Agrupar 31"/>
        <xdr:cNvGrpSpPr/>
      </xdr:nvGrpSpPr>
      <xdr:grpSpPr>
        <a:xfrm>
          <a:off x="19050" y="522514"/>
          <a:ext cx="2028824" cy="944336"/>
          <a:chOff x="19050" y="514350"/>
          <a:chExt cx="2028824" cy="923925"/>
        </a:xfrm>
      </xdr:grpSpPr>
      <xdr:sp macro="" textlink="">
        <xdr:nvSpPr>
          <xdr:cNvPr id="30" name="Retângulo Arredondado 29"/>
          <xdr:cNvSpPr/>
        </xdr:nvSpPr>
        <xdr:spPr>
          <a:xfrm>
            <a:off x="19050" y="514350"/>
            <a:ext cx="2028824" cy="923925"/>
          </a:xfrm>
          <a:prstGeom prst="roundRect">
            <a:avLst>
              <a:gd name="adj" fmla="val 3393"/>
            </a:avLst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600" b="1"/>
              <a:t>Money APP</a:t>
            </a:r>
          </a:p>
        </xdr:txBody>
      </xdr:sp>
      <xdr:pic>
        <xdr:nvPicPr>
          <xdr:cNvPr id="31" name="Imagem 30"/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69135" y="619125"/>
            <a:ext cx="616813" cy="60960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57150</xdr:colOff>
      <xdr:row>10</xdr:row>
      <xdr:rowOff>85725</xdr:rowOff>
    </xdr:from>
    <xdr:to>
      <xdr:col>20</xdr:col>
      <xdr:colOff>161925</xdr:colOff>
      <xdr:row>26</xdr:row>
      <xdr:rowOff>161925</xdr:rowOff>
    </xdr:to>
    <xdr:grpSp>
      <xdr:nvGrpSpPr>
        <xdr:cNvPr id="52" name="Agrupar 51"/>
        <xdr:cNvGrpSpPr/>
      </xdr:nvGrpSpPr>
      <xdr:grpSpPr>
        <a:xfrm>
          <a:off x="8199664" y="1936296"/>
          <a:ext cx="5591175" cy="3037115"/>
          <a:chOff x="8277225" y="1838325"/>
          <a:chExt cx="5591175" cy="2971800"/>
        </a:xfrm>
      </xdr:grpSpPr>
      <xdr:grpSp>
        <xdr:nvGrpSpPr>
          <xdr:cNvPr id="44" name="Agrupar 43"/>
          <xdr:cNvGrpSpPr/>
        </xdr:nvGrpSpPr>
        <xdr:grpSpPr>
          <a:xfrm>
            <a:off x="8277225" y="1838325"/>
            <a:ext cx="5591175" cy="2971800"/>
            <a:chOff x="1438275" y="-428625"/>
            <a:chExt cx="5591175" cy="2971800"/>
          </a:xfrm>
        </xdr:grpSpPr>
        <xdr:sp macro="" textlink="">
          <xdr:nvSpPr>
            <xdr:cNvPr id="47" name="Retângulo Arredondado 46"/>
            <xdr:cNvSpPr/>
          </xdr:nvSpPr>
          <xdr:spPr>
            <a:xfrm>
              <a:off x="1438275" y="-428625"/>
              <a:ext cx="5591175" cy="29718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8" name="Arredondar Retângulo no Mesmo Canto Lateral 47"/>
            <xdr:cNvSpPr/>
          </xdr:nvSpPr>
          <xdr:spPr>
            <a:xfrm>
              <a:off x="1438275" y="-419100"/>
              <a:ext cx="5581650" cy="6191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D95B1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46" name="CaixaDeTexto 45"/>
          <xdr:cNvSpPr txBox="1"/>
        </xdr:nvSpPr>
        <xdr:spPr>
          <a:xfrm>
            <a:off x="9039225" y="1971675"/>
            <a:ext cx="4638674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  <xdr:pic>
        <xdr:nvPicPr>
          <xdr:cNvPr id="50" name="Imagem 49"/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05825" y="1914525"/>
            <a:ext cx="526670" cy="483926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123825</xdr:colOff>
      <xdr:row>14</xdr:row>
      <xdr:rowOff>9525</xdr:rowOff>
    </xdr:from>
    <xdr:to>
      <xdr:col>18</xdr:col>
      <xdr:colOff>361951</xdr:colOff>
      <xdr:row>27</xdr:row>
      <xdr:rowOff>76200</xdr:rowOff>
    </xdr:to>
    <xdr:graphicFrame macro="">
      <xdr:nvGraphicFramePr>
        <xdr:cNvPr id="53" name="Gráfico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ll" refreshedDate="45660.61231527778" createdVersion="6" refreshedVersion="6" minRefreshableVersion="3" recordCount="39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6-10T00:00:00" maxDate="2024-11-23T00:00:00"/>
    </cacheField>
    <cacheField name="Mês" numFmtId="1">
      <sharedItems containsSemiMixedTypes="0" containsString="0" containsNumber="1" containsInteger="1" minValue="6" maxValue="11" count="5">
        <n v="6"/>
        <n v="8"/>
        <n v="9"/>
        <n v="10"/>
        <n v="11"/>
      </sharedItems>
    </cacheField>
    <cacheField name="Tipo" numFmtId="0">
      <sharedItems count="2">
        <s v="ENTRADA"/>
        <s v="SAÍDA "/>
      </sharedItems>
    </cacheField>
    <cacheField name="Categoria" numFmtId="0">
      <sharedItems count="9">
        <s v="Renda Fixa"/>
        <s v="Alimentação"/>
        <s v="Serviços "/>
        <s v="Investimentos"/>
        <s v="Saúde"/>
        <s v="Lazer"/>
        <s v="Transporte"/>
        <s v="Educação"/>
        <s v="Vestuário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5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d v="2024-06-10T00:00:00"/>
    <x v="0"/>
    <x v="0"/>
    <x v="0"/>
    <s v="Salário mensal"/>
    <n v="5000"/>
    <s v="Transferência "/>
    <s v="Recebido"/>
  </r>
  <r>
    <d v="2024-06-11T00:00:00"/>
    <x v="0"/>
    <x v="1"/>
    <x v="1"/>
    <s v="Supermercado"/>
    <n v="850"/>
    <s v="Débido Automático"/>
    <s v="Pendente"/>
  </r>
  <r>
    <d v="2024-06-15T00:00:00"/>
    <x v="0"/>
    <x v="1"/>
    <x v="2"/>
    <s v="Internet e TV"/>
    <n v="200"/>
    <s v="Débido Automático"/>
    <s v="Pago"/>
  </r>
  <r>
    <d v="2024-06-17T00:00:00"/>
    <x v="0"/>
    <x v="0"/>
    <x v="3"/>
    <s v="Ações"/>
    <n v="50"/>
    <s v="Transferência "/>
    <s v="Recebido"/>
  </r>
  <r>
    <d v="2024-06-29T00:00:00"/>
    <x v="0"/>
    <x v="1"/>
    <x v="4"/>
    <s v="Consulta Médica"/>
    <n v="350"/>
    <s v="Cartão de Crédito"/>
    <s v="Pago"/>
  </r>
  <r>
    <d v="2024-06-30T00:00:00"/>
    <x v="0"/>
    <x v="1"/>
    <x v="5"/>
    <s v="Cinema"/>
    <n v="180"/>
    <s v="Cartão de Crédito"/>
    <s v="Pago"/>
  </r>
  <r>
    <d v="2024-08-10T00:00:00"/>
    <x v="1"/>
    <x v="0"/>
    <x v="0"/>
    <s v="Salário mensal"/>
    <n v="5000"/>
    <s v="Transferência "/>
    <s v="Recebido"/>
  </r>
  <r>
    <d v="2024-08-15T00:00:00"/>
    <x v="1"/>
    <x v="1"/>
    <x v="1"/>
    <s v="Supermercado"/>
    <n v="850"/>
    <s v="Débido Automático"/>
    <s v="Pendente"/>
  </r>
  <r>
    <d v="2024-08-20T00:00:00"/>
    <x v="1"/>
    <x v="1"/>
    <x v="2"/>
    <s v="Internet e TV"/>
    <n v="200"/>
    <s v="Débido Automático"/>
    <s v="Pago"/>
  </r>
  <r>
    <d v="2024-08-25T00:00:00"/>
    <x v="1"/>
    <x v="1"/>
    <x v="4"/>
    <s v="Consulta Médica"/>
    <n v="350"/>
    <s v="Cartão de Crédito"/>
    <s v="Pago"/>
  </r>
  <r>
    <d v="2024-08-26T00:00:00"/>
    <x v="1"/>
    <x v="0"/>
    <x v="3"/>
    <s v="Ações"/>
    <n v="400"/>
    <s v="Transferência "/>
    <s v="Recebido"/>
  </r>
  <r>
    <d v="2024-08-27T00:00:00"/>
    <x v="1"/>
    <x v="1"/>
    <x v="2"/>
    <s v="Água e Luz"/>
    <n v="300"/>
    <s v="Cartão de Crédito"/>
    <s v="Pago"/>
  </r>
  <r>
    <d v="2024-08-28T00:00:00"/>
    <x v="1"/>
    <x v="1"/>
    <x v="6"/>
    <s v="Gasolina"/>
    <n v="300"/>
    <s v="Cartão de Crédito"/>
    <s v="Pago"/>
  </r>
  <r>
    <d v="2024-09-03T00:00:00"/>
    <x v="2"/>
    <x v="1"/>
    <x v="5"/>
    <s v="Cinema"/>
    <n v="120"/>
    <s v="Cartão de Crédito"/>
    <s v="Pago"/>
  </r>
  <r>
    <d v="2024-09-05T00:00:00"/>
    <x v="2"/>
    <x v="1"/>
    <x v="4"/>
    <s v="Odontológia"/>
    <n v="250"/>
    <s v="Transferência "/>
    <s v="Pago"/>
  </r>
  <r>
    <d v="2024-09-04T00:00:00"/>
    <x v="2"/>
    <x v="0"/>
    <x v="3"/>
    <s v="Ações"/>
    <n v="200"/>
    <s v="Transferência "/>
    <s v="Recebido"/>
  </r>
  <r>
    <d v="2024-09-11T00:00:00"/>
    <x v="2"/>
    <x v="1"/>
    <x v="1"/>
    <s v="Supermercado"/>
    <n v="750"/>
    <s v="Débido Automático"/>
    <s v="Pendente"/>
  </r>
  <r>
    <d v="2024-09-10T00:00:00"/>
    <x v="2"/>
    <x v="1"/>
    <x v="7"/>
    <s v="Material Escolar"/>
    <n v="400"/>
    <s v="Débido Automático"/>
    <s v="Pendente"/>
  </r>
  <r>
    <d v="2024-09-12T00:00:00"/>
    <x v="2"/>
    <x v="1"/>
    <x v="8"/>
    <s v="de inverno"/>
    <n v="600"/>
    <s v="Cartão de Crédito"/>
    <s v="Pendente"/>
  </r>
  <r>
    <d v="2024-09-11T00:00:00"/>
    <x v="2"/>
    <x v="1"/>
    <x v="2"/>
    <s v="Água e Luz"/>
    <n v="430"/>
    <s v="Transferência "/>
    <s v="Pago"/>
  </r>
  <r>
    <d v="2024-09-15T00:00:00"/>
    <x v="2"/>
    <x v="0"/>
    <x v="0"/>
    <s v="Salário mensal"/>
    <n v="5000"/>
    <s v="Transferência "/>
    <s v="Recebido"/>
  </r>
  <r>
    <d v="2024-09-20T00:00:00"/>
    <x v="2"/>
    <x v="1"/>
    <x v="2"/>
    <s v="Apartamento"/>
    <n v="150"/>
    <s v="Transferência "/>
    <s v="Pago"/>
  </r>
  <r>
    <d v="2024-10-02T00:00:00"/>
    <x v="3"/>
    <x v="1"/>
    <x v="7"/>
    <s v="Curso Online"/>
    <n v="300"/>
    <s v="Débido Automático"/>
    <s v="Pendente"/>
  </r>
  <r>
    <d v="2024-10-04T00:00:00"/>
    <x v="3"/>
    <x v="0"/>
    <x v="3"/>
    <s v="Ações"/>
    <n v="410"/>
    <s v="Transferência "/>
    <s v="Recebido"/>
  </r>
  <r>
    <d v="2024-10-05T00:00:00"/>
    <x v="3"/>
    <x v="1"/>
    <x v="4"/>
    <s v="Farmácia"/>
    <n v="210"/>
    <s v="Cartão de Crédito"/>
    <s v="Pendente"/>
  </r>
  <r>
    <d v="2024-10-07T00:00:00"/>
    <x v="3"/>
    <x v="1"/>
    <x v="2"/>
    <s v="Internet e TV"/>
    <n v="200"/>
    <s v="Débido Automático"/>
    <s v="Pago"/>
  </r>
  <r>
    <d v="2024-10-10T00:00:00"/>
    <x v="3"/>
    <x v="0"/>
    <x v="0"/>
    <s v="Salário mensal"/>
    <n v="5000"/>
    <s v="Transferência "/>
    <s v="Recebido"/>
  </r>
  <r>
    <d v="2024-10-11T00:00:00"/>
    <x v="3"/>
    <x v="1"/>
    <x v="5"/>
    <s v="Restaurante"/>
    <n v="200"/>
    <s v="Transferência "/>
    <s v="Pago"/>
  </r>
  <r>
    <d v="2024-10-15T00:00:00"/>
    <x v="3"/>
    <x v="1"/>
    <x v="1"/>
    <s v="Supermercado"/>
    <n v="800"/>
    <s v="Débido Automático"/>
    <s v="Pago"/>
  </r>
  <r>
    <d v="2024-10-18T00:00:00"/>
    <x v="3"/>
    <x v="1"/>
    <x v="2"/>
    <s v="Água e Luz"/>
    <n v="320"/>
    <s v="Transferência "/>
    <s v="Pago"/>
  </r>
  <r>
    <d v="2024-10-25T00:00:00"/>
    <x v="3"/>
    <x v="1"/>
    <x v="5"/>
    <s v="Cinema"/>
    <n v="130"/>
    <s v="Cartão de Crédito"/>
    <s v="Pago"/>
  </r>
  <r>
    <d v="2024-11-03T00:00:00"/>
    <x v="4"/>
    <x v="1"/>
    <x v="7"/>
    <s v="Curso Online"/>
    <n v="300"/>
    <s v="Débido Automático"/>
    <s v="Pendente"/>
  </r>
  <r>
    <d v="2024-11-04T00:00:00"/>
    <x v="4"/>
    <x v="0"/>
    <x v="3"/>
    <s v="Ações"/>
    <n v="200"/>
    <s v="Transferência "/>
    <s v="Recebido"/>
  </r>
  <r>
    <d v="2024-11-05T00:00:00"/>
    <x v="4"/>
    <x v="1"/>
    <x v="5"/>
    <s v="Viagem"/>
    <n v="1200"/>
    <s v="Transferência "/>
    <s v="Pago"/>
  </r>
  <r>
    <d v="2024-11-08T00:00:00"/>
    <x v="4"/>
    <x v="1"/>
    <x v="2"/>
    <s v="Internet e TV"/>
    <n v="200"/>
    <s v="Débido Automático"/>
    <s v="Pago"/>
  </r>
  <r>
    <d v="2024-11-10T00:00:00"/>
    <x v="4"/>
    <x v="0"/>
    <x v="0"/>
    <s v="Salário mensal"/>
    <n v="5000"/>
    <s v="Transferência "/>
    <s v="Recebido"/>
  </r>
  <r>
    <d v="2024-11-15T00:00:00"/>
    <x v="4"/>
    <x v="1"/>
    <x v="1"/>
    <s v="Supermercado"/>
    <n v="800"/>
    <s v="Débido Automático"/>
    <s v="Pago"/>
  </r>
  <r>
    <d v="2024-11-18T00:00:00"/>
    <x v="4"/>
    <x v="1"/>
    <x v="2"/>
    <s v="Água e Luz"/>
    <n v="320"/>
    <s v="Transferência "/>
    <s v="Pago"/>
  </r>
  <r>
    <d v="2024-11-22T00:00:00"/>
    <x v="4"/>
    <x v="1"/>
    <x v="5"/>
    <s v="Cinema"/>
    <n v="130"/>
    <s v="Cartão de Créd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_saída" cacheId="7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C3:D11" firstHeaderRow="1" firstDataRow="1" firstDataCol="1" rowPageCount="1" colPageCount="1"/>
  <pivotFields count="8">
    <pivotField numFmtId="14" showAll="0"/>
    <pivotField numFmtId="1" showAll="0" defaultSubtotal="0">
      <items count="5">
        <item x="0"/>
        <item x="1"/>
        <item x="2"/>
        <item x="3"/>
        <item x="4"/>
      </items>
    </pivotField>
    <pivotField axis="axisPage" showAll="0">
      <items count="3">
        <item x="0"/>
        <item x="1"/>
        <item t="default"/>
      </items>
    </pivotField>
    <pivotField axis="axisRow" showAll="0">
      <items count="10">
        <item x="1"/>
        <item x="7"/>
        <item x="5"/>
        <item x="0"/>
        <item x="4"/>
        <item x="6"/>
        <item x="8"/>
        <item x="3"/>
        <item x="2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4"/>
    </i>
    <i>
      <x v="5"/>
    </i>
    <i>
      <x v="6"/>
    </i>
    <i>
      <x v="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ntrada" cacheId="7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G3:H6" firstHeaderRow="1" firstDataRow="1" firstDataCol="1" rowPageCount="1" colPageCount="1"/>
  <pivotFields count="8">
    <pivotField numFmtId="14" showAll="0"/>
    <pivotField numFmtId="1" showAll="0" defaultSubtotal="0">
      <items count="5">
        <item x="0"/>
        <item x="1"/>
        <item x="2"/>
        <item x="3"/>
        <item x="4"/>
      </items>
    </pivotField>
    <pivotField axis="axisPage" showAll="0">
      <items count="3">
        <item x="0"/>
        <item x="1"/>
        <item t="default"/>
      </items>
    </pivotField>
    <pivotField axis="axisRow" showAll="0">
      <items count="10">
        <item x="1"/>
        <item x="7"/>
        <item x="3"/>
        <item x="5"/>
        <item x="0"/>
        <item x="4"/>
        <item x="2"/>
        <item x="6"/>
        <item x="8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3">
    <i>
      <x v="2"/>
    </i>
    <i>
      <x v="4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bl_saída"/>
    <pivotTable tabId="2" name="tbl_entrada"/>
  </pivotTables>
  <data>
    <tabular pivotCacheId="1">
      <items count="5">
        <i x="0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my-style" rowHeight="234950"/>
</slicers>
</file>

<file path=xl/tables/table1.xml><?xml version="1.0" encoding="utf-8"?>
<table xmlns="http://schemas.openxmlformats.org/spreadsheetml/2006/main" id="1" name="tbl_operations" displayName="tbl_operations" ref="A1:H40" totalsRowShown="0" dataDxfId="13">
  <autoFilter ref="A1:H40"/>
  <tableColumns count="8">
    <tableColumn id="1" name="Data" dataDxfId="7"/>
    <tableColumn id="8" name="Mês" dataDxfId="5">
      <calculatedColumnFormula>MONTH(tbl_operations[[#This Row],[Data]])</calculatedColumnFormula>
    </tableColumn>
    <tableColumn id="2" name="Tipo" dataDxfId="6"/>
    <tableColumn id="3" name="Categoria" dataDxfId="12"/>
    <tableColumn id="4" name="Descrição" dataDxfId="11"/>
    <tableColumn id="5" name="Valor" dataDxfId="10"/>
    <tableColumn id="6" name="Operação Bancária" dataDxfId="9"/>
    <tableColumn id="7" name="Status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C6:D20" totalsRowShown="0" headerRowDxfId="2">
  <autoFilter ref="C6:D20"/>
  <tableColumns count="2">
    <tableColumn id="1" name="Data de Lançamento"/>
    <tableColumn id="2" name="Depósito Reservado" dataDxfId="1" totalsRow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0"/>
  <sheetViews>
    <sheetView topLeftCell="A2" workbookViewId="0">
      <selection activeCell="F26" sqref="F26"/>
    </sheetView>
  </sheetViews>
  <sheetFormatPr defaultRowHeight="14.4" x14ac:dyDescent="0.3"/>
  <cols>
    <col min="1" max="1" width="12.5546875" customWidth="1"/>
    <col min="2" max="2" width="12.5546875" style="9" customWidth="1"/>
    <col min="3" max="4" width="12.5546875" customWidth="1"/>
    <col min="5" max="5" width="14.21875" customWidth="1"/>
    <col min="6" max="6" width="12.5546875" customWidth="1"/>
    <col min="7" max="7" width="16.88671875" customWidth="1"/>
    <col min="8" max="8" width="12.5546875" customWidth="1"/>
  </cols>
  <sheetData>
    <row r="1" spans="1:8" x14ac:dyDescent="0.3">
      <c r="A1" t="s">
        <v>0</v>
      </c>
      <c r="B1" s="9" t="s">
        <v>36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3">
      <c r="A2" s="2">
        <v>45453</v>
      </c>
      <c r="B2" s="10">
        <f>MONTH(tbl_operations[[#This Row],[Data]])</f>
        <v>6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x14ac:dyDescent="0.3">
      <c r="A3" s="2">
        <v>45454</v>
      </c>
      <c r="B3" s="10">
        <f>MONTH(tbl_operations[[#This Row],[Data]])</f>
        <v>6</v>
      </c>
      <c r="C3" s="3" t="s">
        <v>12</v>
      </c>
      <c r="D3" s="3" t="s">
        <v>13</v>
      </c>
      <c r="E3" s="3" t="s">
        <v>14</v>
      </c>
      <c r="F3" s="4">
        <v>850</v>
      </c>
      <c r="G3" s="3" t="s">
        <v>15</v>
      </c>
      <c r="H3" s="3" t="s">
        <v>16</v>
      </c>
    </row>
    <row r="4" spans="1:8" x14ac:dyDescent="0.3">
      <c r="A4" s="2">
        <v>45458</v>
      </c>
      <c r="B4" s="10">
        <f>MONTH(tbl_operations[[#This Row],[Data]])</f>
        <v>6</v>
      </c>
      <c r="C4" s="3" t="s">
        <v>12</v>
      </c>
      <c r="D4" s="3" t="s">
        <v>34</v>
      </c>
      <c r="E4" s="3" t="s">
        <v>42</v>
      </c>
      <c r="F4" s="4">
        <v>200</v>
      </c>
      <c r="G4" s="3" t="s">
        <v>15</v>
      </c>
      <c r="H4" s="3" t="s">
        <v>20</v>
      </c>
    </row>
    <row r="5" spans="1:8" x14ac:dyDescent="0.3">
      <c r="A5" s="2">
        <v>45460</v>
      </c>
      <c r="B5" s="10">
        <f>MONTH(tbl_operations[[#This Row],[Data]])</f>
        <v>6</v>
      </c>
      <c r="C5" s="3" t="s">
        <v>7</v>
      </c>
      <c r="D5" s="3" t="s">
        <v>32</v>
      </c>
      <c r="E5" s="3" t="s">
        <v>33</v>
      </c>
      <c r="F5" s="4">
        <v>50</v>
      </c>
      <c r="G5" s="3" t="s">
        <v>10</v>
      </c>
      <c r="H5" s="3" t="s">
        <v>11</v>
      </c>
    </row>
    <row r="6" spans="1:8" x14ac:dyDescent="0.3">
      <c r="A6" s="2">
        <v>45472</v>
      </c>
      <c r="B6" s="10">
        <f>MONTH(tbl_operations[[#This Row],[Data]])</f>
        <v>6</v>
      </c>
      <c r="C6" s="3" t="s">
        <v>12</v>
      </c>
      <c r="D6" s="3" t="s">
        <v>23</v>
      </c>
      <c r="E6" s="3" t="s">
        <v>43</v>
      </c>
      <c r="F6" s="4">
        <v>350</v>
      </c>
      <c r="G6" s="3" t="s">
        <v>19</v>
      </c>
      <c r="H6" s="3" t="s">
        <v>20</v>
      </c>
    </row>
    <row r="7" spans="1:8" x14ac:dyDescent="0.3">
      <c r="A7" s="2">
        <v>45473</v>
      </c>
      <c r="B7" s="10">
        <f>MONTH(tbl_operations[[#This Row],[Data]])</f>
        <v>6</v>
      </c>
      <c r="C7" s="3" t="s">
        <v>12</v>
      </c>
      <c r="D7" s="3" t="s">
        <v>21</v>
      </c>
      <c r="E7" s="3" t="s">
        <v>22</v>
      </c>
      <c r="F7" s="4">
        <v>180</v>
      </c>
      <c r="G7" s="3" t="s">
        <v>19</v>
      </c>
      <c r="H7" s="3" t="s">
        <v>20</v>
      </c>
    </row>
    <row r="8" spans="1:8" s="3" customFormat="1" ht="20.399999999999999" customHeight="1" x14ac:dyDescent="0.3">
      <c r="A8" s="2">
        <v>45514</v>
      </c>
      <c r="B8" s="10">
        <f>MONTH(tbl_operations[[#This Row],[Data]])</f>
        <v>8</v>
      </c>
      <c r="C8" s="3" t="s">
        <v>7</v>
      </c>
      <c r="D8" s="3" t="s">
        <v>8</v>
      </c>
      <c r="E8" s="3" t="s">
        <v>9</v>
      </c>
      <c r="F8" s="4">
        <v>5000</v>
      </c>
      <c r="G8" s="3" t="s">
        <v>10</v>
      </c>
      <c r="H8" s="3" t="s">
        <v>11</v>
      </c>
    </row>
    <row r="9" spans="1:8" s="3" customFormat="1" ht="20.399999999999999" customHeight="1" x14ac:dyDescent="0.3">
      <c r="A9" s="12">
        <v>45519</v>
      </c>
      <c r="B9" s="10">
        <f>MONTH(tbl_operations[[#This Row],[Data]])</f>
        <v>8</v>
      </c>
      <c r="C9" s="3" t="s">
        <v>12</v>
      </c>
      <c r="D9" s="3" t="s">
        <v>13</v>
      </c>
      <c r="E9" s="3" t="s">
        <v>14</v>
      </c>
      <c r="F9" s="4">
        <v>850</v>
      </c>
      <c r="G9" s="3" t="s">
        <v>15</v>
      </c>
      <c r="H9" s="3" t="s">
        <v>16</v>
      </c>
    </row>
    <row r="10" spans="1:8" s="3" customFormat="1" ht="20.399999999999999" customHeight="1" x14ac:dyDescent="0.3">
      <c r="A10" s="2">
        <v>45524</v>
      </c>
      <c r="B10" s="10">
        <f>MONTH(tbl_operations[[#This Row],[Data]])</f>
        <v>8</v>
      </c>
      <c r="C10" s="3" t="s">
        <v>12</v>
      </c>
      <c r="D10" s="3" t="s">
        <v>34</v>
      </c>
      <c r="E10" s="3" t="s">
        <v>42</v>
      </c>
      <c r="F10" s="4">
        <v>200</v>
      </c>
      <c r="G10" s="3" t="s">
        <v>15</v>
      </c>
      <c r="H10" s="3" t="s">
        <v>20</v>
      </c>
    </row>
    <row r="11" spans="1:8" s="3" customFormat="1" ht="20.399999999999999" customHeight="1" x14ac:dyDescent="0.3">
      <c r="A11" s="2">
        <v>45529</v>
      </c>
      <c r="B11" s="10">
        <f>MONTH(tbl_operations[[#This Row],[Data]])</f>
        <v>8</v>
      </c>
      <c r="C11" s="3" t="s">
        <v>12</v>
      </c>
      <c r="D11" s="3" t="s">
        <v>23</v>
      </c>
      <c r="E11" s="3" t="s">
        <v>43</v>
      </c>
      <c r="F11" s="4">
        <v>350</v>
      </c>
      <c r="G11" s="3" t="s">
        <v>19</v>
      </c>
      <c r="H11" s="3" t="s">
        <v>20</v>
      </c>
    </row>
    <row r="12" spans="1:8" s="3" customFormat="1" ht="20.399999999999999" customHeight="1" x14ac:dyDescent="0.3">
      <c r="A12" s="2">
        <v>45530</v>
      </c>
      <c r="B12" s="10">
        <f>MONTH(tbl_operations[[#This Row],[Data]])</f>
        <v>8</v>
      </c>
      <c r="C12" s="3" t="s">
        <v>7</v>
      </c>
      <c r="D12" s="3" t="s">
        <v>32</v>
      </c>
      <c r="E12" s="3" t="s">
        <v>33</v>
      </c>
      <c r="F12" s="4">
        <v>400</v>
      </c>
      <c r="G12" s="3" t="s">
        <v>10</v>
      </c>
      <c r="H12" s="3" t="s">
        <v>11</v>
      </c>
    </row>
    <row r="13" spans="1:8" s="3" customFormat="1" ht="20.399999999999999" customHeight="1" x14ac:dyDescent="0.3">
      <c r="A13" s="2">
        <v>45531</v>
      </c>
      <c r="B13" s="10">
        <f>MONTH(tbl_operations[[#This Row],[Data]])</f>
        <v>8</v>
      </c>
      <c r="C13" s="3" t="s">
        <v>12</v>
      </c>
      <c r="D13" s="3" t="s">
        <v>34</v>
      </c>
      <c r="E13" s="3" t="s">
        <v>44</v>
      </c>
      <c r="F13" s="4">
        <v>300</v>
      </c>
      <c r="G13" s="3" t="s">
        <v>19</v>
      </c>
      <c r="H13" s="3" t="s">
        <v>20</v>
      </c>
    </row>
    <row r="14" spans="1:8" s="3" customFormat="1" ht="20.399999999999999" customHeight="1" x14ac:dyDescent="0.3">
      <c r="A14" s="2">
        <v>45532</v>
      </c>
      <c r="B14" s="10">
        <f>MONTH(tbl_operations[[#This Row],[Data]])</f>
        <v>8</v>
      </c>
      <c r="C14" s="3" t="s">
        <v>12</v>
      </c>
      <c r="D14" s="3" t="s">
        <v>17</v>
      </c>
      <c r="E14" s="3" t="s">
        <v>18</v>
      </c>
      <c r="F14" s="4">
        <v>300</v>
      </c>
      <c r="G14" s="3" t="s">
        <v>19</v>
      </c>
      <c r="H14" s="3" t="s">
        <v>20</v>
      </c>
    </row>
    <row r="15" spans="1:8" s="3" customFormat="1" ht="20.399999999999999" customHeight="1" x14ac:dyDescent="0.3">
      <c r="A15" s="2">
        <v>45538</v>
      </c>
      <c r="B15" s="10">
        <f>MONTH(tbl_operations[[#This Row],[Data]])</f>
        <v>9</v>
      </c>
      <c r="C15" s="3" t="s">
        <v>12</v>
      </c>
      <c r="D15" s="3" t="s">
        <v>21</v>
      </c>
      <c r="E15" s="3" t="s">
        <v>22</v>
      </c>
      <c r="F15" s="4">
        <v>120</v>
      </c>
      <c r="G15" s="3" t="s">
        <v>19</v>
      </c>
      <c r="H15" s="3" t="s">
        <v>20</v>
      </c>
    </row>
    <row r="16" spans="1:8" s="3" customFormat="1" ht="20.399999999999999" customHeight="1" x14ac:dyDescent="0.3">
      <c r="A16" s="2">
        <v>45540</v>
      </c>
      <c r="B16" s="10">
        <f>MONTH(tbl_operations[[#This Row],[Data]])</f>
        <v>9</v>
      </c>
      <c r="C16" s="3" t="s">
        <v>12</v>
      </c>
      <c r="D16" s="3" t="s">
        <v>23</v>
      </c>
      <c r="E16" s="3" t="s">
        <v>24</v>
      </c>
      <c r="F16" s="4">
        <v>250</v>
      </c>
      <c r="G16" s="3" t="s">
        <v>10</v>
      </c>
      <c r="H16" s="3" t="s">
        <v>20</v>
      </c>
    </row>
    <row r="17" spans="1:8" s="3" customFormat="1" ht="20.399999999999999" customHeight="1" x14ac:dyDescent="0.3">
      <c r="A17" s="2">
        <v>45539</v>
      </c>
      <c r="B17" s="10">
        <f>MONTH(tbl_operations[[#This Row],[Data]])</f>
        <v>9</v>
      </c>
      <c r="C17" s="3" t="s">
        <v>7</v>
      </c>
      <c r="D17" s="3" t="s">
        <v>32</v>
      </c>
      <c r="E17" s="3" t="s">
        <v>33</v>
      </c>
      <c r="F17" s="4">
        <v>200</v>
      </c>
      <c r="G17" s="3" t="s">
        <v>10</v>
      </c>
      <c r="H17" s="3" t="s">
        <v>11</v>
      </c>
    </row>
    <row r="18" spans="1:8" s="3" customFormat="1" ht="20.399999999999999" customHeight="1" x14ac:dyDescent="0.3">
      <c r="A18" s="2">
        <v>45546</v>
      </c>
      <c r="B18" s="10">
        <f>MONTH(tbl_operations[[#This Row],[Data]])</f>
        <v>9</v>
      </c>
      <c r="C18" s="3" t="s">
        <v>12</v>
      </c>
      <c r="D18" s="3" t="s">
        <v>13</v>
      </c>
      <c r="E18" s="3" t="s">
        <v>14</v>
      </c>
      <c r="F18" s="4">
        <v>750</v>
      </c>
      <c r="G18" s="3" t="s">
        <v>15</v>
      </c>
      <c r="H18" s="3" t="s">
        <v>16</v>
      </c>
    </row>
    <row r="19" spans="1:8" s="3" customFormat="1" ht="20.399999999999999" customHeight="1" x14ac:dyDescent="0.3">
      <c r="A19" s="2">
        <v>45545</v>
      </c>
      <c r="B19" s="10">
        <f>MONTH(tbl_operations[[#This Row],[Data]])</f>
        <v>9</v>
      </c>
      <c r="C19" s="3" t="s">
        <v>12</v>
      </c>
      <c r="D19" s="3" t="s">
        <v>25</v>
      </c>
      <c r="E19" s="3" t="s">
        <v>26</v>
      </c>
      <c r="F19" s="4">
        <v>400</v>
      </c>
      <c r="G19" s="3" t="s">
        <v>15</v>
      </c>
      <c r="H19" s="3" t="s">
        <v>16</v>
      </c>
    </row>
    <row r="20" spans="1:8" s="3" customFormat="1" ht="20.399999999999999" customHeight="1" x14ac:dyDescent="0.3">
      <c r="A20" s="2">
        <v>45547</v>
      </c>
      <c r="B20" s="10">
        <f>MONTH(tbl_operations[[#This Row],[Data]])</f>
        <v>9</v>
      </c>
      <c r="C20" s="3" t="s">
        <v>12</v>
      </c>
      <c r="D20" s="3" t="s">
        <v>27</v>
      </c>
      <c r="E20" s="3" t="s">
        <v>28</v>
      </c>
      <c r="F20" s="4">
        <v>600</v>
      </c>
      <c r="G20" s="3" t="s">
        <v>19</v>
      </c>
      <c r="H20" s="3" t="s">
        <v>16</v>
      </c>
    </row>
    <row r="21" spans="1:8" s="3" customFormat="1" ht="20.399999999999999" customHeight="1" x14ac:dyDescent="0.3">
      <c r="A21" s="2">
        <v>45546</v>
      </c>
      <c r="B21" s="10">
        <f>MONTH(tbl_operations[[#This Row],[Data]])</f>
        <v>9</v>
      </c>
      <c r="C21" s="3" t="s">
        <v>12</v>
      </c>
      <c r="D21" s="3" t="s">
        <v>34</v>
      </c>
      <c r="E21" s="3" t="s">
        <v>44</v>
      </c>
      <c r="F21" s="4">
        <v>430</v>
      </c>
      <c r="G21" s="3" t="s">
        <v>10</v>
      </c>
      <c r="H21" s="3" t="s">
        <v>20</v>
      </c>
    </row>
    <row r="22" spans="1:8" ht="19.8" customHeight="1" x14ac:dyDescent="0.3">
      <c r="A22" s="2">
        <v>45550</v>
      </c>
      <c r="B22" s="10">
        <f>MONTH(tbl_operations[[#This Row],[Data]])</f>
        <v>9</v>
      </c>
      <c r="C22" s="3" t="s">
        <v>7</v>
      </c>
      <c r="D22" s="3" t="s">
        <v>8</v>
      </c>
      <c r="E22" s="3" t="s">
        <v>9</v>
      </c>
      <c r="F22" s="4">
        <v>5000</v>
      </c>
      <c r="G22" s="3" t="s">
        <v>10</v>
      </c>
      <c r="H22" s="3" t="s">
        <v>11</v>
      </c>
    </row>
    <row r="23" spans="1:8" x14ac:dyDescent="0.3">
      <c r="A23" s="2">
        <v>45555</v>
      </c>
      <c r="B23" s="10">
        <f>MONTH(tbl_operations[[#This Row],[Data]])</f>
        <v>9</v>
      </c>
      <c r="C23" s="3" t="s">
        <v>12</v>
      </c>
      <c r="D23" s="3" t="s">
        <v>34</v>
      </c>
      <c r="E23" s="3" t="s">
        <v>35</v>
      </c>
      <c r="F23" s="4">
        <v>150</v>
      </c>
      <c r="G23" s="3" t="s">
        <v>10</v>
      </c>
      <c r="H23" s="3" t="s">
        <v>20</v>
      </c>
    </row>
    <row r="24" spans="1:8" x14ac:dyDescent="0.3">
      <c r="A24" s="2">
        <v>45567</v>
      </c>
      <c r="B24" s="10">
        <f>MONTH(tbl_operations[[#This Row],[Data]])</f>
        <v>10</v>
      </c>
      <c r="C24" s="3" t="s">
        <v>12</v>
      </c>
      <c r="D24" s="3" t="s">
        <v>25</v>
      </c>
      <c r="E24" s="3" t="s">
        <v>41</v>
      </c>
      <c r="F24" s="4">
        <v>300</v>
      </c>
      <c r="G24" s="3" t="s">
        <v>15</v>
      </c>
      <c r="H24" s="3" t="s">
        <v>16</v>
      </c>
    </row>
    <row r="25" spans="1:8" x14ac:dyDescent="0.3">
      <c r="A25" s="2">
        <v>45569</v>
      </c>
      <c r="B25" s="10">
        <f>MONTH(tbl_operations[[#This Row],[Data]])</f>
        <v>10</v>
      </c>
      <c r="C25" s="3" t="s">
        <v>7</v>
      </c>
      <c r="D25" s="3" t="s">
        <v>32</v>
      </c>
      <c r="E25" s="3" t="s">
        <v>33</v>
      </c>
      <c r="F25" s="4">
        <v>410</v>
      </c>
      <c r="G25" s="3" t="s">
        <v>10</v>
      </c>
      <c r="H25" s="3" t="s">
        <v>11</v>
      </c>
    </row>
    <row r="26" spans="1:8" x14ac:dyDescent="0.3">
      <c r="A26" s="2">
        <v>45570</v>
      </c>
      <c r="B26" s="10">
        <f>MONTH(tbl_operations[[#This Row],[Data]])</f>
        <v>10</v>
      </c>
      <c r="C26" s="3" t="s">
        <v>12</v>
      </c>
      <c r="D26" s="3" t="s">
        <v>23</v>
      </c>
      <c r="E26" s="3" t="s">
        <v>47</v>
      </c>
      <c r="F26" s="4">
        <v>210</v>
      </c>
      <c r="G26" s="3" t="s">
        <v>19</v>
      </c>
      <c r="H26" s="3" t="s">
        <v>16</v>
      </c>
    </row>
    <row r="27" spans="1:8" x14ac:dyDescent="0.3">
      <c r="A27" s="2">
        <v>45572</v>
      </c>
      <c r="B27" s="10">
        <f>MONTH(tbl_operations[[#This Row],[Data]])</f>
        <v>10</v>
      </c>
      <c r="C27" s="3" t="s">
        <v>12</v>
      </c>
      <c r="D27" s="3" t="s">
        <v>34</v>
      </c>
      <c r="E27" s="3" t="s">
        <v>42</v>
      </c>
      <c r="F27" s="4">
        <v>200</v>
      </c>
      <c r="G27" s="3" t="s">
        <v>15</v>
      </c>
      <c r="H27" s="3" t="s">
        <v>20</v>
      </c>
    </row>
    <row r="28" spans="1:8" x14ac:dyDescent="0.3">
      <c r="A28" s="2">
        <v>45575</v>
      </c>
      <c r="B28" s="10">
        <f>MONTH(tbl_operations[[#This Row],[Data]])</f>
        <v>10</v>
      </c>
      <c r="C28" s="3" t="s">
        <v>7</v>
      </c>
      <c r="D28" s="3" t="s">
        <v>8</v>
      </c>
      <c r="E28" s="3" t="s">
        <v>9</v>
      </c>
      <c r="F28" s="4">
        <v>5000</v>
      </c>
      <c r="G28" s="3" t="s">
        <v>10</v>
      </c>
      <c r="H28" s="3" t="s">
        <v>11</v>
      </c>
    </row>
    <row r="29" spans="1:8" x14ac:dyDescent="0.3">
      <c r="A29" s="2">
        <v>45576</v>
      </c>
      <c r="B29" s="10">
        <f>MONTH(tbl_operations[[#This Row],[Data]])</f>
        <v>10</v>
      </c>
      <c r="C29" s="3" t="s">
        <v>12</v>
      </c>
      <c r="D29" s="3" t="s">
        <v>21</v>
      </c>
      <c r="E29" s="3" t="s">
        <v>45</v>
      </c>
      <c r="F29" s="4">
        <v>200</v>
      </c>
      <c r="G29" s="3" t="s">
        <v>10</v>
      </c>
      <c r="H29" s="3" t="s">
        <v>20</v>
      </c>
    </row>
    <row r="30" spans="1:8" x14ac:dyDescent="0.3">
      <c r="A30" s="2">
        <v>45580</v>
      </c>
      <c r="B30" s="10">
        <f>MONTH(tbl_operations[[#This Row],[Data]])</f>
        <v>10</v>
      </c>
      <c r="C30" s="3" t="s">
        <v>12</v>
      </c>
      <c r="D30" s="3" t="s">
        <v>13</v>
      </c>
      <c r="E30" s="3" t="s">
        <v>14</v>
      </c>
      <c r="F30" s="4">
        <v>800</v>
      </c>
      <c r="G30" s="3" t="s">
        <v>15</v>
      </c>
      <c r="H30" s="3" t="s">
        <v>20</v>
      </c>
    </row>
    <row r="31" spans="1:8" x14ac:dyDescent="0.3">
      <c r="A31" s="2">
        <v>45583</v>
      </c>
      <c r="B31" s="10">
        <f>MONTH(tbl_operations[[#This Row],[Data]])</f>
        <v>10</v>
      </c>
      <c r="C31" s="3" t="s">
        <v>12</v>
      </c>
      <c r="D31" s="3" t="s">
        <v>34</v>
      </c>
      <c r="E31" s="3" t="s">
        <v>44</v>
      </c>
      <c r="F31" s="4">
        <v>320</v>
      </c>
      <c r="G31" s="3" t="s">
        <v>10</v>
      </c>
      <c r="H31" s="3" t="s">
        <v>20</v>
      </c>
    </row>
    <row r="32" spans="1:8" x14ac:dyDescent="0.3">
      <c r="A32" s="2">
        <v>45590</v>
      </c>
      <c r="B32" s="10">
        <f>MONTH(tbl_operations[[#This Row],[Data]])</f>
        <v>10</v>
      </c>
      <c r="C32" s="3" t="s">
        <v>12</v>
      </c>
      <c r="D32" s="3" t="s">
        <v>21</v>
      </c>
      <c r="E32" s="3" t="s">
        <v>22</v>
      </c>
      <c r="F32" s="4">
        <v>130</v>
      </c>
      <c r="G32" s="3" t="s">
        <v>19</v>
      </c>
      <c r="H32" s="3" t="s">
        <v>20</v>
      </c>
    </row>
    <row r="33" spans="1:8" x14ac:dyDescent="0.3">
      <c r="A33" s="2">
        <v>45599</v>
      </c>
      <c r="B33" s="10">
        <f>MONTH(tbl_operations[[#This Row],[Data]])</f>
        <v>11</v>
      </c>
      <c r="C33" s="3" t="s">
        <v>12</v>
      </c>
      <c r="D33" s="3" t="s">
        <v>25</v>
      </c>
      <c r="E33" s="3" t="s">
        <v>41</v>
      </c>
      <c r="F33" s="4">
        <v>300</v>
      </c>
      <c r="G33" s="3" t="s">
        <v>15</v>
      </c>
      <c r="H33" s="3" t="s">
        <v>16</v>
      </c>
    </row>
    <row r="34" spans="1:8" x14ac:dyDescent="0.3">
      <c r="A34" s="2">
        <v>45600</v>
      </c>
      <c r="B34" s="10">
        <f>MONTH(tbl_operations[[#This Row],[Data]])</f>
        <v>11</v>
      </c>
      <c r="C34" s="3" t="s">
        <v>7</v>
      </c>
      <c r="D34" s="3" t="s">
        <v>32</v>
      </c>
      <c r="E34" s="3" t="s">
        <v>33</v>
      </c>
      <c r="F34" s="4">
        <v>200</v>
      </c>
      <c r="G34" s="3" t="s">
        <v>10</v>
      </c>
      <c r="H34" s="3" t="s">
        <v>11</v>
      </c>
    </row>
    <row r="35" spans="1:8" x14ac:dyDescent="0.3">
      <c r="A35" s="2">
        <v>45601</v>
      </c>
      <c r="B35" s="10">
        <f>MONTH(tbl_operations[[#This Row],[Data]])</f>
        <v>11</v>
      </c>
      <c r="C35" s="3" t="s">
        <v>12</v>
      </c>
      <c r="D35" s="3" t="s">
        <v>21</v>
      </c>
      <c r="E35" s="3" t="s">
        <v>46</v>
      </c>
      <c r="F35" s="4">
        <v>1200</v>
      </c>
      <c r="G35" s="3" t="s">
        <v>10</v>
      </c>
      <c r="H35" s="3" t="s">
        <v>20</v>
      </c>
    </row>
    <row r="36" spans="1:8" x14ac:dyDescent="0.3">
      <c r="A36" s="2">
        <v>45604</v>
      </c>
      <c r="B36" s="10">
        <f>MONTH(tbl_operations[[#This Row],[Data]])</f>
        <v>11</v>
      </c>
      <c r="C36" s="3" t="s">
        <v>12</v>
      </c>
      <c r="D36" s="3" t="s">
        <v>34</v>
      </c>
      <c r="E36" s="3" t="s">
        <v>42</v>
      </c>
      <c r="F36" s="4">
        <v>200</v>
      </c>
      <c r="G36" s="3" t="s">
        <v>15</v>
      </c>
      <c r="H36" s="3" t="s">
        <v>20</v>
      </c>
    </row>
    <row r="37" spans="1:8" x14ac:dyDescent="0.3">
      <c r="A37" s="2">
        <v>45606</v>
      </c>
      <c r="B37" s="10">
        <f>MONTH(tbl_operations[[#This Row],[Data]])</f>
        <v>11</v>
      </c>
      <c r="C37" s="3" t="s">
        <v>7</v>
      </c>
      <c r="D37" s="3" t="s">
        <v>8</v>
      </c>
      <c r="E37" s="3" t="s">
        <v>9</v>
      </c>
      <c r="F37" s="4">
        <v>5000</v>
      </c>
      <c r="G37" s="3" t="s">
        <v>10</v>
      </c>
      <c r="H37" s="3" t="s">
        <v>11</v>
      </c>
    </row>
    <row r="38" spans="1:8" x14ac:dyDescent="0.3">
      <c r="A38" s="2">
        <v>45611</v>
      </c>
      <c r="B38" s="10">
        <f>MONTH(tbl_operations[[#This Row],[Data]])</f>
        <v>11</v>
      </c>
      <c r="C38" s="3" t="s">
        <v>12</v>
      </c>
      <c r="D38" s="3" t="s">
        <v>13</v>
      </c>
      <c r="E38" s="3" t="s">
        <v>14</v>
      </c>
      <c r="F38" s="4">
        <v>800</v>
      </c>
      <c r="G38" s="3" t="s">
        <v>15</v>
      </c>
      <c r="H38" s="3" t="s">
        <v>20</v>
      </c>
    </row>
    <row r="39" spans="1:8" x14ac:dyDescent="0.3">
      <c r="A39" s="2">
        <v>45614</v>
      </c>
      <c r="B39" s="10">
        <f>MONTH(tbl_operations[[#This Row],[Data]])</f>
        <v>11</v>
      </c>
      <c r="C39" s="3" t="s">
        <v>12</v>
      </c>
      <c r="D39" s="3" t="s">
        <v>34</v>
      </c>
      <c r="E39" s="3" t="s">
        <v>44</v>
      </c>
      <c r="F39" s="4">
        <v>320</v>
      </c>
      <c r="G39" s="3" t="s">
        <v>10</v>
      </c>
      <c r="H39" s="3" t="s">
        <v>20</v>
      </c>
    </row>
    <row r="40" spans="1:8" x14ac:dyDescent="0.3">
      <c r="A40" s="2">
        <v>45618</v>
      </c>
      <c r="B40" s="10">
        <f>MONTH(tbl_operations[[#This Row],[Data]])</f>
        <v>11</v>
      </c>
      <c r="C40" s="3" t="s">
        <v>12</v>
      </c>
      <c r="D40" s="3" t="s">
        <v>21</v>
      </c>
      <c r="E40" s="3" t="s">
        <v>22</v>
      </c>
      <c r="F40" s="4">
        <v>130</v>
      </c>
      <c r="G40" s="3" t="s">
        <v>19</v>
      </c>
      <c r="H40" s="3" t="s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1:H11"/>
  <sheetViews>
    <sheetView workbookViewId="0">
      <selection activeCell="C6" sqref="C6"/>
    </sheetView>
  </sheetViews>
  <sheetFormatPr defaultRowHeight="14.4" x14ac:dyDescent="0.3"/>
  <cols>
    <col min="3" max="3" width="17.21875" customWidth="1"/>
    <col min="4" max="4" width="13.33203125" bestFit="1" customWidth="1"/>
    <col min="7" max="7" width="17.21875" bestFit="1" customWidth="1"/>
    <col min="8" max="8" width="13.33203125" bestFit="1" customWidth="1"/>
  </cols>
  <sheetData>
    <row r="1" spans="3:8" x14ac:dyDescent="0.3">
      <c r="C1" s="5" t="s">
        <v>1</v>
      </c>
      <c r="D1" t="s">
        <v>12</v>
      </c>
      <c r="G1" s="5" t="s">
        <v>1</v>
      </c>
      <c r="H1" t="s">
        <v>7</v>
      </c>
    </row>
    <row r="3" spans="3:8" x14ac:dyDescent="0.3">
      <c r="C3" s="5" t="s">
        <v>29</v>
      </c>
      <c r="D3" t="s">
        <v>31</v>
      </c>
      <c r="G3" s="5" t="s">
        <v>29</v>
      </c>
      <c r="H3" t="s">
        <v>31</v>
      </c>
    </row>
    <row r="4" spans="3:8" x14ac:dyDescent="0.3">
      <c r="C4" s="6" t="s">
        <v>13</v>
      </c>
      <c r="D4" s="1">
        <v>4050</v>
      </c>
      <c r="G4" s="6" t="s">
        <v>32</v>
      </c>
      <c r="H4" s="1">
        <v>1260</v>
      </c>
    </row>
    <row r="5" spans="3:8" x14ac:dyDescent="0.3">
      <c r="C5" s="6" t="s">
        <v>25</v>
      </c>
      <c r="D5" s="1">
        <v>1000</v>
      </c>
      <c r="G5" s="6" t="s">
        <v>8</v>
      </c>
      <c r="H5" s="1">
        <v>25000</v>
      </c>
    </row>
    <row r="6" spans="3:8" x14ac:dyDescent="0.3">
      <c r="C6" s="6" t="s">
        <v>21</v>
      </c>
      <c r="D6" s="1">
        <v>1960</v>
      </c>
      <c r="G6" s="6" t="s">
        <v>30</v>
      </c>
      <c r="H6" s="1">
        <v>26260</v>
      </c>
    </row>
    <row r="7" spans="3:8" x14ac:dyDescent="0.3">
      <c r="C7" s="6" t="s">
        <v>23</v>
      </c>
      <c r="D7" s="1">
        <v>1160</v>
      </c>
    </row>
    <row r="8" spans="3:8" x14ac:dyDescent="0.3">
      <c r="C8" s="6" t="s">
        <v>17</v>
      </c>
      <c r="D8" s="1">
        <v>300</v>
      </c>
    </row>
    <row r="9" spans="3:8" x14ac:dyDescent="0.3">
      <c r="C9" s="6" t="s">
        <v>27</v>
      </c>
      <c r="D9" s="1">
        <v>600</v>
      </c>
    </row>
    <row r="10" spans="3:8" x14ac:dyDescent="0.3">
      <c r="C10" s="6" t="s">
        <v>34</v>
      </c>
      <c r="D10" s="1">
        <v>2320</v>
      </c>
    </row>
    <row r="11" spans="3:8" x14ac:dyDescent="0.3">
      <c r="C11" s="6" t="s">
        <v>30</v>
      </c>
      <c r="D11" s="1">
        <v>11390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D93EF"/>
  </sheetPr>
  <dimension ref="C1:D20"/>
  <sheetViews>
    <sheetView workbookViewId="0">
      <selection activeCell="D5" sqref="D5"/>
    </sheetView>
  </sheetViews>
  <sheetFormatPr defaultRowHeight="14.4" x14ac:dyDescent="0.3"/>
  <cols>
    <col min="3" max="3" width="20.21875" customWidth="1"/>
    <col min="4" max="4" width="19.5546875" customWidth="1"/>
  </cols>
  <sheetData>
    <row r="1" spans="3:4" s="7" customFormat="1" ht="37.200000000000003" customHeight="1" x14ac:dyDescent="0.3"/>
    <row r="3" spans="3:4" x14ac:dyDescent="0.3">
      <c r="C3" s="13" t="s">
        <v>39</v>
      </c>
      <c r="D3" s="1">
        <f>SUM(Tabela2[[#All],[Depósito Reservado]])</f>
        <v>1309</v>
      </c>
    </row>
    <row r="4" spans="3:4" x14ac:dyDescent="0.3">
      <c r="C4" s="13" t="s">
        <v>40</v>
      </c>
      <c r="D4" s="1">
        <v>10000</v>
      </c>
    </row>
    <row r="6" spans="3:4" x14ac:dyDescent="0.3">
      <c r="C6" s="11" t="s">
        <v>37</v>
      </c>
      <c r="D6" s="11" t="s">
        <v>38</v>
      </c>
    </row>
    <row r="7" spans="3:4" x14ac:dyDescent="0.3">
      <c r="C7" s="12">
        <v>45524</v>
      </c>
      <c r="D7" s="1">
        <v>50</v>
      </c>
    </row>
    <row r="8" spans="3:4" x14ac:dyDescent="0.3">
      <c r="C8" s="12">
        <v>45525</v>
      </c>
      <c r="D8" s="1">
        <v>174</v>
      </c>
    </row>
    <row r="9" spans="3:4" x14ac:dyDescent="0.3">
      <c r="C9" s="12">
        <v>45526</v>
      </c>
      <c r="D9" s="1">
        <v>96</v>
      </c>
    </row>
    <row r="10" spans="3:4" x14ac:dyDescent="0.3">
      <c r="C10" s="12">
        <v>45527</v>
      </c>
      <c r="D10" s="1">
        <v>40</v>
      </c>
    </row>
    <row r="11" spans="3:4" x14ac:dyDescent="0.3">
      <c r="C11" s="12">
        <v>45559</v>
      </c>
      <c r="D11" s="1">
        <v>51</v>
      </c>
    </row>
    <row r="12" spans="3:4" x14ac:dyDescent="0.3">
      <c r="C12" s="12">
        <v>45560</v>
      </c>
      <c r="D12" s="1">
        <v>43</v>
      </c>
    </row>
    <row r="13" spans="3:4" x14ac:dyDescent="0.3">
      <c r="C13" s="12">
        <v>45561</v>
      </c>
      <c r="D13" s="1">
        <v>57</v>
      </c>
    </row>
    <row r="14" spans="3:4" x14ac:dyDescent="0.3">
      <c r="C14" s="12">
        <v>45587</v>
      </c>
      <c r="D14" s="1">
        <v>38</v>
      </c>
    </row>
    <row r="15" spans="3:4" x14ac:dyDescent="0.3">
      <c r="C15" s="12">
        <v>45593</v>
      </c>
      <c r="D15" s="1">
        <v>58</v>
      </c>
    </row>
    <row r="16" spans="3:4" x14ac:dyDescent="0.3">
      <c r="C16" s="12">
        <v>45594</v>
      </c>
      <c r="D16" s="1">
        <v>200</v>
      </c>
    </row>
    <row r="17" spans="3:4" x14ac:dyDescent="0.3">
      <c r="C17" s="12">
        <v>45597</v>
      </c>
      <c r="D17" s="1">
        <v>175</v>
      </c>
    </row>
    <row r="18" spans="3:4" x14ac:dyDescent="0.3">
      <c r="C18" s="12">
        <v>45601</v>
      </c>
      <c r="D18" s="1">
        <v>28</v>
      </c>
    </row>
    <row r="19" spans="3:4" x14ac:dyDescent="0.3">
      <c r="C19" s="12">
        <v>45607</v>
      </c>
      <c r="D19" s="1">
        <v>161</v>
      </c>
    </row>
    <row r="20" spans="3:4" x14ac:dyDescent="0.3">
      <c r="C20" s="12">
        <v>45608</v>
      </c>
      <c r="D20" s="1">
        <v>138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showRowColHeaders="0" tabSelected="1" zoomScale="70" zoomScaleNormal="70" workbookViewId="0">
      <selection activeCell="A32" sqref="A32"/>
    </sheetView>
  </sheetViews>
  <sheetFormatPr defaultColWidth="0" defaultRowHeight="14.4" x14ac:dyDescent="0.3"/>
  <cols>
    <col min="1" max="1" width="29.88671875" style="7" customWidth="1"/>
    <col min="2" max="21" width="8.88671875" style="8" customWidth="1"/>
    <col min="22" max="16384" width="8.886718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Shill</dc:creator>
  <cp:lastModifiedBy>Shill</cp:lastModifiedBy>
  <dcterms:created xsi:type="dcterms:W3CDTF">2025-01-01T12:26:58Z</dcterms:created>
  <dcterms:modified xsi:type="dcterms:W3CDTF">2025-01-03T17:44:55Z</dcterms:modified>
</cp:coreProperties>
</file>