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uszzaschnas01\shared\Cognizant\Vivek\Projects\2023\LSI_AIS_ROM\"/>
    </mc:Choice>
  </mc:AlternateContent>
  <xr:revisionPtr revIDLastSave="0" documentId="13_ncr:1_{82D85791-A562-421C-A077-0745E77E2918}" xr6:coauthVersionLast="47" xr6:coauthVersionMax="47" xr10:uidLastSave="{00000000-0000-0000-0000-000000000000}"/>
  <bookViews>
    <workbookView xWindow="-110" yWindow="-110" windowWidth="19420" windowHeight="10420" tabRatio="463" activeTab="1"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9" i="9" l="1"/>
  <c r="B10" i="9"/>
  <c r="D10" i="9" s="1"/>
  <c r="B5" i="9"/>
  <c r="B11" i="9" s="1"/>
  <c r="D11" i="9" s="1"/>
  <c r="B12" i="9" l="1"/>
  <c r="B6" i="9"/>
  <c r="D9" i="9"/>
  <c r="D12" i="9" l="1"/>
</calcChain>
</file>

<file path=xl/sharedStrings.xml><?xml version="1.0" encoding="utf-8"?>
<sst xmlns="http://schemas.openxmlformats.org/spreadsheetml/2006/main" count="26" uniqueCount="22">
  <si>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</si>
  <si>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</si>
  <si>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</si>
  <si>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</si>
  <si>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</si>
  <si>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</si>
  <si>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</si>
  <si>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</si>
  <si>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</si>
  <si>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</si>
  <si>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</si>
  <si>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</si>
  <si>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</si>
  <si>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</si>
  <si>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Admin</t>
  </si>
  <si>
    <t>DBA</t>
  </si>
  <si>
    <t>PM (10%)</t>
  </si>
  <si>
    <t>Technology 1 - Onshore</t>
  </si>
  <si>
    <t>Technology 1 - Offshore</t>
  </si>
  <si>
    <t xml:space="preserve">EAISA-52-AIS - The "CHF deposit" field is only being picked up as part of the CHF exhibit/calculation on the first adjustment in AIS.  </t>
  </si>
  <si>
    <r>
      <t xml:space="preserve">
</t>
    </r>
    <r>
      <rPr>
        <b/>
        <sz val="8"/>
        <color theme="1"/>
        <rFont val="Calibri"/>
        <family val="2"/>
        <scheme val="minor"/>
      </rPr>
      <t xml:space="preserve">Description of  JIRA  : EAISA-52
</t>
    </r>
    <r>
      <rPr>
        <sz val="8"/>
        <color theme="1"/>
        <rFont val="Calibri"/>
        <family val="2"/>
        <scheme val="minor"/>
      </rPr>
      <t xml:space="preserve">
AIS - The "CHF deposit" field is only being picked up as part of the CHF exhibit/calculation on the first adjustment in AIS.  
</t>
    </r>
    <r>
      <rPr>
        <b/>
        <sz val="8"/>
        <color theme="1"/>
        <rFont val="Calibri"/>
        <family val="2"/>
        <scheme val="minor"/>
      </rPr>
      <t xml:space="preserve">
Requirements:
</t>
    </r>
    <r>
      <rPr>
        <sz val="8"/>
        <color theme="1"/>
        <rFont val="Calibri"/>
        <family val="2"/>
        <scheme val="minor"/>
      </rPr>
      <t xml:space="preserve">The most common scenario is when the policy number is set up as a paid loss deductible or loss fund.  After the 4th or 5th adjustment on this period (retros could be part of the period which is why the period would have been adjusted before), the deductible will convert to incurred and be an LRF.  In this scenario, AIS will treat any CHF's billed as a subsequent adjustment and any deposit entered will be ignored.  The deposit needs to be contemplated when it's the first time calculating the CHF.
This scenario is most common for the second line in the CHF parameters tab, when the CHF is being billed on a deductible policy, or outside of the retro adjustment (billed on the front page of the invoice).  If there is a deposit on the retro, that would have been used in the first adjustment.
Whenever the CHF's are adjusted for the first time on the invoice, the "CHF Deposit" field shall be used in the exhibit/calculation.  Regardless if the CHF is in the field for the "Part of ERP" line or the deductible line.
 Whenever the CHF's are adjusted for the first time on the invoice, the "CHF Deposit" field shall be used in the exhibit/calculation.  Regardless if the CHF is in the field for the "Part of ERP" line or the deductible line.  
The deposit will be contemplated the same way it is today for all CHF exhibits.  It will be part of the "Total Retro CHF" if part of the retro or part of "Claim Handling Fee Due Zurich (Due Insured)" if a deductible or being billed on the front page summary outside the retro adjustment.
</t>
    </r>
    <r>
      <rPr>
        <b/>
        <sz val="8"/>
        <color theme="1"/>
        <rFont val="Calibri"/>
        <family val="2"/>
        <scheme val="minor"/>
      </rPr>
      <t>Activities Considered for Estimates (Hours):
Analysis - 20
Design - 0
Development - 56
Testing - 20
Implementation  - 8</t>
    </r>
    <r>
      <rPr>
        <sz val="8"/>
        <color theme="1"/>
        <rFont val="Calibri"/>
        <family val="2"/>
        <scheme val="minor"/>
      </rPr>
      <t xml:space="preserve">
</t>
    </r>
  </si>
  <si>
    <r>
      <rPr>
        <b/>
        <u/>
        <sz val="8"/>
        <rFont val="Calibri"/>
        <family val="2"/>
        <scheme val="minor"/>
      </rPr>
      <t>Assumptions:</t>
    </r>
    <r>
      <rPr>
        <sz val="8"/>
        <rFont val="Calibri"/>
        <family val="2"/>
        <scheme val="minor"/>
      </rPr>
      <t xml:space="preserve">
As per our analysis we have found that CHF deposit are calculated using an stored procedure.
where it is checking  whether the adjustment is first adjustment or not. On those basis the chf is calculate and getting updated in the table.
</t>
    </r>
    <r>
      <rPr>
        <sz val="8"/>
        <color theme="1"/>
        <rFont val="Calibri"/>
        <family val="2"/>
      </rPr>
      <t xml:space="preserve">Using those tables the exhibit is generated and the same information is  sent to Aries.
We need to introduce a new checkbox field CHF deposit in the CHF tab and  rewrite the logic of the stored procedure in such a way that even though CHF's are adjusted for the first time on the invoice.
 The "CHF Deposit" field shall be used in the exhibit/calculation when the CHF Deposit in the tab is checked  Regardless of what number adjustment is being adjusted (first, second, fifth, etc). once the CHF Deposit is considered and calculated into the adjustment then the Checkbox CHF deposit in tab needs to be Unchecked
After the changes the exhibit should be performing same as present day  in both  Aries and also in Texas tax exhibit.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</si>
</sst>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2"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sz val="8"/>
      <color theme="1"/>
      <name val="Calibri"/>
      <family val="2"/>
      <scheme val="minor"/>
    </font>
    <font>
      <b/>
      <u/>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wrapText="1"/>
    </xf>
    <xf numFmtId="8" fontId="2" fillId="0" borderId="1" xfId="0" applyNumberFormat="1" applyFont="1" applyBorder="1"/>
    <xf numFmtId="0" fontId="3" fillId="0" borderId="0" xfId="0" applyFont="1"/>
    <xf numFmtId="0" fontId="4" fillId="0" borderId="0" xfId="0" applyFont="1"/>
    <xf numFmtId="0" fontId="5" fillId="2" borderId="1" xfId="0" applyFont="1" applyFill="1" applyBorder="1"/>
    <xf numFmtId="0" fontId="5" fillId="2" borderId="1" xfId="0" applyFont="1" applyFill="1" applyBorder="1" applyAlignment="1">
      <alignment horizontal="right"/>
    </xf>
    <xf numFmtId="8" fontId="5" fillId="2" borderId="1" xfId="0" applyNumberFormat="1" applyFont="1" applyFill="1" applyBorder="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10"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3"/>
  <sheetViews>
    <sheetView topLeftCell="A2" workbookViewId="0">
      <selection activeCell="A2" sqref="A2:J22"/>
    </sheetView>
  </sheetViews>
  <sheetFormatPr defaultColWidth="9.1796875" defaultRowHeight="10.5" x14ac:dyDescent="0.25"/>
  <cols>
    <col min="1" max="1" width="31.26953125" style="2" bestFit="1" customWidth="1"/>
    <col min="2" max="2" width="14.54296875" style="2" bestFit="1" customWidth="1"/>
    <col min="3" max="3" width="6.1796875" style="2" bestFit="1" customWidth="1"/>
    <col min="4" max="4" width="3.26953125" style="2" customWidth="1"/>
    <col min="5" max="8" width="9.1796875" style="2" hidden="1" customWidth="1"/>
    <col min="9" max="9" width="34.7265625" style="2" hidden="1" customWidth="1"/>
    <col min="10" max="10" width="44.1796875" style="2" customWidth="1"/>
    <col min="11" max="16384" width="9.1796875" style="2"/>
  </cols>
  <sheetData>
    <row r="1" spans="1:12" ht="14.5" x14ac:dyDescent="0.35">
      <c r="A1" s="21" t="s">
        <v>8</v>
      </c>
      <c r="B1" s="21"/>
      <c r="C1" s="21"/>
      <c r="D1" s="21"/>
      <c r="E1" s="21"/>
      <c r="F1" s="21"/>
      <c r="G1" s="21"/>
      <c r="H1" s="21"/>
      <c r="I1" s="21"/>
      <c r="J1" s="21"/>
      <c r="L1" s="7"/>
    </row>
    <row r="2" spans="1:12" x14ac:dyDescent="0.25">
      <c r="A2" s="22" t="s">
        <v>20</v>
      </c>
      <c r="B2" s="23"/>
      <c r="C2" s="23"/>
      <c r="D2" s="23"/>
      <c r="E2" s="23"/>
      <c r="F2" s="23"/>
      <c r="G2" s="23"/>
      <c r="H2" s="23"/>
      <c r="I2" s="23"/>
      <c r="J2" s="23"/>
      <c r="L2" s="6"/>
    </row>
    <row r="3" spans="1:12" x14ac:dyDescent="0.25">
      <c r="A3" s="23"/>
      <c r="B3" s="23"/>
      <c r="C3" s="23"/>
      <c r="D3" s="23"/>
      <c r="E3" s="23"/>
      <c r="F3" s="23"/>
      <c r="G3" s="23"/>
      <c r="H3" s="23"/>
      <c r="I3" s="23"/>
      <c r="J3" s="23"/>
      <c r="L3" s="6"/>
    </row>
    <row r="4" spans="1:12" x14ac:dyDescent="0.25">
      <c r="A4" s="23"/>
      <c r="B4" s="23"/>
      <c r="C4" s="23"/>
      <c r="D4" s="23"/>
      <c r="E4" s="23"/>
      <c r="F4" s="23"/>
      <c r="G4" s="23"/>
      <c r="H4" s="23"/>
      <c r="I4" s="23"/>
      <c r="J4" s="23"/>
      <c r="L4" s="6"/>
    </row>
    <row r="5" spans="1:12" x14ac:dyDescent="0.25">
      <c r="A5" s="23"/>
      <c r="B5" s="23"/>
      <c r="C5" s="23"/>
      <c r="D5" s="23"/>
      <c r="E5" s="23"/>
      <c r="F5" s="23"/>
      <c r="G5" s="23"/>
      <c r="H5" s="23"/>
      <c r="I5" s="23"/>
      <c r="J5" s="23"/>
      <c r="L5" s="6"/>
    </row>
    <row r="6" spans="1:12" x14ac:dyDescent="0.25">
      <c r="A6" s="23"/>
      <c r="B6" s="23"/>
      <c r="C6" s="23"/>
      <c r="D6" s="23"/>
      <c r="E6" s="23"/>
      <c r="F6" s="23"/>
      <c r="G6" s="23"/>
      <c r="H6" s="23"/>
      <c r="I6" s="23"/>
      <c r="J6" s="23"/>
    </row>
    <row r="7" spans="1:12" x14ac:dyDescent="0.25">
      <c r="A7" s="23"/>
      <c r="B7" s="23"/>
      <c r="C7" s="23"/>
      <c r="D7" s="23"/>
      <c r="E7" s="23"/>
      <c r="F7" s="23"/>
      <c r="G7" s="23"/>
      <c r="H7" s="23"/>
      <c r="I7" s="23"/>
      <c r="J7" s="23"/>
    </row>
    <row r="8" spans="1:12" x14ac:dyDescent="0.25">
      <c r="A8" s="23"/>
      <c r="B8" s="23"/>
      <c r="C8" s="23"/>
      <c r="D8" s="23"/>
      <c r="E8" s="23"/>
      <c r="F8" s="23"/>
      <c r="G8" s="23"/>
      <c r="H8" s="23"/>
      <c r="I8" s="23"/>
      <c r="J8" s="23"/>
    </row>
    <row r="9" spans="1:12" x14ac:dyDescent="0.25">
      <c r="A9" s="23"/>
      <c r="B9" s="23"/>
      <c r="C9" s="23"/>
      <c r="D9" s="23"/>
      <c r="E9" s="23"/>
      <c r="F9" s="23"/>
      <c r="G9" s="23"/>
      <c r="H9" s="23"/>
      <c r="I9" s="23"/>
      <c r="J9" s="23"/>
    </row>
    <row r="10" spans="1:12" x14ac:dyDescent="0.25">
      <c r="A10" s="23"/>
      <c r="B10" s="23"/>
      <c r="C10" s="23"/>
      <c r="D10" s="23"/>
      <c r="E10" s="23"/>
      <c r="F10" s="23"/>
      <c r="G10" s="23"/>
      <c r="H10" s="23"/>
      <c r="I10" s="23"/>
      <c r="J10" s="23"/>
    </row>
    <row r="11" spans="1:12" x14ac:dyDescent="0.25">
      <c r="A11" s="23"/>
      <c r="B11" s="23"/>
      <c r="C11" s="23"/>
      <c r="D11" s="23"/>
      <c r="E11" s="23"/>
      <c r="F11" s="23"/>
      <c r="G11" s="23"/>
      <c r="H11" s="23"/>
      <c r="I11" s="23"/>
      <c r="J11" s="23"/>
    </row>
    <row r="12" spans="1:12" x14ac:dyDescent="0.25">
      <c r="A12" s="23"/>
      <c r="B12" s="23"/>
      <c r="C12" s="23"/>
      <c r="D12" s="23"/>
      <c r="E12" s="23"/>
      <c r="F12" s="23"/>
      <c r="G12" s="23"/>
      <c r="H12" s="23"/>
      <c r="I12" s="23"/>
      <c r="J12" s="23"/>
    </row>
    <row r="13" spans="1:12" x14ac:dyDescent="0.25">
      <c r="A13" s="23"/>
      <c r="B13" s="23"/>
      <c r="C13" s="23"/>
      <c r="D13" s="23"/>
      <c r="E13" s="23"/>
      <c r="F13" s="23"/>
      <c r="G13" s="23"/>
      <c r="H13" s="23"/>
      <c r="I13" s="23"/>
      <c r="J13" s="23"/>
    </row>
    <row r="14" spans="1:12" x14ac:dyDescent="0.25">
      <c r="A14" s="23"/>
      <c r="B14" s="23"/>
      <c r="C14" s="23"/>
      <c r="D14" s="23"/>
      <c r="E14" s="23"/>
      <c r="F14" s="23"/>
      <c r="G14" s="23"/>
      <c r="H14" s="23"/>
      <c r="I14" s="23"/>
      <c r="J14" s="23"/>
    </row>
    <row r="15" spans="1:12" x14ac:dyDescent="0.25">
      <c r="A15" s="23"/>
      <c r="B15" s="23"/>
      <c r="C15" s="23"/>
      <c r="D15" s="23"/>
      <c r="E15" s="23"/>
      <c r="F15" s="23"/>
      <c r="G15" s="23"/>
      <c r="H15" s="23"/>
      <c r="I15" s="23"/>
      <c r="J15" s="23"/>
    </row>
    <row r="16" spans="1:12" x14ac:dyDescent="0.25">
      <c r="A16" s="23"/>
      <c r="B16" s="23"/>
      <c r="C16" s="23"/>
      <c r="D16" s="23"/>
      <c r="E16" s="23"/>
      <c r="F16" s="23"/>
      <c r="G16" s="23"/>
      <c r="H16" s="23"/>
      <c r="I16" s="23"/>
      <c r="J16" s="23"/>
    </row>
    <row r="17" spans="1:10" x14ac:dyDescent="0.25">
      <c r="A17" s="23"/>
      <c r="B17" s="23"/>
      <c r="C17" s="23"/>
      <c r="D17" s="23"/>
      <c r="E17" s="23"/>
      <c r="F17" s="23"/>
      <c r="G17" s="23"/>
      <c r="H17" s="23"/>
      <c r="I17" s="23"/>
      <c r="J17" s="23"/>
    </row>
    <row r="18" spans="1:10" x14ac:dyDescent="0.25">
      <c r="A18" s="23"/>
      <c r="B18" s="23"/>
      <c r="C18" s="23"/>
      <c r="D18" s="23"/>
      <c r="E18" s="23"/>
      <c r="F18" s="23"/>
      <c r="G18" s="23"/>
      <c r="H18" s="23"/>
      <c r="I18" s="23"/>
      <c r="J18" s="23"/>
    </row>
    <row r="19" spans="1:10" x14ac:dyDescent="0.25">
      <c r="A19" s="23"/>
      <c r="B19" s="23"/>
      <c r="C19" s="23"/>
      <c r="D19" s="23"/>
      <c r="E19" s="23"/>
      <c r="F19" s="23"/>
      <c r="G19" s="23"/>
      <c r="H19" s="23"/>
      <c r="I19" s="23"/>
      <c r="J19" s="23"/>
    </row>
    <row r="20" spans="1:10" x14ac:dyDescent="0.25">
      <c r="A20" s="23"/>
      <c r="B20" s="23"/>
      <c r="C20" s="23"/>
      <c r="D20" s="23"/>
      <c r="E20" s="23"/>
      <c r="F20" s="23"/>
      <c r="G20" s="23"/>
      <c r="H20" s="23"/>
      <c r="I20" s="23"/>
      <c r="J20" s="23"/>
    </row>
    <row r="21" spans="1:10" x14ac:dyDescent="0.25">
      <c r="A21" s="23"/>
      <c r="B21" s="23"/>
      <c r="C21" s="23"/>
      <c r="D21" s="23"/>
      <c r="E21" s="23"/>
      <c r="F21" s="23"/>
      <c r="G21" s="23"/>
      <c r="H21" s="23"/>
      <c r="I21" s="23"/>
      <c r="J21" s="23"/>
    </row>
    <row r="22" spans="1:10" x14ac:dyDescent="0.25">
      <c r="A22" s="23"/>
      <c r="B22" s="23"/>
      <c r="C22" s="23"/>
      <c r="D22" s="23"/>
      <c r="E22" s="23"/>
      <c r="F22" s="23"/>
      <c r="G22" s="23"/>
      <c r="H22" s="23"/>
      <c r="I22" s="23"/>
      <c r="J22" s="23"/>
    </row>
    <row r="23" spans="1:10" ht="11.25" customHeight="1" x14ac:dyDescent="0.25">
      <c r="A23" s="18"/>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tabSelected="1" workbookViewId="0">
      <selection activeCell="F5" sqref="F5"/>
    </sheetView>
  </sheetViews>
  <sheetFormatPr defaultColWidth="9.1796875" defaultRowHeight="10.5" x14ac:dyDescent="0.25"/>
  <cols>
    <col min="1" max="1" width="35" style="1" customWidth="1"/>
    <col min="2" max="2" width="9" style="1" bestFit="1" customWidth="1"/>
    <col min="3" max="3" width="13.81640625" style="1" bestFit="1" customWidth="1"/>
    <col min="4" max="4" width="8.26953125" style="1" bestFit="1" customWidth="1"/>
    <col min="5" max="5" width="10.7265625" style="1" bestFit="1" customWidth="1"/>
    <col min="6" max="6" width="68.81640625" style="1" bestFit="1" customWidth="1"/>
    <col min="7" max="16384" width="9.1796875" style="1"/>
  </cols>
  <sheetData>
    <row r="1" spans="1:8" ht="58" x14ac:dyDescent="0.35">
      <c r="A1" s="19" t="s">
        <v>19</v>
      </c>
      <c r="B1" s="11" t="s">
        <v>9</v>
      </c>
      <c r="C1" s="11" t="s">
        <v>11</v>
      </c>
      <c r="D1" s="11" t="s">
        <v>12</v>
      </c>
      <c r="E1" s="11" t="s">
        <v>1</v>
      </c>
      <c r="F1" s="11" t="s">
        <v>7</v>
      </c>
      <c r="H1" s="7"/>
    </row>
    <row r="2" spans="1:8" ht="136.5" x14ac:dyDescent="0.25">
      <c r="A2" s="15" t="s">
        <v>10</v>
      </c>
      <c r="B2" s="14">
        <v>20</v>
      </c>
      <c r="C2" s="14">
        <v>56</v>
      </c>
      <c r="D2" s="14">
        <v>20</v>
      </c>
      <c r="E2" s="14">
        <v>8</v>
      </c>
      <c r="F2" s="16" t="s">
        <v>21</v>
      </c>
      <c r="H2" s="6"/>
    </row>
    <row r="3" spans="1:8" ht="14.5" x14ac:dyDescent="0.35">
      <c r="A3" s="12" t="s">
        <v>0</v>
      </c>
      <c r="B3" s="13">
        <f>SUM(B2:E2)</f>
        <v>104</v>
      </c>
      <c r="H3" s="6"/>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12"/>
  <sheetViews>
    <sheetView workbookViewId="0">
      <selection activeCell="H10" sqref="H10"/>
    </sheetView>
  </sheetViews>
  <sheetFormatPr defaultColWidth="9.1796875" defaultRowHeight="10.5" x14ac:dyDescent="0.25"/>
  <cols>
    <col min="1" max="1" width="42.453125" style="2" bestFit="1" customWidth="1"/>
    <col min="2" max="2" width="19.81640625" style="2" bestFit="1" customWidth="1"/>
    <col min="3" max="3" width="25.26953125" style="2" customWidth="1"/>
    <col min="4" max="4" width="10.81640625" style="2" bestFit="1" customWidth="1"/>
    <col min="5" max="16384" width="9.1796875" style="2"/>
  </cols>
  <sheetData>
    <row r="1" spans="1:8" ht="58" x14ac:dyDescent="0.35">
      <c r="A1" s="20" t="s">
        <v>19</v>
      </c>
      <c r="B1" s="8" t="s">
        <v>2</v>
      </c>
      <c r="H1" s="7"/>
    </row>
    <row r="2" spans="1:8" x14ac:dyDescent="0.25">
      <c r="A2" s="3" t="s">
        <v>13</v>
      </c>
      <c r="B2" s="3">
        <v>104</v>
      </c>
      <c r="C2" s="4"/>
      <c r="H2" s="6"/>
    </row>
    <row r="3" spans="1:8" x14ac:dyDescent="0.25">
      <c r="A3" s="3" t="s">
        <v>14</v>
      </c>
      <c r="B3" s="3">
        <v>0</v>
      </c>
      <c r="H3" s="6"/>
    </row>
    <row r="4" spans="1:8" x14ac:dyDescent="0.25">
      <c r="A4" s="3" t="s">
        <v>15</v>
      </c>
      <c r="B4" s="3">
        <v>0</v>
      </c>
      <c r="H4" s="6"/>
    </row>
    <row r="5" spans="1:8" x14ac:dyDescent="0.25">
      <c r="A5" s="17" t="s">
        <v>16</v>
      </c>
      <c r="B5" s="3">
        <f>SUM(B2:B4)*0.1</f>
        <v>10.4</v>
      </c>
      <c r="H5" s="6"/>
    </row>
    <row r="6" spans="1:8" ht="14.5" x14ac:dyDescent="0.35">
      <c r="A6" s="9" t="s">
        <v>0</v>
      </c>
      <c r="B6" s="8">
        <f>SUM(B2:B5)</f>
        <v>114.4</v>
      </c>
    </row>
    <row r="8" spans="1:8" ht="14.5" x14ac:dyDescent="0.35">
      <c r="A8" s="8" t="s">
        <v>3</v>
      </c>
      <c r="B8" s="8" t="s">
        <v>2</v>
      </c>
      <c r="C8" s="8" t="s">
        <v>4</v>
      </c>
      <c r="D8" s="8" t="s">
        <v>5</v>
      </c>
      <c r="H8" s="6"/>
    </row>
    <row r="9" spans="1:8" x14ac:dyDescent="0.25">
      <c r="A9" s="3" t="s">
        <v>17</v>
      </c>
      <c r="B9" s="3">
        <f>B2*0.3</f>
        <v>31.2</v>
      </c>
      <c r="C9" s="5">
        <v>33.049999999999997</v>
      </c>
      <c r="D9" s="5">
        <f>B9*C9</f>
        <v>1031.1599999999999</v>
      </c>
    </row>
    <row r="10" spans="1:8" x14ac:dyDescent="0.25">
      <c r="A10" s="3" t="s">
        <v>18</v>
      </c>
      <c r="B10" s="3">
        <f>B2*0.7</f>
        <v>72.8</v>
      </c>
      <c r="C10" s="5">
        <v>33.049999999999997</v>
      </c>
      <c r="D10" s="5">
        <f t="shared" ref="D10:D11" si="0">B10*C10</f>
        <v>2406.0399999999995</v>
      </c>
    </row>
    <row r="11" spans="1:8" x14ac:dyDescent="0.25">
      <c r="A11" s="3" t="s">
        <v>6</v>
      </c>
      <c r="B11" s="3">
        <f>B5</f>
        <v>10.4</v>
      </c>
      <c r="C11" s="5">
        <v>106.64</v>
      </c>
      <c r="D11" s="5">
        <f t="shared" si="0"/>
        <v>1109.056</v>
      </c>
    </row>
    <row r="12" spans="1:8" ht="14.5" x14ac:dyDescent="0.35">
      <c r="A12" s="9" t="s">
        <v>0</v>
      </c>
      <c r="B12" s="8">
        <f>SUM(B9:B11)</f>
        <v>114.4</v>
      </c>
      <c r="C12" s="8"/>
      <c r="D12" s="10">
        <f>SUM(D9:D11)</f>
        <v>4546.2559999999994</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Vivek Srinivas Dhalavaipettai Lakshmanan (Contractor)</cp:lastModifiedBy>
  <cp:lastPrinted>2022-11-23T16:28:09Z</cp:lastPrinted>
  <dcterms:created xsi:type="dcterms:W3CDTF">2017-01-10T16:07:20Z</dcterms:created>
  <dcterms:modified xsi:type="dcterms:W3CDTF">2023-10-10T11:11:57Z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2023-03-28T17:42:53Z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46ef7467-0192-4197-9e20-97bd1196fd06</vt:lpwstr>
  </property>
  <property fmtid="{D5CDD505-2E9C-101B-9397-08002B2CF9AE}" pid="9" name="MSIP_Label_9108d454-5c13-4905-93be-12ec8059c842_ContentBits">
    <vt:lpwstr>2</vt:lpwstr>
  </property>
</Properties>
</file>