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uszzaschnas01\shared\Cognizant\Vivek\Projects\2023\"/>
    </mc:Choice>
  </mc:AlternateContent>
  <xr:revisionPtr revIDLastSave="0" documentId="13_ncr:1_{D0BBEF66-2877-4769-AA88-410052D9BF1D}" xr6:coauthVersionLast="47" xr6:coauthVersionMax="47" xr10:uidLastSave="{00000000-0000-0000-0000-000000000000}"/>
  <bookViews>
    <workbookView xWindow="-110" yWindow="-110" windowWidth="19420" windowHeight="10420" tabRatio="463" activeTab="2" xr2:uid="{00000000-000D-0000-FFFF-FFFF00000000}"/>
  </bookViews>
  <sheets>
    <sheet name="Scope" sheetId="10" r:id="rId1"/>
    <sheet name="Detailed Estimate &amp; Assumptions" sheetId="1" r:id="rId2"/>
    <sheet name="Effort &amp; Cost" sheetId="9"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9" i="9" l="1"/>
  <c r="B10" i="9"/>
  <c r="D10" i="9" s="1"/>
  <c r="B14" i="9"/>
  <c r="D14" i="9" s="1"/>
  <c r="B13" i="9"/>
  <c r="D13" i="9" s="1"/>
  <c r="B12" i="9"/>
  <c r="D12" i="9" s="1"/>
  <c r="B11" i="9"/>
  <c r="D11" i="9" s="1"/>
  <c r="B5" i="9"/>
  <c r="B15" i="9" s="1"/>
  <c r="D15" i="9" s="1"/>
  <c r="B16" i="9" l="1"/>
  <c r="B6" i="9"/>
  <c r="D9" i="9"/>
  <c r="D16" i="9" l="1"/>
</calcChain>
</file>

<file path=xl/sharedStrings.xml><?xml version="1.0" encoding="utf-8"?>
<sst xmlns="http://schemas.openxmlformats.org/spreadsheetml/2006/main" count="38" uniqueCount="34">
  <si>
    <t>Total</t>
  </si>
  <si>
    <t>Post - Production Validation
(Hours)</t>
  </si>
  <si>
    <t>Effort (Person Hours)</t>
  </si>
  <si>
    <t>Role</t>
  </si>
  <si>
    <t>Rate</t>
  </si>
  <si>
    <t>Cost</t>
  </si>
  <si>
    <t>PM - Onshore</t>
  </si>
  <si>
    <t>Comments, Assumptions and Dependencies</t>
  </si>
  <si>
    <t>Scope and high level solution/approach</t>
  </si>
  <si>
    <t>Analysis
(Hours)</t>
  </si>
  <si>
    <t xml:space="preserve">Technology 1 Estimate
</t>
  </si>
  <si>
    <t>Design, Development
(Hours)</t>
  </si>
  <si>
    <t>Testing
(Hours)</t>
  </si>
  <si>
    <t>Technology 1</t>
  </si>
  <si>
    <t>Admin</t>
  </si>
  <si>
    <t>DBA</t>
  </si>
  <si>
    <t>PM (10%)</t>
  </si>
  <si>
    <t>Technology 1 - Onshore</t>
  </si>
  <si>
    <t>Technology 1 - Offshore</t>
  </si>
  <si>
    <t>Admin - Onshore</t>
  </si>
  <si>
    <t>Admin - Offshore</t>
  </si>
  <si>
    <t>DBA - Onshore</t>
  </si>
  <si>
    <t>DBA - Offshore</t>
  </si>
  <si>
    <r>
      <rPr>
        <b/>
        <u/>
        <sz val="8"/>
        <rFont val="Calibri"/>
        <family val="2"/>
        <scheme val="minor"/>
      </rPr>
      <t>Assumptions:</t>
    </r>
    <r>
      <rPr>
        <sz val="8"/>
        <rFont val="Calibri"/>
        <family val="2"/>
        <scheme val="minor"/>
      </rPr>
      <t xml:space="preserve">
As per our analysis we have found that previously loss fund amounts are getting calculated using an stored procedure where it is checking  whether the adjustment is initial adjustment or not. As per the logic written in the stored procedure, if that is initial adjustment it will consider the amount which was entered by the user in the Loss fund field in Loss Fund Setup tab in Loss Fund Info page. If it is not initial adjustment, then it will not consider the amount which was entered by the user in loss fund field, it will take 0 and it will calculate from previous adjustments belongs to the same Program period. So we need rewrite the logic of the stored procedure in such a way that should consider the amount which was entered by the user at any no of adjustment. if that is empty we should calculate from previous adjustment belongs to program period in ais history. And we need to funetune calcualtion logic at the bottom line in invoice to match with the adjustment summery and need to make sure we posted those amounts to proer heads which business user required.</t>
    </r>
    <r>
      <rPr>
        <sz val="8"/>
        <color theme="1"/>
        <rFont val="Calibri"/>
        <family val="2"/>
      </rPr>
      <t xml:space="preserve">
  </t>
    </r>
  </si>
  <si>
    <r>
      <t xml:space="preserve">
</t>
    </r>
    <r>
      <rPr>
        <b/>
        <sz val="8"/>
        <color theme="1"/>
        <rFont val="Calibri"/>
        <family val="2"/>
        <scheme val="minor"/>
      </rPr>
      <t xml:space="preserve">Description of  JIRA  : EAISA-53
</t>
    </r>
    <r>
      <rPr>
        <sz val="8"/>
        <color theme="1"/>
        <rFont val="Calibri"/>
        <family val="2"/>
        <scheme val="minor"/>
      </rPr>
      <t xml:space="preserve">
ROM -Previous Loss Fund dollar amount to be added to the calculation when it's the first time a Loss Fund adjustment has ever been done in AIS
</t>
    </r>
    <r>
      <rPr>
        <b/>
        <sz val="8"/>
        <color theme="1"/>
        <rFont val="Calibri"/>
        <family val="2"/>
        <scheme val="minor"/>
      </rPr>
      <t xml:space="preserve">
Requirements:
</t>
    </r>
    <r>
      <rPr>
        <sz val="8"/>
        <color theme="1"/>
        <rFont val="Calibri"/>
        <family val="2"/>
        <scheme val="minor"/>
      </rPr>
      <t xml:space="preserve">The "Loss Fund Setup" tab in AIS is where users can enter a "Previous Loss Fund" dollar amount to be added to the calculation when it's the first time a Loss Fund adjustment has ever been done in AIS.  This field is recognized only when it's the first adjustment done in AIS.  However, Loss Fund adjustments are typically done the by the UW, outside of AIS.  Due to the frequency they are calculated outside of AIS, when the user eventually has to calculate one in AIS, the "Previous Loss Fund" amount needs to be able to be used.  If AIS uses the previous amount required, it will not match what has been processed outside of AIS by the UW.
</t>
    </r>
    <r>
      <rPr>
        <b/>
        <sz val="8"/>
        <color theme="1"/>
        <rFont val="Calibri"/>
        <family val="2"/>
        <scheme val="minor"/>
      </rPr>
      <t xml:space="preserve">
Activities Considered for Estimates (Hours)
Analysis - 20
Design - 0
Development - 45
Testing - 36
Implementation  - 8</t>
    </r>
    <r>
      <rPr>
        <sz val="8"/>
        <color theme="1"/>
        <rFont val="Calibri"/>
        <family val="2"/>
        <scheme val="minor"/>
      </rPr>
      <t xml:space="preserve">
</t>
    </r>
  </si>
  <si>
    <t>EAISA-53-Previous Loss Fund dollar amount to be added to the calculation when it's the first time a Loss Fund adjustment has ever been done in AIS</t>
  </si>
  <si>
    <t>Timelines</t>
  </si>
  <si>
    <t>Start Date</t>
  </si>
  <si>
    <t>End Date</t>
  </si>
  <si>
    <t>Analysis</t>
  </si>
  <si>
    <t>Development</t>
  </si>
  <si>
    <t>Production Deployment</t>
  </si>
  <si>
    <t>Unit Testing</t>
  </si>
  <si>
    <t>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</si>
</sst>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_);[Red]\(&quot;$&quot;#,##0.0\)"/>
  </numFmts>
  <fonts count="12" x14ac:knownFonts="1">
    <font>
      <sz val="11"/>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11"/>
      <color rgb="FFFF0000"/>
      <name val="Calibri"/>
      <family val="2"/>
      <scheme val="minor"/>
    </font>
    <font>
      <b/>
      <sz val="11"/>
      <color theme="1"/>
      <name val="Calibri"/>
      <family val="2"/>
      <scheme val="minor"/>
    </font>
    <font>
      <b/>
      <sz val="11"/>
      <name val="Calibri"/>
      <family val="2"/>
    </font>
    <font>
      <b/>
      <sz val="11"/>
      <name val="Calibri"/>
      <family val="2"/>
      <scheme val="minor"/>
    </font>
    <font>
      <u/>
      <sz val="8"/>
      <color theme="1"/>
      <name val="Calibri"/>
      <family val="2"/>
    </font>
    <font>
      <sz val="8"/>
      <color theme="1"/>
      <name val="Calibri"/>
      <family val="2"/>
    </font>
    <font>
      <b/>
      <sz val="8"/>
      <color theme="1"/>
      <name val="Calibri"/>
      <family val="2"/>
      <scheme val="minor"/>
    </font>
    <font>
      <b/>
      <u/>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2" fillId="0" borderId="1" xfId="0" applyFont="1" applyBorder="1"/>
    <xf numFmtId="0" fontId="2" fillId="0" borderId="0" xfId="0" applyFont="1" applyAlignment="1">
      <alignment wrapText="1"/>
    </xf>
    <xf numFmtId="164" fontId="2" fillId="0" borderId="1" xfId="0" applyNumberFormat="1" applyFont="1" applyBorder="1"/>
    <xf numFmtId="8" fontId="2" fillId="0" borderId="1" xfId="0" applyNumberFormat="1" applyFont="1" applyBorder="1"/>
    <xf numFmtId="0" fontId="3" fillId="0" borderId="0" xfId="0" applyFont="1"/>
    <xf numFmtId="0" fontId="4" fillId="0" borderId="0" xfId="0" applyFont="1"/>
    <xf numFmtId="0" fontId="5" fillId="2" borderId="1" xfId="0" applyFont="1" applyFill="1" applyBorder="1"/>
    <xf numFmtId="0" fontId="5" fillId="2" borderId="1" xfId="0" applyFont="1" applyFill="1" applyBorder="1" applyAlignment="1">
      <alignment horizontal="right"/>
    </xf>
    <xf numFmtId="8" fontId="5" fillId="2" borderId="1" xfId="0" applyNumberFormat="1" applyFont="1" applyFill="1" applyBorder="1"/>
    <xf numFmtId="0" fontId="6" fillId="2" borderId="1" xfId="0" applyFont="1" applyFill="1" applyBorder="1" applyAlignment="1">
      <alignment vertical="center" wrapText="1"/>
    </xf>
    <xf numFmtId="0" fontId="7" fillId="2" borderId="1" xfId="0" applyFont="1" applyFill="1" applyBorder="1" applyAlignment="1">
      <alignment horizontal="right"/>
    </xf>
    <xf numFmtId="0" fontId="7" fillId="2" borderId="1" xfId="0" applyFont="1" applyFill="1" applyBorder="1"/>
    <xf numFmtId="0" fontId="9" fillId="0" borderId="1" xfId="0" applyFont="1" applyBorder="1" applyAlignment="1">
      <alignment horizontal="right" vertical="center"/>
    </xf>
    <xf numFmtId="0" fontId="8" fillId="0" borderId="1" xfId="0" applyFont="1" applyBorder="1" applyAlignment="1">
      <alignment vertical="top" wrapText="1"/>
    </xf>
    <xf numFmtId="0" fontId="1" fillId="0" borderId="1" xfId="0" applyFont="1" applyBorder="1" applyAlignment="1">
      <alignment wrapText="1"/>
    </xf>
    <xf numFmtId="0" fontId="2" fillId="0" borderId="1" xfId="0" applyFont="1" applyBorder="1" applyAlignment="1">
      <alignment wrapText="1"/>
    </xf>
    <xf numFmtId="0" fontId="5" fillId="2" borderId="1" xfId="0" applyFont="1" applyFill="1" applyBorder="1" applyAlignment="1">
      <alignment horizontal="center" vertical="center" wrapText="1"/>
    </xf>
    <xf numFmtId="0" fontId="5" fillId="2" borderId="1" xfId="0" applyFont="1" applyFill="1" applyBorder="1" applyAlignment="1">
      <alignment wrapText="1"/>
    </xf>
    <xf numFmtId="15" fontId="2" fillId="0" borderId="1" xfId="0" applyNumberFormat="1" applyFont="1" applyBorder="1"/>
    <xf numFmtId="0" fontId="5" fillId="2" borderId="1" xfId="0" applyFont="1" applyFill="1" applyBorder="1" applyAlignment="1">
      <alignment horizontal="left"/>
    </xf>
    <xf numFmtId="0" fontId="2" fillId="0" borderId="1" xfId="0" applyFont="1" applyBorder="1" applyAlignment="1">
      <alignment horizontal="left"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60DA-92F0-4627-B045-664E9F58CFD0}">
  <dimension ref="A1:L22"/>
  <sheetViews>
    <sheetView workbookViewId="0">
      <selection activeCell="A25" sqref="A25"/>
    </sheetView>
  </sheetViews>
  <sheetFormatPr defaultColWidth="9.1796875" defaultRowHeight="10.5" x14ac:dyDescent="0.25"/>
  <cols>
    <col min="1" max="1" width="31.26953125" style="2" bestFit="1" customWidth="1"/>
    <col min="2" max="2" width="14.54296875" style="2" bestFit="1" customWidth="1"/>
    <col min="3" max="3" width="6.1796875" style="2" bestFit="1" customWidth="1"/>
    <col min="4" max="4" width="3.26953125" style="2" customWidth="1"/>
    <col min="5" max="8" width="9.1796875" style="2" hidden="1" customWidth="1"/>
    <col min="9" max="9" width="34.7265625" style="2" hidden="1" customWidth="1"/>
    <col min="10" max="10" width="44.1796875" style="2" customWidth="1"/>
    <col min="11" max="16384" width="9.1796875" style="2"/>
  </cols>
  <sheetData>
    <row r="1" spans="1:12" ht="14.5" x14ac:dyDescent="0.35">
      <c r="A1" s="22" t="s">
        <v>8</v>
      </c>
      <c r="B1" s="22"/>
      <c r="C1" s="22"/>
      <c r="D1" s="22"/>
      <c r="E1" s="22"/>
      <c r="F1" s="22"/>
      <c r="G1" s="22"/>
      <c r="H1" s="22"/>
      <c r="I1" s="22"/>
      <c r="J1" s="22"/>
      <c r="L1" s="8"/>
    </row>
    <row r="2" spans="1:12" x14ac:dyDescent="0.25">
      <c r="A2" s="23" t="s">
        <v>24</v>
      </c>
      <c r="B2" s="24"/>
      <c r="C2" s="24"/>
      <c r="D2" s="24"/>
      <c r="E2" s="24"/>
      <c r="F2" s="24"/>
      <c r="G2" s="24"/>
      <c r="H2" s="24"/>
      <c r="I2" s="24"/>
      <c r="J2" s="24"/>
      <c r="L2" s="7"/>
    </row>
    <row r="3" spans="1:12" x14ac:dyDescent="0.25">
      <c r="A3" s="24"/>
      <c r="B3" s="24"/>
      <c r="C3" s="24"/>
      <c r="D3" s="24"/>
      <c r="E3" s="24"/>
      <c r="F3" s="24"/>
      <c r="G3" s="24"/>
      <c r="H3" s="24"/>
      <c r="I3" s="24"/>
      <c r="J3" s="24"/>
      <c r="L3" s="7"/>
    </row>
    <row r="4" spans="1:12" x14ac:dyDescent="0.25">
      <c r="A4" s="24"/>
      <c r="B4" s="24"/>
      <c r="C4" s="24"/>
      <c r="D4" s="24"/>
      <c r="E4" s="24"/>
      <c r="F4" s="24"/>
      <c r="G4" s="24"/>
      <c r="H4" s="24"/>
      <c r="I4" s="24"/>
      <c r="J4" s="24"/>
      <c r="L4" s="7"/>
    </row>
    <row r="5" spans="1:12" x14ac:dyDescent="0.25">
      <c r="A5" s="24"/>
      <c r="B5" s="24"/>
      <c r="C5" s="24"/>
      <c r="D5" s="24"/>
      <c r="E5" s="24"/>
      <c r="F5" s="24"/>
      <c r="G5" s="24"/>
      <c r="H5" s="24"/>
      <c r="I5" s="24"/>
      <c r="J5" s="24"/>
      <c r="L5" s="7"/>
    </row>
    <row r="6" spans="1:12" x14ac:dyDescent="0.25">
      <c r="A6" s="24"/>
      <c r="B6" s="24"/>
      <c r="C6" s="24"/>
      <c r="D6" s="24"/>
      <c r="E6" s="24"/>
      <c r="F6" s="24"/>
      <c r="G6" s="24"/>
      <c r="H6" s="24"/>
      <c r="I6" s="24"/>
      <c r="J6" s="24"/>
    </row>
    <row r="7" spans="1:12" x14ac:dyDescent="0.25">
      <c r="A7" s="24"/>
      <c r="B7" s="24"/>
      <c r="C7" s="24"/>
      <c r="D7" s="24"/>
      <c r="E7" s="24"/>
      <c r="F7" s="24"/>
      <c r="G7" s="24"/>
      <c r="H7" s="24"/>
      <c r="I7" s="24"/>
      <c r="J7" s="24"/>
    </row>
    <row r="8" spans="1:12" x14ac:dyDescent="0.25">
      <c r="A8" s="24"/>
      <c r="B8" s="24"/>
      <c r="C8" s="24"/>
      <c r="D8" s="24"/>
      <c r="E8" s="24"/>
      <c r="F8" s="24"/>
      <c r="G8" s="24"/>
      <c r="H8" s="24"/>
      <c r="I8" s="24"/>
      <c r="J8" s="24"/>
    </row>
    <row r="9" spans="1:12" x14ac:dyDescent="0.25">
      <c r="A9" s="24"/>
      <c r="B9" s="24"/>
      <c r="C9" s="24"/>
      <c r="D9" s="24"/>
      <c r="E9" s="24"/>
      <c r="F9" s="24"/>
      <c r="G9" s="24"/>
      <c r="H9" s="24"/>
      <c r="I9" s="24"/>
      <c r="J9" s="24"/>
    </row>
    <row r="10" spans="1:12" x14ac:dyDescent="0.25">
      <c r="A10" s="24"/>
      <c r="B10" s="24"/>
      <c r="C10" s="24"/>
      <c r="D10" s="24"/>
      <c r="E10" s="24"/>
      <c r="F10" s="24"/>
      <c r="G10" s="24"/>
      <c r="H10" s="24"/>
      <c r="I10" s="24"/>
      <c r="J10" s="24"/>
    </row>
    <row r="11" spans="1:12" x14ac:dyDescent="0.25">
      <c r="A11" s="24"/>
      <c r="B11" s="24"/>
      <c r="C11" s="24"/>
      <c r="D11" s="24"/>
      <c r="E11" s="24"/>
      <c r="F11" s="24"/>
      <c r="G11" s="24"/>
      <c r="H11" s="24"/>
      <c r="I11" s="24"/>
      <c r="J11" s="24"/>
    </row>
    <row r="12" spans="1:12" x14ac:dyDescent="0.25">
      <c r="A12" s="24"/>
      <c r="B12" s="24"/>
      <c r="C12" s="24"/>
      <c r="D12" s="24"/>
      <c r="E12" s="24"/>
      <c r="F12" s="24"/>
      <c r="G12" s="24"/>
      <c r="H12" s="24"/>
      <c r="I12" s="24"/>
      <c r="J12" s="24"/>
    </row>
    <row r="13" spans="1:12" x14ac:dyDescent="0.25">
      <c r="A13" s="24"/>
      <c r="B13" s="24"/>
      <c r="C13" s="24"/>
      <c r="D13" s="24"/>
      <c r="E13" s="24"/>
      <c r="F13" s="24"/>
      <c r="G13" s="24"/>
      <c r="H13" s="24"/>
      <c r="I13" s="24"/>
      <c r="J13" s="24"/>
    </row>
    <row r="14" spans="1:12" x14ac:dyDescent="0.25">
      <c r="A14" s="24"/>
      <c r="B14" s="24"/>
      <c r="C14" s="24"/>
      <c r="D14" s="24"/>
      <c r="E14" s="24"/>
      <c r="F14" s="24"/>
      <c r="G14" s="24"/>
      <c r="H14" s="24"/>
      <c r="I14" s="24"/>
      <c r="J14" s="24"/>
    </row>
    <row r="15" spans="1:12" x14ac:dyDescent="0.25">
      <c r="A15" s="24"/>
      <c r="B15" s="24"/>
      <c r="C15" s="24"/>
      <c r="D15" s="24"/>
      <c r="E15" s="24"/>
      <c r="F15" s="24"/>
      <c r="G15" s="24"/>
      <c r="H15" s="24"/>
      <c r="I15" s="24"/>
      <c r="J15" s="24"/>
    </row>
    <row r="16" spans="1:12" x14ac:dyDescent="0.25">
      <c r="A16" s="24"/>
      <c r="B16" s="24"/>
      <c r="C16" s="24"/>
      <c r="D16" s="24"/>
      <c r="E16" s="24"/>
      <c r="F16" s="24"/>
      <c r="G16" s="24"/>
      <c r="H16" s="24"/>
      <c r="I16" s="24"/>
      <c r="J16" s="24"/>
    </row>
    <row r="17" spans="1:10" x14ac:dyDescent="0.25">
      <c r="A17" s="24"/>
      <c r="B17" s="24"/>
      <c r="C17" s="24"/>
      <c r="D17" s="24"/>
      <c r="E17" s="24"/>
      <c r="F17" s="24"/>
      <c r="G17" s="24"/>
      <c r="H17" s="24"/>
      <c r="I17" s="24"/>
      <c r="J17" s="24"/>
    </row>
    <row r="18" spans="1:10" x14ac:dyDescent="0.25">
      <c r="A18" s="24"/>
      <c r="B18" s="24"/>
      <c r="C18" s="24"/>
      <c r="D18" s="24"/>
      <c r="E18" s="24"/>
      <c r="F18" s="24"/>
      <c r="G18" s="24"/>
      <c r="H18" s="24"/>
      <c r="I18" s="24"/>
      <c r="J18" s="24"/>
    </row>
    <row r="19" spans="1:10" x14ac:dyDescent="0.25">
      <c r="A19" s="24"/>
      <c r="B19" s="24"/>
      <c r="C19" s="24"/>
      <c r="D19" s="24"/>
      <c r="E19" s="24"/>
      <c r="F19" s="24"/>
      <c r="G19" s="24"/>
      <c r="H19" s="24"/>
      <c r="I19" s="24"/>
      <c r="J19" s="24"/>
    </row>
    <row r="20" spans="1:10" x14ac:dyDescent="0.25">
      <c r="A20" s="24"/>
      <c r="B20" s="24"/>
      <c r="C20" s="24"/>
      <c r="D20" s="24"/>
      <c r="E20" s="24"/>
      <c r="F20" s="24"/>
      <c r="G20" s="24"/>
      <c r="H20" s="24"/>
      <c r="I20" s="24"/>
      <c r="J20" s="24"/>
    </row>
    <row r="21" spans="1:10" x14ac:dyDescent="0.25">
      <c r="A21" s="24"/>
      <c r="B21" s="24"/>
      <c r="C21" s="24"/>
      <c r="D21" s="24"/>
      <c r="E21" s="24"/>
      <c r="F21" s="24"/>
      <c r="G21" s="24"/>
      <c r="H21" s="24"/>
      <c r="I21" s="24"/>
      <c r="J21" s="24"/>
    </row>
    <row r="22" spans="1:10" x14ac:dyDescent="0.25">
      <c r="A22" s="24"/>
      <c r="B22" s="24"/>
      <c r="C22" s="24"/>
      <c r="D22" s="24"/>
      <c r="E22" s="24"/>
      <c r="F22" s="24"/>
      <c r="G22" s="24"/>
      <c r="H22" s="24"/>
      <c r="I22" s="24"/>
      <c r="J22" s="24"/>
    </row>
  </sheetData>
  <mergeCells count="2">
    <mergeCell ref="A1:J1"/>
    <mergeCell ref="A2:J22"/>
  </mergeCells>
  <pageMargins left="0.7" right="0.7" top="0.75" bottom="0.75" header="0.3" footer="0.3"/>
  <pageSetup orientation="portrait" horizontalDpi="200" verticalDpi="200" r:id="rId1"/>
  <headerFooter>
    <oddFooter>&amp;L&amp;1#&amp;"Calibri"&amp;10&amp;K000000INTERNAL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workbookViewId="0">
      <selection activeCell="D2" sqref="D2"/>
    </sheetView>
  </sheetViews>
  <sheetFormatPr defaultColWidth="9.1796875" defaultRowHeight="10.5" x14ac:dyDescent="0.25"/>
  <cols>
    <col min="1" max="1" width="96.453125" style="1" bestFit="1" customWidth="1"/>
    <col min="2" max="2" width="9" style="1" bestFit="1" customWidth="1"/>
    <col min="3" max="3" width="13.81640625" style="1" bestFit="1" customWidth="1"/>
    <col min="4" max="4" width="8.26953125" style="1" bestFit="1" customWidth="1"/>
    <col min="5" max="5" width="10.7265625" style="1" bestFit="1" customWidth="1"/>
    <col min="6" max="6" width="68.81640625" style="1" bestFit="1" customWidth="1"/>
    <col min="7" max="16384" width="9.1796875" style="1"/>
  </cols>
  <sheetData>
    <row r="1" spans="1:8" ht="58" x14ac:dyDescent="0.35">
      <c r="A1" s="19" t="s">
        <v>25</v>
      </c>
      <c r="B1" s="12" t="s">
        <v>9</v>
      </c>
      <c r="C1" s="12" t="s">
        <v>11</v>
      </c>
      <c r="D1" s="12" t="s">
        <v>12</v>
      </c>
      <c r="E1" s="12" t="s">
        <v>1</v>
      </c>
      <c r="F1" s="12" t="s">
        <v>7</v>
      </c>
      <c r="H1" s="8"/>
    </row>
    <row r="2" spans="1:8" ht="126" x14ac:dyDescent="0.25">
      <c r="A2" s="16" t="s">
        <v>10</v>
      </c>
      <c r="B2" s="15">
        <v>20</v>
      </c>
      <c r="C2" s="15">
        <v>45</v>
      </c>
      <c r="D2" s="15">
        <v>36</v>
      </c>
      <c r="E2" s="15">
        <v>8</v>
      </c>
      <c r="F2" s="17" t="s">
        <v>23</v>
      </c>
      <c r="H2" s="7"/>
    </row>
    <row r="3" spans="1:8" ht="14.5" x14ac:dyDescent="0.35">
      <c r="A3" s="13" t="s">
        <v>0</v>
      </c>
      <c r="B3" s="14">
        <f>SUM(B2:E2)</f>
        <v>109</v>
      </c>
      <c r="H3" s="7"/>
    </row>
  </sheetData>
  <pageMargins left="0.7" right="0.7" top="0.75" bottom="0.75" header="0.3" footer="0.3"/>
  <pageSetup orientation="portrait" r:id="rId1"/>
  <headerFooter>
    <oddFooter>&amp;L&amp;1#&amp;"Calibri"&amp;10&amp;K000000INTERNAL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D2A6-20A0-4FE9-B0AE-7F5A6004320E}">
  <dimension ref="A1:H25"/>
  <sheetViews>
    <sheetView tabSelected="1" topLeftCell="A5" workbookViewId="0">
      <selection activeCell="E21" sqref="E21"/>
    </sheetView>
  </sheetViews>
  <sheetFormatPr defaultColWidth="9.1796875" defaultRowHeight="10.5" x14ac:dyDescent="0.25"/>
  <cols>
    <col min="1" max="1" width="42.453125" style="2" bestFit="1" customWidth="1"/>
    <col min="2" max="2" width="19.81640625" style="2" bestFit="1" customWidth="1"/>
    <col min="3" max="3" width="19.08984375" style="2" customWidth="1"/>
    <col min="4" max="4" width="10.81640625" style="2" bestFit="1" customWidth="1"/>
    <col min="5" max="16384" width="9.1796875" style="2"/>
  </cols>
  <sheetData>
    <row r="1" spans="1:8" ht="58" x14ac:dyDescent="0.35">
      <c r="A1" s="20" t="s">
        <v>25</v>
      </c>
      <c r="B1" s="9" t="s">
        <v>2</v>
      </c>
      <c r="H1" s="8"/>
    </row>
    <row r="2" spans="1:8" x14ac:dyDescent="0.25">
      <c r="A2" s="3" t="s">
        <v>13</v>
      </c>
      <c r="B2" s="3">
        <v>109</v>
      </c>
      <c r="C2" s="4"/>
      <c r="H2" s="7"/>
    </row>
    <row r="3" spans="1:8" x14ac:dyDescent="0.25">
      <c r="A3" s="3" t="s">
        <v>14</v>
      </c>
      <c r="B3" s="3">
        <v>0</v>
      </c>
      <c r="H3" s="7"/>
    </row>
    <row r="4" spans="1:8" x14ac:dyDescent="0.25">
      <c r="A4" s="3" t="s">
        <v>15</v>
      </c>
      <c r="B4" s="3">
        <v>0</v>
      </c>
      <c r="H4" s="7"/>
    </row>
    <row r="5" spans="1:8" x14ac:dyDescent="0.25">
      <c r="A5" s="18" t="s">
        <v>16</v>
      </c>
      <c r="B5" s="3">
        <f>SUM(B2:B4)*0.1</f>
        <v>10.9</v>
      </c>
      <c r="H5" s="7"/>
    </row>
    <row r="6" spans="1:8" ht="14.5" x14ac:dyDescent="0.35">
      <c r="A6" s="10" t="s">
        <v>0</v>
      </c>
      <c r="B6" s="9">
        <f>SUM(B2:B5)</f>
        <v>119.9</v>
      </c>
    </row>
    <row r="8" spans="1:8" ht="14.5" x14ac:dyDescent="0.35">
      <c r="A8" s="9" t="s">
        <v>3</v>
      </c>
      <c r="B8" s="9" t="s">
        <v>2</v>
      </c>
      <c r="C8" s="9" t="s">
        <v>4</v>
      </c>
      <c r="D8" s="9" t="s">
        <v>5</v>
      </c>
      <c r="H8" s="7"/>
    </row>
    <row r="9" spans="1:8" x14ac:dyDescent="0.25">
      <c r="A9" s="3" t="s">
        <v>17</v>
      </c>
      <c r="B9" s="3">
        <f>B2*0.3</f>
        <v>32.699999999999996</v>
      </c>
      <c r="C9" s="5">
        <v>78.3</v>
      </c>
      <c r="D9" s="6">
        <f>B9*C9</f>
        <v>2560.4099999999994</v>
      </c>
    </row>
    <row r="10" spans="1:8" x14ac:dyDescent="0.25">
      <c r="A10" s="3" t="s">
        <v>18</v>
      </c>
      <c r="B10" s="3">
        <f>B2*0.7</f>
        <v>76.3</v>
      </c>
      <c r="C10" s="5">
        <v>28.8</v>
      </c>
      <c r="D10" s="6">
        <f t="shared" ref="D10:D15" si="0">B10*C10</f>
        <v>2197.44</v>
      </c>
    </row>
    <row r="11" spans="1:8" x14ac:dyDescent="0.25">
      <c r="A11" s="3" t="s">
        <v>19</v>
      </c>
      <c r="B11" s="3">
        <f>B3*0.5</f>
        <v>0</v>
      </c>
      <c r="C11" s="5"/>
      <c r="D11" s="6">
        <f t="shared" si="0"/>
        <v>0</v>
      </c>
    </row>
    <row r="12" spans="1:8" x14ac:dyDescent="0.25">
      <c r="A12" s="3" t="s">
        <v>20</v>
      </c>
      <c r="B12" s="3">
        <f>B3*0.5</f>
        <v>0</v>
      </c>
      <c r="C12" s="5"/>
      <c r="D12" s="6">
        <f t="shared" si="0"/>
        <v>0</v>
      </c>
    </row>
    <row r="13" spans="1:8" x14ac:dyDescent="0.25">
      <c r="A13" s="3" t="s">
        <v>21</v>
      </c>
      <c r="B13" s="3">
        <f>B4*0.5</f>
        <v>0</v>
      </c>
      <c r="C13" s="5"/>
      <c r="D13" s="6">
        <f t="shared" si="0"/>
        <v>0</v>
      </c>
    </row>
    <row r="14" spans="1:8" x14ac:dyDescent="0.25">
      <c r="A14" s="3" t="s">
        <v>22</v>
      </c>
      <c r="B14" s="3">
        <f>B4*0.5</f>
        <v>0</v>
      </c>
      <c r="C14" s="5"/>
      <c r="D14" s="6">
        <f t="shared" si="0"/>
        <v>0</v>
      </c>
    </row>
    <row r="15" spans="1:8" x14ac:dyDescent="0.25">
      <c r="A15" s="3" t="s">
        <v>6</v>
      </c>
      <c r="B15" s="3">
        <f>B5</f>
        <v>10.9</v>
      </c>
      <c r="C15" s="5">
        <v>99</v>
      </c>
      <c r="D15" s="6">
        <f t="shared" si="0"/>
        <v>1079.1000000000001</v>
      </c>
    </row>
    <row r="16" spans="1:8" ht="14.5" x14ac:dyDescent="0.35">
      <c r="A16" s="10" t="s">
        <v>0</v>
      </c>
      <c r="B16" s="9">
        <f>SUM(B9:B15)</f>
        <v>119.9</v>
      </c>
      <c r="C16" s="9"/>
      <c r="D16" s="11">
        <f>SUM(D9:D15)</f>
        <v>5836.95</v>
      </c>
    </row>
    <row r="20" spans="1:3" ht="14.5" x14ac:dyDescent="0.35">
      <c r="A20" s="9" t="s">
        <v>26</v>
      </c>
      <c r="B20" s="9" t="s">
        <v>27</v>
      </c>
      <c r="C20" s="9" t="s">
        <v>28</v>
      </c>
    </row>
    <row r="21" spans="1:3" x14ac:dyDescent="0.25">
      <c r="A21" s="3" t="s">
        <v>29</v>
      </c>
      <c r="B21" s="21">
        <v>45208</v>
      </c>
      <c r="C21" s="21">
        <v>45210</v>
      </c>
    </row>
    <row r="22" spans="1:3" x14ac:dyDescent="0.25">
      <c r="A22" s="3" t="s">
        <v>30</v>
      </c>
      <c r="B22" s="21">
        <v>45211</v>
      </c>
      <c r="C22" s="21">
        <v>45217</v>
      </c>
    </row>
    <row r="23" spans="1:3" x14ac:dyDescent="0.25">
      <c r="A23" s="3" t="s">
        <v>32</v>
      </c>
      <c r="B23" s="21">
        <v>45218</v>
      </c>
      <c r="C23" s="21">
        <v>45219</v>
      </c>
    </row>
    <row r="24" spans="1:3" x14ac:dyDescent="0.25">
      <c r="A24" s="2" t="s">
        <v>33</v>
      </c>
      <c r="B24" s="21">
        <v>45222</v>
      </c>
      <c r="C24" s="21">
        <v>45226</v>
      </c>
    </row>
    <row r="25" spans="1:3" x14ac:dyDescent="0.25">
      <c r="A25" s="3" t="s">
        <v>31</v>
      </c>
      <c r="B25" s="21">
        <v>45234</v>
      </c>
      <c r="C25" s="21">
        <v>45234</v>
      </c>
    </row>
  </sheetData>
  <pageMargins left="0.7" right="0.7" top="0.75" bottom="0.75" header="0.3" footer="0.3"/>
  <pageSetup orientation="portrait" r:id="rId1"/>
  <headerFooter>
    <oddFooter>&amp;L&amp;1#&amp;"Calibri"&amp;10&amp;K000000INTERNAL USE ONLY</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Detailed Estimate &amp; Assumptions</vt:lpstr>
      <vt:lpstr>Effort &amp; Cost</vt:lpstr>
    </vt:vector>
  </TitlesOfParts>
  <Company>ZFS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Sathishkumar Sundararajan</dc:creator>
  <cp:lastModifiedBy>v.dhalavaipettailaks</cp:lastModifiedBy>
  <cp:lastPrinted>2022-11-23T16:28:09Z</cp:lastPrinted>
  <dcterms:created xsi:type="dcterms:W3CDTF">2017-01-10T16:07:20Z</dcterms:created>
  <dcterms:modified xsi:type="dcterms:W3CDTF">2023-09-18T03:52:27Z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{3F37827D-1F9E-407D-8357-CDECC22D1C35}</vt:lpwstr>
  </property>
  <property fmtid="{D5CDD505-2E9C-101B-9397-08002B2CF9AE}" pid="3" name="MSIP_Label_9108d454-5c13-4905-93be-12ec8059c842_Enabled">
    <vt:lpwstr>true</vt:lpwstr>
  </property>
  <property fmtid="{D5CDD505-2E9C-101B-9397-08002B2CF9AE}" pid="4" name="MSIP_Label_9108d454-5c13-4905-93be-12ec8059c842_SetDate">
    <vt:lpwstr>2023-03-28T17:40:15Z</vt:lpwstr>
  </property>
  <property fmtid="{D5CDD505-2E9C-101B-9397-08002B2CF9AE}" pid="5" name="MSIP_Label_9108d454-5c13-4905-93be-12ec8059c842_Method">
    <vt:lpwstr>Privileged</vt:lpwstr>
  </property>
  <property fmtid="{D5CDD505-2E9C-101B-9397-08002B2CF9AE}" pid="6" name="MSIP_Label_9108d454-5c13-4905-93be-12ec8059c842_Name">
    <vt:lpwstr>9108d454-5c13-4905-93be-12ec8059c842</vt:lpwstr>
  </property>
  <property fmtid="{D5CDD505-2E9C-101B-9397-08002B2CF9AE}" pid="7" name="MSIP_Label_9108d454-5c13-4905-93be-12ec8059c842_SiteId">
    <vt:lpwstr>473672ba-cd07-4371-a2ae-788b4c61840e</vt:lpwstr>
  </property>
  <property fmtid="{D5CDD505-2E9C-101B-9397-08002B2CF9AE}" pid="8" name="MSIP_Label_9108d454-5c13-4905-93be-12ec8059c842_ActionId">
    <vt:lpwstr>2ecf2831-c7ff-4f5d-8888-19438f1e0036</vt:lpwstr>
  </property>
  <property fmtid="{D5CDD505-2E9C-101B-9397-08002B2CF9AE}" pid="9" name="MSIP_Label_9108d454-5c13-4905-93be-12ec8059c842_ContentBits">
    <vt:lpwstr>2</vt:lpwstr>
  </property>
</Properties>
</file>